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otr.dybka\Desktop\Monetary_policy\Dane\"/>
    </mc:Choice>
  </mc:AlternateContent>
  <bookViews>
    <workbookView xWindow="0" yWindow="0" windowWidth="21570" windowHeight="8145"/>
  </bookViews>
  <sheets>
    <sheet name="dane_sa" sheetId="11" r:id="rId1"/>
    <sheet name="DSAFO32ADVVERINF32" sheetId="2" r:id="rId2"/>
    <sheet name="Datastream" sheetId="1" r:id="rId3"/>
    <sheet name="ZBDE" sheetId="3" r:id="rId4"/>
    <sheet name="era" sheetId="5" r:id="rId5"/>
    <sheet name="NBP" sheetId="6" r:id="rId6"/>
    <sheet name="BIS" sheetId="7" r:id="rId7"/>
    <sheet name="car_a" sheetId="10" r:id="rId8"/>
    <sheet name="car_q" sheetId="8" r:id="rId9"/>
    <sheet name="car_m" sheetId="9" r:id="rId10"/>
    <sheet name="dane" sheetId="4" r:id="rId11"/>
    <sheet name="dane_update" sheetId="13" r:id="rId12"/>
    <sheet name="dane_update_sa" sheetId="18" r:id="rId13"/>
    <sheet name="dane_update_fred" sheetId="14" r:id="rId14"/>
    <sheet name="spr_det_m3" sheetId="12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4" i="11" l="1"/>
  <c r="Q295" i="11"/>
  <c r="Q296" i="11"/>
  <c r="Q297" i="11"/>
  <c r="Q298" i="11" s="1"/>
  <c r="Q299" i="11" s="1"/>
  <c r="Q300" i="11" s="1"/>
  <c r="Q301" i="11" s="1"/>
  <c r="Q293" i="11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2" i="4"/>
  <c r="B393" i="14"/>
  <c r="C297" i="4"/>
  <c r="C298" i="4" s="1"/>
  <c r="C299" i="4" s="1"/>
  <c r="C300" i="4" s="1"/>
  <c r="C301" i="4" s="1"/>
  <c r="C296" i="4"/>
  <c r="M296" i="11" l="1"/>
  <c r="M297" i="11" s="1"/>
  <c r="M298" i="11" s="1"/>
  <c r="M299" i="11" s="1"/>
  <c r="M300" i="11" s="1"/>
  <c r="M301" i="11" s="1"/>
  <c r="C296" i="11"/>
  <c r="C297" i="11" s="1"/>
  <c r="C298" i="11" s="1"/>
  <c r="C299" i="11" s="1"/>
  <c r="C300" i="11" s="1"/>
  <c r="C301" i="11" s="1"/>
  <c r="D296" i="11"/>
  <c r="D297" i="11" s="1"/>
  <c r="D298" i="11" s="1"/>
  <c r="D299" i="11" s="1"/>
  <c r="D300" i="11" s="1"/>
  <c r="D301" i="11" s="1"/>
  <c r="E296" i="11"/>
  <c r="E297" i="11" s="1"/>
  <c r="E298" i="11" s="1"/>
  <c r="E299" i="11" s="1"/>
  <c r="E300" i="11" s="1"/>
  <c r="E301" i="11" s="1"/>
  <c r="F296" i="11"/>
  <c r="F297" i="11" s="1"/>
  <c r="F298" i="11" s="1"/>
  <c r="F299" i="11" s="1"/>
  <c r="F300" i="11" s="1"/>
  <c r="F301" i="11" s="1"/>
  <c r="G296" i="11"/>
  <c r="G297" i="11" s="1"/>
  <c r="G298" i="11" s="1"/>
  <c r="G299" i="11" s="1"/>
  <c r="G300" i="11" s="1"/>
  <c r="G301" i="11" s="1"/>
  <c r="H296" i="11"/>
  <c r="H297" i="11" s="1"/>
  <c r="H298" i="11" s="1"/>
  <c r="H299" i="11" s="1"/>
  <c r="H300" i="11" s="1"/>
  <c r="H301" i="11" s="1"/>
  <c r="B296" i="11"/>
  <c r="B297" i="11" s="1"/>
  <c r="B298" i="11" s="1"/>
  <c r="B299" i="11" s="1"/>
  <c r="B300" i="11" s="1"/>
  <c r="B301" i="11" s="1"/>
  <c r="H297" i="4"/>
  <c r="H298" i="4" s="1"/>
  <c r="H299" i="4" s="1"/>
  <c r="H300" i="4" s="1"/>
  <c r="H301" i="4" s="1"/>
  <c r="H296" i="4"/>
  <c r="G297" i="4"/>
  <c r="G298" i="4" s="1"/>
  <c r="G299" i="4" s="1"/>
  <c r="G300" i="4" s="1"/>
  <c r="G301" i="4" s="1"/>
  <c r="G296" i="4"/>
  <c r="D297" i="4"/>
  <c r="D298" i="4" s="1"/>
  <c r="D299" i="4" s="1"/>
  <c r="D300" i="4" s="1"/>
  <c r="D301" i="4" s="1"/>
  <c r="D296" i="4"/>
  <c r="B297" i="4"/>
  <c r="B298" i="4" s="1"/>
  <c r="B299" i="4" s="1"/>
  <c r="B300" i="4" s="1"/>
  <c r="B301" i="4" s="1"/>
  <c r="B296" i="4"/>
  <c r="E297" i="4"/>
  <c r="E298" i="4" s="1"/>
  <c r="E299" i="4" s="1"/>
  <c r="E300" i="4" s="1"/>
  <c r="E301" i="4" s="1"/>
  <c r="E296" i="4"/>
  <c r="I296" i="6"/>
  <c r="I297" i="6"/>
  <c r="I298" i="6"/>
  <c r="I299" i="6"/>
  <c r="I300" i="6"/>
  <c r="I301" i="6"/>
  <c r="H296" i="6"/>
  <c r="H297" i="6"/>
  <c r="H298" i="6"/>
  <c r="H299" i="6"/>
  <c r="H300" i="6"/>
  <c r="H301" i="6"/>
  <c r="I296" i="5"/>
  <c r="I297" i="5"/>
  <c r="I298" i="5"/>
  <c r="I299" i="5"/>
  <c r="I300" i="5"/>
  <c r="I301" i="5"/>
  <c r="H296" i="5"/>
  <c r="H297" i="5" s="1"/>
  <c r="H298" i="5" s="1"/>
  <c r="H299" i="5" s="1"/>
  <c r="H300" i="5" s="1"/>
  <c r="H301" i="5" s="1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G296" i="5"/>
  <c r="F296" i="5"/>
  <c r="E296" i="5"/>
  <c r="AE304" i="13"/>
  <c r="AF304" i="13"/>
  <c r="AE305" i="13"/>
  <c r="AF305" i="13"/>
  <c r="AE306" i="13"/>
  <c r="AF306" i="13"/>
  <c r="AE307" i="13"/>
  <c r="AF307" i="13"/>
  <c r="AE308" i="13"/>
  <c r="AF308" i="13"/>
  <c r="AE309" i="13"/>
  <c r="AF309" i="13"/>
  <c r="AF310" i="13"/>
  <c r="AE310" i="13"/>
  <c r="C297" i="6"/>
  <c r="C298" i="6" s="1"/>
  <c r="C299" i="6" s="1"/>
  <c r="C300" i="6" s="1"/>
  <c r="C301" i="6" s="1"/>
  <c r="D297" i="6"/>
  <c r="D298" i="6"/>
  <c r="D299" i="6" s="1"/>
  <c r="D300" i="6" s="1"/>
  <c r="D301" i="6" s="1"/>
  <c r="D296" i="6"/>
  <c r="C296" i="6"/>
  <c r="M297" i="4"/>
  <c r="M298" i="4" s="1"/>
  <c r="M299" i="4" s="1"/>
  <c r="M300" i="4" s="1"/>
  <c r="M301" i="4" s="1"/>
  <c r="M296" i="4"/>
  <c r="F296" i="4"/>
  <c r="F297" i="4" s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L296" i="4"/>
  <c r="P297" i="11"/>
  <c r="P298" i="11"/>
  <c r="P299" i="11"/>
  <c r="P300" i="11"/>
  <c r="P301" i="11"/>
  <c r="P2" i="11"/>
  <c r="I297" i="11"/>
  <c r="I299" i="11"/>
  <c r="I301" i="11"/>
  <c r="J301" i="4"/>
  <c r="J301" i="11" s="1"/>
  <c r="I301" i="4"/>
  <c r="J300" i="4"/>
  <c r="J300" i="11" s="1"/>
  <c r="I300" i="4"/>
  <c r="I300" i="11" s="1"/>
  <c r="J299" i="4"/>
  <c r="J299" i="11" s="1"/>
  <c r="I299" i="4"/>
  <c r="J298" i="4"/>
  <c r="J298" i="11" s="1"/>
  <c r="I298" i="4"/>
  <c r="I298" i="11" s="1"/>
  <c r="J297" i="4"/>
  <c r="J297" i="11" s="1"/>
  <c r="I297" i="4"/>
  <c r="J296" i="4"/>
  <c r="J296" i="11" s="1"/>
  <c r="I296" i="4"/>
  <c r="I296" i="11" s="1"/>
  <c r="O296" i="11"/>
  <c r="O297" i="11" s="1"/>
  <c r="O298" i="11" s="1"/>
  <c r="O299" i="11" s="1"/>
  <c r="O300" i="11" s="1"/>
  <c r="O301" i="11" s="1"/>
  <c r="N296" i="11"/>
  <c r="N297" i="11" s="1"/>
  <c r="N298" i="11" s="1"/>
  <c r="N299" i="11" s="1"/>
  <c r="N300" i="11" s="1"/>
  <c r="N301" i="11" s="1"/>
  <c r="L296" i="11" l="1"/>
  <c r="L297" i="4"/>
  <c r="P296" i="11"/>
  <c r="M48" i="4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E4" i="12"/>
  <c r="E5" i="12"/>
  <c r="E6" i="12"/>
  <c r="E7" i="12"/>
  <c r="E8" i="12"/>
  <c r="E9" i="12"/>
  <c r="E10" i="12"/>
  <c r="E11" i="12"/>
  <c r="E12" i="12"/>
  <c r="E13" i="12"/>
  <c r="E14" i="12"/>
  <c r="E15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L298" i="4" l="1"/>
  <c r="L297" i="1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13" i="4"/>
  <c r="L299" i="4" l="1"/>
  <c r="L298" i="11"/>
  <c r="F258" i="4"/>
  <c r="F254" i="4"/>
  <c r="F255" i="4"/>
  <c r="F256" i="4"/>
  <c r="F257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05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50" i="4"/>
  <c r="B86" i="8"/>
  <c r="E99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B99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L300" i="4" l="1"/>
  <c r="L299" i="11"/>
  <c r="G50" i="6"/>
  <c r="G51" i="6"/>
  <c r="G52" i="6"/>
  <c r="G53" i="6"/>
  <c r="G54" i="6"/>
  <c r="G55" i="6"/>
  <c r="G56" i="6"/>
  <c r="G57" i="6"/>
  <c r="G58" i="6"/>
  <c r="G59" i="6"/>
  <c r="G60" i="6"/>
  <c r="G61" i="6"/>
  <c r="G38" i="6"/>
  <c r="G39" i="6"/>
  <c r="G40" i="6"/>
  <c r="G41" i="6"/>
  <c r="G42" i="6"/>
  <c r="G43" i="6"/>
  <c r="G44" i="6"/>
  <c r="G45" i="6"/>
  <c r="G46" i="6"/>
  <c r="G47" i="6"/>
  <c r="G48" i="6"/>
  <c r="G49" i="6"/>
  <c r="G26" i="6"/>
  <c r="G27" i="6"/>
  <c r="G28" i="6"/>
  <c r="G29" i="6"/>
  <c r="G30" i="6"/>
  <c r="G31" i="6"/>
  <c r="G32" i="6"/>
  <c r="G33" i="6"/>
  <c r="G34" i="6"/>
  <c r="G35" i="6"/>
  <c r="G36" i="6"/>
  <c r="G37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  <c r="G4" i="6"/>
  <c r="G5" i="6"/>
  <c r="G6" i="6"/>
  <c r="G7" i="6"/>
  <c r="G8" i="6"/>
  <c r="G9" i="6"/>
  <c r="G10" i="6"/>
  <c r="G11" i="6"/>
  <c r="F11" i="4" s="1"/>
  <c r="G12" i="6"/>
  <c r="G13" i="6"/>
  <c r="G2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L301" i="4" l="1"/>
  <c r="L301" i="11" s="1"/>
  <c r="L300" i="11"/>
  <c r="F7" i="4"/>
  <c r="F3" i="4"/>
  <c r="F9" i="4"/>
  <c r="F5" i="4"/>
  <c r="F12" i="4"/>
  <c r="F8" i="4"/>
  <c r="F4" i="4"/>
  <c r="F2" i="4"/>
  <c r="F10" i="4"/>
  <c r="F6" i="4"/>
  <c r="AD3" i="1"/>
  <c r="AB4" i="1"/>
  <c r="AB5" i="1"/>
  <c r="F4" i="5" s="1"/>
  <c r="AB6" i="1"/>
  <c r="AB7" i="1"/>
  <c r="AB3" i="1"/>
  <c r="AA4" i="1"/>
  <c r="E3" i="5" s="1"/>
  <c r="AA5" i="1"/>
  <c r="AA6" i="1"/>
  <c r="E5" i="5" s="1"/>
  <c r="AA7" i="1"/>
  <c r="AA8" i="1"/>
  <c r="E7" i="5" s="1"/>
  <c r="AA9" i="1"/>
  <c r="AA10" i="1"/>
  <c r="E9" i="5" s="1"/>
  <c r="AA11" i="1"/>
  <c r="AA12" i="1"/>
  <c r="E11" i="5" s="1"/>
  <c r="AA13" i="1"/>
  <c r="AA14" i="1"/>
  <c r="E13" i="5" s="1"/>
  <c r="AA15" i="1"/>
  <c r="AA16" i="1"/>
  <c r="E15" i="5" s="1"/>
  <c r="AA17" i="1"/>
  <c r="AA18" i="1"/>
  <c r="E17" i="5" s="1"/>
  <c r="AA19" i="1"/>
  <c r="AA20" i="1"/>
  <c r="E19" i="5" s="1"/>
  <c r="AA21" i="1"/>
  <c r="AA22" i="1"/>
  <c r="E21" i="5" s="1"/>
  <c r="AA23" i="1"/>
  <c r="AA24" i="1"/>
  <c r="E23" i="5" s="1"/>
  <c r="AA25" i="1"/>
  <c r="AA26" i="1"/>
  <c r="E25" i="5" s="1"/>
  <c r="AA27" i="1"/>
  <c r="AA28" i="1"/>
  <c r="E27" i="5" s="1"/>
  <c r="AA29" i="1"/>
  <c r="AA30" i="1"/>
  <c r="E29" i="5" s="1"/>
  <c r="AA31" i="1"/>
  <c r="AA32" i="1"/>
  <c r="E31" i="5" s="1"/>
  <c r="AA33" i="1"/>
  <c r="AA34" i="1"/>
  <c r="E33" i="5" s="1"/>
  <c r="AA35" i="1"/>
  <c r="AA36" i="1"/>
  <c r="E35" i="5" s="1"/>
  <c r="AA37" i="1"/>
  <c r="AA38" i="1"/>
  <c r="E37" i="5" s="1"/>
  <c r="AA39" i="1"/>
  <c r="AA40" i="1"/>
  <c r="E39" i="5" s="1"/>
  <c r="AA41" i="1"/>
  <c r="AA42" i="1"/>
  <c r="E41" i="5" s="1"/>
  <c r="AA43" i="1"/>
  <c r="AA44" i="1"/>
  <c r="E43" i="5" s="1"/>
  <c r="AA45" i="1"/>
  <c r="AA46" i="1"/>
  <c r="E45" i="5" s="1"/>
  <c r="AA47" i="1"/>
  <c r="AA48" i="1"/>
  <c r="E47" i="5" s="1"/>
  <c r="AA49" i="1"/>
  <c r="AA50" i="1"/>
  <c r="E49" i="5" s="1"/>
  <c r="AA51" i="1"/>
  <c r="AA52" i="1"/>
  <c r="E51" i="5" s="1"/>
  <c r="AA53" i="1"/>
  <c r="AA54" i="1"/>
  <c r="E53" i="5" s="1"/>
  <c r="AA55" i="1"/>
  <c r="AA56" i="1"/>
  <c r="E55" i="5" s="1"/>
  <c r="AA57" i="1"/>
  <c r="AA58" i="1"/>
  <c r="E57" i="5" s="1"/>
  <c r="AA59" i="1"/>
  <c r="AA60" i="1"/>
  <c r="E59" i="5" s="1"/>
  <c r="AA61" i="1"/>
  <c r="AA62" i="1"/>
  <c r="E61" i="5" s="1"/>
  <c r="AA63" i="1"/>
  <c r="AA64" i="1"/>
  <c r="E63" i="5" s="1"/>
  <c r="AA65" i="1"/>
  <c r="AA66" i="1"/>
  <c r="E65" i="5" s="1"/>
  <c r="AA67" i="1"/>
  <c r="AA68" i="1"/>
  <c r="E67" i="5" s="1"/>
  <c r="AA69" i="1"/>
  <c r="AA70" i="1"/>
  <c r="E69" i="5" s="1"/>
  <c r="AA71" i="1"/>
  <c r="AA72" i="1"/>
  <c r="E71" i="5" s="1"/>
  <c r="AA73" i="1"/>
  <c r="AA74" i="1"/>
  <c r="AA3" i="1"/>
  <c r="AD8" i="1"/>
  <c r="AD9" i="1"/>
  <c r="AD10" i="1"/>
  <c r="G9" i="5" s="1"/>
  <c r="AD11" i="1"/>
  <c r="AD12" i="1"/>
  <c r="G11" i="5" s="1"/>
  <c r="AD13" i="1"/>
  <c r="AD14" i="1"/>
  <c r="G13" i="5" s="1"/>
  <c r="AD15" i="1"/>
  <c r="AD16" i="1"/>
  <c r="G15" i="5" s="1"/>
  <c r="AD17" i="1"/>
  <c r="AD18" i="1"/>
  <c r="G17" i="5" s="1"/>
  <c r="AD19" i="1"/>
  <c r="AD20" i="1"/>
  <c r="G19" i="5" s="1"/>
  <c r="AD21" i="1"/>
  <c r="AD22" i="1"/>
  <c r="G21" i="5" s="1"/>
  <c r="AD23" i="1"/>
  <c r="AD24" i="1"/>
  <c r="G23" i="5" s="1"/>
  <c r="AD25" i="1"/>
  <c r="AD26" i="1"/>
  <c r="G25" i="5" s="1"/>
  <c r="AD27" i="1"/>
  <c r="AD28" i="1"/>
  <c r="G27" i="5" s="1"/>
  <c r="AD29" i="1"/>
  <c r="AD30" i="1"/>
  <c r="G29" i="5" s="1"/>
  <c r="AD31" i="1"/>
  <c r="AD32" i="1"/>
  <c r="G31" i="5" s="1"/>
  <c r="AD33" i="1"/>
  <c r="AD34" i="1"/>
  <c r="G33" i="5" s="1"/>
  <c r="AD35" i="1"/>
  <c r="AD36" i="1"/>
  <c r="G35" i="5" s="1"/>
  <c r="AD37" i="1"/>
  <c r="AD38" i="1"/>
  <c r="G37" i="5" s="1"/>
  <c r="AD39" i="1"/>
  <c r="AD40" i="1"/>
  <c r="G39" i="5" s="1"/>
  <c r="AD41" i="1"/>
  <c r="AD42" i="1"/>
  <c r="G41" i="5" s="1"/>
  <c r="AD43" i="1"/>
  <c r="AD44" i="1"/>
  <c r="G43" i="5" s="1"/>
  <c r="AD45" i="1"/>
  <c r="AD46" i="1"/>
  <c r="G45" i="5" s="1"/>
  <c r="AD47" i="1"/>
  <c r="AD48" i="1"/>
  <c r="G47" i="5" s="1"/>
  <c r="AD49" i="1"/>
  <c r="AD50" i="1"/>
  <c r="G49" i="5" s="1"/>
  <c r="AD51" i="1"/>
  <c r="AD52" i="1"/>
  <c r="G51" i="5" s="1"/>
  <c r="AD53" i="1"/>
  <c r="AD54" i="1"/>
  <c r="G53" i="5" s="1"/>
  <c r="AD55" i="1"/>
  <c r="AD56" i="1"/>
  <c r="G55" i="5" s="1"/>
  <c r="AD57" i="1"/>
  <c r="AD58" i="1"/>
  <c r="G57" i="5" s="1"/>
  <c r="AD59" i="1"/>
  <c r="AD60" i="1"/>
  <c r="G59" i="5" s="1"/>
  <c r="AD61" i="1"/>
  <c r="AD62" i="1"/>
  <c r="G61" i="5" s="1"/>
  <c r="AD63" i="1"/>
  <c r="AD64" i="1"/>
  <c r="G63" i="5" s="1"/>
  <c r="AD65" i="1"/>
  <c r="AD66" i="1"/>
  <c r="G65" i="5" s="1"/>
  <c r="AD67" i="1"/>
  <c r="AD68" i="1"/>
  <c r="G67" i="5" s="1"/>
  <c r="AD69" i="1"/>
  <c r="AD70" i="1"/>
  <c r="G69" i="5" s="1"/>
  <c r="AD71" i="1"/>
  <c r="AD72" i="1"/>
  <c r="G71" i="5" s="1"/>
  <c r="AD73" i="1"/>
  <c r="AD74" i="1"/>
  <c r="G73" i="5" s="1"/>
  <c r="AD75" i="1"/>
  <c r="AD76" i="1"/>
  <c r="G75" i="5" s="1"/>
  <c r="AD77" i="1"/>
  <c r="AD78" i="1"/>
  <c r="G77" i="5" s="1"/>
  <c r="AD79" i="1"/>
  <c r="AD80" i="1"/>
  <c r="G79" i="5" s="1"/>
  <c r="AD81" i="1"/>
  <c r="AD82" i="1"/>
  <c r="G81" i="5" s="1"/>
  <c r="AD83" i="1"/>
  <c r="AD84" i="1"/>
  <c r="G83" i="5" s="1"/>
  <c r="AD85" i="1"/>
  <c r="AD86" i="1"/>
  <c r="G85" i="5" s="1"/>
  <c r="AD87" i="1"/>
  <c r="AD88" i="1"/>
  <c r="G87" i="5" s="1"/>
  <c r="AD89" i="1"/>
  <c r="AD90" i="1"/>
  <c r="G89" i="5" s="1"/>
  <c r="AD91" i="1"/>
  <c r="AD92" i="1"/>
  <c r="G91" i="5" s="1"/>
  <c r="AD93" i="1"/>
  <c r="AD94" i="1"/>
  <c r="G93" i="5" s="1"/>
  <c r="AD95" i="1"/>
  <c r="AD96" i="1"/>
  <c r="G95" i="5" s="1"/>
  <c r="AD97" i="1"/>
  <c r="AD98" i="1"/>
  <c r="G97" i="5" s="1"/>
  <c r="AD99" i="1"/>
  <c r="AD100" i="1"/>
  <c r="G99" i="5" s="1"/>
  <c r="AD101" i="1"/>
  <c r="AD102" i="1"/>
  <c r="G101" i="5" s="1"/>
  <c r="AD103" i="1"/>
  <c r="AD104" i="1"/>
  <c r="G103" i="5" s="1"/>
  <c r="AD105" i="1"/>
  <c r="AD106" i="1"/>
  <c r="G105" i="5" s="1"/>
  <c r="AD107" i="1"/>
  <c r="AD108" i="1"/>
  <c r="G107" i="5" s="1"/>
  <c r="AD109" i="1"/>
  <c r="AD110" i="1"/>
  <c r="G109" i="5" s="1"/>
  <c r="AD111" i="1"/>
  <c r="AD112" i="1"/>
  <c r="G111" i="5" s="1"/>
  <c r="AD113" i="1"/>
  <c r="AD114" i="1"/>
  <c r="G113" i="5" s="1"/>
  <c r="AD115" i="1"/>
  <c r="AD116" i="1"/>
  <c r="G115" i="5" s="1"/>
  <c r="AD117" i="1"/>
  <c r="AD118" i="1"/>
  <c r="G117" i="5" s="1"/>
  <c r="AD119" i="1"/>
  <c r="AD120" i="1"/>
  <c r="G119" i="5" s="1"/>
  <c r="AD121" i="1"/>
  <c r="AD122" i="1"/>
  <c r="G121" i="5" s="1"/>
  <c r="AD123" i="1"/>
  <c r="AD124" i="1"/>
  <c r="G123" i="5" s="1"/>
  <c r="AD125" i="1"/>
  <c r="AD126" i="1"/>
  <c r="G125" i="5" s="1"/>
  <c r="AD127" i="1"/>
  <c r="AD128" i="1"/>
  <c r="G127" i="5" s="1"/>
  <c r="AD129" i="1"/>
  <c r="AD130" i="1"/>
  <c r="G129" i="5" s="1"/>
  <c r="AD131" i="1"/>
  <c r="AD132" i="1"/>
  <c r="G131" i="5" s="1"/>
  <c r="AD133" i="1"/>
  <c r="AD134" i="1"/>
  <c r="G133" i="5" s="1"/>
  <c r="AD135" i="1"/>
  <c r="AD136" i="1"/>
  <c r="G135" i="5" s="1"/>
  <c r="AD137" i="1"/>
  <c r="AD138" i="1"/>
  <c r="G137" i="5" s="1"/>
  <c r="AD139" i="1"/>
  <c r="AD140" i="1"/>
  <c r="G139" i="5" s="1"/>
  <c r="AD141" i="1"/>
  <c r="AD142" i="1"/>
  <c r="G141" i="5" s="1"/>
  <c r="AD143" i="1"/>
  <c r="AD144" i="1"/>
  <c r="G143" i="5" s="1"/>
  <c r="AD145" i="1"/>
  <c r="AD146" i="1"/>
  <c r="G145" i="5" s="1"/>
  <c r="AD147" i="1"/>
  <c r="AD148" i="1"/>
  <c r="G147" i="5" s="1"/>
  <c r="AD149" i="1"/>
  <c r="AD150" i="1"/>
  <c r="G149" i="5" s="1"/>
  <c r="AD151" i="1"/>
  <c r="AD152" i="1"/>
  <c r="G151" i="5" s="1"/>
  <c r="AD153" i="1"/>
  <c r="AD154" i="1"/>
  <c r="G153" i="5" s="1"/>
  <c r="AD155" i="1"/>
  <c r="AD156" i="1"/>
  <c r="G155" i="5" s="1"/>
  <c r="AD157" i="1"/>
  <c r="AD158" i="1"/>
  <c r="G157" i="5" s="1"/>
  <c r="AD159" i="1"/>
  <c r="AD160" i="1"/>
  <c r="G159" i="5" s="1"/>
  <c r="AD161" i="1"/>
  <c r="AD162" i="1"/>
  <c r="G161" i="5" s="1"/>
  <c r="AD163" i="1"/>
  <c r="AD164" i="1"/>
  <c r="G163" i="5" s="1"/>
  <c r="AD165" i="1"/>
  <c r="AD166" i="1"/>
  <c r="G165" i="5" s="1"/>
  <c r="AD167" i="1"/>
  <c r="AD168" i="1"/>
  <c r="G167" i="5" s="1"/>
  <c r="AD169" i="1"/>
  <c r="AD170" i="1"/>
  <c r="G169" i="5" s="1"/>
  <c r="AD171" i="1"/>
  <c r="AD172" i="1"/>
  <c r="G171" i="5" s="1"/>
  <c r="AD173" i="1"/>
  <c r="AD174" i="1"/>
  <c r="G173" i="5" s="1"/>
  <c r="AD175" i="1"/>
  <c r="AD176" i="1"/>
  <c r="G175" i="5" s="1"/>
  <c r="AD177" i="1"/>
  <c r="AD178" i="1"/>
  <c r="G177" i="5" s="1"/>
  <c r="AD179" i="1"/>
  <c r="AD180" i="1"/>
  <c r="G179" i="5" s="1"/>
  <c r="AD181" i="1"/>
  <c r="AD182" i="1"/>
  <c r="G181" i="5" s="1"/>
  <c r="AD183" i="1"/>
  <c r="AD184" i="1"/>
  <c r="G183" i="5" s="1"/>
  <c r="AD185" i="1"/>
  <c r="AD186" i="1"/>
  <c r="G185" i="5" s="1"/>
  <c r="AD187" i="1"/>
  <c r="AD188" i="1"/>
  <c r="G187" i="5" s="1"/>
  <c r="AD189" i="1"/>
  <c r="AD190" i="1"/>
  <c r="G189" i="5" s="1"/>
  <c r="AD191" i="1"/>
  <c r="AD192" i="1"/>
  <c r="G191" i="5" s="1"/>
  <c r="AD193" i="1"/>
  <c r="AD194" i="1"/>
  <c r="G193" i="5" s="1"/>
  <c r="AD195" i="1"/>
  <c r="AD196" i="1"/>
  <c r="G195" i="5" s="1"/>
  <c r="AD197" i="1"/>
  <c r="AD198" i="1"/>
  <c r="G197" i="5" s="1"/>
  <c r="AD199" i="1"/>
  <c r="AD200" i="1"/>
  <c r="G199" i="5" s="1"/>
  <c r="AD201" i="1"/>
  <c r="AD202" i="1"/>
  <c r="G201" i="5" s="1"/>
  <c r="AD203" i="1"/>
  <c r="AD204" i="1"/>
  <c r="G203" i="5" s="1"/>
  <c r="AD205" i="1"/>
  <c r="AD206" i="1"/>
  <c r="G205" i="5" s="1"/>
  <c r="AD207" i="1"/>
  <c r="AD208" i="1"/>
  <c r="G207" i="5" s="1"/>
  <c r="AD209" i="1"/>
  <c r="AD210" i="1"/>
  <c r="G209" i="5" s="1"/>
  <c r="AD211" i="1"/>
  <c r="AD212" i="1"/>
  <c r="G211" i="5" s="1"/>
  <c r="AD213" i="1"/>
  <c r="AD214" i="1"/>
  <c r="G213" i="5" s="1"/>
  <c r="AD215" i="1"/>
  <c r="AD216" i="1"/>
  <c r="G215" i="5" s="1"/>
  <c r="AD217" i="1"/>
  <c r="AD218" i="1"/>
  <c r="G217" i="5" s="1"/>
  <c r="AD219" i="1"/>
  <c r="AD220" i="1"/>
  <c r="G219" i="5" s="1"/>
  <c r="AD221" i="1"/>
  <c r="AD222" i="1"/>
  <c r="G221" i="5" s="1"/>
  <c r="AD223" i="1"/>
  <c r="AD224" i="1"/>
  <c r="G223" i="5" s="1"/>
  <c r="AD225" i="1"/>
  <c r="AD226" i="1"/>
  <c r="G225" i="5" s="1"/>
  <c r="AD227" i="1"/>
  <c r="AD228" i="1"/>
  <c r="G227" i="5" s="1"/>
  <c r="AD229" i="1"/>
  <c r="AD230" i="1"/>
  <c r="G229" i="5" s="1"/>
  <c r="AD231" i="1"/>
  <c r="AD232" i="1"/>
  <c r="G231" i="5" s="1"/>
  <c r="AD233" i="1"/>
  <c r="AD234" i="1"/>
  <c r="G233" i="5" s="1"/>
  <c r="AD235" i="1"/>
  <c r="AD236" i="1"/>
  <c r="G235" i="5" s="1"/>
  <c r="AD237" i="1"/>
  <c r="AD238" i="1"/>
  <c r="G237" i="5" s="1"/>
  <c r="AD239" i="1"/>
  <c r="AD240" i="1"/>
  <c r="G239" i="5" s="1"/>
  <c r="AD241" i="1"/>
  <c r="AD242" i="1"/>
  <c r="G241" i="5" s="1"/>
  <c r="AD243" i="1"/>
  <c r="AD244" i="1"/>
  <c r="G243" i="5" s="1"/>
  <c r="AD245" i="1"/>
  <c r="AD246" i="1"/>
  <c r="G245" i="5" s="1"/>
  <c r="AD247" i="1"/>
  <c r="AD248" i="1"/>
  <c r="G247" i="5" s="1"/>
  <c r="AD249" i="1"/>
  <c r="AD250" i="1"/>
  <c r="G249" i="5" s="1"/>
  <c r="AD251" i="1"/>
  <c r="AD252" i="1"/>
  <c r="G251" i="5" s="1"/>
  <c r="AD253" i="1"/>
  <c r="AD254" i="1"/>
  <c r="G253" i="5" s="1"/>
  <c r="AD255" i="1"/>
  <c r="AD256" i="1"/>
  <c r="G255" i="5" s="1"/>
  <c r="AD257" i="1"/>
  <c r="AD258" i="1"/>
  <c r="G257" i="5" s="1"/>
  <c r="AD259" i="1"/>
  <c r="AD260" i="1"/>
  <c r="G259" i="5" s="1"/>
  <c r="AD261" i="1"/>
  <c r="AD262" i="1"/>
  <c r="G261" i="5" s="1"/>
  <c r="AD263" i="1"/>
  <c r="AD264" i="1"/>
  <c r="G263" i="5" s="1"/>
  <c r="AD265" i="1"/>
  <c r="AD266" i="1"/>
  <c r="G265" i="5" s="1"/>
  <c r="AD267" i="1"/>
  <c r="AD268" i="1"/>
  <c r="G267" i="5" s="1"/>
  <c r="AD269" i="1"/>
  <c r="AD270" i="1"/>
  <c r="G269" i="5" s="1"/>
  <c r="AD271" i="1"/>
  <c r="AD272" i="1"/>
  <c r="G271" i="5" s="1"/>
  <c r="AD273" i="1"/>
  <c r="AD274" i="1"/>
  <c r="G273" i="5" s="1"/>
  <c r="AD275" i="1"/>
  <c r="AD276" i="1"/>
  <c r="G275" i="5" s="1"/>
  <c r="AD277" i="1"/>
  <c r="AD278" i="1"/>
  <c r="G277" i="5" s="1"/>
  <c r="AD279" i="1"/>
  <c r="AD280" i="1"/>
  <c r="G279" i="5" s="1"/>
  <c r="AD281" i="1"/>
  <c r="AD282" i="1"/>
  <c r="G281" i="5" s="1"/>
  <c r="AD283" i="1"/>
  <c r="AD284" i="1"/>
  <c r="G283" i="5" s="1"/>
  <c r="AD285" i="1"/>
  <c r="AD286" i="1"/>
  <c r="G285" i="5" s="1"/>
  <c r="AD287" i="1"/>
  <c r="AD288" i="1"/>
  <c r="G287" i="5" s="1"/>
  <c r="AD289" i="1"/>
  <c r="AD290" i="1"/>
  <c r="G289" i="5" s="1"/>
  <c r="AD291" i="1"/>
  <c r="AD292" i="1"/>
  <c r="G291" i="5" s="1"/>
  <c r="AD293" i="1"/>
  <c r="AD294" i="1"/>
  <c r="G293" i="5" s="1"/>
  <c r="AD295" i="1"/>
  <c r="AD296" i="1"/>
  <c r="G295" i="5" s="1"/>
  <c r="AD297" i="1"/>
  <c r="G294" i="5" l="1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F3" i="5"/>
  <c r="AD4" i="1"/>
  <c r="G3" i="5" s="1"/>
  <c r="E73" i="5"/>
  <c r="E74" i="5"/>
  <c r="F6" i="5"/>
  <c r="F7" i="5"/>
  <c r="AD7" i="1"/>
  <c r="G292" i="5"/>
  <c r="G288" i="5"/>
  <c r="G284" i="5"/>
  <c r="G280" i="5"/>
  <c r="G276" i="5"/>
  <c r="G272" i="5"/>
  <c r="G268" i="5"/>
  <c r="G264" i="5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F5" i="5"/>
  <c r="AD6" i="1"/>
  <c r="G7" i="5"/>
  <c r="H3" i="5"/>
  <c r="AD5" i="1"/>
  <c r="G4" i="5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8" i="4"/>
  <c r="J2" i="4" s="1"/>
  <c r="I8" i="4"/>
  <c r="I4" i="4" s="1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I99" i="4"/>
  <c r="J26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14" i="4"/>
  <c r="B13" i="4" s="1"/>
  <c r="B12" i="4" s="1"/>
  <c r="B11" i="4" s="1"/>
  <c r="B10" i="4" s="1"/>
  <c r="B9" i="4" s="1"/>
  <c r="B8" i="4" s="1"/>
  <c r="B7" i="4" s="1"/>
  <c r="B6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146" i="4"/>
  <c r="G145" i="4" s="1"/>
  <c r="G144" i="4" s="1"/>
  <c r="G143" i="4" s="1"/>
  <c r="G142" i="4" s="1"/>
  <c r="G141" i="4" s="1"/>
  <c r="G140" i="4" s="1"/>
  <c r="G139" i="4" s="1"/>
  <c r="G138" i="4" s="1"/>
  <c r="G137" i="4" s="1"/>
  <c r="G136" i="4" s="1"/>
  <c r="G135" i="4" s="1"/>
  <c r="G134" i="4" s="1"/>
  <c r="G133" i="4" s="1"/>
  <c r="G132" i="4" s="1"/>
  <c r="G131" i="4" s="1"/>
  <c r="G130" i="4" s="1"/>
  <c r="G129" i="4" s="1"/>
  <c r="G128" i="4" s="1"/>
  <c r="G127" i="4" s="1"/>
  <c r="G126" i="4" s="1"/>
  <c r="G125" i="4" s="1"/>
  <c r="G124" i="4" s="1"/>
  <c r="G123" i="4" s="1"/>
  <c r="G122" i="4" s="1"/>
  <c r="G121" i="4" s="1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00" i="4" s="1"/>
  <c r="G99" i="4" s="1"/>
  <c r="G98" i="4" s="1"/>
  <c r="G97" i="4" s="1"/>
  <c r="G96" i="4" s="1"/>
  <c r="G95" i="4" s="1"/>
  <c r="G94" i="4" s="1"/>
  <c r="G93" i="4" s="1"/>
  <c r="G92" i="4" s="1"/>
  <c r="G91" i="4" s="1"/>
  <c r="G90" i="4" s="1"/>
  <c r="G89" i="4" s="1"/>
  <c r="G88" i="4" s="1"/>
  <c r="G87" i="4" s="1"/>
  <c r="G86" i="4" s="1"/>
  <c r="G85" i="4" s="1"/>
  <c r="G84" i="4" s="1"/>
  <c r="G83" i="4" s="1"/>
  <c r="G82" i="4" s="1"/>
  <c r="G81" i="4" s="1"/>
  <c r="G80" i="4" s="1"/>
  <c r="G79" i="4" s="1"/>
  <c r="G78" i="4" s="1"/>
  <c r="G77" i="4" s="1"/>
  <c r="G76" i="4" s="1"/>
  <c r="G75" i="4" s="1"/>
  <c r="G74" i="4" s="1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 s="1"/>
  <c r="K295" i="4" s="1"/>
  <c r="K296" i="4" s="1"/>
  <c r="K13" i="4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K297" i="4" l="1"/>
  <c r="K296" i="11"/>
  <c r="G5" i="5"/>
  <c r="G6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I7" i="4"/>
  <c r="I3" i="4"/>
  <c r="J5" i="4"/>
  <c r="I6" i="4"/>
  <c r="I2" i="4"/>
  <c r="J4" i="4"/>
  <c r="I5" i="4"/>
  <c r="J7" i="4"/>
  <c r="J3" i="4"/>
  <c r="J6" i="4"/>
  <c r="G36" i="4"/>
  <c r="G25" i="4"/>
  <c r="G13" i="4" s="1"/>
  <c r="K298" i="4" l="1"/>
  <c r="K297" i="11"/>
  <c r="H50" i="5"/>
  <c r="I49" i="5"/>
  <c r="H49" i="6" s="1"/>
  <c r="I49" i="6" s="1"/>
  <c r="G35" i="4"/>
  <c r="G24" i="4"/>
  <c r="G12" i="4" s="1"/>
  <c r="K299" i="4" l="1"/>
  <c r="K298" i="11"/>
  <c r="I48" i="6"/>
  <c r="E49" i="4"/>
  <c r="H51" i="5"/>
  <c r="I50" i="5"/>
  <c r="H50" i="6" s="1"/>
  <c r="I50" i="6" s="1"/>
  <c r="E50" i="4" s="1"/>
  <c r="G34" i="4"/>
  <c r="G23" i="4"/>
  <c r="G11" i="4" s="1"/>
  <c r="K300" i="4" l="1"/>
  <c r="K299" i="11"/>
  <c r="I47" i="6"/>
  <c r="E48" i="4"/>
  <c r="H52" i="5"/>
  <c r="I51" i="5"/>
  <c r="H51" i="6" s="1"/>
  <c r="I51" i="6" s="1"/>
  <c r="E51" i="4" s="1"/>
  <c r="G33" i="4"/>
  <c r="G22" i="4"/>
  <c r="G10" i="4" s="1"/>
  <c r="K301" i="4" l="1"/>
  <c r="K301" i="11" s="1"/>
  <c r="K300" i="11"/>
  <c r="I46" i="6"/>
  <c r="E47" i="4"/>
  <c r="H53" i="5"/>
  <c r="I52" i="5"/>
  <c r="H52" i="6" s="1"/>
  <c r="I52" i="6" s="1"/>
  <c r="E52" i="4" s="1"/>
  <c r="G32" i="4"/>
  <c r="G21" i="4"/>
  <c r="G9" i="4" s="1"/>
  <c r="H54" i="5" l="1"/>
  <c r="I53" i="5"/>
  <c r="H53" i="6" s="1"/>
  <c r="I53" i="6" s="1"/>
  <c r="E53" i="4" s="1"/>
  <c r="I45" i="6"/>
  <c r="E46" i="4"/>
  <c r="G31" i="4"/>
  <c r="G20" i="4"/>
  <c r="G8" i="4" s="1"/>
  <c r="I44" i="6" l="1"/>
  <c r="E45" i="4"/>
  <c r="H55" i="5"/>
  <c r="I54" i="5"/>
  <c r="H54" i="6" s="1"/>
  <c r="I54" i="6" s="1"/>
  <c r="E54" i="4" s="1"/>
  <c r="G30" i="4"/>
  <c r="G19" i="4"/>
  <c r="G7" i="4" s="1"/>
  <c r="H56" i="5" l="1"/>
  <c r="I55" i="5"/>
  <c r="H55" i="6" s="1"/>
  <c r="I55" i="6" s="1"/>
  <c r="E55" i="4" s="1"/>
  <c r="I43" i="6"/>
  <c r="E44" i="4"/>
  <c r="G29" i="4"/>
  <c r="G18" i="4"/>
  <c r="G6" i="4" s="1"/>
  <c r="I42" i="6" l="1"/>
  <c r="E43" i="4"/>
  <c r="H57" i="5"/>
  <c r="I56" i="5"/>
  <c r="H56" i="6" s="1"/>
  <c r="I56" i="6" s="1"/>
  <c r="E56" i="4" s="1"/>
  <c r="G28" i="4"/>
  <c r="G17" i="4"/>
  <c r="G5" i="4" s="1"/>
  <c r="H58" i="5" l="1"/>
  <c r="I57" i="5"/>
  <c r="H57" i="6" s="1"/>
  <c r="I57" i="6" s="1"/>
  <c r="E57" i="4" s="1"/>
  <c r="I41" i="6"/>
  <c r="E42" i="4"/>
  <c r="G27" i="4"/>
  <c r="G16" i="4"/>
  <c r="G4" i="4" s="1"/>
  <c r="I40" i="6" l="1"/>
  <c r="E41" i="4"/>
  <c r="H59" i="5"/>
  <c r="I58" i="5"/>
  <c r="H58" i="6" s="1"/>
  <c r="I58" i="6" s="1"/>
  <c r="E58" i="4" s="1"/>
  <c r="G26" i="4"/>
  <c r="G14" i="4" s="1"/>
  <c r="G2" i="4" s="1"/>
  <c r="G15" i="4"/>
  <c r="G3" i="4" s="1"/>
  <c r="B5" i="4"/>
  <c r="B4" i="4" s="1"/>
  <c r="B3" i="4" s="1"/>
  <c r="B2" i="4" s="1"/>
  <c r="I39" i="6" l="1"/>
  <c r="E40" i="4"/>
  <c r="H60" i="5"/>
  <c r="I59" i="5"/>
  <c r="H59" i="6" s="1"/>
  <c r="I59" i="6" s="1"/>
  <c r="E59" i="4" s="1"/>
  <c r="H61" i="5" l="1"/>
  <c r="I60" i="5"/>
  <c r="H60" i="6" s="1"/>
  <c r="I60" i="6" s="1"/>
  <c r="E60" i="4" s="1"/>
  <c r="I38" i="6"/>
  <c r="E39" i="4"/>
  <c r="I37" i="6" l="1"/>
  <c r="E38" i="4"/>
  <c r="H62" i="5"/>
  <c r="I61" i="5"/>
  <c r="H61" i="6" s="1"/>
  <c r="I61" i="6" s="1"/>
  <c r="E61" i="4" s="1"/>
  <c r="H63" i="5" l="1"/>
  <c r="I62" i="5"/>
  <c r="H62" i="6" s="1"/>
  <c r="I62" i="6" s="1"/>
  <c r="E62" i="4" s="1"/>
  <c r="I36" i="6"/>
  <c r="E37" i="4"/>
  <c r="I35" i="6" l="1"/>
  <c r="E36" i="4"/>
  <c r="H64" i="5"/>
  <c r="I63" i="5"/>
  <c r="H63" i="6" s="1"/>
  <c r="I63" i="6" s="1"/>
  <c r="E63" i="4" s="1"/>
  <c r="H65" i="5" l="1"/>
  <c r="I64" i="5"/>
  <c r="H64" i="6" s="1"/>
  <c r="I64" i="6" s="1"/>
  <c r="E64" i="4" s="1"/>
  <c r="I34" i="6"/>
  <c r="E35" i="4"/>
  <c r="I33" i="6" l="1"/>
  <c r="E34" i="4"/>
  <c r="H66" i="5"/>
  <c r="I65" i="5"/>
  <c r="H65" i="6" s="1"/>
  <c r="I65" i="6" s="1"/>
  <c r="E65" i="4" s="1"/>
  <c r="H67" i="5" l="1"/>
  <c r="I66" i="5"/>
  <c r="H66" i="6" s="1"/>
  <c r="I66" i="6" s="1"/>
  <c r="E66" i="4" s="1"/>
  <c r="I32" i="6"/>
  <c r="E33" i="4"/>
  <c r="I31" i="6" l="1"/>
  <c r="E32" i="4"/>
  <c r="H68" i="5"/>
  <c r="I67" i="5"/>
  <c r="H67" i="6" s="1"/>
  <c r="I67" i="6" s="1"/>
  <c r="E67" i="4" s="1"/>
  <c r="H69" i="5" l="1"/>
  <c r="I68" i="5"/>
  <c r="H68" i="6" s="1"/>
  <c r="I68" i="6" s="1"/>
  <c r="E68" i="4" s="1"/>
  <c r="I30" i="6"/>
  <c r="E31" i="4"/>
  <c r="I29" i="6" l="1"/>
  <c r="E30" i="4"/>
  <c r="H70" i="5"/>
  <c r="I69" i="5"/>
  <c r="H69" i="6" s="1"/>
  <c r="I69" i="6" s="1"/>
  <c r="E69" i="4" s="1"/>
  <c r="H71" i="5" l="1"/>
  <c r="I70" i="5"/>
  <c r="H70" i="6" s="1"/>
  <c r="I70" i="6" s="1"/>
  <c r="E70" i="4" s="1"/>
  <c r="I28" i="6"/>
  <c r="E29" i="4"/>
  <c r="I27" i="6" l="1"/>
  <c r="E28" i="4"/>
  <c r="H72" i="5"/>
  <c r="I71" i="5"/>
  <c r="H71" i="6" s="1"/>
  <c r="I71" i="6" s="1"/>
  <c r="E71" i="4" s="1"/>
  <c r="H73" i="5" l="1"/>
  <c r="I72" i="5"/>
  <c r="H72" i="6" s="1"/>
  <c r="I72" i="6" s="1"/>
  <c r="E72" i="4" s="1"/>
  <c r="I26" i="6"/>
  <c r="E27" i="4"/>
  <c r="I25" i="6" l="1"/>
  <c r="E26" i="4"/>
  <c r="H74" i="5"/>
  <c r="I73" i="5"/>
  <c r="H73" i="6" s="1"/>
  <c r="I73" i="6" s="1"/>
  <c r="E73" i="4" s="1"/>
  <c r="H75" i="5" l="1"/>
  <c r="I74" i="5"/>
  <c r="H74" i="6" s="1"/>
  <c r="I74" i="6" s="1"/>
  <c r="E74" i="4" s="1"/>
  <c r="I24" i="6"/>
  <c r="E25" i="4"/>
  <c r="I23" i="6" l="1"/>
  <c r="E24" i="4"/>
  <c r="H76" i="5"/>
  <c r="I75" i="5"/>
  <c r="H75" i="6" s="1"/>
  <c r="I75" i="6" s="1"/>
  <c r="E75" i="4" s="1"/>
  <c r="I22" i="6" l="1"/>
  <c r="E23" i="4"/>
  <c r="H77" i="5"/>
  <c r="I76" i="5"/>
  <c r="H76" i="6" s="1"/>
  <c r="I76" i="6" s="1"/>
  <c r="E76" i="4" s="1"/>
  <c r="H78" i="5" l="1"/>
  <c r="I77" i="5"/>
  <c r="H77" i="6" s="1"/>
  <c r="I77" i="6" s="1"/>
  <c r="E77" i="4" s="1"/>
  <c r="I21" i="6"/>
  <c r="E22" i="4"/>
  <c r="I20" i="6" l="1"/>
  <c r="E21" i="4"/>
  <c r="H79" i="5"/>
  <c r="I78" i="5"/>
  <c r="H78" i="6" s="1"/>
  <c r="I78" i="6" s="1"/>
  <c r="E78" i="4" s="1"/>
  <c r="H80" i="5" l="1"/>
  <c r="I79" i="5"/>
  <c r="H79" i="6" s="1"/>
  <c r="I79" i="6" s="1"/>
  <c r="E79" i="4" s="1"/>
  <c r="I19" i="6"/>
  <c r="E20" i="4"/>
  <c r="H81" i="5" l="1"/>
  <c r="I80" i="5"/>
  <c r="H80" i="6" s="1"/>
  <c r="I80" i="6" s="1"/>
  <c r="E80" i="4" s="1"/>
  <c r="I18" i="6"/>
  <c r="E19" i="4"/>
  <c r="I17" i="6" l="1"/>
  <c r="E18" i="4"/>
  <c r="H82" i="5"/>
  <c r="I81" i="5"/>
  <c r="H81" i="6" s="1"/>
  <c r="I81" i="6" s="1"/>
  <c r="E81" i="4" s="1"/>
  <c r="H83" i="5" l="1"/>
  <c r="I82" i="5"/>
  <c r="H82" i="6" s="1"/>
  <c r="I82" i="6" s="1"/>
  <c r="E82" i="4" s="1"/>
  <c r="I16" i="6"/>
  <c r="E17" i="4"/>
  <c r="I15" i="6" l="1"/>
  <c r="E16" i="4"/>
  <c r="H84" i="5"/>
  <c r="I83" i="5"/>
  <c r="H83" i="6" s="1"/>
  <c r="I83" i="6" s="1"/>
  <c r="E83" i="4" s="1"/>
  <c r="H85" i="5" l="1"/>
  <c r="I84" i="5"/>
  <c r="H84" i="6" s="1"/>
  <c r="I84" i="6" s="1"/>
  <c r="E84" i="4" s="1"/>
  <c r="I14" i="6"/>
  <c r="E15" i="4"/>
  <c r="I13" i="6" l="1"/>
  <c r="E14" i="4"/>
  <c r="H86" i="5"/>
  <c r="I85" i="5"/>
  <c r="H85" i="6" s="1"/>
  <c r="I85" i="6" s="1"/>
  <c r="E85" i="4" s="1"/>
  <c r="H87" i="5" l="1"/>
  <c r="I86" i="5"/>
  <c r="H86" i="6" s="1"/>
  <c r="I86" i="6" s="1"/>
  <c r="E86" i="4" s="1"/>
  <c r="I12" i="6"/>
  <c r="E13" i="4"/>
  <c r="I11" i="6" l="1"/>
  <c r="E12" i="4"/>
  <c r="H88" i="5"/>
  <c r="I87" i="5"/>
  <c r="H87" i="6" s="1"/>
  <c r="I87" i="6" s="1"/>
  <c r="E87" i="4" s="1"/>
  <c r="H89" i="5" l="1"/>
  <c r="I88" i="5"/>
  <c r="H88" i="6" s="1"/>
  <c r="I88" i="6" s="1"/>
  <c r="E88" i="4" s="1"/>
  <c r="I10" i="6"/>
  <c r="E11" i="4"/>
  <c r="I9" i="6" l="1"/>
  <c r="E10" i="4"/>
  <c r="H90" i="5"/>
  <c r="I89" i="5"/>
  <c r="H89" i="6" s="1"/>
  <c r="I89" i="6" s="1"/>
  <c r="E89" i="4" s="1"/>
  <c r="I8" i="6" l="1"/>
  <c r="E9" i="4"/>
  <c r="H91" i="5"/>
  <c r="I90" i="5"/>
  <c r="H90" i="6" s="1"/>
  <c r="I90" i="6" s="1"/>
  <c r="E90" i="4" s="1"/>
  <c r="H92" i="5" l="1"/>
  <c r="I91" i="5"/>
  <c r="H91" i="6" s="1"/>
  <c r="I91" i="6" s="1"/>
  <c r="E91" i="4" s="1"/>
  <c r="I7" i="6"/>
  <c r="E8" i="4"/>
  <c r="I6" i="6" l="1"/>
  <c r="E7" i="4"/>
  <c r="H93" i="5"/>
  <c r="I92" i="5"/>
  <c r="H92" i="6" s="1"/>
  <c r="I92" i="6" s="1"/>
  <c r="E92" i="4" s="1"/>
  <c r="H94" i="5" l="1"/>
  <c r="I93" i="5"/>
  <c r="H93" i="6" s="1"/>
  <c r="I93" i="6" s="1"/>
  <c r="E93" i="4" s="1"/>
  <c r="I5" i="6"/>
  <c r="E6" i="4"/>
  <c r="H95" i="5" l="1"/>
  <c r="I94" i="5"/>
  <c r="H94" i="6" s="1"/>
  <c r="I94" i="6" s="1"/>
  <c r="E94" i="4" s="1"/>
  <c r="I4" i="6"/>
  <c r="E5" i="4"/>
  <c r="I3" i="6" l="1"/>
  <c r="E4" i="4"/>
  <c r="H96" i="5"/>
  <c r="I95" i="5"/>
  <c r="H95" i="6" s="1"/>
  <c r="I95" i="6" s="1"/>
  <c r="E95" i="4" s="1"/>
  <c r="I2" i="6" l="1"/>
  <c r="E2" i="4" s="1"/>
  <c r="E3" i="4"/>
  <c r="H97" i="5"/>
  <c r="I96" i="5"/>
  <c r="H96" i="6" s="1"/>
  <c r="I96" i="6" s="1"/>
  <c r="E96" i="4" s="1"/>
  <c r="H98" i="5" l="1"/>
  <c r="I97" i="5"/>
  <c r="H97" i="6" s="1"/>
  <c r="I97" i="6" s="1"/>
  <c r="E97" i="4" s="1"/>
  <c r="H99" i="5" l="1"/>
  <c r="I98" i="5"/>
  <c r="H98" i="6" s="1"/>
  <c r="I98" i="6" s="1"/>
  <c r="E98" i="4" s="1"/>
  <c r="H100" i="5" l="1"/>
  <c r="I99" i="5"/>
  <c r="H99" i="6" s="1"/>
  <c r="I99" i="6" s="1"/>
  <c r="E99" i="4" s="1"/>
  <c r="H101" i="5" l="1"/>
  <c r="I100" i="5"/>
  <c r="H100" i="6" s="1"/>
  <c r="I100" i="6" s="1"/>
  <c r="E100" i="4" s="1"/>
  <c r="H102" i="5" l="1"/>
  <c r="I101" i="5"/>
  <c r="H101" i="6" s="1"/>
  <c r="I101" i="6" s="1"/>
  <c r="E101" i="4" s="1"/>
  <c r="H103" i="5" l="1"/>
  <c r="I102" i="5"/>
  <c r="H102" i="6" s="1"/>
  <c r="I102" i="6" s="1"/>
  <c r="E102" i="4" s="1"/>
  <c r="H104" i="5" l="1"/>
  <c r="I103" i="5"/>
  <c r="H103" i="6" s="1"/>
  <c r="I103" i="6" s="1"/>
  <c r="E103" i="4" s="1"/>
  <c r="H105" i="5" l="1"/>
  <c r="I104" i="5"/>
  <c r="H104" i="6" s="1"/>
  <c r="I104" i="6" s="1"/>
  <c r="E104" i="4" s="1"/>
  <c r="H106" i="5" l="1"/>
  <c r="I105" i="5"/>
  <c r="H105" i="6" s="1"/>
  <c r="I105" i="6" s="1"/>
  <c r="E105" i="4" s="1"/>
  <c r="H107" i="5" l="1"/>
  <c r="I106" i="5"/>
  <c r="H106" i="6" s="1"/>
  <c r="I106" i="6" s="1"/>
  <c r="E106" i="4" s="1"/>
  <c r="H108" i="5" l="1"/>
  <c r="I107" i="5"/>
  <c r="H107" i="6" s="1"/>
  <c r="I107" i="6" s="1"/>
  <c r="E107" i="4" s="1"/>
  <c r="H109" i="5" l="1"/>
  <c r="I108" i="5"/>
  <c r="H108" i="6" s="1"/>
  <c r="I108" i="6" s="1"/>
  <c r="E108" i="4" s="1"/>
  <c r="H110" i="5" l="1"/>
  <c r="I109" i="5"/>
  <c r="H109" i="6" s="1"/>
  <c r="I109" i="6" s="1"/>
  <c r="E109" i="4" s="1"/>
  <c r="H111" i="5" l="1"/>
  <c r="I110" i="5"/>
  <c r="H110" i="6" s="1"/>
  <c r="I110" i="6" s="1"/>
  <c r="E110" i="4" s="1"/>
  <c r="H112" i="5" l="1"/>
  <c r="I111" i="5"/>
  <c r="H111" i="6" s="1"/>
  <c r="I111" i="6" s="1"/>
  <c r="E111" i="4" s="1"/>
  <c r="H113" i="5" l="1"/>
  <c r="I112" i="5"/>
  <c r="H112" i="6" s="1"/>
  <c r="I112" i="6" s="1"/>
  <c r="E112" i="4" s="1"/>
  <c r="H114" i="5" l="1"/>
  <c r="I113" i="5"/>
  <c r="H113" i="6" s="1"/>
  <c r="I113" i="6" s="1"/>
  <c r="E113" i="4" s="1"/>
  <c r="H115" i="5" l="1"/>
  <c r="I114" i="5"/>
  <c r="H114" i="6" s="1"/>
  <c r="I114" i="6" s="1"/>
  <c r="E114" i="4" s="1"/>
  <c r="H116" i="5" l="1"/>
  <c r="I115" i="5"/>
  <c r="H115" i="6" s="1"/>
  <c r="I115" i="6" s="1"/>
  <c r="E115" i="4" s="1"/>
  <c r="H117" i="5" l="1"/>
  <c r="I116" i="5"/>
  <c r="H116" i="6" s="1"/>
  <c r="I116" i="6" s="1"/>
  <c r="E116" i="4" s="1"/>
  <c r="H118" i="5" l="1"/>
  <c r="I117" i="5"/>
  <c r="H117" i="6" s="1"/>
  <c r="I117" i="6" s="1"/>
  <c r="E117" i="4" s="1"/>
  <c r="H119" i="5" l="1"/>
  <c r="I118" i="5"/>
  <c r="H118" i="6" s="1"/>
  <c r="I118" i="6" s="1"/>
  <c r="E118" i="4" s="1"/>
  <c r="H120" i="5" l="1"/>
  <c r="I119" i="5"/>
  <c r="H119" i="6" s="1"/>
  <c r="I119" i="6" s="1"/>
  <c r="E119" i="4" s="1"/>
  <c r="H121" i="5" l="1"/>
  <c r="I120" i="5"/>
  <c r="H120" i="6" s="1"/>
  <c r="I120" i="6" s="1"/>
  <c r="E120" i="4" s="1"/>
  <c r="H122" i="5" l="1"/>
  <c r="I121" i="5"/>
  <c r="H121" i="6" s="1"/>
  <c r="I121" i="6" s="1"/>
  <c r="E121" i="4" s="1"/>
  <c r="H123" i="5" l="1"/>
  <c r="I122" i="5"/>
  <c r="H122" i="6" s="1"/>
  <c r="I122" i="6" s="1"/>
  <c r="E122" i="4" s="1"/>
  <c r="H124" i="5" l="1"/>
  <c r="I123" i="5"/>
  <c r="H123" i="6" s="1"/>
  <c r="I123" i="6" s="1"/>
  <c r="E123" i="4" s="1"/>
  <c r="H125" i="5" l="1"/>
  <c r="I124" i="5"/>
  <c r="H124" i="6" s="1"/>
  <c r="I124" i="6" s="1"/>
  <c r="E124" i="4" s="1"/>
  <c r="H126" i="5" l="1"/>
  <c r="I125" i="5"/>
  <c r="H125" i="6" s="1"/>
  <c r="I125" i="6" s="1"/>
  <c r="E125" i="4" s="1"/>
  <c r="H127" i="5" l="1"/>
  <c r="I126" i="5"/>
  <c r="H126" i="6" s="1"/>
  <c r="I126" i="6" s="1"/>
  <c r="E126" i="4" s="1"/>
  <c r="H128" i="5" l="1"/>
  <c r="I127" i="5"/>
  <c r="H127" i="6" s="1"/>
  <c r="I127" i="6" s="1"/>
  <c r="E127" i="4" s="1"/>
  <c r="H129" i="5" l="1"/>
  <c r="I128" i="5"/>
  <c r="H128" i="6" s="1"/>
  <c r="I128" i="6" s="1"/>
  <c r="E128" i="4" s="1"/>
  <c r="H130" i="5" l="1"/>
  <c r="I129" i="5"/>
  <c r="H129" i="6" s="1"/>
  <c r="I129" i="6" s="1"/>
  <c r="E129" i="4" s="1"/>
  <c r="H131" i="5" l="1"/>
  <c r="I130" i="5"/>
  <c r="H130" i="6" s="1"/>
  <c r="I130" i="6" s="1"/>
  <c r="E130" i="4" s="1"/>
  <c r="H132" i="5" l="1"/>
  <c r="I131" i="5"/>
  <c r="H131" i="6" s="1"/>
  <c r="I131" i="6" s="1"/>
  <c r="E131" i="4" s="1"/>
  <c r="H133" i="5" l="1"/>
  <c r="I132" i="5"/>
  <c r="H132" i="6" s="1"/>
  <c r="I132" i="6" s="1"/>
  <c r="E132" i="4" s="1"/>
  <c r="H134" i="5" l="1"/>
  <c r="I133" i="5"/>
  <c r="H133" i="6" s="1"/>
  <c r="I133" i="6" s="1"/>
  <c r="E133" i="4" s="1"/>
  <c r="H135" i="5" l="1"/>
  <c r="I134" i="5"/>
  <c r="H134" i="6" s="1"/>
  <c r="I134" i="6" s="1"/>
  <c r="E134" i="4" s="1"/>
  <c r="H136" i="5" l="1"/>
  <c r="I135" i="5"/>
  <c r="H135" i="6" s="1"/>
  <c r="I135" i="6" s="1"/>
  <c r="E135" i="4" s="1"/>
  <c r="H137" i="5" l="1"/>
  <c r="I136" i="5"/>
  <c r="H136" i="6" s="1"/>
  <c r="I136" i="6" s="1"/>
  <c r="E136" i="4" s="1"/>
  <c r="H138" i="5" l="1"/>
  <c r="I137" i="5"/>
  <c r="H137" i="6" s="1"/>
  <c r="I137" i="6" s="1"/>
  <c r="E137" i="4" s="1"/>
  <c r="H139" i="5" l="1"/>
  <c r="I138" i="5"/>
  <c r="H138" i="6" s="1"/>
  <c r="I138" i="6" s="1"/>
  <c r="E138" i="4" s="1"/>
  <c r="H140" i="5" l="1"/>
  <c r="I139" i="5"/>
  <c r="H139" i="6" s="1"/>
  <c r="I139" i="6" s="1"/>
  <c r="E139" i="4" s="1"/>
  <c r="H141" i="5" l="1"/>
  <c r="I140" i="5"/>
  <c r="H140" i="6" s="1"/>
  <c r="I140" i="6" s="1"/>
  <c r="E140" i="4" s="1"/>
  <c r="H142" i="5" l="1"/>
  <c r="I141" i="5"/>
  <c r="H141" i="6" s="1"/>
  <c r="I141" i="6" s="1"/>
  <c r="E141" i="4" s="1"/>
  <c r="H143" i="5" l="1"/>
  <c r="I142" i="5"/>
  <c r="H142" i="6" s="1"/>
  <c r="I142" i="6" s="1"/>
  <c r="E142" i="4" s="1"/>
  <c r="H144" i="5" l="1"/>
  <c r="I143" i="5"/>
  <c r="H143" i="6" s="1"/>
  <c r="I143" i="6" s="1"/>
  <c r="E143" i="4" s="1"/>
  <c r="H145" i="5" l="1"/>
  <c r="I144" i="5"/>
  <c r="H144" i="6" s="1"/>
  <c r="I144" i="6" s="1"/>
  <c r="E144" i="4" s="1"/>
  <c r="H146" i="5" l="1"/>
  <c r="I145" i="5"/>
  <c r="H145" i="6" s="1"/>
  <c r="I145" i="6" s="1"/>
  <c r="E145" i="4" s="1"/>
  <c r="H147" i="5" l="1"/>
  <c r="I146" i="5"/>
  <c r="H146" i="6" s="1"/>
  <c r="I146" i="6" s="1"/>
  <c r="E146" i="4" s="1"/>
  <c r="H148" i="5" l="1"/>
  <c r="I147" i="5"/>
  <c r="H147" i="6" s="1"/>
  <c r="I147" i="6" s="1"/>
  <c r="E147" i="4" s="1"/>
  <c r="H149" i="5" l="1"/>
  <c r="I148" i="5"/>
  <c r="H148" i="6" s="1"/>
  <c r="I148" i="6" s="1"/>
  <c r="E148" i="4" s="1"/>
  <c r="H150" i="5" l="1"/>
  <c r="I149" i="5"/>
  <c r="H149" i="6" s="1"/>
  <c r="I149" i="6" s="1"/>
  <c r="E149" i="4" s="1"/>
  <c r="H151" i="5" l="1"/>
  <c r="I150" i="5"/>
  <c r="H150" i="6" s="1"/>
  <c r="I150" i="6" s="1"/>
  <c r="E150" i="4" s="1"/>
  <c r="H152" i="5" l="1"/>
  <c r="I151" i="5"/>
  <c r="H151" i="6" s="1"/>
  <c r="I151" i="6" s="1"/>
  <c r="E151" i="4" s="1"/>
  <c r="H153" i="5" l="1"/>
  <c r="I152" i="5"/>
  <c r="H152" i="6" s="1"/>
  <c r="I152" i="6" s="1"/>
  <c r="E152" i="4" s="1"/>
  <c r="H154" i="5" l="1"/>
  <c r="I153" i="5"/>
  <c r="H153" i="6" s="1"/>
  <c r="I153" i="6" s="1"/>
  <c r="E153" i="4" s="1"/>
  <c r="H155" i="5" l="1"/>
  <c r="I154" i="5"/>
  <c r="H154" i="6" s="1"/>
  <c r="I154" i="6" s="1"/>
  <c r="E154" i="4" s="1"/>
  <c r="H156" i="5" l="1"/>
  <c r="I155" i="5"/>
  <c r="H155" i="6" s="1"/>
  <c r="I155" i="6" s="1"/>
  <c r="E155" i="4" s="1"/>
  <c r="H157" i="5" l="1"/>
  <c r="I156" i="5"/>
  <c r="H156" i="6" s="1"/>
  <c r="I156" i="6" s="1"/>
  <c r="E156" i="4" s="1"/>
  <c r="H158" i="5" l="1"/>
  <c r="I157" i="5"/>
  <c r="H157" i="6" s="1"/>
  <c r="I157" i="6" s="1"/>
  <c r="E157" i="4" s="1"/>
  <c r="H159" i="5" l="1"/>
  <c r="I158" i="5"/>
  <c r="H158" i="6" s="1"/>
  <c r="I158" i="6" s="1"/>
  <c r="E158" i="4" s="1"/>
  <c r="H160" i="5" l="1"/>
  <c r="I159" i="5"/>
  <c r="H159" i="6" s="1"/>
  <c r="I159" i="6" s="1"/>
  <c r="E159" i="4" s="1"/>
  <c r="H161" i="5" l="1"/>
  <c r="I160" i="5"/>
  <c r="H160" i="6" s="1"/>
  <c r="I160" i="6" s="1"/>
  <c r="E160" i="4" s="1"/>
  <c r="H162" i="5" l="1"/>
  <c r="I161" i="5"/>
  <c r="H161" i="6" s="1"/>
  <c r="I161" i="6" s="1"/>
  <c r="E161" i="4" s="1"/>
  <c r="H163" i="5" l="1"/>
  <c r="I162" i="5"/>
  <c r="H162" i="6" s="1"/>
  <c r="I162" i="6" s="1"/>
  <c r="E162" i="4" s="1"/>
  <c r="H164" i="5" l="1"/>
  <c r="I163" i="5"/>
  <c r="H163" i="6" s="1"/>
  <c r="I163" i="6" s="1"/>
  <c r="E163" i="4" s="1"/>
  <c r="H165" i="5" l="1"/>
  <c r="I164" i="5"/>
  <c r="H164" i="6" s="1"/>
  <c r="I164" i="6" s="1"/>
  <c r="E164" i="4" s="1"/>
  <c r="H166" i="5" l="1"/>
  <c r="I165" i="5"/>
  <c r="H165" i="6" s="1"/>
  <c r="I165" i="6" s="1"/>
  <c r="E165" i="4" s="1"/>
  <c r="H167" i="5" l="1"/>
  <c r="I166" i="5"/>
  <c r="H166" i="6" s="1"/>
  <c r="I166" i="6" s="1"/>
  <c r="E166" i="4" s="1"/>
  <c r="H168" i="5" l="1"/>
  <c r="I167" i="5"/>
  <c r="H167" i="6" s="1"/>
  <c r="I167" i="6" s="1"/>
  <c r="E167" i="4" s="1"/>
  <c r="H169" i="5" l="1"/>
  <c r="I168" i="5"/>
  <c r="H168" i="6" s="1"/>
  <c r="I168" i="6" s="1"/>
  <c r="E168" i="4" s="1"/>
  <c r="H170" i="5" l="1"/>
  <c r="I169" i="5"/>
  <c r="H169" i="6" s="1"/>
  <c r="I169" i="6" s="1"/>
  <c r="E169" i="4" s="1"/>
  <c r="H171" i="5" l="1"/>
  <c r="I170" i="5"/>
  <c r="H170" i="6" s="1"/>
  <c r="I170" i="6" s="1"/>
  <c r="E170" i="4" s="1"/>
  <c r="H172" i="5" l="1"/>
  <c r="I171" i="5"/>
  <c r="H171" i="6" s="1"/>
  <c r="I171" i="6" s="1"/>
  <c r="E171" i="4" s="1"/>
  <c r="H173" i="5" l="1"/>
  <c r="I172" i="5"/>
  <c r="H172" i="6" s="1"/>
  <c r="I172" i="6" s="1"/>
  <c r="E172" i="4" s="1"/>
  <c r="H174" i="5" l="1"/>
  <c r="I173" i="5"/>
  <c r="H173" i="6" s="1"/>
  <c r="I173" i="6" s="1"/>
  <c r="E173" i="4" s="1"/>
  <c r="H175" i="5" l="1"/>
  <c r="I174" i="5"/>
  <c r="H174" i="6" s="1"/>
  <c r="I174" i="6" s="1"/>
  <c r="E174" i="4" s="1"/>
  <c r="H176" i="5" l="1"/>
  <c r="I175" i="5"/>
  <c r="H175" i="6" s="1"/>
  <c r="I175" i="6" s="1"/>
  <c r="E175" i="4" s="1"/>
  <c r="H177" i="5" l="1"/>
  <c r="I176" i="5"/>
  <c r="H176" i="6" s="1"/>
  <c r="I176" i="6" s="1"/>
  <c r="E176" i="4" s="1"/>
  <c r="H178" i="5" l="1"/>
  <c r="I177" i="5"/>
  <c r="H177" i="6" s="1"/>
  <c r="I177" i="6" s="1"/>
  <c r="E177" i="4" s="1"/>
  <c r="H179" i="5" l="1"/>
  <c r="I178" i="5"/>
  <c r="H178" i="6" s="1"/>
  <c r="I178" i="6" s="1"/>
  <c r="E178" i="4" s="1"/>
  <c r="H180" i="5" l="1"/>
  <c r="I179" i="5"/>
  <c r="H179" i="6" s="1"/>
  <c r="I179" i="6" s="1"/>
  <c r="E179" i="4" s="1"/>
  <c r="H181" i="5" l="1"/>
  <c r="I180" i="5"/>
  <c r="H180" i="6" s="1"/>
  <c r="I180" i="6" s="1"/>
  <c r="E180" i="4" s="1"/>
  <c r="H182" i="5" l="1"/>
  <c r="I181" i="5"/>
  <c r="H181" i="6" s="1"/>
  <c r="I181" i="6" s="1"/>
  <c r="E181" i="4" s="1"/>
  <c r="H183" i="5" l="1"/>
  <c r="I182" i="5"/>
  <c r="H182" i="6" s="1"/>
  <c r="I182" i="6" s="1"/>
  <c r="E182" i="4" s="1"/>
  <c r="H184" i="5" l="1"/>
  <c r="I183" i="5"/>
  <c r="H183" i="6" s="1"/>
  <c r="I183" i="6" s="1"/>
  <c r="E183" i="4" s="1"/>
  <c r="H185" i="5" l="1"/>
  <c r="I184" i="5"/>
  <c r="H184" i="6" s="1"/>
  <c r="I184" i="6" s="1"/>
  <c r="E184" i="4" s="1"/>
  <c r="H186" i="5" l="1"/>
  <c r="I185" i="5"/>
  <c r="H185" i="6" s="1"/>
  <c r="I185" i="6" s="1"/>
  <c r="E185" i="4" s="1"/>
  <c r="H187" i="5" l="1"/>
  <c r="I186" i="5"/>
  <c r="H186" i="6" s="1"/>
  <c r="I186" i="6" s="1"/>
  <c r="E186" i="4" s="1"/>
  <c r="H188" i="5" l="1"/>
  <c r="I187" i="5"/>
  <c r="H187" i="6" s="1"/>
  <c r="I187" i="6" s="1"/>
  <c r="E187" i="4" s="1"/>
  <c r="H189" i="5" l="1"/>
  <c r="I188" i="5"/>
  <c r="H188" i="6" s="1"/>
  <c r="I188" i="6" s="1"/>
  <c r="E188" i="4" s="1"/>
  <c r="H190" i="5" l="1"/>
  <c r="I189" i="5"/>
  <c r="H189" i="6" s="1"/>
  <c r="I189" i="6" s="1"/>
  <c r="E189" i="4" s="1"/>
  <c r="H191" i="5" l="1"/>
  <c r="I190" i="5"/>
  <c r="H190" i="6" s="1"/>
  <c r="I190" i="6" s="1"/>
  <c r="E190" i="4" s="1"/>
  <c r="H192" i="5" l="1"/>
  <c r="I191" i="5"/>
  <c r="H191" i="6" s="1"/>
  <c r="I191" i="6" s="1"/>
  <c r="E191" i="4" s="1"/>
  <c r="H193" i="5" l="1"/>
  <c r="I192" i="5"/>
  <c r="H192" i="6" s="1"/>
  <c r="I192" i="6" s="1"/>
  <c r="E192" i="4" s="1"/>
  <c r="H194" i="5" l="1"/>
  <c r="I193" i="5"/>
  <c r="H193" i="6" s="1"/>
  <c r="I193" i="6" s="1"/>
  <c r="E193" i="4" s="1"/>
  <c r="H195" i="5" l="1"/>
  <c r="I194" i="5"/>
  <c r="H194" i="6" s="1"/>
  <c r="I194" i="6" s="1"/>
  <c r="E194" i="4" s="1"/>
  <c r="H196" i="5" l="1"/>
  <c r="I195" i="5"/>
  <c r="H195" i="6" s="1"/>
  <c r="I195" i="6" s="1"/>
  <c r="E195" i="4" s="1"/>
  <c r="H197" i="5" l="1"/>
  <c r="I196" i="5"/>
  <c r="H196" i="6" s="1"/>
  <c r="I196" i="6" s="1"/>
  <c r="E196" i="4" s="1"/>
  <c r="H198" i="5" l="1"/>
  <c r="I197" i="5"/>
  <c r="H197" i="6" s="1"/>
  <c r="I197" i="6" s="1"/>
  <c r="E197" i="4" s="1"/>
  <c r="H199" i="5" l="1"/>
  <c r="I198" i="5"/>
  <c r="H198" i="6" s="1"/>
  <c r="I198" i="6" s="1"/>
  <c r="E198" i="4" s="1"/>
  <c r="H200" i="5" l="1"/>
  <c r="I199" i="5"/>
  <c r="H199" i="6" s="1"/>
  <c r="I199" i="6" s="1"/>
  <c r="E199" i="4" s="1"/>
  <c r="H201" i="5" l="1"/>
  <c r="I200" i="5"/>
  <c r="H200" i="6" s="1"/>
  <c r="I200" i="6" s="1"/>
  <c r="E200" i="4" s="1"/>
  <c r="H202" i="5" l="1"/>
  <c r="I201" i="5"/>
  <c r="H201" i="6" s="1"/>
  <c r="I201" i="6" s="1"/>
  <c r="E201" i="4" s="1"/>
  <c r="H203" i="5" l="1"/>
  <c r="I202" i="5"/>
  <c r="H202" i="6" s="1"/>
  <c r="I202" i="6" s="1"/>
  <c r="E202" i="4" s="1"/>
  <c r="H204" i="5" l="1"/>
  <c r="I203" i="5"/>
  <c r="H203" i="6" s="1"/>
  <c r="I203" i="6" s="1"/>
  <c r="E203" i="4" s="1"/>
  <c r="H205" i="5" l="1"/>
  <c r="I204" i="5"/>
  <c r="H204" i="6" s="1"/>
  <c r="I204" i="6" s="1"/>
  <c r="E204" i="4" s="1"/>
  <c r="H206" i="5" l="1"/>
  <c r="I205" i="5"/>
  <c r="H205" i="6" s="1"/>
  <c r="I205" i="6" s="1"/>
  <c r="E205" i="4" s="1"/>
  <c r="H207" i="5" l="1"/>
  <c r="I206" i="5"/>
  <c r="H206" i="6" s="1"/>
  <c r="I206" i="6" s="1"/>
  <c r="E206" i="4" s="1"/>
  <c r="H208" i="5" l="1"/>
  <c r="I207" i="5"/>
  <c r="H207" i="6" s="1"/>
  <c r="I207" i="6" s="1"/>
  <c r="E207" i="4" s="1"/>
  <c r="H209" i="5" l="1"/>
  <c r="I208" i="5"/>
  <c r="H208" i="6" s="1"/>
  <c r="I208" i="6" s="1"/>
  <c r="E208" i="4" s="1"/>
  <c r="H210" i="5" l="1"/>
  <c r="I209" i="5"/>
  <c r="H209" i="6" s="1"/>
  <c r="I209" i="6" s="1"/>
  <c r="E209" i="4" s="1"/>
  <c r="H211" i="5" l="1"/>
  <c r="I210" i="5"/>
  <c r="H210" i="6" s="1"/>
  <c r="I210" i="6" s="1"/>
  <c r="E210" i="4" s="1"/>
  <c r="H212" i="5" l="1"/>
  <c r="I211" i="5"/>
  <c r="H211" i="6" s="1"/>
  <c r="I211" i="6" s="1"/>
  <c r="E211" i="4" s="1"/>
  <c r="H213" i="5" l="1"/>
  <c r="I212" i="5"/>
  <c r="H212" i="6" s="1"/>
  <c r="I212" i="6" s="1"/>
  <c r="E212" i="4" s="1"/>
  <c r="H214" i="5" l="1"/>
  <c r="I213" i="5"/>
  <c r="H213" i="6" s="1"/>
  <c r="I213" i="6" s="1"/>
  <c r="E213" i="4" s="1"/>
  <c r="H215" i="5" l="1"/>
  <c r="I214" i="5"/>
  <c r="H214" i="6" s="1"/>
  <c r="I214" i="6" s="1"/>
  <c r="E214" i="4" s="1"/>
  <c r="H216" i="5" l="1"/>
  <c r="I215" i="5"/>
  <c r="H215" i="6" s="1"/>
  <c r="I215" i="6" s="1"/>
  <c r="E215" i="4" s="1"/>
  <c r="H217" i="5" l="1"/>
  <c r="I216" i="5"/>
  <c r="H216" i="6" s="1"/>
  <c r="I216" i="6" s="1"/>
  <c r="E216" i="4" s="1"/>
  <c r="H218" i="5" l="1"/>
  <c r="I217" i="5"/>
  <c r="H217" i="6" s="1"/>
  <c r="I217" i="6" s="1"/>
  <c r="E217" i="4" s="1"/>
  <c r="H219" i="5" l="1"/>
  <c r="I218" i="5"/>
  <c r="H218" i="6" s="1"/>
  <c r="I218" i="6" s="1"/>
  <c r="E218" i="4" s="1"/>
  <c r="H220" i="5" l="1"/>
  <c r="I219" i="5"/>
  <c r="H219" i="6" s="1"/>
  <c r="I219" i="6" s="1"/>
  <c r="E219" i="4" s="1"/>
  <c r="H221" i="5" l="1"/>
  <c r="I220" i="5"/>
  <c r="H220" i="6" s="1"/>
  <c r="I220" i="6" s="1"/>
  <c r="E220" i="4" s="1"/>
  <c r="H222" i="5" l="1"/>
  <c r="I221" i="5"/>
  <c r="H221" i="6" s="1"/>
  <c r="I221" i="6" s="1"/>
  <c r="E221" i="4" s="1"/>
  <c r="H223" i="5" l="1"/>
  <c r="I222" i="5"/>
  <c r="H222" i="6" s="1"/>
  <c r="I222" i="6" s="1"/>
  <c r="E222" i="4" s="1"/>
  <c r="H224" i="5" l="1"/>
  <c r="I223" i="5"/>
  <c r="H223" i="6" s="1"/>
  <c r="I223" i="6" s="1"/>
  <c r="E223" i="4" s="1"/>
  <c r="H225" i="5" l="1"/>
  <c r="I224" i="5"/>
  <c r="H224" i="6" s="1"/>
  <c r="I224" i="6" s="1"/>
  <c r="E224" i="4" s="1"/>
  <c r="H226" i="5" l="1"/>
  <c r="I225" i="5"/>
  <c r="H225" i="6" s="1"/>
  <c r="I225" i="6" s="1"/>
  <c r="E225" i="4" s="1"/>
  <c r="H227" i="5" l="1"/>
  <c r="I226" i="5"/>
  <c r="H226" i="6" s="1"/>
  <c r="I226" i="6" s="1"/>
  <c r="E226" i="4" s="1"/>
  <c r="H228" i="5" l="1"/>
  <c r="I227" i="5"/>
  <c r="H227" i="6" s="1"/>
  <c r="I227" i="6" s="1"/>
  <c r="E227" i="4" s="1"/>
  <c r="H229" i="5" l="1"/>
  <c r="I228" i="5"/>
  <c r="H228" i="6" s="1"/>
  <c r="I228" i="6" s="1"/>
  <c r="E228" i="4" s="1"/>
  <c r="H230" i="5" l="1"/>
  <c r="I229" i="5"/>
  <c r="H229" i="6" s="1"/>
  <c r="I229" i="6" s="1"/>
  <c r="E229" i="4" s="1"/>
  <c r="H231" i="5" l="1"/>
  <c r="I230" i="5"/>
  <c r="H230" i="6" s="1"/>
  <c r="I230" i="6" s="1"/>
  <c r="E230" i="4" s="1"/>
  <c r="H232" i="5" l="1"/>
  <c r="I231" i="5"/>
  <c r="H231" i="6" s="1"/>
  <c r="I231" i="6" s="1"/>
  <c r="E231" i="4" s="1"/>
  <c r="H233" i="5" l="1"/>
  <c r="I232" i="5"/>
  <c r="H232" i="6" s="1"/>
  <c r="I232" i="6" s="1"/>
  <c r="E232" i="4" s="1"/>
  <c r="H234" i="5" l="1"/>
  <c r="I233" i="5"/>
  <c r="H233" i="6" s="1"/>
  <c r="I233" i="6" s="1"/>
  <c r="E233" i="4" s="1"/>
  <c r="H235" i="5" l="1"/>
  <c r="I234" i="5"/>
  <c r="H234" i="6" s="1"/>
  <c r="I234" i="6" s="1"/>
  <c r="E234" i="4" s="1"/>
  <c r="H236" i="5" l="1"/>
  <c r="I235" i="5"/>
  <c r="H235" i="6" s="1"/>
  <c r="I235" i="6" s="1"/>
  <c r="E235" i="4" s="1"/>
  <c r="H237" i="5" l="1"/>
  <c r="I236" i="5"/>
  <c r="H236" i="6" s="1"/>
  <c r="I236" i="6" s="1"/>
  <c r="E236" i="4" s="1"/>
  <c r="H238" i="5" l="1"/>
  <c r="I237" i="5"/>
  <c r="H237" i="6" s="1"/>
  <c r="I237" i="6" s="1"/>
  <c r="E237" i="4" s="1"/>
  <c r="H239" i="5" l="1"/>
  <c r="I238" i="5"/>
  <c r="H238" i="6" s="1"/>
  <c r="I238" i="6" s="1"/>
  <c r="E238" i="4" s="1"/>
  <c r="H240" i="5" l="1"/>
  <c r="I239" i="5"/>
  <c r="H239" i="6" s="1"/>
  <c r="I239" i="6" s="1"/>
  <c r="E239" i="4" s="1"/>
  <c r="H241" i="5" l="1"/>
  <c r="I240" i="5"/>
  <c r="H240" i="6" s="1"/>
  <c r="I240" i="6" s="1"/>
  <c r="E240" i="4" s="1"/>
  <c r="H242" i="5" l="1"/>
  <c r="I241" i="5"/>
  <c r="H241" i="6" s="1"/>
  <c r="I241" i="6" s="1"/>
  <c r="E241" i="4" s="1"/>
  <c r="H243" i="5" l="1"/>
  <c r="I242" i="5"/>
  <c r="H242" i="6" s="1"/>
  <c r="I242" i="6" s="1"/>
  <c r="E242" i="4" s="1"/>
  <c r="H244" i="5" l="1"/>
  <c r="I243" i="5"/>
  <c r="H243" i="6" s="1"/>
  <c r="I243" i="6" s="1"/>
  <c r="E243" i="4" s="1"/>
  <c r="H245" i="5" l="1"/>
  <c r="I244" i="5"/>
  <c r="H244" i="6" s="1"/>
  <c r="I244" i="6" s="1"/>
  <c r="E244" i="4" s="1"/>
  <c r="H246" i="5" l="1"/>
  <c r="I245" i="5"/>
  <c r="H245" i="6" s="1"/>
  <c r="I245" i="6" s="1"/>
  <c r="E245" i="4" s="1"/>
  <c r="H247" i="5" l="1"/>
  <c r="I246" i="5"/>
  <c r="H246" i="6" s="1"/>
  <c r="I246" i="6" s="1"/>
  <c r="E246" i="4" s="1"/>
  <c r="H248" i="5" l="1"/>
  <c r="I247" i="5"/>
  <c r="H247" i="6" s="1"/>
  <c r="I247" i="6" s="1"/>
  <c r="E247" i="4" s="1"/>
  <c r="H249" i="5" l="1"/>
  <c r="I248" i="5"/>
  <c r="H248" i="6" s="1"/>
  <c r="I248" i="6" s="1"/>
  <c r="E248" i="4" s="1"/>
  <c r="H250" i="5" l="1"/>
  <c r="I249" i="5"/>
  <c r="H249" i="6" s="1"/>
  <c r="I249" i="6" s="1"/>
  <c r="E249" i="4" s="1"/>
  <c r="H251" i="5" l="1"/>
  <c r="I250" i="5"/>
  <c r="H250" i="6" s="1"/>
  <c r="I250" i="6" s="1"/>
  <c r="E250" i="4" s="1"/>
  <c r="H252" i="5" l="1"/>
  <c r="I251" i="5"/>
  <c r="H251" i="6" s="1"/>
  <c r="I251" i="6" s="1"/>
  <c r="E251" i="4" s="1"/>
  <c r="H253" i="5" l="1"/>
  <c r="I252" i="5"/>
  <c r="H252" i="6" s="1"/>
  <c r="I252" i="6" s="1"/>
  <c r="E252" i="4" s="1"/>
  <c r="H254" i="5" l="1"/>
  <c r="I253" i="5"/>
  <c r="H253" i="6" s="1"/>
  <c r="I253" i="6" s="1"/>
  <c r="E253" i="4" s="1"/>
  <c r="H255" i="5" l="1"/>
  <c r="I254" i="5"/>
  <c r="H254" i="6" s="1"/>
  <c r="I254" i="6" s="1"/>
  <c r="E254" i="4" s="1"/>
  <c r="H256" i="5" l="1"/>
  <c r="I255" i="5"/>
  <c r="H255" i="6" s="1"/>
  <c r="I255" i="6" s="1"/>
  <c r="E255" i="4" s="1"/>
  <c r="H257" i="5" l="1"/>
  <c r="I256" i="5"/>
  <c r="H256" i="6" s="1"/>
  <c r="I256" i="6" s="1"/>
  <c r="E256" i="4" s="1"/>
  <c r="H258" i="5" l="1"/>
  <c r="I257" i="5"/>
  <c r="H257" i="6" s="1"/>
  <c r="I257" i="6" s="1"/>
  <c r="E257" i="4" s="1"/>
  <c r="H259" i="5" l="1"/>
  <c r="I258" i="5"/>
  <c r="H258" i="6" s="1"/>
  <c r="I258" i="6" s="1"/>
  <c r="E258" i="4" s="1"/>
  <c r="H260" i="5" l="1"/>
  <c r="I259" i="5"/>
  <c r="H259" i="6" s="1"/>
  <c r="I259" i="6" s="1"/>
  <c r="E259" i="4" s="1"/>
  <c r="H261" i="5" l="1"/>
  <c r="I260" i="5"/>
  <c r="H260" i="6" s="1"/>
  <c r="I260" i="6" s="1"/>
  <c r="E260" i="4" s="1"/>
  <c r="H262" i="5" l="1"/>
  <c r="I261" i="5"/>
  <c r="H261" i="6" s="1"/>
  <c r="I261" i="6" s="1"/>
  <c r="E261" i="4" s="1"/>
  <c r="H263" i="5" l="1"/>
  <c r="I262" i="5"/>
  <c r="H262" i="6" s="1"/>
  <c r="I262" i="6" s="1"/>
  <c r="E262" i="4" s="1"/>
  <c r="H264" i="5" l="1"/>
  <c r="I263" i="5"/>
  <c r="H263" i="6" s="1"/>
  <c r="I263" i="6" s="1"/>
  <c r="E263" i="4" s="1"/>
  <c r="H265" i="5" l="1"/>
  <c r="I264" i="5"/>
  <c r="H264" i="6" s="1"/>
  <c r="I264" i="6" s="1"/>
  <c r="E264" i="4" s="1"/>
  <c r="H266" i="5" l="1"/>
  <c r="I265" i="5"/>
  <c r="H265" i="6" s="1"/>
  <c r="I265" i="6" s="1"/>
  <c r="E265" i="4" s="1"/>
  <c r="H267" i="5" l="1"/>
  <c r="I266" i="5"/>
  <c r="H266" i="6" s="1"/>
  <c r="I266" i="6" s="1"/>
  <c r="E266" i="4" s="1"/>
  <c r="H268" i="5" l="1"/>
  <c r="I267" i="5"/>
  <c r="H267" i="6" s="1"/>
  <c r="I267" i="6" s="1"/>
  <c r="E267" i="4" s="1"/>
  <c r="H269" i="5" l="1"/>
  <c r="I268" i="5"/>
  <c r="H268" i="6" s="1"/>
  <c r="I268" i="6" s="1"/>
  <c r="E268" i="4" s="1"/>
  <c r="H270" i="5" l="1"/>
  <c r="I269" i="5"/>
  <c r="H269" i="6" s="1"/>
  <c r="I269" i="6" s="1"/>
  <c r="E269" i="4" s="1"/>
  <c r="H271" i="5" l="1"/>
  <c r="I270" i="5"/>
  <c r="H270" i="6" s="1"/>
  <c r="I270" i="6" s="1"/>
  <c r="E270" i="4" s="1"/>
  <c r="H272" i="5" l="1"/>
  <c r="I271" i="5"/>
  <c r="H271" i="6" s="1"/>
  <c r="I271" i="6" s="1"/>
  <c r="E271" i="4" s="1"/>
  <c r="H273" i="5" l="1"/>
  <c r="I272" i="5"/>
  <c r="H272" i="6" s="1"/>
  <c r="I272" i="6" s="1"/>
  <c r="E272" i="4" s="1"/>
  <c r="H274" i="5" l="1"/>
  <c r="I273" i="5"/>
  <c r="H273" i="6" s="1"/>
  <c r="I273" i="6" s="1"/>
  <c r="E273" i="4" s="1"/>
  <c r="H275" i="5" l="1"/>
  <c r="I274" i="5"/>
  <c r="H274" i="6" s="1"/>
  <c r="I274" i="6" s="1"/>
  <c r="E274" i="4" s="1"/>
  <c r="H276" i="5" l="1"/>
  <c r="I275" i="5"/>
  <c r="H275" i="6" s="1"/>
  <c r="I275" i="6" s="1"/>
  <c r="E275" i="4" s="1"/>
  <c r="H277" i="5" l="1"/>
  <c r="I276" i="5"/>
  <c r="H276" i="6" s="1"/>
  <c r="I276" i="6" s="1"/>
  <c r="E276" i="4" s="1"/>
  <c r="H278" i="5" l="1"/>
  <c r="I277" i="5"/>
  <c r="H277" i="6" s="1"/>
  <c r="I277" i="6" s="1"/>
  <c r="E277" i="4" s="1"/>
  <c r="H279" i="5" l="1"/>
  <c r="I278" i="5"/>
  <c r="H278" i="6" s="1"/>
  <c r="I278" i="6" s="1"/>
  <c r="E278" i="4" s="1"/>
  <c r="H280" i="5" l="1"/>
  <c r="I279" i="5"/>
  <c r="H279" i="6" s="1"/>
  <c r="I279" i="6" s="1"/>
  <c r="E279" i="4" s="1"/>
  <c r="H281" i="5" l="1"/>
  <c r="I280" i="5"/>
  <c r="H280" i="6" s="1"/>
  <c r="I280" i="6" s="1"/>
  <c r="E280" i="4" s="1"/>
  <c r="H282" i="5" l="1"/>
  <c r="I281" i="5"/>
  <c r="H281" i="6" s="1"/>
  <c r="I281" i="6" s="1"/>
  <c r="E281" i="4" s="1"/>
  <c r="H283" i="5" l="1"/>
  <c r="I282" i="5"/>
  <c r="H282" i="6" s="1"/>
  <c r="I282" i="6" s="1"/>
  <c r="E282" i="4" s="1"/>
  <c r="H284" i="5" l="1"/>
  <c r="I283" i="5"/>
  <c r="H283" i="6" s="1"/>
  <c r="I283" i="6" s="1"/>
  <c r="E283" i="4" s="1"/>
  <c r="H285" i="5" l="1"/>
  <c r="I284" i="5"/>
  <c r="H284" i="6" s="1"/>
  <c r="I284" i="6" s="1"/>
  <c r="E284" i="4" s="1"/>
  <c r="H286" i="5" l="1"/>
  <c r="I285" i="5"/>
  <c r="H285" i="6" s="1"/>
  <c r="I285" i="6" s="1"/>
  <c r="E285" i="4" s="1"/>
  <c r="H287" i="5" l="1"/>
  <c r="I286" i="5"/>
  <c r="H286" i="6" s="1"/>
  <c r="I286" i="6" s="1"/>
  <c r="E286" i="4" s="1"/>
  <c r="H288" i="5" l="1"/>
  <c r="I287" i="5"/>
  <c r="H287" i="6" s="1"/>
  <c r="I287" i="6" s="1"/>
  <c r="E287" i="4" s="1"/>
  <c r="H289" i="5" l="1"/>
  <c r="I288" i="5"/>
  <c r="H288" i="6" s="1"/>
  <c r="I288" i="6" s="1"/>
  <c r="E288" i="4" s="1"/>
  <c r="H290" i="5" l="1"/>
  <c r="I289" i="5"/>
  <c r="H289" i="6" s="1"/>
  <c r="I289" i="6" s="1"/>
  <c r="E289" i="4" s="1"/>
  <c r="H291" i="5" l="1"/>
  <c r="I290" i="5"/>
  <c r="H290" i="6" s="1"/>
  <c r="I290" i="6" s="1"/>
  <c r="E290" i="4" s="1"/>
  <c r="H292" i="5" l="1"/>
  <c r="I291" i="5"/>
  <c r="H291" i="6" s="1"/>
  <c r="I291" i="6" s="1"/>
  <c r="E291" i="4" s="1"/>
  <c r="H293" i="5" l="1"/>
  <c r="I292" i="5"/>
  <c r="H292" i="6" s="1"/>
  <c r="I292" i="6" s="1"/>
  <c r="E292" i="4" s="1"/>
  <c r="H294" i="5" l="1"/>
  <c r="I293" i="5"/>
  <c r="H293" i="6" s="1"/>
  <c r="I293" i="6" s="1"/>
  <c r="E293" i="4" s="1"/>
  <c r="H295" i="5" l="1"/>
  <c r="I295" i="5" s="1"/>
  <c r="H295" i="6" s="1"/>
  <c r="I295" i="6" s="1"/>
  <c r="E295" i="4" s="1"/>
  <c r="I294" i="5"/>
  <c r="H294" i="6" s="1"/>
  <c r="I294" i="6" s="1"/>
  <c r="E294" i="4" s="1"/>
</calcChain>
</file>

<file path=xl/comments1.xml><?xml version="1.0" encoding="utf-8"?>
<comments xmlns="http://schemas.openxmlformats.org/spreadsheetml/2006/main">
  <authors>
    <author>Kapuściński, Mariusz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POWIBON,POWIB1M;CMA#(X(IO),N,R);BDATE;;M
Format: RCKND
Last Refreshed: 2017-08-02 08:13:31
3 Columns
274 Rows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POIBKON,POIBK1M;CMA#(X(IO),N,R);BDATE;;M
Format: RCKND
Last Refreshed: 2017-08-02 08:16:41
3 Columns
292 Rows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POI..RECE;;BDATE;;M
Format: RCKND
Last Refreshed: 2017-08-02 08:38:41
2 Columns
325 Rows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POI22D..A;;BDATE;;M
Format: RCKND
Last Refreshed: 2017-08-02 08:40:46
2 Columns
455 Rows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POI60B..,POI60A..;;BDATE;;M
Format: RCKND
Last Refreshed: 2017-08-02 08:46:41
3 Columns
418 Rows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POI66...F;;BDATE;;M
Format: RCKND
Last Refreshed: 2017-08-02 08:47:27
2 Columns
394 Rows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POI65...F,POI67...F;;BDATE;;M
Format: RCKND
Last Refreshed: 2017-08-02 08:48:12
3 Columns
389 Rows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TEPLNSP,TDPLNSP,TDCHFSP;;1993-01-31;;M
Format: RCKND
Last Refreshed: 2017-08-02 17:09:36
4 Columns
297 Rows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  <charset val="238"/>
          </rPr>
          <t>Source: DATASTREAM
Time Series: POI..AE.;;BDATE;;M
Format: RCKND
Last Refreshed: 2017-08-02 17:17:20
2 Columns
730 Rows</t>
        </r>
      </text>
    </comment>
  </commentList>
</comments>
</file>

<file path=xl/sharedStrings.xml><?xml version="1.0" encoding="utf-8"?>
<sst xmlns="http://schemas.openxmlformats.org/spreadsheetml/2006/main" count="52317" uniqueCount="762">
  <si>
    <t>5.1.0.967</t>
  </si>
  <si>
    <t>Name</t>
  </si>
  <si>
    <t>Code</t>
  </si>
  <si>
    <t>CMA#(POWIBON(IO),N,R)</t>
  </si>
  <si>
    <t>CMA#(POWIB1M(IO),N,R)</t>
  </si>
  <si>
    <t>Id szeregu</t>
  </si>
  <si>
    <t>Częstotliwość</t>
  </si>
  <si>
    <t>D</t>
  </si>
  <si>
    <t>Nazwa skrócona</t>
  </si>
  <si>
    <t>WIBOR 1M</t>
  </si>
  <si>
    <t>WIBOR O/N</t>
  </si>
  <si>
    <t>Kod mnemotechniczny</t>
  </si>
  <si>
    <t>BBLFCD000.IRS.D.PL.M.A20.MB.00BK.Z0Z.Z.Z.PC.0.2.V.A</t>
  </si>
  <si>
    <t>BBLFCD000.IRS.D.PL.M.A20.MA.00BK.Z0Z.Z.Z.PC.0.2.V.A</t>
  </si>
  <si>
    <t>Nazwa pełna</t>
  </si>
  <si>
    <t>Oprocentowanie środków 1M na międzybankowym rynku depozytowm - strona offer</t>
  </si>
  <si>
    <t>Oprocentowanie środków jednodniowych O/N na międzybankowym rynku depozytowm - strona offer</t>
  </si>
  <si>
    <t>Jednostka miary</t>
  </si>
  <si>
    <t>PC</t>
  </si>
  <si>
    <t>Mnożnik</t>
  </si>
  <si>
    <t>0</t>
  </si>
  <si>
    <t>Źródło danych</t>
  </si>
  <si>
    <t>7</t>
  </si>
  <si>
    <t>Data:</t>
  </si>
  <si>
    <t>Dane</t>
  </si>
  <si>
    <t>Status kontroli merytorycznej</t>
  </si>
  <si>
    <t>Dostępność</t>
  </si>
  <si>
    <t>poprawna</t>
  </si>
  <si>
    <t>wolny dostęp</t>
  </si>
  <si>
    <t>.</t>
  </si>
  <si>
    <t>niesprawdzona</t>
  </si>
  <si>
    <t>wątpliwa</t>
  </si>
  <si>
    <t>M</t>
  </si>
  <si>
    <t>Stopa lombardowa - średnia miesięczna</t>
  </si>
  <si>
    <t>BBBLB0000.DD.M.PL.IR_OMARG.AV.Z.P.PC.0.2.PL2.A.A</t>
  </si>
  <si>
    <t>3</t>
  </si>
  <si>
    <t>CMA#(POIBKON(IO),N,R)</t>
  </si>
  <si>
    <t>CMA#(POIBK1M(IO),N,R)</t>
  </si>
  <si>
    <t>Przeciętne wynagrodzenia mies. brutto bez wypłat z zysku - sektor przeds. - og.</t>
  </si>
  <si>
    <t>BFBJFDD00.STS.M.PL.N.WAG2.ENT.1.ABS.PLN.0.2.PL1.A.A</t>
  </si>
  <si>
    <t>Przeciętne wynagrodzenia miesięczne brutto bez wypłat z zysku w sektorze przedsiębiorstw (zł) - ogółem</t>
  </si>
  <si>
    <t>PLN</t>
  </si>
  <si>
    <t>2</t>
  </si>
  <si>
    <t>Przeciętne wynagrodzenia miesięczne brutto w sektorze przedsiębiorstw - ogółem</t>
  </si>
  <si>
    <t>BFBJFDC00.STS.M.PL.N.WAG2.N20ENT.1.ABS.PLN.0.2.PL1.A.A</t>
  </si>
  <si>
    <t>BFBJFDC00.STS.M.PL.N.WAGE.N20ENT.1.ABS.PLN.0.2.PL1.A.A</t>
  </si>
  <si>
    <t>Przeciętne wynagrodzenia miesięczne brutto w sektorze przedsiębiorstw (zł) - ogółem</t>
  </si>
  <si>
    <t>Przeciętne zatrudnienie w sektorze przedsiębiorstw - ogółem</t>
  </si>
  <si>
    <t>BFBJBDC00.STS.M.PL.N.EMPL.ENT.1.ABS.PERS.0.0.PL1.A.A</t>
  </si>
  <si>
    <t>PERS</t>
  </si>
  <si>
    <t>9</t>
  </si>
  <si>
    <t>BFBJBDD00.STS.M.PL.N.EMPL.N20ENT.1.ABS.PERS.3.0.PL1.A.A</t>
  </si>
  <si>
    <t>Przeciętne zatrudnienie w sektorze przedsiębiorstw</t>
  </si>
  <si>
    <t>BFBJBDB00.STS.M.PL.N.EMPL.LTT000.1.ABS.PERS.3.0.PL1.A.A</t>
  </si>
  <si>
    <t>CPI (1998 = 100)</t>
  </si>
  <si>
    <t>BFBBD0000.STS.M.PL.N.CPIX.NS0000.1.FB8.UNITS.0.1.PL1.E.A</t>
  </si>
  <si>
    <t>Indeks cen, ceny konsumenta, towary i usługi konsumpcyjne (1998 r. = 100))</t>
  </si>
  <si>
    <t>UNITS</t>
  </si>
  <si>
    <t>Produkcja sprzedana przemysłu, przemysł ogółem, 2000 = 100</t>
  </si>
  <si>
    <t>BFBHBC000.STS.M.PL.N.PRDC.NS0010.1.IFB.UNITS.0.1.PL1.S.A</t>
  </si>
  <si>
    <t>Produkcja sprzedana przemysłu, przemysł ogółem 2000 = 100</t>
  </si>
  <si>
    <t>Produkcja sprzedana przemysłu, przemysł ogółem, 2005 = 100</t>
  </si>
  <si>
    <t>BFBHBD000.STS.M.PL.N.PRDC.N2BCDE.1.FB05.UNITS.0.1.PL1.S.A</t>
  </si>
  <si>
    <t>Produkcja sprzedana przemysłu, przemysł ogółem 2005 = 100</t>
  </si>
  <si>
    <t>REER deflowany CPI (2005 = 100)</t>
  </si>
  <si>
    <t>BBPD00000.EXR.M.PLN.DCC.ERC0.A.PURE_NUMB.0.1.PL2.A.A</t>
  </si>
  <si>
    <t>Realny efektywny kurs walutowy deflowany CPI (2005 = 100)</t>
  </si>
  <si>
    <t>PURE_NUMB</t>
  </si>
  <si>
    <t>12</t>
  </si>
  <si>
    <t>Q</t>
  </si>
  <si>
    <t>Współczynnik adekwatności - sektor bankowy</t>
  </si>
  <si>
    <t>BBJFP0000.ODC.Q.PL.B.C.RS.R.PC.0.2.E</t>
  </si>
  <si>
    <t>Współczynnik adekwatności (wypłacalności) - sektor bankowy</t>
  </si>
  <si>
    <t>13</t>
  </si>
  <si>
    <t>PO REAL EFFECTIVE FX RATE(REER)BASED ON CONSUMER PRICE INDEX</t>
  </si>
  <si>
    <t>POI..RECE</t>
  </si>
  <si>
    <t>PO DEPOSIT MONEY BANKS: CLAIMS ON PRIVATE SECTOR(DISC.) CURN</t>
  </si>
  <si>
    <t>POI22D..A</t>
  </si>
  <si>
    <t>PO INTEREST RATES: MONEY MARKET RATE NADJ</t>
  </si>
  <si>
    <t>POI60B..</t>
  </si>
  <si>
    <t>PO REFINANCING RATE (END OF PERIOD) NADJ</t>
  </si>
  <si>
    <t>POI60A..</t>
  </si>
  <si>
    <t>PO INDUSTRIAL PRODUCTION VOLN</t>
  </si>
  <si>
    <t>POI66...F</t>
  </si>
  <si>
    <t>PO LABOUR MARKETS: WAGE RATES NADJ</t>
  </si>
  <si>
    <t>POI65...F</t>
  </si>
  <si>
    <t>PO LABOUR MARKETS: EMPLOYMENT IN MANUFACTURING VOLN</t>
  </si>
  <si>
    <t>POI67...F</t>
  </si>
  <si>
    <t>Sprzedaż detaliczna towarów, ceny stałe, indeks okres poprzedni=100</t>
  </si>
  <si>
    <t>Sprzedaż detaliczna towarów, ceny bieżące, indeks okres poprzedni=100</t>
  </si>
  <si>
    <t>BFBHF0000.STS.M.PL.N.SALE.N15202.1.IPP.UNITS.0.1.PL1.S.A</t>
  </si>
  <si>
    <t>BFBHF0000.STS.M.PL.N.SALE.N15201.1.IPP.UNITS.0.1.PL1.S.A</t>
  </si>
  <si>
    <t>Sprzedaż detaliczna towarow, ceny stałe, indeks m/m</t>
  </si>
  <si>
    <t>Sprzedaż detaliczna towarow, ceny bieżące, indeks m/m</t>
  </si>
  <si>
    <t>rt</t>
  </si>
  <si>
    <t>reer</t>
  </si>
  <si>
    <t>pi</t>
  </si>
  <si>
    <t>Produkcja sprzedana przemysłu analogiczny miesiąc poprzedniego roku = 100</t>
  </si>
  <si>
    <t>BFBHBB000.STS.M.PL.N.PRDC.NS0010.1.CPP.UNITS.0.1.PL1.S.A</t>
  </si>
  <si>
    <t>Produkcja sprzedana przemysłu, PKD07 B+C+D+E, 2010 = 100</t>
  </si>
  <si>
    <t>BFBHBD000.STS.M.PL.N.PRDC.N2BCDE.1.FB10.UNITS.0.1.PL1.S.A</t>
  </si>
  <si>
    <t>Produkcja sprzedana przemysłu, PKD07 B+C+D+E - przemysł ogółem, 2010 = 100</t>
  </si>
  <si>
    <t>cpi</t>
  </si>
  <si>
    <t>emp</t>
  </si>
  <si>
    <t>wag</t>
  </si>
  <si>
    <t>wibor_on</t>
  </si>
  <si>
    <t>wibor_1m</t>
  </si>
  <si>
    <t>loa</t>
  </si>
  <si>
    <t>car</t>
  </si>
  <si>
    <t>eur</t>
  </si>
  <si>
    <t>usd</t>
  </si>
  <si>
    <t>chf</t>
  </si>
  <si>
    <t>eurpln</t>
  </si>
  <si>
    <t>usdpln</t>
  </si>
  <si>
    <t>chfpln</t>
  </si>
  <si>
    <t>era</t>
  </si>
  <si>
    <t>POLISH ZLOTY TO EURO (TR) - EXCHANGE RATE</t>
  </si>
  <si>
    <t>TEPLNSP</t>
  </si>
  <si>
    <t>POLISH ZLOTY TO US $ (TR) - EXCHANGE RATE</t>
  </si>
  <si>
    <t>TDPLNSP</t>
  </si>
  <si>
    <t>SWISS FRANC TO US $ (TR) - EXCHANGE RATE</t>
  </si>
  <si>
    <t>TDCHFSP</t>
  </si>
  <si>
    <t>Euro/ECU exchange rates - monthly data [ert_bil_eur_m]</t>
  </si>
  <si>
    <t>Last update</t>
  </si>
  <si>
    <t>Extracted on</t>
  </si>
  <si>
    <t>Source of data</t>
  </si>
  <si>
    <t>Eurostat</t>
  </si>
  <si>
    <t>UNIT</t>
  </si>
  <si>
    <t>National currency</t>
  </si>
  <si>
    <t>STATINFO</t>
  </si>
  <si>
    <t>Value at the end of the period</t>
  </si>
  <si>
    <t>TIME/CURRENCY</t>
  </si>
  <si>
    <t>Polish zloty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</si>
  <si>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</si>
  <si>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</si>
  <si>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</si>
  <si>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</si>
  <si>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</si>
  <si>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</si>
  <si>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</si>
  <si>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</si>
  <si>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</si>
  <si>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</si>
  <si>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</si>
  <si>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</si>
  <si>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</si>
  <si>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</si>
  <si>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</si>
  <si>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</si>
  <si>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</si>
  <si>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</si>
  <si>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</si>
  <si>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</si>
  <si>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</si>
  <si>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</si>
  <si>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</si>
  <si>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</si>
  <si>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</si>
  <si>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</si>
  <si>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</si>
  <si>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</si>
  <si>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</si>
  <si>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</si>
  <si>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</si>
  <si>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</si>
  <si>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</si>
  <si>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</si>
  <si>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</si>
  <si>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</si>
  <si>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</si>
  <si>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</si>
  <si>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</si>
  <si>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</si>
  <si>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</si>
  <si>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</si>
  <si>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</si>
  <si>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</si>
  <si>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</si>
  <si>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</si>
  <si>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</si>
  <si>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</si>
  <si>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</si>
  <si>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</si>
  <si>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</si>
  <si>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</si>
  <si>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</si>
  <si>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</si>
  <si>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</si>
  <si>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</si>
  <si>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</si>
  <si>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</si>
  <si>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</si>
  <si>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</si>
  <si>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</si>
  <si>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</si>
  <si>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</si>
  <si>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</si>
  <si>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</si>
  <si>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</si>
  <si>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</si>
  <si>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</si>
  <si>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</si>
  <si>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</si>
  <si>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</si>
  <si>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</si>
  <si>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</si>
  <si>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</si>
  <si>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</si>
  <si>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</si>
  <si>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</si>
  <si>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</si>
  <si>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</si>
  <si>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</si>
  <si>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</si>
  <si>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</si>
  <si>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</si>
  <si>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</si>
  <si>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</si>
  <si>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</si>
  <si>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</si>
  <si>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</si>
  <si>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</si>
  <si>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</si>
  <si>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</si>
  <si>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</si>
  <si>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</si>
  <si>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</si>
  <si>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</si>
  <si>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</si>
  <si>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</si>
  <si>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</si>
  <si>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</si>
  <si>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</si>
  <si>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</si>
  <si>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</si>
  <si>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</si>
  <si>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</si>
  <si>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</si>
  <si>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</si>
  <si>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</si>
  <si>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</si>
  <si>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</si>
  <si>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</si>
  <si>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</si>
  <si>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</si>
  <si>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</si>
  <si>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</si>
  <si>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</si>
  <si>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</si>
  <si>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</si>
  <si>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</si>
  <si>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</si>
  <si>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</si>
  <si>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</si>
  <si>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</si>
  <si>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</si>
  <si>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</si>
  <si>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</si>
  <si>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</si>
  <si>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</si>
  <si>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</si>
  <si>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</si>
  <si>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</si>
  <si>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</si>
  <si>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</si>
  <si>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</si>
  <si>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</si>
  <si>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</si>
  <si>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</si>
  <si>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</si>
  <si>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</si>
  <si>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</si>
  <si>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</si>
  <si>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</si>
  <si>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</si>
  <si>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</si>
  <si>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</si>
  <si>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</si>
  <si>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</si>
  <si>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</si>
  <si>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</si>
  <si>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</si>
  <si>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</si>
  <si>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</si>
  <si>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</si>
  <si>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</si>
  <si>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</si>
  <si>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</si>
  <si>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</si>
  <si>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</si>
  <si>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</si>
  <si>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</si>
  <si>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</si>
  <si>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</si>
  <si>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</si>
  <si>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</si>
  <si>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</si>
  <si>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</si>
  <si>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</si>
  <si>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</si>
  <si>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</si>
  <si>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</si>
  <si>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</si>
  <si>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</si>
  <si>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</si>
  <si>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</si>
  <si>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</si>
  <si>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</si>
  <si>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</si>
  <si>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</si>
  <si>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</si>
  <si>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</si>
  <si>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</si>
  <si>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</si>
  <si>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</si>
  <si>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</si>
  <si>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</si>
  <si>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</si>
  <si>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</si>
  <si>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</si>
  <si>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</si>
  <si>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</si>
  <si>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</si>
  <si>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</si>
  <si>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</si>
  <si>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</si>
  <si>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</si>
  <si>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</si>
  <si>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</si>
  <si>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</si>
  <si>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</si>
  <si>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</si>
  <si>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</si>
  <si>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</si>
  <si>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</si>
  <si>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</si>
  <si>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</si>
  <si>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</si>
  <si>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</si>
  <si>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</si>
  <si>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</si>
  <si>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</si>
  <si>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</si>
  <si>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</si>
  <si>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</si>
  <si>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</si>
  <si>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</si>
  <si>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</si>
  <si>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</si>
  <si>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</si>
  <si>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</si>
  <si>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</si>
  <si>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</si>
  <si>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</si>
  <si>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</si>
  <si>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</si>
  <si>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</si>
  <si>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</si>
  <si>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</si>
  <si>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</si>
  <si>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</si>
  <si>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</si>
  <si>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</si>
  <si>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</si>
  <si>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</si>
  <si>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</si>
  <si>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</si>
  <si>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</si>
  <si>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</si>
  <si>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</si>
  <si>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</si>
  <si>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</si>
  <si>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</si>
  <si>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</si>
  <si>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</si>
  <si>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</si>
  <si>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</si>
  <si>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</si>
  <si>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</si>
  <si>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</si>
  <si>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</si>
  <si>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</si>
  <si>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</si>
  <si>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</si>
  <si>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</si>
  <si>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</si>
  <si>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</si>
  <si>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</si>
  <si>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</si>
  <si>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</si>
  <si>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</si>
  <si>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</si>
  <si>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</si>
  <si>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</si>
  <si>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</si>
  <si>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</si>
  <si>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</si>
  <si>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</si>
  <si>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</si>
  <si>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</si>
  <si>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</si>
  <si>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</si>
  <si>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</si>
  <si>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</si>
  <si>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</si>
  <si>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</si>
  <si>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</si>
  <si>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</si>
  <si>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</si>
  <si>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</si>
  <si>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</si>
  <si>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</si>
  <si>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</si>
  <si>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</si>
  <si>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</si>
  <si>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</si>
  <si>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</si>
  <si>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</si>
  <si>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</si>
  <si>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</si>
  <si>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</si>
  <si>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</si>
  <si>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</si>
  <si>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</si>
  <si>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</si>
  <si>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</si>
  <si>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</si>
  <si>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</si>
  <si>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Special value:</t>
  </si>
  <si>
    <t>:</t>
  </si>
  <si>
    <t>not available</t>
  </si>
  <si>
    <t>PO EXCHANGE RATE: NATIONAL CURRENCY PER USD NADJ</t>
  </si>
  <si>
    <t>POI..AE.</t>
  </si>
  <si>
    <t>BIS effective exchange rate</t>
  </si>
  <si>
    <t>Real (CPI-based), Broad Indices</t>
  </si>
  <si>
    <t>Monthly averages; 2010=100</t>
  </si>
  <si>
    <t>EER for:</t>
  </si>
  <si>
    <t>Poland</t>
  </si>
  <si>
    <t>RBPL</t>
  </si>
  <si>
    <t>zlotowe</t>
  </si>
  <si>
    <t>walutowe</t>
  </si>
  <si>
    <t>zlotowe_walutowe_old</t>
  </si>
  <si>
    <t>pozostale_pasywa</t>
  </si>
  <si>
    <t>pasywa</t>
  </si>
  <si>
    <t>walutowe_era</t>
  </si>
  <si>
    <t>pozostale_pasywa/pasywa</t>
  </si>
  <si>
    <t>car_m</t>
  </si>
  <si>
    <t>car_q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</si>
  <si>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</si>
  <si>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</si>
  <si>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</si>
  <si>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</si>
  <si>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</si>
  <si>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</si>
  <si>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</si>
  <si>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</si>
  <si>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</si>
  <si>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</si>
  <si>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</si>
  <si>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</si>
  <si>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</si>
  <si>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</si>
  <si>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</si>
  <si>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</si>
  <si>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</si>
  <si>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</si>
  <si>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</si>
  <si>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</si>
  <si>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</si>
  <si>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</si>
  <si>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</si>
  <si>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</si>
  <si>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</si>
  <si>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</si>
  <si>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</si>
  <si>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</si>
  <si>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</si>
  <si>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</si>
  <si>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</si>
  <si>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</si>
  <si>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</si>
  <si>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</si>
  <si>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</si>
  <si>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</si>
  <si>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</si>
  <si>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</si>
  <si>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</si>
  <si>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</si>
  <si>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</si>
  <si>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</si>
  <si>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</si>
  <si>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</si>
  <si>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</si>
  <si>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</si>
  <si>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</si>
  <si>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</si>
  <si>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</si>
  <si>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</si>
  <si>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</si>
  <si>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</si>
  <si>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</si>
  <si>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</si>
  <si>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</si>
  <si>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</si>
  <si>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</si>
  <si>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</si>
  <si>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</si>
  <si>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</si>
  <si>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</si>
  <si>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</si>
  <si>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</si>
  <si>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</si>
  <si>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</si>
  <si>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</si>
  <si>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</si>
  <si>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</si>
  <si>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</si>
  <si>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</si>
  <si>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</si>
  <si>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</si>
  <si>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</si>
  <si>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</si>
  <si>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</si>
  <si>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</si>
  <si>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</si>
  <si>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</si>
  <si>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</si>
  <si>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</si>
  <si>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</si>
  <si>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</si>
  <si>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</si>
  <si>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</si>
  <si>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</si>
  <si>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</si>
  <si>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</si>
  <si>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</si>
  <si>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</si>
  <si>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</si>
  <si>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</si>
  <si>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</si>
  <si>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</si>
  <si>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</si>
  <si>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</si>
  <si>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</si>
  <si>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</si>
  <si>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</si>
  <si>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car_q_dc</t>
  </si>
  <si>
    <t>car_a</t>
  </si>
  <si>
    <t>Imported from 'C:\Users\u149850\Desktop\nbp_historical\data_extended.xlsx'</t>
  </si>
  <si>
    <t>Page Link: data_extended\car_a</t>
  </si>
  <si>
    <t>Last updated: 08/03/17 - 08:35</t>
  </si>
  <si>
    <t>all_com_pri_ind</t>
  </si>
  <si>
    <t>m3</t>
  </si>
  <si>
    <t>spr_det_n</t>
  </si>
  <si>
    <t>spr_det_r</t>
  </si>
  <si>
    <t>pi_ea</t>
  </si>
  <si>
    <t>pi_germany</t>
  </si>
  <si>
    <t>Production in industry - monthly data [sts_inpr_m]</t>
  </si>
  <si>
    <t>INDIC_BT</t>
  </si>
  <si>
    <t>Volume index of production</t>
  </si>
  <si>
    <t>NACE_R2</t>
  </si>
  <si>
    <t>Mining and quarrying; manufacturing; electricity, gas, steam and air conditioning supply</t>
  </si>
  <si>
    <t>S_ADJ</t>
  </si>
  <si>
    <t>Seasonally and calendar adjusted data</t>
  </si>
  <si>
    <t>Index, 2010=100</t>
  </si>
  <si>
    <t>TIME/GEO</t>
  </si>
  <si>
    <t>Euro area (19 countries)</t>
  </si>
  <si>
    <t>Germany (until 1990 former territory of the FRG)</t>
  </si>
  <si>
    <t>2017M08</t>
  </si>
  <si>
    <t>2017M09</t>
  </si>
  <si>
    <t>2017M10</t>
  </si>
  <si>
    <t>2017M11</t>
  </si>
  <si>
    <t>2017M12</t>
  </si>
  <si>
    <t>Money market interest rates - monthly data [irt_st_m]</t>
  </si>
  <si>
    <t>GEO</t>
  </si>
  <si>
    <t>TIME/INTRT</t>
  </si>
  <si>
    <t>Day-to-day rates</t>
  </si>
  <si>
    <t>1-month rates</t>
  </si>
  <si>
    <t>DCOILWTICO</t>
  </si>
  <si>
    <t>lin</t>
  </si>
  <si>
    <t>Crude Oil Prices: West Texas Intermediate (WTI) - Cushing, Oklahoma</t>
  </si>
  <si>
    <t>U.S. Energy Information Administration</t>
  </si>
  <si>
    <t>Daily</t>
  </si>
  <si>
    <t>Dollars per Barrel</t>
  </si>
  <si>
    <t>1986-01-02 to 2018-02-12</t>
  </si>
  <si>
    <t>date</t>
  </si>
  <si>
    <t>value</t>
  </si>
  <si>
    <t>oil</t>
  </si>
  <si>
    <t>Miary pieniądza (w mln PLN)</t>
  </si>
  <si>
    <t>M3</t>
  </si>
  <si>
    <t>Kredyty i inne należności monetarnych instytucji finansowych od pozostałych sektorów krajowych (instytucje niemonetarne bez instytucji rządowych szczebla centralnego) - stany w mln zł</t>
  </si>
  <si>
    <t>Okres</t>
  </si>
  <si>
    <t>Kredyty i inne należności monetarnych instytucji finansowych od pozostałych sektorów krajowych (Instytucje niemonetarne bez instytucji rządowych szczebla centralnego)</t>
  </si>
  <si>
    <t>Kredyty i inne należności NBP</t>
  </si>
  <si>
    <t>Kredyty i inne należności pozostałych monetarnych instytucji finansowych</t>
  </si>
  <si>
    <t>Kredyty</t>
  </si>
  <si>
    <t>Inne należności</t>
  </si>
  <si>
    <t>złotowe</t>
  </si>
  <si>
    <t>ogółem</t>
  </si>
  <si>
    <t>Swiss franc</t>
  </si>
  <si>
    <t>US dollar</t>
  </si>
  <si>
    <t>1.</t>
  </si>
  <si>
    <t>2.</t>
  </si>
  <si>
    <t>Część I     Wybrane miesięczne wskaźniki makroekonomiczne</t>
  </si>
  <si>
    <t>Data aktualizacji:</t>
  </si>
  <si>
    <t>Wyszczególnienie
A – analogiczny okres roku poprzedniego=100
A1 – od początku roku do końca okresu
      (analogiczny okres roku poprzedniego=100)
B – okres poprzedni=100
C – grudzień roku poprzedniego=100
I2 – przecietna miesięczna 2005=100
I3 – przecietna miesięczna 2010=100</t>
  </si>
  <si>
    <t>Przeciętne zatrudnienie w sektorze przedsiębiorstwa</t>
  </si>
  <si>
    <t>Bezrobotni zarejestrowani (stan w końcu okresu)</t>
  </si>
  <si>
    <t>Stopa bezrobocia rejestrowanegob (stan w końcu okresu)</t>
  </si>
  <si>
    <t>Przeciętne miesięczne nominalne wynagrodzenie brutto w sektorze przedsiębiorstwa</t>
  </si>
  <si>
    <t>Przeciętne miesięczne realne wynagrodzenie brutto 
w sektorze przedsiębiorstwa</t>
  </si>
  <si>
    <t xml:space="preserve">Przeciętna miesięczna nominalna emerytura i renta brutto z pozarolniczego systemu ubezpieczeń społecznych </t>
  </si>
  <si>
    <t xml:space="preserve">Przeciętna miesięczna realna emerytura i renta brutto z pozarolniczego systemu ubezpieczeń społecznych </t>
  </si>
  <si>
    <t>Przeciętna miesięczna nominalna emerytura i renta rolników indywidualnych brutto</t>
  </si>
  <si>
    <t>Przeciętna miesięczna realna emerytura i renta rolników indywidualnych brutto</t>
  </si>
  <si>
    <t>Dochody budżetu państwac 
(od początku roku do końca okresu)</t>
  </si>
  <si>
    <t>Wydatki budżetu państwac 
(od początku roku do końca okresu)</t>
  </si>
  <si>
    <t>Wynik (saldo) budżetu państwac 
(od początku roku do końca okresu)</t>
  </si>
  <si>
    <t>Wskaźniki cen skupu pszenicy (bez ziarna siewnego)</t>
  </si>
  <si>
    <t>Wskaźniki cen skupu żyta (bez ziarna siewnego)</t>
  </si>
  <si>
    <t>Wskaźniki cen skupu bydła (bez cieląt)</t>
  </si>
  <si>
    <t>Wskaźniki cen skupu trzody chlewnej</t>
  </si>
  <si>
    <t>Wskaźniki cen skupu mleka</t>
  </si>
  <si>
    <t>Relacje cen skupu żywca wieprzowego do cen żyta na targowiskach</t>
  </si>
  <si>
    <t>Wskaźniki cen produkcji sprzedanej w przemyśle</t>
  </si>
  <si>
    <t>w górnictwie i wydobywaniu</t>
  </si>
  <si>
    <t>w przetwórstwie przemysłowym</t>
  </si>
  <si>
    <t>w wytwarzaniu i zaopatrywaniu w energię elektryczną, gaz, parę wodną i gorącą wodę∆</t>
  </si>
  <si>
    <t>w dostawie wody; gospodarowaniu ściekami
i odpadami; rekultywacji∆</t>
  </si>
  <si>
    <t>Wskaźniki cen produkcji budowlano-montażowej</t>
  </si>
  <si>
    <t>Wskaźniki cen usług transportu i gospodarki magazynowej</t>
  </si>
  <si>
    <t xml:space="preserve">Wskaźniki cen usług telekomunikacji </t>
  </si>
  <si>
    <t>Wskaźniki cen towarów i usług konsumpcyjnych</t>
  </si>
  <si>
    <t>żywność i napoje bezalkoholowe</t>
  </si>
  <si>
    <t>napoje alkoholowe i wyroby tytoniowe</t>
  </si>
  <si>
    <t>odzież i obuwie</t>
  </si>
  <si>
    <t>użytkowanie mieszkania lub domu i nośniki energii</t>
  </si>
  <si>
    <t>wyposażenie mieszkania i prowadzenie gospodarstwa domowego</t>
  </si>
  <si>
    <t>zdrowie</t>
  </si>
  <si>
    <t>transport</t>
  </si>
  <si>
    <t>łączność</t>
  </si>
  <si>
    <t>rekreacja i kultura</t>
  </si>
  <si>
    <t>edukacja</t>
  </si>
  <si>
    <t>Wskaźniki cen transakcyjnych eksportu</t>
  </si>
  <si>
    <t>Wskaźniki cen transakcyjnych importu</t>
  </si>
  <si>
    <t>Terms of trade</t>
  </si>
  <si>
    <t>Produkcja sprzedana przemysłu ogółema,d,e (ceny stałe)</t>
  </si>
  <si>
    <t xml:space="preserve">górnictwo i wydobywanie </t>
  </si>
  <si>
    <t>przetwórstwo przemysłowe</t>
  </si>
  <si>
    <t>wytwarzanie i zaopatrywanie w energię elektryczną, gaz, parę wodną i gorącą wodę∆</t>
  </si>
  <si>
    <t>dostawa wody; gospodarowanie ściekami i odpadami; rekultywacja∆</t>
  </si>
  <si>
    <t>Produkcja sprzedana przemysłu według głównych grupowań przemysłowycha,d,e (ceny stałe)</t>
  </si>
  <si>
    <t>dobra zaopatrzeniowe</t>
  </si>
  <si>
    <t>dobra inwestycyjne</t>
  </si>
  <si>
    <t>dobra konsumpcyjne trwałe</t>
  </si>
  <si>
    <t>dobra konsumpcyjne nietrwałe</t>
  </si>
  <si>
    <t>dobra związane z energią</t>
  </si>
  <si>
    <t>Nowe zamówienia w przemyśleg (ceny bieżące)</t>
  </si>
  <si>
    <t>Produkcja budowlano-montażowaa,d,e (ceny stałe)</t>
  </si>
  <si>
    <t xml:space="preserve">Mieszkania oddane do użytkowania </t>
  </si>
  <si>
    <t>Sprzedaż detaliczna towarówa (ceny stałe)</t>
  </si>
  <si>
    <t>Obroty w handlu detalicznymd,h,i</t>
  </si>
  <si>
    <t xml:space="preserve">Przewozy ładunków w transporcie kolejowym </t>
  </si>
  <si>
    <t>Przewozy ładunków w transporcie kolejowym
 (od początku roku do końca okresu)</t>
  </si>
  <si>
    <t>Eksport towarówj (ceny bieżące)</t>
  </si>
  <si>
    <t>Eksport towarówj (ceny stałe)</t>
  </si>
  <si>
    <t>Import towarówj (ceny bieżące)</t>
  </si>
  <si>
    <t>Import towarówj (ceny stałe)</t>
  </si>
  <si>
    <t>Saldo obrotów towarowych handlu zagranicznegoj ogółem</t>
  </si>
  <si>
    <t>Bieżący wskaźnik ufności konsumenckiej (BWUK)</t>
  </si>
  <si>
    <t>Wyprzedzający wskaźnik ufności konsumenckiej (WWUK)</t>
  </si>
  <si>
    <t>Wskaźnik ogólnego klimatu koniunktury gospodarczejd:</t>
  </si>
  <si>
    <t>budownictwo</t>
  </si>
  <si>
    <t>handel; naprawa pojazdów samochodowych∆,k</t>
  </si>
  <si>
    <t>transport i gospodarka magazynowa</t>
  </si>
  <si>
    <t>zakwaterowanie i gastronomia∆</t>
  </si>
  <si>
    <t>działalność finansowa i ubezpieczeniowa</t>
  </si>
  <si>
    <t>obsługa rynku nieruchomości∆</t>
  </si>
  <si>
    <t>a Dane obejmują podmioty gospodarcze o liczbie pracujących powyżej 9 osób.</t>
  </si>
  <si>
    <t>b Dane opracowano z uwzględnieniem pracujących w gospodarstwach indywidualnych w rolnictwie wyszacowanych w latach 2000–2002 (I–XII 2002 r. – mianownik) – na podstawie wyników Powszechnego Spisu  Rolnego 1996, 
od I 2002 r. (I–XII 2002 r. – licznik) – do XI 2010 r. – na podstawie Narodowego Spisu  Powszechnego Ludności i Mieszkań 2002 oraz Powszechnego Spisu Rolnego 2002, a od XII 2010 r. – na podstawie Powszechnego Spisu Rolnego 2010 r. Dane nie są w pełni porównywalne z danymi za okresy poprzednie.</t>
  </si>
  <si>
    <t>c Dane Ministerstwa Finansów.</t>
  </si>
  <si>
    <t>d Dane niewyrównane sezonowo.</t>
  </si>
  <si>
    <t>e Od 2011 r. jako ceny stałe przyjęto ceny stałe 2010 r. (średnie ceny bieżące 2010 r.). Patrz uwagi ogólne pkt.13.</t>
  </si>
  <si>
    <t>f Wskaźniki dynamiki przy stałej podstawie obliczono metodą nawiązania łańcuchowego. Obliczanie innych wskaźników dynamiki produkcji (np. miesiąc poprzedni=100) na podstawie prezentowanych nie jest wskazane.</t>
  </si>
  <si>
    <t xml:space="preserve">g Wybrane działy sekcji "Przetwórstwo przemysłowe"; dotyczy podmiotów gospodarczych, w których liczba pracujących przekracza 49 osób oraz 10% reprezentacji podmiotów o liczbie pracujących od 10 do 49 osób. </t>
  </si>
  <si>
    <t>h Dane dotyczą pełnej zbiorowości.</t>
  </si>
  <si>
    <t>i Przychody netto ze sprzedaży produktów, towarów i materiałów; dane dotyczą przedsiębiorstw zaklasyfikowanych według PKD 2007 do działu 47.</t>
  </si>
  <si>
    <t>j Od stycznia 2017 r. – dane wstępne.</t>
  </si>
  <si>
    <t>k  Z wyłączeniem działu "Handel hurtowy" (wg PKD 2007).</t>
  </si>
  <si>
    <t>24.01.2018 r.</t>
  </si>
  <si>
    <t>w tys.</t>
  </si>
  <si>
    <t>A</t>
  </si>
  <si>
    <t>B</t>
  </si>
  <si>
    <t>I2</t>
  </si>
  <si>
    <t>I3</t>
  </si>
  <si>
    <t>w %</t>
  </si>
  <si>
    <t>w zł</t>
  </si>
  <si>
    <t>w mln zł</t>
  </si>
  <si>
    <t>C</t>
  </si>
  <si>
    <t>I3f</t>
  </si>
  <si>
    <t>tys.</t>
  </si>
  <si>
    <t>w mln tonokilometrów</t>
  </si>
  <si>
    <t>A1</t>
  </si>
  <si>
    <t>I</t>
  </si>
  <si>
    <t>II</t>
  </si>
  <si>
    <t>III</t>
  </si>
  <si>
    <t>IV</t>
  </si>
  <si>
    <t>V</t>
  </si>
  <si>
    <t>Powrót do spisu</t>
  </si>
  <si>
    <t>VI</t>
  </si>
  <si>
    <t>VII</t>
  </si>
  <si>
    <t>VIII</t>
  </si>
  <si>
    <t>IX</t>
  </si>
  <si>
    <t>X</t>
  </si>
  <si>
    <t>XI</t>
  </si>
  <si>
    <t>XII</t>
  </si>
  <si>
    <t>791,18i</t>
  </si>
  <si>
    <t>x</t>
  </si>
  <si>
    <t>92,4*</t>
  </si>
  <si>
    <t>-21343,7</t>
  </si>
  <si>
    <t>HANDEL</t>
  </si>
  <si>
    <t>TRADE</t>
  </si>
  <si>
    <t>TABL. 59. SPRZEDAŻ DETALICZNA TOWARÓW WEDŁUG RODZAJÓW DZIAŁALNOŚCI PRZEDSIĘBIORSTWAa</t>
  </si>
  <si>
    <t xml:space="preserve">                   I.  CENY BIEŻĄCE</t>
  </si>
  <si>
    <t xml:space="preserve">                   RETAIL SALES OF GOODS BY TYPE OF ENTERPRISE ACTIVITYa</t>
  </si>
  <si>
    <t xml:space="preserve">                   I. CURRENT PRICES</t>
  </si>
  <si>
    <t>Powrót do spisu treści
Return to contents</t>
  </si>
  <si>
    <t>Okresy
Periods</t>
  </si>
  <si>
    <t>Ogółem
Grand total</t>
  </si>
  <si>
    <t>pojazdy samochodowe, motocykle, części
motor vehicles, motorcycles, parts</t>
  </si>
  <si>
    <t>paliwa stałe, ciekłe i gazowe
solid, liquid and gaseous fuels</t>
  </si>
  <si>
    <t>żywność, napoje i wyroby tytoniowe
food, beverages 
and tobacco products</t>
  </si>
  <si>
    <t>pozostała sprzedaż detaliczna prowadzona w niewyspecjali-zowanych sklepach
other retail 
sale in non-specialized stores</t>
  </si>
  <si>
    <t>farmaceutyki, kosmetyki, sprzęt ortopedyczny
pharmaceuticals, cosmetics, orthopaedic equipment</t>
  </si>
  <si>
    <t>tekstylia, odzież, obuwie
textiles, clothing, footwear</t>
  </si>
  <si>
    <t>meble, RTV, AGD
furniture, radio, TV and household appliances</t>
  </si>
  <si>
    <t>prasa, książki, pozostała sprzedaż w wyspecjalizowanych sklepach
newspapers, books, other sale in specialized stores</t>
  </si>
  <si>
    <t>pozostałe
others</t>
  </si>
  <si>
    <t>Analogiczny okres roku poprzedniego = 100
Corresponding period of previous year = 100</t>
  </si>
  <si>
    <t>2016 I-XII</t>
  </si>
  <si>
    <t>2017 I-XII</t>
  </si>
  <si>
    <t>2016 X</t>
  </si>
  <si>
    <t>2016 XI</t>
  </si>
  <si>
    <t>2016 XII</t>
  </si>
  <si>
    <t>2017 I</t>
  </si>
  <si>
    <t>2017 II</t>
  </si>
  <si>
    <t>2017 III</t>
  </si>
  <si>
    <t>2017 IV</t>
  </si>
  <si>
    <t>2017 V</t>
  </si>
  <si>
    <t>2017 VI</t>
  </si>
  <si>
    <t>2017 VII</t>
  </si>
  <si>
    <t>2017 VIII</t>
  </si>
  <si>
    <t>2017 IX</t>
  </si>
  <si>
    <t>2017 X</t>
  </si>
  <si>
    <t>2017 XI</t>
  </si>
  <si>
    <t>2017 XII</t>
  </si>
  <si>
    <t>Miesiąc poprzedni = 100
Previous month = 100</t>
  </si>
  <si>
    <t>MCOILBRENTEU</t>
  </si>
  <si>
    <t>Crude Oil Prices: Brent - Europe</t>
  </si>
  <si>
    <t>Monthly</t>
  </si>
  <si>
    <t>1987-05-01 to 2018-01-01</t>
  </si>
  <si>
    <t>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</si>
</sst>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yyyy\-mm"/>
    <numFmt numFmtId="166" formatCode="dd\.mm\.yy"/>
    <numFmt numFmtId="167" formatCode="#,##0.0000"/>
    <numFmt numFmtId="168" formatCode="yyyy\-mm\-dd;@"/>
    <numFmt numFmtId="169" formatCode="mm\-yyyy"/>
    <numFmt numFmtId="170" formatCode="#,##0.0"/>
    <numFmt numFmtId="171" formatCode="0.0"/>
    <numFmt numFmtId="172" formatCode="mm/dd/yyyy"/>
  </numFmts>
  <fonts count="7" x14ac:knownFonts="1"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rgb="FF3366FF"/>
      <name val="Arial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1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6" fillId="0" borderId="0"/>
  </cellStyleXfs>
  <cellXfs count="40">
    <xf numFmtId="0" fontId="0" fillId="0" borderId="0" xfId="0"/>
    <xf numFmtId="14" fontId="0" fillId="0" borderId="0" xfId="0" applyNumberFormat="1"/>
    <xf numFmtId="0" fontId="2" fillId="0" borderId="0" xfId="1" applyFont="1" applyFill="1"/>
    <xf numFmtId="164" fontId="0" fillId="0" borderId="0" xfId="0" applyNumberFormat="1"/>
    <xf numFmtId="165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NumberFormat="1" applyFont="1" applyFill="1" applyBorder="1" applyAlignment="1"/>
    <xf numFmtId="166" fontId="4" fillId="0" borderId="0" xfId="0" applyNumberFormat="1" applyFont="1" applyFill="1" applyBorder="1" applyAlignment="1"/>
    <xf numFmtId="0" fontId="4" fillId="5" borderId="1" xfId="0" applyNumberFormat="1" applyFont="1" applyFill="1" applyBorder="1" applyAlignment="1"/>
    <xf numFmtId="167" fontId="4" fillId="0" borderId="1" xfId="0" applyNumberFormat="1" applyFont="1" applyFill="1" applyBorder="1" applyAlignment="1"/>
    <xf numFmtId="167" fontId="0" fillId="0" borderId="0" xfId="0" applyNumberFormat="1"/>
    <xf numFmtId="168" fontId="0" fillId="0" borderId="0" xfId="0" applyNumberFormat="1" applyFont="1" applyAlignment="1"/>
    <xf numFmtId="0" fontId="0" fillId="0" borderId="0" xfId="0" applyAlignment="1"/>
    <xf numFmtId="169" fontId="0" fillId="0" borderId="0" xfId="0" applyNumberFormat="1" applyFont="1" applyAlignment="1"/>
    <xf numFmtId="1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70" fontId="4" fillId="0" borderId="1" xfId="0" applyNumberFormat="1" applyFont="1" applyFill="1" applyBorder="1" applyAlignment="1"/>
    <xf numFmtId="4" fontId="0" fillId="2" borderId="0" xfId="0" applyNumberFormat="1" applyFill="1"/>
    <xf numFmtId="0" fontId="6" fillId="0" borderId="0" xfId="3"/>
    <xf numFmtId="0" fontId="4" fillId="0" borderId="0" xfId="3" applyNumberFormat="1" applyFont="1" applyFill="1" applyBorder="1" applyAlignment="1"/>
    <xf numFmtId="166" fontId="4" fillId="0" borderId="0" xfId="3" applyNumberFormat="1" applyFont="1" applyFill="1" applyBorder="1" applyAlignment="1"/>
    <xf numFmtId="0" fontId="4" fillId="5" borderId="1" xfId="3" applyNumberFormat="1" applyFont="1" applyFill="1" applyBorder="1" applyAlignment="1"/>
    <xf numFmtId="0" fontId="4" fillId="0" borderId="1" xfId="3" applyNumberFormat="1" applyFont="1" applyFill="1" applyBorder="1" applyAlignment="1"/>
    <xf numFmtId="4" fontId="4" fillId="0" borderId="1" xfId="3" applyNumberFormat="1" applyFont="1" applyFill="1" applyBorder="1" applyAlignment="1"/>
    <xf numFmtId="0" fontId="0" fillId="2" borderId="0" xfId="0" applyFill="1" applyAlignment="1"/>
    <xf numFmtId="169" fontId="0" fillId="2" borderId="0" xfId="0" applyNumberFormat="1" applyFont="1" applyFill="1" applyAlignment="1"/>
    <xf numFmtId="171" fontId="0" fillId="0" borderId="0" xfId="0" applyNumberFormat="1"/>
    <xf numFmtId="172" fontId="0" fillId="0" borderId="0" xfId="0" applyNumberFormat="1"/>
    <xf numFmtId="172" fontId="1" fillId="0" borderId="0" xfId="1" applyNumberFormat="1"/>
    <xf numFmtId="0" fontId="0" fillId="6" borderId="0" xfId="0" applyFill="1"/>
    <xf numFmtId="0" fontId="6" fillId="0" borderId="0" xfId="3"/>
    <xf numFmtId="0" fontId="4" fillId="0" borderId="0" xfId="3" applyNumberFormat="1" applyFont="1" applyFill="1" applyBorder="1" applyAlignment="1"/>
    <xf numFmtId="166" fontId="4" fillId="0" borderId="0" xfId="3" applyNumberFormat="1" applyFont="1" applyFill="1" applyBorder="1" applyAlignment="1"/>
    <xf numFmtId="0" fontId="4" fillId="5" borderId="1" xfId="3" applyNumberFormat="1" applyFont="1" applyFill="1" applyBorder="1" applyAlignment="1"/>
    <xf numFmtId="167" fontId="4" fillId="0" borderId="1" xfId="3" applyNumberFormat="1" applyFont="1" applyFill="1" applyBorder="1" applyAlignment="1"/>
    <xf numFmtId="17" fontId="0" fillId="0" borderId="0" xfId="0" applyNumberFormat="1" applyFill="1"/>
  </cellXfs>
  <cellStyles count="4">
    <cellStyle name="Hyperlink" xfId="1" builtinId="8"/>
    <cellStyle name="Normal" xfId="0" builtinId="0"/>
    <cellStyle name="Normalny 2" xfId="2"/>
    <cellStyle name="Normalny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389"/>
  <ax:ocxPr ax:name="NumCols" ax:value="3"/>
  <ax:ocxPr ax:name="AutoRefresh" ax:value="0"/>
  <ax:ocxPr ax:name="LastRefreshed" ax:value="2017-08-02 08:48:12"/>
  <ax:ocxPr ax:name="MSChart" ax:value="0"/>
  <ax:ocxPr ax:name="SROrgin" ax:value="False"/>
  <ax:ocxPr ax:name="SDatatype" ax:value=""/>
  <ax:ocxPr ax:name="SeriesCode" ax:value="POI65...F,POI67...F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V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394"/>
  <ax:ocxPr ax:name="NumCols" ax:value="2"/>
  <ax:ocxPr ax:name="AutoRefresh" ax:value="0"/>
  <ax:ocxPr ax:name="LastRefreshed" ax:value="2017-08-02 08:47:27"/>
  <ax:ocxPr ax:name="MSChart" ax:value="0"/>
  <ax:ocxPr ax:name="SROrgin" ax:value="False"/>
  <ax:ocxPr ax:name="SDatatype" ax:value=""/>
  <ax:ocxPr ax:name="SeriesCode" ax:value="POI66...F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S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418"/>
  <ax:ocxPr ax:name="NumCols" ax:value="3"/>
  <ax:ocxPr ax:name="AutoRefresh" ax:value="0"/>
  <ax:ocxPr ax:name="LastRefreshed" ax:value="2017-08-02 08:46:41"/>
  <ax:ocxPr ax:name="MSChart" ax:value="0"/>
  <ax:ocxPr ax:name="SROrgin" ax:value="False"/>
  <ax:ocxPr ax:name="SDatatype" ax:value=""/>
  <ax:ocxPr ax:name="SeriesCode" ax:value="POI60B..,POI60A..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O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455"/>
  <ax:ocxPr ax:name="NumCols" ax:value="2"/>
  <ax:ocxPr ax:name="AutoRefresh" ax:value="0"/>
  <ax:ocxPr ax:name="LastRefreshed" ax:value="2017-08-02 08:40:46"/>
  <ax:ocxPr ax:name="MSChart" ax:value="0"/>
  <ax:ocxPr ax:name="SROrgin" ax:value="False"/>
  <ax:ocxPr ax:name="SDatatype" ax:value=""/>
  <ax:ocxPr ax:name="SeriesCode" ax:value="POI22D..A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L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5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325"/>
  <ax:ocxPr ax:name="NumCols" ax:value="2"/>
  <ax:ocxPr ax:name="AutoRefresh" ax:value="0"/>
  <ax:ocxPr ax:name="LastRefreshed" ax:value="2017-08-02 08:38:41"/>
  <ax:ocxPr ax:name="MSChart" ax:value="0"/>
  <ax:ocxPr ax:name="SROrgin" ax:value="False"/>
  <ax:ocxPr ax:name="SDatatype" ax:value=""/>
  <ax:ocxPr ax:name="SeriesCode" ax:value="POI..RECE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I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6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292"/>
  <ax:ocxPr ax:name="NumCols" ax:value="3"/>
  <ax:ocxPr ax:name="AutoRefresh" ax:value="0"/>
  <ax:ocxPr ax:name="LastRefreshed" ax:value="2017-08-02 08:16:41"/>
  <ax:ocxPr ax:name="MSChart" ax:value="0"/>
  <ax:ocxPr ax:name="SROrgin" ax:value="False"/>
  <ax:ocxPr ax:name="SDatatype" ax:value=""/>
  <ax:ocxPr ax:name="SeriesCode" ax:value="POIBKON,POIBK1M"/>
  <ax:ocxPr ax:name="DataTypes" ax:value="CMA#(X(IO),N,R)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E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7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274"/>
  <ax:ocxPr ax:name="NumCols" ax:value="3"/>
  <ax:ocxPr ax:name="AutoRefresh" ax:value="0"/>
  <ax:ocxPr ax:name="LastRefreshed" ax:value="2017-08-02 08:13:31"/>
  <ax:ocxPr ax:name="MSChart" ax:value="0"/>
  <ax:ocxPr ax:name="SROrgin" ax:value="False"/>
  <ax:ocxPr ax:name="SDatatype" ax:value=""/>
  <ax:ocxPr ax:name="SeriesCode" ax:value="POWIBON,POWIB1M"/>
  <ax:ocxPr ax:name="DataTypes" ax:value="CMA#(X(IO),N,R)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8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297"/>
  <ax:ocxPr ax:name="NumCols" ax:value="4"/>
  <ax:ocxPr ax:name="AutoRefresh" ax:value="0"/>
  <ax:ocxPr ax:name="LastRefreshed" ax:value="2017-08-02 17:09:36"/>
  <ax:ocxPr ax:name="MSChart" ax:value="0"/>
  <ax:ocxPr ax:name="SROrgin" ax:value="False"/>
  <ax:ocxPr ax:name="SDatatype" ax:value=""/>
  <ax:ocxPr ax:name="SeriesCode" ax:value="TEPLNSP,TDPLNSP,TDCHFSP"/>
  <ax:ocxPr ax:name="Frequency" ax:value="M"/>
  <ax:ocxPr ax:name="UseAbsolute1" ax:value="-1"/>
  <ax:ocxPr ax:name="DateAbsolute1" ax:value="34000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Z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9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KND"/>
  <ax:ocxPr ax:name="NumRows" ax:value="730"/>
  <ax:ocxPr ax:name="NumCols" ax:value="2"/>
  <ax:ocxPr ax:name="AutoRefresh" ax:value="0"/>
  <ax:ocxPr ax:name="LastRefreshed" ax:value="2017-08-02 17:17:20"/>
  <ax:ocxPr ax:name="MSChart" ax:value="0"/>
  <ax:ocxPr ax:name="SROrgin" ax:value="False"/>
  <ax:ocxPr ax:name="SDatatype" ax:value=""/>
  <ax:ocxPr ax:name="SeriesCode" ax:value="POI..AE.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238"/>
      <ax:ocxPr ax:name="Weight" ax:value="400"/>
      <ax:ocxPr ax:name="Underline" ax:value="0"/>
      <ax:ocxPr ax:name="Italic" ax:value="0"/>
      <ax:ocxPr ax:name="Strikethrough" ax:value="0"/>
    </ax:font>
  </ax:ocxPr>
  <ax:ocxPr ax:name="Origin" ax:value="AI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dane_sa!$B$1</c:f>
              <c:strCache>
                <c:ptCount val="1"/>
                <c:pt idx="0">
                  <c:v>wag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dane_sa!$B$2:$B$307</c:f>
              <c:numCache>
                <c:formatCode>General</c:formatCode>
                <c:ptCount val="306"/>
                <c:pt idx="0">
                  <c:v>342.87327530200002</c:v>
                </c:pt>
                <c:pt idx="1">
                  <c:v>362.52097488800001</c:v>
                </c:pt>
                <c:pt idx="2">
                  <c:v>364.60360490599999</c:v>
                </c:pt>
                <c:pt idx="3">
                  <c:v>372.09351771199999</c:v>
                </c:pt>
                <c:pt idx="4">
                  <c:v>384.07679415199999</c:v>
                </c:pt>
                <c:pt idx="5">
                  <c:v>392.54105049499998</c:v>
                </c:pt>
                <c:pt idx="6">
                  <c:v>402.70330905100002</c:v>
                </c:pt>
                <c:pt idx="7">
                  <c:v>423.41355177399998</c:v>
                </c:pt>
                <c:pt idx="8">
                  <c:v>427.36834723999999</c:v>
                </c:pt>
                <c:pt idx="9">
                  <c:v>432.487901658</c:v>
                </c:pt>
                <c:pt idx="10">
                  <c:v>448.92559053600002</c:v>
                </c:pt>
                <c:pt idx="11">
                  <c:v>456.082442781</c:v>
                </c:pt>
                <c:pt idx="12">
                  <c:v>485.34670032399998</c:v>
                </c:pt>
                <c:pt idx="13">
                  <c:v>494.252768135</c:v>
                </c:pt>
                <c:pt idx="14">
                  <c:v>520.72910866300003</c:v>
                </c:pt>
                <c:pt idx="15">
                  <c:v>520.81971068099995</c:v>
                </c:pt>
                <c:pt idx="16">
                  <c:v>541.38813608999999</c:v>
                </c:pt>
                <c:pt idx="17">
                  <c:v>559.45211126699996</c:v>
                </c:pt>
                <c:pt idx="18">
                  <c:v>575.44965601800004</c:v>
                </c:pt>
                <c:pt idx="19">
                  <c:v>579.87372396499995</c:v>
                </c:pt>
                <c:pt idx="20">
                  <c:v>603.28181985499998</c:v>
                </c:pt>
                <c:pt idx="21">
                  <c:v>621.31298309900001</c:v>
                </c:pt>
                <c:pt idx="22">
                  <c:v>633.51147333200004</c:v>
                </c:pt>
                <c:pt idx="23">
                  <c:v>654.21605890700005</c:v>
                </c:pt>
                <c:pt idx="24">
                  <c:v>668.07507702800001</c:v>
                </c:pt>
                <c:pt idx="25">
                  <c:v>675.22886147999998</c:v>
                </c:pt>
                <c:pt idx="26">
                  <c:v>688.67989850499998</c:v>
                </c:pt>
                <c:pt idx="27">
                  <c:v>724.82589878700003</c:v>
                </c:pt>
                <c:pt idx="28">
                  <c:v>730.10058238500005</c:v>
                </c:pt>
                <c:pt idx="29">
                  <c:v>737.26493690100006</c:v>
                </c:pt>
                <c:pt idx="30">
                  <c:v>750.36984611699995</c:v>
                </c:pt>
                <c:pt idx="31">
                  <c:v>778.11151122900003</c:v>
                </c:pt>
                <c:pt idx="32">
                  <c:v>797.42211258600003</c:v>
                </c:pt>
                <c:pt idx="33">
                  <c:v>813.28455939699995</c:v>
                </c:pt>
                <c:pt idx="34">
                  <c:v>821.86055278900005</c:v>
                </c:pt>
                <c:pt idx="35">
                  <c:v>832.69438014499997</c:v>
                </c:pt>
                <c:pt idx="36">
                  <c:v>857.419192479</c:v>
                </c:pt>
                <c:pt idx="37">
                  <c:v>880.32919348400003</c:v>
                </c:pt>
                <c:pt idx="38">
                  <c:v>892.71496633899994</c:v>
                </c:pt>
                <c:pt idx="39">
                  <c:v>910.96857493899995</c:v>
                </c:pt>
                <c:pt idx="40">
                  <c:v>932.38691601799997</c:v>
                </c:pt>
                <c:pt idx="41">
                  <c:v>934.51755157399998</c:v>
                </c:pt>
                <c:pt idx="42">
                  <c:v>959.25288879000004</c:v>
                </c:pt>
                <c:pt idx="43">
                  <c:v>976.44811352900001</c:v>
                </c:pt>
                <c:pt idx="44">
                  <c:v>985.87261371399995</c:v>
                </c:pt>
                <c:pt idx="45">
                  <c:v>1014.275366283</c:v>
                </c:pt>
                <c:pt idx="46">
                  <c:v>1031.6481648649999</c:v>
                </c:pt>
                <c:pt idx="47">
                  <c:v>1048.039383928</c:v>
                </c:pt>
                <c:pt idx="48">
                  <c:v>1053.791601482</c:v>
                </c:pt>
                <c:pt idx="49">
                  <c:v>1075.211818148</c:v>
                </c:pt>
                <c:pt idx="50">
                  <c:v>1091.861587035</c:v>
                </c:pt>
                <c:pt idx="51">
                  <c:v>1104.2175988209999</c:v>
                </c:pt>
                <c:pt idx="52">
                  <c:v>1117.7118585000001</c:v>
                </c:pt>
                <c:pt idx="53">
                  <c:v>1163.61921287</c:v>
                </c:pt>
                <c:pt idx="54">
                  <c:v>1178.217425263</c:v>
                </c:pt>
                <c:pt idx="55">
                  <c:v>1179.084047108</c:v>
                </c:pt>
                <c:pt idx="56">
                  <c:v>1200.6365988719999</c:v>
                </c:pt>
                <c:pt idx="57">
                  <c:v>1219.8773267409999</c:v>
                </c:pt>
                <c:pt idx="58">
                  <c:v>1241.6589139069999</c:v>
                </c:pt>
                <c:pt idx="59">
                  <c:v>1234.5777065049999</c:v>
                </c:pt>
                <c:pt idx="60">
                  <c:v>1281.9361455220001</c:v>
                </c:pt>
                <c:pt idx="61">
                  <c:v>1283.6011822099999</c:v>
                </c:pt>
                <c:pt idx="62">
                  <c:v>1284.2078413070001</c:v>
                </c:pt>
                <c:pt idx="63">
                  <c:v>1292.524381469</c:v>
                </c:pt>
                <c:pt idx="64">
                  <c:v>1325.9553220180001</c:v>
                </c:pt>
                <c:pt idx="65">
                  <c:v>1335.666685784</c:v>
                </c:pt>
                <c:pt idx="66">
                  <c:v>1346.2649340150001</c:v>
                </c:pt>
                <c:pt idx="67">
                  <c:v>1368.832253717</c:v>
                </c:pt>
                <c:pt idx="68">
                  <c:v>1377.839425696</c:v>
                </c:pt>
                <c:pt idx="69">
                  <c:v>1394.392377073</c:v>
                </c:pt>
                <c:pt idx="70">
                  <c:v>1417.2939356530001</c:v>
                </c:pt>
                <c:pt idx="71">
                  <c:v>1423.9740972479999</c:v>
                </c:pt>
                <c:pt idx="72">
                  <c:v>1670.9388379980001</c:v>
                </c:pt>
                <c:pt idx="73">
                  <c:v>1695.812158919</c:v>
                </c:pt>
                <c:pt idx="74">
                  <c:v>1747.725529648</c:v>
                </c:pt>
                <c:pt idx="75">
                  <c:v>1760.500721998</c:v>
                </c:pt>
                <c:pt idx="76">
                  <c:v>1794.9215432440001</c:v>
                </c:pt>
                <c:pt idx="77">
                  <c:v>1819.883235066</c:v>
                </c:pt>
                <c:pt idx="78">
                  <c:v>1847.236291056</c:v>
                </c:pt>
                <c:pt idx="79">
                  <c:v>1858.9864597599999</c:v>
                </c:pt>
                <c:pt idx="80">
                  <c:v>1881.4491990219999</c:v>
                </c:pt>
                <c:pt idx="81">
                  <c:v>1899.9268540129999</c:v>
                </c:pt>
                <c:pt idx="82">
                  <c:v>1917.8592525940001</c:v>
                </c:pt>
                <c:pt idx="83">
                  <c:v>1974.1153232239999</c:v>
                </c:pt>
                <c:pt idx="84">
                  <c:v>1966.43621497</c:v>
                </c:pt>
                <c:pt idx="85">
                  <c:v>1996.627644553</c:v>
                </c:pt>
                <c:pt idx="86">
                  <c:v>1996.8726452149999</c:v>
                </c:pt>
                <c:pt idx="87">
                  <c:v>2053.1693116790002</c:v>
                </c:pt>
                <c:pt idx="88">
                  <c:v>2019.818758961</c:v>
                </c:pt>
                <c:pt idx="89">
                  <c:v>2054.5363392180002</c:v>
                </c:pt>
                <c:pt idx="90">
                  <c:v>2049.0662223059999</c:v>
                </c:pt>
                <c:pt idx="91">
                  <c:v>2080.6325722480001</c:v>
                </c:pt>
                <c:pt idx="92">
                  <c:v>2097.0165073070002</c:v>
                </c:pt>
                <c:pt idx="93">
                  <c:v>2104.7800045590002</c:v>
                </c:pt>
                <c:pt idx="94">
                  <c:v>2114.353650517</c:v>
                </c:pt>
                <c:pt idx="95">
                  <c:v>2134.9656788679999</c:v>
                </c:pt>
                <c:pt idx="96">
                  <c:v>2139.8231362299998</c:v>
                </c:pt>
                <c:pt idx="97">
                  <c:v>2145.5964801320001</c:v>
                </c:pt>
                <c:pt idx="98">
                  <c:v>2165.2426870740001</c:v>
                </c:pt>
                <c:pt idx="99">
                  <c:v>2173.9198650660001</c:v>
                </c:pt>
                <c:pt idx="100">
                  <c:v>2196.4186657229998</c:v>
                </c:pt>
                <c:pt idx="101">
                  <c:v>2180.4706042319999</c:v>
                </c:pt>
                <c:pt idx="102">
                  <c:v>2208.974411314</c:v>
                </c:pt>
                <c:pt idx="103">
                  <c:v>2213.8422016069999</c:v>
                </c:pt>
                <c:pt idx="104">
                  <c:v>2225.8433073750002</c:v>
                </c:pt>
                <c:pt idx="105">
                  <c:v>2255.6353655409998</c:v>
                </c:pt>
                <c:pt idx="106">
                  <c:v>2248.3570475490001</c:v>
                </c:pt>
                <c:pt idx="107">
                  <c:v>2246.2567066420002</c:v>
                </c:pt>
                <c:pt idx="108">
                  <c:v>2255.9425169390001</c:v>
                </c:pt>
                <c:pt idx="109">
                  <c:v>2259.3133376599999</c:v>
                </c:pt>
                <c:pt idx="110">
                  <c:v>2271.982881895</c:v>
                </c:pt>
                <c:pt idx="111">
                  <c:v>2242.8139905620001</c:v>
                </c:pt>
                <c:pt idx="112">
                  <c:v>2283.5300153899998</c:v>
                </c:pt>
                <c:pt idx="113">
                  <c:v>2276.0826599490001</c:v>
                </c:pt>
                <c:pt idx="114">
                  <c:v>2283.2600249689999</c:v>
                </c:pt>
                <c:pt idx="115">
                  <c:v>2289.5032545290001</c:v>
                </c:pt>
                <c:pt idx="116">
                  <c:v>2299.2332960170002</c:v>
                </c:pt>
                <c:pt idx="117">
                  <c:v>2285.5546000029999</c:v>
                </c:pt>
                <c:pt idx="118">
                  <c:v>2288.2717797199998</c:v>
                </c:pt>
                <c:pt idx="119">
                  <c:v>2292.7786554109998</c:v>
                </c:pt>
                <c:pt idx="120">
                  <c:v>2304.471321476</c:v>
                </c:pt>
                <c:pt idx="121">
                  <c:v>2295.0269382390002</c:v>
                </c:pt>
                <c:pt idx="122">
                  <c:v>2290.6376925109998</c:v>
                </c:pt>
                <c:pt idx="123">
                  <c:v>2327.6842636490001</c:v>
                </c:pt>
                <c:pt idx="124">
                  <c:v>2314.1926232189999</c:v>
                </c:pt>
                <c:pt idx="125">
                  <c:v>2332.0240090990001</c:v>
                </c:pt>
                <c:pt idx="126">
                  <c:v>2343.5443064330002</c:v>
                </c:pt>
                <c:pt idx="127">
                  <c:v>2341.1369063709999</c:v>
                </c:pt>
                <c:pt idx="128">
                  <c:v>2363.278320159</c:v>
                </c:pt>
                <c:pt idx="129">
                  <c:v>2360.8247556400001</c:v>
                </c:pt>
                <c:pt idx="130">
                  <c:v>2388.5264483639999</c:v>
                </c:pt>
                <c:pt idx="131">
                  <c:v>2393.9521225980002</c:v>
                </c:pt>
                <c:pt idx="132">
                  <c:v>2395.7176775749999</c:v>
                </c:pt>
                <c:pt idx="133">
                  <c:v>2427.6052963239999</c:v>
                </c:pt>
                <c:pt idx="134">
                  <c:v>2424.9963178080002</c:v>
                </c:pt>
                <c:pt idx="135">
                  <c:v>2427.1973517279998</c:v>
                </c:pt>
                <c:pt idx="136">
                  <c:v>2425.0696406080001</c:v>
                </c:pt>
                <c:pt idx="137">
                  <c:v>2425.5435501219999</c:v>
                </c:pt>
                <c:pt idx="138">
                  <c:v>2434.3436803939999</c:v>
                </c:pt>
                <c:pt idx="139">
                  <c:v>2461.0096674329998</c:v>
                </c:pt>
                <c:pt idx="140">
                  <c:v>2460.4910801199999</c:v>
                </c:pt>
                <c:pt idx="141">
                  <c:v>2436.8257878429999</c:v>
                </c:pt>
                <c:pt idx="142">
                  <c:v>2445.6887805659999</c:v>
                </c:pt>
                <c:pt idx="143">
                  <c:v>2462.2704511289999</c:v>
                </c:pt>
                <c:pt idx="144">
                  <c:v>2462.5387879549999</c:v>
                </c:pt>
                <c:pt idx="145">
                  <c:v>2459.3911875059998</c:v>
                </c:pt>
                <c:pt idx="146">
                  <c:v>2469.0470593109999</c:v>
                </c:pt>
                <c:pt idx="147">
                  <c:v>2484.5149964850002</c:v>
                </c:pt>
                <c:pt idx="148">
                  <c:v>2499.534784636</c:v>
                </c:pt>
                <c:pt idx="149">
                  <c:v>2519.354060869</c:v>
                </c:pt>
                <c:pt idx="150">
                  <c:v>2519.4622948010001</c:v>
                </c:pt>
                <c:pt idx="151">
                  <c:v>2527.5759485789999</c:v>
                </c:pt>
                <c:pt idx="152">
                  <c:v>2536.96427055</c:v>
                </c:pt>
                <c:pt idx="153">
                  <c:v>2586.323099489</c:v>
                </c:pt>
                <c:pt idx="154">
                  <c:v>2614.4018180950002</c:v>
                </c:pt>
                <c:pt idx="155">
                  <c:v>2504.9355146309999</c:v>
                </c:pt>
                <c:pt idx="156">
                  <c:v>2547.5553680060002</c:v>
                </c:pt>
                <c:pt idx="157">
                  <c:v>2576.1411997179998</c:v>
                </c:pt>
                <c:pt idx="158">
                  <c:v>2572.074189377</c:v>
                </c:pt>
                <c:pt idx="159">
                  <c:v>2593.5540941160002</c:v>
                </c:pt>
                <c:pt idx="160">
                  <c:v>2612.905245854</c:v>
                </c:pt>
                <c:pt idx="161">
                  <c:v>2624.9576160940001</c:v>
                </c:pt>
                <c:pt idx="162">
                  <c:v>2651.156817645</c:v>
                </c:pt>
                <c:pt idx="163">
                  <c:v>2662.856032921</c:v>
                </c:pt>
                <c:pt idx="164">
                  <c:v>2682.2252080349999</c:v>
                </c:pt>
                <c:pt idx="165">
                  <c:v>2698.925400175</c:v>
                </c:pt>
                <c:pt idx="166">
                  <c:v>2695.0090514819999</c:v>
                </c:pt>
                <c:pt idx="167">
                  <c:v>2739.7485718829998</c:v>
                </c:pt>
                <c:pt idx="168">
                  <c:v>2743.6634184589998</c:v>
                </c:pt>
                <c:pt idx="169">
                  <c:v>2755.6847678479999</c:v>
                </c:pt>
                <c:pt idx="170">
                  <c:v>2813.0261327479998</c:v>
                </c:pt>
                <c:pt idx="171">
                  <c:v>2808.0364913110002</c:v>
                </c:pt>
                <c:pt idx="172">
                  <c:v>2850.7576327689999</c:v>
                </c:pt>
                <c:pt idx="173">
                  <c:v>2870.2037144199999</c:v>
                </c:pt>
                <c:pt idx="174">
                  <c:v>2892.9124714089999</c:v>
                </c:pt>
                <c:pt idx="175">
                  <c:v>2926.255721383</c:v>
                </c:pt>
                <c:pt idx="176">
                  <c:v>2941.1767001580001</c:v>
                </c:pt>
                <c:pt idx="177">
                  <c:v>2978.671838106</c:v>
                </c:pt>
                <c:pt idx="178">
                  <c:v>3025.0412505079998</c:v>
                </c:pt>
                <c:pt idx="179">
                  <c:v>2950.2797785839998</c:v>
                </c:pt>
                <c:pt idx="180">
                  <c:v>3057.8376520890001</c:v>
                </c:pt>
                <c:pt idx="181">
                  <c:v>3104.0634527460002</c:v>
                </c:pt>
                <c:pt idx="182">
                  <c:v>3108.754197884</c:v>
                </c:pt>
                <c:pt idx="183">
                  <c:v>3148.5971757420002</c:v>
                </c:pt>
                <c:pt idx="184">
                  <c:v>3159.5844465639998</c:v>
                </c:pt>
                <c:pt idx="185">
                  <c:v>3210.9264148980001</c:v>
                </c:pt>
                <c:pt idx="186">
                  <c:v>3211.8467726859999</c:v>
                </c:pt>
                <c:pt idx="187">
                  <c:v>3220.6552481819999</c:v>
                </c:pt>
                <c:pt idx="188">
                  <c:v>3240.7350329450001</c:v>
                </c:pt>
                <c:pt idx="189">
                  <c:v>3257.5080863220001</c:v>
                </c:pt>
                <c:pt idx="190">
                  <c:v>3267.4101216170002</c:v>
                </c:pt>
                <c:pt idx="191">
                  <c:v>3109.8528619550002</c:v>
                </c:pt>
                <c:pt idx="192">
                  <c:v>3309.9317296620002</c:v>
                </c:pt>
                <c:pt idx="193">
                  <c:v>3283.0295557720001</c:v>
                </c:pt>
                <c:pt idx="194">
                  <c:v>3283.7893446080002</c:v>
                </c:pt>
                <c:pt idx="195">
                  <c:v>3297.8920987840002</c:v>
                </c:pt>
                <c:pt idx="196">
                  <c:v>3291.27112794</c:v>
                </c:pt>
                <c:pt idx="197">
                  <c:v>3300.2577838890002</c:v>
                </c:pt>
                <c:pt idx="198">
                  <c:v>3334.5917975960001</c:v>
                </c:pt>
                <c:pt idx="199">
                  <c:v>3324.9146632960001</c:v>
                </c:pt>
                <c:pt idx="200">
                  <c:v>3342.75592478</c:v>
                </c:pt>
                <c:pt idx="201">
                  <c:v>3343.2125577259999</c:v>
                </c:pt>
                <c:pt idx="202">
                  <c:v>3354.003513828</c:v>
                </c:pt>
                <c:pt idx="203">
                  <c:v>3341.8607539989998</c:v>
                </c:pt>
                <c:pt idx="204">
                  <c:v>3347.1232538989998</c:v>
                </c:pt>
                <c:pt idx="205">
                  <c:v>3385.945472765</c:v>
                </c:pt>
                <c:pt idx="206">
                  <c:v>3412.5212920250001</c:v>
                </c:pt>
                <c:pt idx="207">
                  <c:v>3392.7766710290002</c:v>
                </c:pt>
                <c:pt idx="208">
                  <c:v>3434.7475038829998</c:v>
                </c:pt>
                <c:pt idx="209">
                  <c:v>3413.9834460299999</c:v>
                </c:pt>
                <c:pt idx="210">
                  <c:v>3428.1334786870002</c:v>
                </c:pt>
                <c:pt idx="211">
                  <c:v>3458.6212745879998</c:v>
                </c:pt>
                <c:pt idx="212">
                  <c:v>3461.1880150090001</c:v>
                </c:pt>
                <c:pt idx="213">
                  <c:v>3475.0714960740002</c:v>
                </c:pt>
                <c:pt idx="214">
                  <c:v>3491.4035452889998</c:v>
                </c:pt>
                <c:pt idx="215">
                  <c:v>3511.9725126019998</c:v>
                </c:pt>
                <c:pt idx="216">
                  <c:v>3516.9868641050002</c:v>
                </c:pt>
                <c:pt idx="217">
                  <c:v>3527.9578670649998</c:v>
                </c:pt>
                <c:pt idx="218">
                  <c:v>3553.5814117969999</c:v>
                </c:pt>
                <c:pt idx="219">
                  <c:v>3583.1524850599999</c:v>
                </c:pt>
                <c:pt idx="220">
                  <c:v>3578.1750843159998</c:v>
                </c:pt>
                <c:pt idx="221">
                  <c:v>3591.2517410260002</c:v>
                </c:pt>
                <c:pt idx="222">
                  <c:v>3619.9574894920001</c:v>
                </c:pt>
                <c:pt idx="223">
                  <c:v>3632.4884279349999</c:v>
                </c:pt>
                <c:pt idx="224">
                  <c:v>3645.7531436300001</c:v>
                </c:pt>
                <c:pt idx="225">
                  <c:v>3651.7356301780001</c:v>
                </c:pt>
                <c:pt idx="226">
                  <c:v>3652.7970637059998</c:v>
                </c:pt>
                <c:pt idx="227">
                  <c:v>3676.5978757050002</c:v>
                </c:pt>
                <c:pt idx="228">
                  <c:v>3785.464007994</c:v>
                </c:pt>
                <c:pt idx="229">
                  <c:v>3664.208983389</c:v>
                </c:pt>
                <c:pt idx="230">
                  <c:v>3696.9279521869998</c:v>
                </c:pt>
                <c:pt idx="231">
                  <c:v>3696.1235232039999</c:v>
                </c:pt>
                <c:pt idx="232">
                  <c:v>3712.304134991</c:v>
                </c:pt>
                <c:pt idx="233">
                  <c:v>3744.665081056</c:v>
                </c:pt>
                <c:pt idx="234">
                  <c:v>3706.9203587289999</c:v>
                </c:pt>
                <c:pt idx="235">
                  <c:v>3731.7146061210001</c:v>
                </c:pt>
                <c:pt idx="236">
                  <c:v>3730.7212396959999</c:v>
                </c:pt>
                <c:pt idx="237">
                  <c:v>3744.3428569970001</c:v>
                </c:pt>
                <c:pt idx="238">
                  <c:v>3754.2097045189998</c:v>
                </c:pt>
                <c:pt idx="239">
                  <c:v>3771.381472221</c:v>
                </c:pt>
                <c:pt idx="240">
                  <c:v>3782.9234379710001</c:v>
                </c:pt>
                <c:pt idx="241">
                  <c:v>3791.3870867850001</c:v>
                </c:pt>
                <c:pt idx="242">
                  <c:v>3762.7937446709998</c:v>
                </c:pt>
                <c:pt idx="243">
                  <c:v>3801.1956115849998</c:v>
                </c:pt>
                <c:pt idx="244">
                  <c:v>3786.9517015739998</c:v>
                </c:pt>
                <c:pt idx="245">
                  <c:v>3818.7294212480001</c:v>
                </c:pt>
                <c:pt idx="246">
                  <c:v>3838.0560706609999</c:v>
                </c:pt>
                <c:pt idx="247">
                  <c:v>3835.4887189239998</c:v>
                </c:pt>
                <c:pt idx="248">
                  <c:v>3855.0137483640001</c:v>
                </c:pt>
                <c:pt idx="249">
                  <c:v>3867.239713898</c:v>
                </c:pt>
                <c:pt idx="250">
                  <c:v>3884.9767274559999</c:v>
                </c:pt>
                <c:pt idx="251">
                  <c:v>3885.5775630110002</c:v>
                </c:pt>
                <c:pt idx="252">
                  <c:v>3894.9580459849999</c:v>
                </c:pt>
                <c:pt idx="253">
                  <c:v>3926.680670143</c:v>
                </c:pt>
                <c:pt idx="254">
                  <c:v>3922.9018523969999</c:v>
                </c:pt>
                <c:pt idx="255">
                  <c:v>3936.1291358100002</c:v>
                </c:pt>
                <c:pt idx="256">
                  <c:v>3965.3429633760002</c:v>
                </c:pt>
                <c:pt idx="257">
                  <c:v>3963.0453809780001</c:v>
                </c:pt>
                <c:pt idx="258">
                  <c:v>3974.5564735590001</c:v>
                </c:pt>
                <c:pt idx="259">
                  <c:v>3982.6087105360002</c:v>
                </c:pt>
                <c:pt idx="260">
                  <c:v>3991.1724479449999</c:v>
                </c:pt>
                <c:pt idx="261">
                  <c:v>4007.4357658079998</c:v>
                </c:pt>
                <c:pt idx="262">
                  <c:v>4011.8148023399999</c:v>
                </c:pt>
                <c:pt idx="263">
                  <c:v>4038.4297844389998</c:v>
                </c:pt>
                <c:pt idx="264">
                  <c:v>4040.6797451560001</c:v>
                </c:pt>
                <c:pt idx="265">
                  <c:v>4053.3712421219998</c:v>
                </c:pt>
                <c:pt idx="266">
                  <c:v>4091.9436588230001</c:v>
                </c:pt>
                <c:pt idx="267">
                  <c:v>4068.7018352089999</c:v>
                </c:pt>
                <c:pt idx="268">
                  <c:v>4087.6103374089998</c:v>
                </c:pt>
                <c:pt idx="269">
                  <c:v>4074.3216837479999</c:v>
                </c:pt>
                <c:pt idx="270">
                  <c:v>4093.119417981</c:v>
                </c:pt>
                <c:pt idx="271">
                  <c:v>4120.6741490799996</c:v>
                </c:pt>
                <c:pt idx="272">
                  <c:v>4146.4195657079999</c:v>
                </c:pt>
                <c:pt idx="273">
                  <c:v>4156.5460882119996</c:v>
                </c:pt>
                <c:pt idx="274">
                  <c:v>4168.5594085100001</c:v>
                </c:pt>
                <c:pt idx="275">
                  <c:v>4192.5420403609996</c:v>
                </c:pt>
                <c:pt idx="276">
                  <c:v>4201.3682177749997</c:v>
                </c:pt>
                <c:pt idx="277">
                  <c:v>4211.6776717740004</c:v>
                </c:pt>
                <c:pt idx="278">
                  <c:v>4214.4357851049999</c:v>
                </c:pt>
                <c:pt idx="279">
                  <c:v>4254.6646754390003</c:v>
                </c:pt>
                <c:pt idx="280">
                  <c:v>4251.5628272590002</c:v>
                </c:pt>
                <c:pt idx="281">
                  <c:v>4260.9415309919996</c:v>
                </c:pt>
                <c:pt idx="282">
                  <c:v>4292.2171846470001</c:v>
                </c:pt>
                <c:pt idx="283">
                  <c:v>4292.1322830950003</c:v>
                </c:pt>
                <c:pt idx="284">
                  <c:v>4303.5360214450002</c:v>
                </c:pt>
                <c:pt idx="285">
                  <c:v>4319.7817113700003</c:v>
                </c:pt>
                <c:pt idx="286">
                  <c:v>4339.3032261349999</c:v>
                </c:pt>
                <c:pt idx="287">
                  <c:v>4341.69214328</c:v>
                </c:pt>
                <c:pt idx="288">
                  <c:v>4380.6767284150001</c:v>
                </c:pt>
                <c:pt idx="289">
                  <c:v>4395.5216031720001</c:v>
                </c:pt>
                <c:pt idx="290">
                  <c:v>4428.5068482189999</c:v>
                </c:pt>
                <c:pt idx="291">
                  <c:v>4439.3743167709999</c:v>
                </c:pt>
                <c:pt idx="292">
                  <c:v>4464.5827669529999</c:v>
                </c:pt>
                <c:pt idx="293">
                  <c:v>4502.6372470590004</c:v>
                </c:pt>
                <c:pt idx="294">
                  <c:v>4510.528379012474</c:v>
                </c:pt>
                <c:pt idx="295">
                  <c:v>4551.3298946713576</c:v>
                </c:pt>
                <c:pt idx="296">
                  <c:v>4566.1061967842361</c:v>
                </c:pt>
                <c:pt idx="297">
                  <c:v>4604.6032521332936</c:v>
                </c:pt>
                <c:pt idx="298">
                  <c:v>4614.794427823309</c:v>
                </c:pt>
                <c:pt idx="299">
                  <c:v>4656.3577852214357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0A-4803-AC3E-651A0D59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51112"/>
        <c:axId val="244052680"/>
      </c:lineChart>
      <c:dateAx>
        <c:axId val="244051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52680"/>
        <c:crosses val="autoZero"/>
        <c:auto val="1"/>
        <c:lblOffset val="100"/>
        <c:baseTimeUnit val="months"/>
      </c:dateAx>
      <c:valAx>
        <c:axId val="2440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5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dane_sa!$N$1</c:f>
              <c:strCache>
                <c:ptCount val="1"/>
                <c:pt idx="0">
                  <c:v>pi_ea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dane_sa!$N$2:$N$308</c:f>
              <c:numCache>
                <c:formatCode>General</c:formatCode>
                <c:ptCount val="307"/>
                <c:pt idx="0">
                  <c:v>83.3</c:v>
                </c:pt>
                <c:pt idx="1">
                  <c:v>82.5</c:v>
                </c:pt>
                <c:pt idx="2">
                  <c:v>82.2</c:v>
                </c:pt>
                <c:pt idx="3">
                  <c:v>81.7</c:v>
                </c:pt>
                <c:pt idx="4">
                  <c:v>81.5</c:v>
                </c:pt>
                <c:pt idx="5">
                  <c:v>81.099999999999994</c:v>
                </c:pt>
                <c:pt idx="6">
                  <c:v>80.7</c:v>
                </c:pt>
                <c:pt idx="7">
                  <c:v>81.7</c:v>
                </c:pt>
                <c:pt idx="8">
                  <c:v>82.2</c:v>
                </c:pt>
                <c:pt idx="9">
                  <c:v>82.1</c:v>
                </c:pt>
                <c:pt idx="10">
                  <c:v>82</c:v>
                </c:pt>
                <c:pt idx="11">
                  <c:v>82.1</c:v>
                </c:pt>
                <c:pt idx="12">
                  <c:v>82.3</c:v>
                </c:pt>
                <c:pt idx="13">
                  <c:v>83.5</c:v>
                </c:pt>
                <c:pt idx="14">
                  <c:v>83.5</c:v>
                </c:pt>
                <c:pt idx="15">
                  <c:v>85</c:v>
                </c:pt>
                <c:pt idx="16">
                  <c:v>84.8</c:v>
                </c:pt>
                <c:pt idx="17">
                  <c:v>85.3</c:v>
                </c:pt>
                <c:pt idx="18">
                  <c:v>85.5</c:v>
                </c:pt>
                <c:pt idx="19">
                  <c:v>85.7</c:v>
                </c:pt>
                <c:pt idx="20">
                  <c:v>86.1</c:v>
                </c:pt>
                <c:pt idx="21">
                  <c:v>87.1</c:v>
                </c:pt>
                <c:pt idx="22">
                  <c:v>87.7</c:v>
                </c:pt>
                <c:pt idx="23">
                  <c:v>88.5</c:v>
                </c:pt>
                <c:pt idx="24">
                  <c:v>88</c:v>
                </c:pt>
                <c:pt idx="25">
                  <c:v>88.2</c:v>
                </c:pt>
                <c:pt idx="26">
                  <c:v>88</c:v>
                </c:pt>
                <c:pt idx="27">
                  <c:v>88.4</c:v>
                </c:pt>
                <c:pt idx="28">
                  <c:v>88.6</c:v>
                </c:pt>
                <c:pt idx="29">
                  <c:v>88.2</c:v>
                </c:pt>
                <c:pt idx="30">
                  <c:v>88.2</c:v>
                </c:pt>
                <c:pt idx="31">
                  <c:v>88</c:v>
                </c:pt>
                <c:pt idx="32">
                  <c:v>88.7</c:v>
                </c:pt>
                <c:pt idx="33">
                  <c:v>87.5</c:v>
                </c:pt>
                <c:pt idx="34">
                  <c:v>87.7</c:v>
                </c:pt>
                <c:pt idx="35">
                  <c:v>88.8</c:v>
                </c:pt>
                <c:pt idx="36">
                  <c:v>87.5</c:v>
                </c:pt>
                <c:pt idx="37">
                  <c:v>87.3</c:v>
                </c:pt>
                <c:pt idx="38">
                  <c:v>87.5</c:v>
                </c:pt>
                <c:pt idx="39">
                  <c:v>86.6</c:v>
                </c:pt>
                <c:pt idx="40">
                  <c:v>87.5</c:v>
                </c:pt>
                <c:pt idx="41">
                  <c:v>87.6</c:v>
                </c:pt>
                <c:pt idx="42">
                  <c:v>86.7</c:v>
                </c:pt>
                <c:pt idx="43">
                  <c:v>87.9</c:v>
                </c:pt>
                <c:pt idx="44">
                  <c:v>87.9</c:v>
                </c:pt>
                <c:pt idx="45">
                  <c:v>87.3</c:v>
                </c:pt>
                <c:pt idx="46">
                  <c:v>88.1</c:v>
                </c:pt>
                <c:pt idx="47">
                  <c:v>87.9</c:v>
                </c:pt>
                <c:pt idx="48">
                  <c:v>88</c:v>
                </c:pt>
                <c:pt idx="49">
                  <c:v>88.6</c:v>
                </c:pt>
                <c:pt idx="50">
                  <c:v>89.6</c:v>
                </c:pt>
                <c:pt idx="51">
                  <c:v>90.5</c:v>
                </c:pt>
                <c:pt idx="52">
                  <c:v>89.7</c:v>
                </c:pt>
                <c:pt idx="53">
                  <c:v>91.2</c:v>
                </c:pt>
                <c:pt idx="54">
                  <c:v>91.8</c:v>
                </c:pt>
                <c:pt idx="55">
                  <c:v>91.9</c:v>
                </c:pt>
                <c:pt idx="56">
                  <c:v>91.6</c:v>
                </c:pt>
                <c:pt idx="57">
                  <c:v>92.9</c:v>
                </c:pt>
                <c:pt idx="58">
                  <c:v>92.6</c:v>
                </c:pt>
                <c:pt idx="59">
                  <c:v>93.4</c:v>
                </c:pt>
                <c:pt idx="60">
                  <c:v>93.8</c:v>
                </c:pt>
                <c:pt idx="61">
                  <c:v>94.2</c:v>
                </c:pt>
                <c:pt idx="62">
                  <c:v>94.1</c:v>
                </c:pt>
                <c:pt idx="63">
                  <c:v>94.3</c:v>
                </c:pt>
                <c:pt idx="64">
                  <c:v>94.7</c:v>
                </c:pt>
                <c:pt idx="65">
                  <c:v>94.2</c:v>
                </c:pt>
                <c:pt idx="66">
                  <c:v>95.1</c:v>
                </c:pt>
                <c:pt idx="67">
                  <c:v>93.8</c:v>
                </c:pt>
                <c:pt idx="68">
                  <c:v>94.1</c:v>
                </c:pt>
                <c:pt idx="69">
                  <c:v>94.3</c:v>
                </c:pt>
                <c:pt idx="70">
                  <c:v>93.7</c:v>
                </c:pt>
                <c:pt idx="71">
                  <c:v>93.1</c:v>
                </c:pt>
                <c:pt idx="72">
                  <c:v>94.6</c:v>
                </c:pt>
                <c:pt idx="73">
                  <c:v>93.3</c:v>
                </c:pt>
                <c:pt idx="74">
                  <c:v>93.4</c:v>
                </c:pt>
                <c:pt idx="75">
                  <c:v>94.1</c:v>
                </c:pt>
                <c:pt idx="76">
                  <c:v>94</c:v>
                </c:pt>
                <c:pt idx="77">
                  <c:v>94.8</c:v>
                </c:pt>
                <c:pt idx="78">
                  <c:v>95.5</c:v>
                </c:pt>
                <c:pt idx="79">
                  <c:v>95.4</c:v>
                </c:pt>
                <c:pt idx="80">
                  <c:v>96.1</c:v>
                </c:pt>
                <c:pt idx="81">
                  <c:v>97.1</c:v>
                </c:pt>
                <c:pt idx="82">
                  <c:v>97.5</c:v>
                </c:pt>
                <c:pt idx="83">
                  <c:v>97.1</c:v>
                </c:pt>
                <c:pt idx="84">
                  <c:v>96.9</c:v>
                </c:pt>
                <c:pt idx="85">
                  <c:v>98</c:v>
                </c:pt>
                <c:pt idx="86">
                  <c:v>98.4</c:v>
                </c:pt>
                <c:pt idx="87">
                  <c:v>99.4</c:v>
                </c:pt>
                <c:pt idx="88">
                  <c:v>100.7</c:v>
                </c:pt>
                <c:pt idx="89">
                  <c:v>99.3</c:v>
                </c:pt>
                <c:pt idx="90">
                  <c:v>100.5</c:v>
                </c:pt>
                <c:pt idx="91">
                  <c:v>100.5</c:v>
                </c:pt>
                <c:pt idx="92">
                  <c:v>100.7</c:v>
                </c:pt>
                <c:pt idx="93">
                  <c:v>100.8</c:v>
                </c:pt>
                <c:pt idx="94">
                  <c:v>101.8</c:v>
                </c:pt>
                <c:pt idx="95">
                  <c:v>102.5</c:v>
                </c:pt>
                <c:pt idx="96">
                  <c:v>101.5</c:v>
                </c:pt>
                <c:pt idx="97">
                  <c:v>101.9</c:v>
                </c:pt>
                <c:pt idx="98">
                  <c:v>101.3</c:v>
                </c:pt>
                <c:pt idx="99">
                  <c:v>100.4</c:v>
                </c:pt>
                <c:pt idx="100">
                  <c:v>100.8</c:v>
                </c:pt>
                <c:pt idx="101">
                  <c:v>100.7</c:v>
                </c:pt>
                <c:pt idx="102">
                  <c:v>99</c:v>
                </c:pt>
                <c:pt idx="103">
                  <c:v>101.3</c:v>
                </c:pt>
                <c:pt idx="104">
                  <c:v>99.9</c:v>
                </c:pt>
                <c:pt idx="105">
                  <c:v>98.6</c:v>
                </c:pt>
                <c:pt idx="106">
                  <c:v>97.9</c:v>
                </c:pt>
                <c:pt idx="107">
                  <c:v>98.5</c:v>
                </c:pt>
                <c:pt idx="108">
                  <c:v>98.5</c:v>
                </c:pt>
                <c:pt idx="109">
                  <c:v>98.8</c:v>
                </c:pt>
                <c:pt idx="110">
                  <c:v>99.4</c:v>
                </c:pt>
                <c:pt idx="111">
                  <c:v>99.5</c:v>
                </c:pt>
                <c:pt idx="112">
                  <c:v>99.7</c:v>
                </c:pt>
                <c:pt idx="113">
                  <c:v>100</c:v>
                </c:pt>
                <c:pt idx="114">
                  <c:v>99.4</c:v>
                </c:pt>
                <c:pt idx="115">
                  <c:v>99.9</c:v>
                </c:pt>
                <c:pt idx="116">
                  <c:v>100</c:v>
                </c:pt>
                <c:pt idx="117">
                  <c:v>99.4</c:v>
                </c:pt>
                <c:pt idx="118">
                  <c:v>100</c:v>
                </c:pt>
                <c:pt idx="119">
                  <c:v>98.7</c:v>
                </c:pt>
                <c:pt idx="120">
                  <c:v>100.1</c:v>
                </c:pt>
                <c:pt idx="121">
                  <c:v>100.3</c:v>
                </c:pt>
                <c:pt idx="122">
                  <c:v>99.6</c:v>
                </c:pt>
                <c:pt idx="123">
                  <c:v>99.9</c:v>
                </c:pt>
                <c:pt idx="124">
                  <c:v>98.3</c:v>
                </c:pt>
                <c:pt idx="125">
                  <c:v>98.3</c:v>
                </c:pt>
                <c:pt idx="126">
                  <c:v>99.8</c:v>
                </c:pt>
                <c:pt idx="127">
                  <c:v>98.8</c:v>
                </c:pt>
                <c:pt idx="128">
                  <c:v>98.5</c:v>
                </c:pt>
                <c:pt idx="129">
                  <c:v>100.8</c:v>
                </c:pt>
                <c:pt idx="130">
                  <c:v>100.5</c:v>
                </c:pt>
                <c:pt idx="131">
                  <c:v>100.9</c:v>
                </c:pt>
                <c:pt idx="132">
                  <c:v>100.7</c:v>
                </c:pt>
                <c:pt idx="133">
                  <c:v>101.4</c:v>
                </c:pt>
                <c:pt idx="134">
                  <c:v>101.1</c:v>
                </c:pt>
                <c:pt idx="135">
                  <c:v>101.7</c:v>
                </c:pt>
                <c:pt idx="136">
                  <c:v>102</c:v>
                </c:pt>
                <c:pt idx="137">
                  <c:v>102</c:v>
                </c:pt>
                <c:pt idx="138">
                  <c:v>102.6</c:v>
                </c:pt>
                <c:pt idx="139">
                  <c:v>101.1</c:v>
                </c:pt>
                <c:pt idx="140">
                  <c:v>102.2</c:v>
                </c:pt>
                <c:pt idx="141">
                  <c:v>102.6</c:v>
                </c:pt>
                <c:pt idx="142">
                  <c:v>101.6</c:v>
                </c:pt>
                <c:pt idx="143">
                  <c:v>101.7</c:v>
                </c:pt>
                <c:pt idx="144">
                  <c:v>102.5</c:v>
                </c:pt>
                <c:pt idx="145">
                  <c:v>102.1</c:v>
                </c:pt>
                <c:pt idx="146">
                  <c:v>102.2</c:v>
                </c:pt>
                <c:pt idx="147">
                  <c:v>103.4</c:v>
                </c:pt>
                <c:pt idx="148">
                  <c:v>102</c:v>
                </c:pt>
                <c:pt idx="149">
                  <c:v>103</c:v>
                </c:pt>
                <c:pt idx="150">
                  <c:v>103.7</c:v>
                </c:pt>
                <c:pt idx="151">
                  <c:v>102.6</c:v>
                </c:pt>
                <c:pt idx="152">
                  <c:v>103.9</c:v>
                </c:pt>
                <c:pt idx="153">
                  <c:v>104.1</c:v>
                </c:pt>
                <c:pt idx="154">
                  <c:v>105.6</c:v>
                </c:pt>
                <c:pt idx="155">
                  <c:v>104.9</c:v>
                </c:pt>
                <c:pt idx="156">
                  <c:v>105.4</c:v>
                </c:pt>
                <c:pt idx="157">
                  <c:v>105.6</c:v>
                </c:pt>
                <c:pt idx="158">
                  <c:v>106.2</c:v>
                </c:pt>
                <c:pt idx="159">
                  <c:v>106.4</c:v>
                </c:pt>
                <c:pt idx="160">
                  <c:v>108</c:v>
                </c:pt>
                <c:pt idx="161">
                  <c:v>108</c:v>
                </c:pt>
                <c:pt idx="162">
                  <c:v>107.9</c:v>
                </c:pt>
                <c:pt idx="163">
                  <c:v>108.3</c:v>
                </c:pt>
                <c:pt idx="164">
                  <c:v>108.4</c:v>
                </c:pt>
                <c:pt idx="165">
                  <c:v>108.1</c:v>
                </c:pt>
                <c:pt idx="166">
                  <c:v>109</c:v>
                </c:pt>
                <c:pt idx="167">
                  <c:v>111.1</c:v>
                </c:pt>
                <c:pt idx="168">
                  <c:v>110</c:v>
                </c:pt>
                <c:pt idx="169">
                  <c:v>110.6</c:v>
                </c:pt>
                <c:pt idx="170">
                  <c:v>111.2</c:v>
                </c:pt>
                <c:pt idx="171">
                  <c:v>110</c:v>
                </c:pt>
                <c:pt idx="172">
                  <c:v>112</c:v>
                </c:pt>
                <c:pt idx="173">
                  <c:v>112</c:v>
                </c:pt>
                <c:pt idx="174">
                  <c:v>112.1</c:v>
                </c:pt>
                <c:pt idx="175">
                  <c:v>112.8</c:v>
                </c:pt>
                <c:pt idx="176">
                  <c:v>112.4</c:v>
                </c:pt>
                <c:pt idx="177">
                  <c:v>113.2</c:v>
                </c:pt>
                <c:pt idx="178">
                  <c:v>112.5</c:v>
                </c:pt>
                <c:pt idx="179">
                  <c:v>112.9</c:v>
                </c:pt>
                <c:pt idx="180">
                  <c:v>114.1</c:v>
                </c:pt>
                <c:pt idx="181">
                  <c:v>114</c:v>
                </c:pt>
                <c:pt idx="182">
                  <c:v>113.4</c:v>
                </c:pt>
                <c:pt idx="183">
                  <c:v>114.9</c:v>
                </c:pt>
                <c:pt idx="184">
                  <c:v>111.5</c:v>
                </c:pt>
                <c:pt idx="185">
                  <c:v>111.7</c:v>
                </c:pt>
                <c:pt idx="186">
                  <c:v>110.7</c:v>
                </c:pt>
                <c:pt idx="187">
                  <c:v>109.9</c:v>
                </c:pt>
                <c:pt idx="188">
                  <c:v>109.1</c:v>
                </c:pt>
                <c:pt idx="189">
                  <c:v>106.5</c:v>
                </c:pt>
                <c:pt idx="190">
                  <c:v>102.3</c:v>
                </c:pt>
                <c:pt idx="191">
                  <c:v>98.6</c:v>
                </c:pt>
                <c:pt idx="192">
                  <c:v>94.6</c:v>
                </c:pt>
                <c:pt idx="193">
                  <c:v>92.5</c:v>
                </c:pt>
                <c:pt idx="194">
                  <c:v>91.4</c:v>
                </c:pt>
                <c:pt idx="195">
                  <c:v>90.2</c:v>
                </c:pt>
                <c:pt idx="196">
                  <c:v>92.2</c:v>
                </c:pt>
                <c:pt idx="197">
                  <c:v>92.8</c:v>
                </c:pt>
                <c:pt idx="198">
                  <c:v>93.1</c:v>
                </c:pt>
                <c:pt idx="199">
                  <c:v>93</c:v>
                </c:pt>
                <c:pt idx="200">
                  <c:v>95.3</c:v>
                </c:pt>
                <c:pt idx="201">
                  <c:v>94.8</c:v>
                </c:pt>
                <c:pt idx="202">
                  <c:v>95.1</c:v>
                </c:pt>
                <c:pt idx="203">
                  <c:v>95.2</c:v>
                </c:pt>
                <c:pt idx="204">
                  <c:v>96.7</c:v>
                </c:pt>
                <c:pt idx="205">
                  <c:v>96.2</c:v>
                </c:pt>
                <c:pt idx="206">
                  <c:v>98</c:v>
                </c:pt>
                <c:pt idx="207">
                  <c:v>98.4</c:v>
                </c:pt>
                <c:pt idx="208">
                  <c:v>100.4</c:v>
                </c:pt>
                <c:pt idx="209">
                  <c:v>100.3</c:v>
                </c:pt>
                <c:pt idx="210">
                  <c:v>100</c:v>
                </c:pt>
                <c:pt idx="211">
                  <c:v>100.2</c:v>
                </c:pt>
                <c:pt idx="212">
                  <c:v>101.1</c:v>
                </c:pt>
                <c:pt idx="213">
                  <c:v>102.2</c:v>
                </c:pt>
                <c:pt idx="214">
                  <c:v>102.8</c:v>
                </c:pt>
                <c:pt idx="215">
                  <c:v>103.6</c:v>
                </c:pt>
                <c:pt idx="216">
                  <c:v>103.3</c:v>
                </c:pt>
                <c:pt idx="217">
                  <c:v>104.2</c:v>
                </c:pt>
                <c:pt idx="218">
                  <c:v>104.2</c:v>
                </c:pt>
                <c:pt idx="219">
                  <c:v>103.8</c:v>
                </c:pt>
                <c:pt idx="220">
                  <c:v>104.4</c:v>
                </c:pt>
                <c:pt idx="221">
                  <c:v>102.9</c:v>
                </c:pt>
                <c:pt idx="222">
                  <c:v>104.3</c:v>
                </c:pt>
                <c:pt idx="223">
                  <c:v>104.6</c:v>
                </c:pt>
                <c:pt idx="224">
                  <c:v>103.1</c:v>
                </c:pt>
                <c:pt idx="225">
                  <c:v>102.9</c:v>
                </c:pt>
                <c:pt idx="226">
                  <c:v>103</c:v>
                </c:pt>
                <c:pt idx="227">
                  <c:v>102.4</c:v>
                </c:pt>
                <c:pt idx="228">
                  <c:v>101.8</c:v>
                </c:pt>
                <c:pt idx="229">
                  <c:v>102.1</c:v>
                </c:pt>
                <c:pt idx="230">
                  <c:v>102.3</c:v>
                </c:pt>
                <c:pt idx="231">
                  <c:v>101.3</c:v>
                </c:pt>
                <c:pt idx="232">
                  <c:v>102.1</c:v>
                </c:pt>
                <c:pt idx="233">
                  <c:v>101.2</c:v>
                </c:pt>
                <c:pt idx="234">
                  <c:v>101.7</c:v>
                </c:pt>
                <c:pt idx="235">
                  <c:v>102.6</c:v>
                </c:pt>
                <c:pt idx="236">
                  <c:v>100.7</c:v>
                </c:pt>
                <c:pt idx="237">
                  <c:v>100</c:v>
                </c:pt>
                <c:pt idx="238">
                  <c:v>99.1</c:v>
                </c:pt>
                <c:pt idx="239">
                  <c:v>99.6</c:v>
                </c:pt>
                <c:pt idx="240">
                  <c:v>99.3</c:v>
                </c:pt>
                <c:pt idx="241">
                  <c:v>99.4</c:v>
                </c:pt>
                <c:pt idx="242">
                  <c:v>100.5</c:v>
                </c:pt>
                <c:pt idx="243">
                  <c:v>100.6</c:v>
                </c:pt>
                <c:pt idx="244">
                  <c:v>100.5</c:v>
                </c:pt>
                <c:pt idx="245">
                  <c:v>100.8</c:v>
                </c:pt>
                <c:pt idx="246">
                  <c:v>100</c:v>
                </c:pt>
                <c:pt idx="247">
                  <c:v>100.7</c:v>
                </c:pt>
                <c:pt idx="248">
                  <c:v>101</c:v>
                </c:pt>
                <c:pt idx="249">
                  <c:v>100.4</c:v>
                </c:pt>
                <c:pt idx="250">
                  <c:v>101.7</c:v>
                </c:pt>
                <c:pt idx="251">
                  <c:v>101.5</c:v>
                </c:pt>
                <c:pt idx="252">
                  <c:v>101.2</c:v>
                </c:pt>
                <c:pt idx="253">
                  <c:v>101.4</c:v>
                </c:pt>
                <c:pt idx="254">
                  <c:v>100.9</c:v>
                </c:pt>
                <c:pt idx="255">
                  <c:v>102</c:v>
                </c:pt>
                <c:pt idx="256">
                  <c:v>101.3</c:v>
                </c:pt>
                <c:pt idx="257">
                  <c:v>101</c:v>
                </c:pt>
                <c:pt idx="258">
                  <c:v>101.7</c:v>
                </c:pt>
                <c:pt idx="259">
                  <c:v>100.2</c:v>
                </c:pt>
                <c:pt idx="260">
                  <c:v>101.4</c:v>
                </c:pt>
                <c:pt idx="261">
                  <c:v>101.3</c:v>
                </c:pt>
                <c:pt idx="262">
                  <c:v>101.2</c:v>
                </c:pt>
                <c:pt idx="263">
                  <c:v>102.4</c:v>
                </c:pt>
                <c:pt idx="264">
                  <c:v>102.1</c:v>
                </c:pt>
                <c:pt idx="265">
                  <c:v>103.4</c:v>
                </c:pt>
                <c:pt idx="266">
                  <c:v>103.7</c:v>
                </c:pt>
                <c:pt idx="267">
                  <c:v>103.1</c:v>
                </c:pt>
                <c:pt idx="268">
                  <c:v>103.2</c:v>
                </c:pt>
                <c:pt idx="269">
                  <c:v>103.7</c:v>
                </c:pt>
                <c:pt idx="270">
                  <c:v>104.3</c:v>
                </c:pt>
                <c:pt idx="271">
                  <c:v>103.1</c:v>
                </c:pt>
                <c:pt idx="272">
                  <c:v>103.6</c:v>
                </c:pt>
                <c:pt idx="273">
                  <c:v>104.3</c:v>
                </c:pt>
                <c:pt idx="274">
                  <c:v>103.6</c:v>
                </c:pt>
                <c:pt idx="275">
                  <c:v>103.4</c:v>
                </c:pt>
                <c:pt idx="276">
                  <c:v>105.7</c:v>
                </c:pt>
                <c:pt idx="277">
                  <c:v>104.3</c:v>
                </c:pt>
                <c:pt idx="278">
                  <c:v>103.8</c:v>
                </c:pt>
                <c:pt idx="279">
                  <c:v>105.2</c:v>
                </c:pt>
                <c:pt idx="280">
                  <c:v>103.8</c:v>
                </c:pt>
                <c:pt idx="281">
                  <c:v>104.5</c:v>
                </c:pt>
                <c:pt idx="282">
                  <c:v>103.9</c:v>
                </c:pt>
                <c:pt idx="283">
                  <c:v>105.6</c:v>
                </c:pt>
                <c:pt idx="284">
                  <c:v>105.1</c:v>
                </c:pt>
                <c:pt idx="285">
                  <c:v>105.1</c:v>
                </c:pt>
                <c:pt idx="286">
                  <c:v>106.9</c:v>
                </c:pt>
                <c:pt idx="287">
                  <c:v>105.8</c:v>
                </c:pt>
                <c:pt idx="288">
                  <c:v>106</c:v>
                </c:pt>
                <c:pt idx="289">
                  <c:v>105.8</c:v>
                </c:pt>
                <c:pt idx="290">
                  <c:v>106.2</c:v>
                </c:pt>
                <c:pt idx="291">
                  <c:v>106.5</c:v>
                </c:pt>
                <c:pt idx="292">
                  <c:v>108</c:v>
                </c:pt>
                <c:pt idx="293">
                  <c:v>107.3</c:v>
                </c:pt>
                <c:pt idx="294">
                  <c:v>107.69925581395349</c:v>
                </c:pt>
                <c:pt idx="295">
                  <c:v>109.29627906976744</c:v>
                </c:pt>
                <c:pt idx="296">
                  <c:v>108.69739534883722</c:v>
                </c:pt>
                <c:pt idx="297">
                  <c:v>109.09665116279069</c:v>
                </c:pt>
                <c:pt idx="298">
                  <c:v>110.49404651162791</c:v>
                </c:pt>
                <c:pt idx="299">
                  <c:v>110.89330232558139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4D-4A9E-A993-8DA7423C5941}"/>
            </c:ext>
          </c:extLst>
        </c:ser>
        <c:ser>
          <c:idx val="1"/>
          <c:order val="1"/>
          <c:tx>
            <c:strRef>
              <c:f>dane_sa!$O$1</c:f>
              <c:strCache>
                <c:ptCount val="1"/>
                <c:pt idx="0">
                  <c:v>pi_germany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dane_sa!$O$2:$O$308</c:f>
              <c:numCache>
                <c:formatCode>General</c:formatCode>
                <c:ptCount val="307"/>
                <c:pt idx="0">
                  <c:v>77.400000000000006</c:v>
                </c:pt>
                <c:pt idx="1">
                  <c:v>76.2</c:v>
                </c:pt>
                <c:pt idx="2">
                  <c:v>76.099999999999994</c:v>
                </c:pt>
                <c:pt idx="3">
                  <c:v>75.5</c:v>
                </c:pt>
                <c:pt idx="4">
                  <c:v>75.3</c:v>
                </c:pt>
                <c:pt idx="5">
                  <c:v>74.900000000000006</c:v>
                </c:pt>
                <c:pt idx="6">
                  <c:v>73.3</c:v>
                </c:pt>
                <c:pt idx="7">
                  <c:v>76.400000000000006</c:v>
                </c:pt>
                <c:pt idx="8">
                  <c:v>76.099999999999994</c:v>
                </c:pt>
                <c:pt idx="9">
                  <c:v>76.099999999999994</c:v>
                </c:pt>
                <c:pt idx="10">
                  <c:v>75.8</c:v>
                </c:pt>
                <c:pt idx="11">
                  <c:v>76.5</c:v>
                </c:pt>
                <c:pt idx="12">
                  <c:v>75.900000000000006</c:v>
                </c:pt>
                <c:pt idx="13">
                  <c:v>77.2</c:v>
                </c:pt>
                <c:pt idx="14">
                  <c:v>76.7</c:v>
                </c:pt>
                <c:pt idx="15">
                  <c:v>77.7</c:v>
                </c:pt>
                <c:pt idx="16">
                  <c:v>77.400000000000006</c:v>
                </c:pt>
                <c:pt idx="17">
                  <c:v>77.7</c:v>
                </c:pt>
                <c:pt idx="18">
                  <c:v>77.400000000000006</c:v>
                </c:pt>
                <c:pt idx="19">
                  <c:v>77.5</c:v>
                </c:pt>
                <c:pt idx="20">
                  <c:v>78.5</c:v>
                </c:pt>
                <c:pt idx="21">
                  <c:v>80</c:v>
                </c:pt>
                <c:pt idx="22">
                  <c:v>79.900000000000006</c:v>
                </c:pt>
                <c:pt idx="23">
                  <c:v>80</c:v>
                </c:pt>
                <c:pt idx="24">
                  <c:v>78.5</c:v>
                </c:pt>
                <c:pt idx="25">
                  <c:v>79.7</c:v>
                </c:pt>
                <c:pt idx="26">
                  <c:v>79.099999999999994</c:v>
                </c:pt>
                <c:pt idx="27">
                  <c:v>79.5</c:v>
                </c:pt>
                <c:pt idx="28">
                  <c:v>79.900000000000006</c:v>
                </c:pt>
                <c:pt idx="29">
                  <c:v>79.2</c:v>
                </c:pt>
                <c:pt idx="30">
                  <c:v>78.8</c:v>
                </c:pt>
                <c:pt idx="31">
                  <c:v>78.099999999999994</c:v>
                </c:pt>
                <c:pt idx="32">
                  <c:v>79.599999999999994</c:v>
                </c:pt>
                <c:pt idx="33">
                  <c:v>77.400000000000006</c:v>
                </c:pt>
                <c:pt idx="34">
                  <c:v>78.099999999999994</c:v>
                </c:pt>
                <c:pt idx="35">
                  <c:v>78.5</c:v>
                </c:pt>
                <c:pt idx="36">
                  <c:v>78.2</c:v>
                </c:pt>
                <c:pt idx="37">
                  <c:v>78.3</c:v>
                </c:pt>
                <c:pt idx="38">
                  <c:v>78.5</c:v>
                </c:pt>
                <c:pt idx="39">
                  <c:v>78</c:v>
                </c:pt>
                <c:pt idx="40">
                  <c:v>78.900000000000006</c:v>
                </c:pt>
                <c:pt idx="41">
                  <c:v>78.900000000000006</c:v>
                </c:pt>
                <c:pt idx="42">
                  <c:v>78.099999999999994</c:v>
                </c:pt>
                <c:pt idx="43">
                  <c:v>79.400000000000006</c:v>
                </c:pt>
                <c:pt idx="44">
                  <c:v>79.900000000000006</c:v>
                </c:pt>
                <c:pt idx="45">
                  <c:v>78.900000000000006</c:v>
                </c:pt>
                <c:pt idx="46">
                  <c:v>79.8</c:v>
                </c:pt>
                <c:pt idx="47">
                  <c:v>79.900000000000006</c:v>
                </c:pt>
                <c:pt idx="48">
                  <c:v>79.3</c:v>
                </c:pt>
                <c:pt idx="49">
                  <c:v>79.8</c:v>
                </c:pt>
                <c:pt idx="50">
                  <c:v>80.599999999999994</c:v>
                </c:pt>
                <c:pt idx="51">
                  <c:v>80.400000000000006</c:v>
                </c:pt>
                <c:pt idx="52">
                  <c:v>79.8</c:v>
                </c:pt>
                <c:pt idx="53">
                  <c:v>82</c:v>
                </c:pt>
                <c:pt idx="54">
                  <c:v>82.9</c:v>
                </c:pt>
                <c:pt idx="55">
                  <c:v>80.5</c:v>
                </c:pt>
                <c:pt idx="56">
                  <c:v>81.099999999999994</c:v>
                </c:pt>
                <c:pt idx="57">
                  <c:v>82.4</c:v>
                </c:pt>
                <c:pt idx="58">
                  <c:v>82.7</c:v>
                </c:pt>
                <c:pt idx="59">
                  <c:v>83.4</c:v>
                </c:pt>
                <c:pt idx="60">
                  <c:v>84.1</c:v>
                </c:pt>
                <c:pt idx="61">
                  <c:v>84</c:v>
                </c:pt>
                <c:pt idx="62">
                  <c:v>85</c:v>
                </c:pt>
                <c:pt idx="63">
                  <c:v>84.5</c:v>
                </c:pt>
                <c:pt idx="64">
                  <c:v>84.8</c:v>
                </c:pt>
                <c:pt idx="65">
                  <c:v>84.1</c:v>
                </c:pt>
                <c:pt idx="66">
                  <c:v>86</c:v>
                </c:pt>
                <c:pt idx="67">
                  <c:v>84.5</c:v>
                </c:pt>
                <c:pt idx="68">
                  <c:v>83.6</c:v>
                </c:pt>
                <c:pt idx="69">
                  <c:v>84.1</c:v>
                </c:pt>
                <c:pt idx="70">
                  <c:v>83</c:v>
                </c:pt>
                <c:pt idx="71">
                  <c:v>83.3</c:v>
                </c:pt>
                <c:pt idx="72">
                  <c:v>84.7</c:v>
                </c:pt>
                <c:pt idx="73">
                  <c:v>83.1</c:v>
                </c:pt>
                <c:pt idx="74">
                  <c:v>83.6</c:v>
                </c:pt>
                <c:pt idx="75">
                  <c:v>84.4</c:v>
                </c:pt>
                <c:pt idx="76">
                  <c:v>84.7</c:v>
                </c:pt>
                <c:pt idx="77">
                  <c:v>84.6</c:v>
                </c:pt>
                <c:pt idx="78">
                  <c:v>85.3</c:v>
                </c:pt>
                <c:pt idx="79">
                  <c:v>86</c:v>
                </c:pt>
                <c:pt idx="80">
                  <c:v>85.6</c:v>
                </c:pt>
                <c:pt idx="81">
                  <c:v>86.6</c:v>
                </c:pt>
                <c:pt idx="82">
                  <c:v>86.7</c:v>
                </c:pt>
                <c:pt idx="83">
                  <c:v>86.8</c:v>
                </c:pt>
                <c:pt idx="84">
                  <c:v>86.2</c:v>
                </c:pt>
                <c:pt idx="85">
                  <c:v>88.1</c:v>
                </c:pt>
                <c:pt idx="86">
                  <c:v>87.9</c:v>
                </c:pt>
                <c:pt idx="87">
                  <c:v>89.2</c:v>
                </c:pt>
                <c:pt idx="88">
                  <c:v>91.1</c:v>
                </c:pt>
                <c:pt idx="89">
                  <c:v>88.7</c:v>
                </c:pt>
                <c:pt idx="90">
                  <c:v>90.8</c:v>
                </c:pt>
                <c:pt idx="91">
                  <c:v>91.4</c:v>
                </c:pt>
                <c:pt idx="92">
                  <c:v>91.5</c:v>
                </c:pt>
                <c:pt idx="93">
                  <c:v>91.2</c:v>
                </c:pt>
                <c:pt idx="94">
                  <c:v>91.6</c:v>
                </c:pt>
                <c:pt idx="95">
                  <c:v>92.1</c:v>
                </c:pt>
                <c:pt idx="96">
                  <c:v>91.7</c:v>
                </c:pt>
                <c:pt idx="97">
                  <c:v>92.7</c:v>
                </c:pt>
                <c:pt idx="98">
                  <c:v>91.5</c:v>
                </c:pt>
                <c:pt idx="99">
                  <c:v>90.4</c:v>
                </c:pt>
                <c:pt idx="100">
                  <c:v>91.2</c:v>
                </c:pt>
                <c:pt idx="101">
                  <c:v>91.2</c:v>
                </c:pt>
                <c:pt idx="102">
                  <c:v>88.9</c:v>
                </c:pt>
                <c:pt idx="103">
                  <c:v>91.2</c:v>
                </c:pt>
                <c:pt idx="104">
                  <c:v>90</c:v>
                </c:pt>
                <c:pt idx="105">
                  <c:v>88.3</c:v>
                </c:pt>
                <c:pt idx="106">
                  <c:v>87.5</c:v>
                </c:pt>
                <c:pt idx="107">
                  <c:v>88.3</c:v>
                </c:pt>
                <c:pt idx="108">
                  <c:v>88.3</c:v>
                </c:pt>
                <c:pt idx="109">
                  <c:v>88.4</c:v>
                </c:pt>
                <c:pt idx="110">
                  <c:v>88.8</c:v>
                </c:pt>
                <c:pt idx="111">
                  <c:v>89.2</c:v>
                </c:pt>
                <c:pt idx="112">
                  <c:v>88.5</c:v>
                </c:pt>
                <c:pt idx="113">
                  <c:v>90.2</c:v>
                </c:pt>
                <c:pt idx="114">
                  <c:v>88.9</c:v>
                </c:pt>
                <c:pt idx="115">
                  <c:v>90.8</c:v>
                </c:pt>
                <c:pt idx="116">
                  <c:v>89.9</c:v>
                </c:pt>
                <c:pt idx="117">
                  <c:v>89.1</c:v>
                </c:pt>
                <c:pt idx="118">
                  <c:v>90.4</c:v>
                </c:pt>
                <c:pt idx="119">
                  <c:v>88.9</c:v>
                </c:pt>
                <c:pt idx="120">
                  <c:v>89.7</c:v>
                </c:pt>
                <c:pt idx="121">
                  <c:v>90</c:v>
                </c:pt>
                <c:pt idx="122">
                  <c:v>90</c:v>
                </c:pt>
                <c:pt idx="123">
                  <c:v>89.6</c:v>
                </c:pt>
                <c:pt idx="124">
                  <c:v>89.1</c:v>
                </c:pt>
                <c:pt idx="125">
                  <c:v>88.5</c:v>
                </c:pt>
                <c:pt idx="126">
                  <c:v>90.3</c:v>
                </c:pt>
                <c:pt idx="127">
                  <c:v>88.4</c:v>
                </c:pt>
                <c:pt idx="128">
                  <c:v>88</c:v>
                </c:pt>
                <c:pt idx="129">
                  <c:v>90.4</c:v>
                </c:pt>
                <c:pt idx="130">
                  <c:v>91.1</c:v>
                </c:pt>
                <c:pt idx="131">
                  <c:v>91.4</c:v>
                </c:pt>
                <c:pt idx="132">
                  <c:v>91.6</c:v>
                </c:pt>
                <c:pt idx="133">
                  <c:v>91.9</c:v>
                </c:pt>
                <c:pt idx="134">
                  <c:v>91.1</c:v>
                </c:pt>
                <c:pt idx="135">
                  <c:v>92.3</c:v>
                </c:pt>
                <c:pt idx="136">
                  <c:v>93.3</c:v>
                </c:pt>
                <c:pt idx="137">
                  <c:v>92.5</c:v>
                </c:pt>
                <c:pt idx="138">
                  <c:v>93.6</c:v>
                </c:pt>
                <c:pt idx="139">
                  <c:v>92.7</c:v>
                </c:pt>
                <c:pt idx="140">
                  <c:v>92.5</c:v>
                </c:pt>
                <c:pt idx="141">
                  <c:v>93.7</c:v>
                </c:pt>
                <c:pt idx="142">
                  <c:v>92.2</c:v>
                </c:pt>
                <c:pt idx="143">
                  <c:v>92.2</c:v>
                </c:pt>
                <c:pt idx="144">
                  <c:v>94.2</c:v>
                </c:pt>
                <c:pt idx="145">
                  <c:v>93.3</c:v>
                </c:pt>
                <c:pt idx="146">
                  <c:v>94.2</c:v>
                </c:pt>
                <c:pt idx="147">
                  <c:v>94.9</c:v>
                </c:pt>
                <c:pt idx="148">
                  <c:v>93.8</c:v>
                </c:pt>
                <c:pt idx="149">
                  <c:v>95.6</c:v>
                </c:pt>
                <c:pt idx="150">
                  <c:v>97</c:v>
                </c:pt>
                <c:pt idx="151">
                  <c:v>94.3</c:v>
                </c:pt>
                <c:pt idx="152">
                  <c:v>96.6</c:v>
                </c:pt>
                <c:pt idx="153">
                  <c:v>98.4</c:v>
                </c:pt>
                <c:pt idx="154">
                  <c:v>97.4</c:v>
                </c:pt>
                <c:pt idx="155">
                  <c:v>97.6</c:v>
                </c:pt>
                <c:pt idx="156">
                  <c:v>98.5</c:v>
                </c:pt>
                <c:pt idx="157">
                  <c:v>98.7</c:v>
                </c:pt>
                <c:pt idx="158">
                  <c:v>97.8</c:v>
                </c:pt>
                <c:pt idx="159">
                  <c:v>99.7</c:v>
                </c:pt>
                <c:pt idx="160">
                  <c:v>100.7</c:v>
                </c:pt>
                <c:pt idx="161">
                  <c:v>100.5</c:v>
                </c:pt>
                <c:pt idx="162">
                  <c:v>102.1</c:v>
                </c:pt>
                <c:pt idx="163">
                  <c:v>102.7</c:v>
                </c:pt>
                <c:pt idx="164">
                  <c:v>102.3</c:v>
                </c:pt>
                <c:pt idx="165">
                  <c:v>101.9</c:v>
                </c:pt>
                <c:pt idx="166">
                  <c:v>103.7</c:v>
                </c:pt>
                <c:pt idx="167">
                  <c:v>104.6</c:v>
                </c:pt>
                <c:pt idx="168">
                  <c:v>104.4</c:v>
                </c:pt>
                <c:pt idx="169">
                  <c:v>105.2</c:v>
                </c:pt>
                <c:pt idx="170">
                  <c:v>105.8</c:v>
                </c:pt>
                <c:pt idx="171">
                  <c:v>104.9</c:v>
                </c:pt>
                <c:pt idx="172">
                  <c:v>106.9</c:v>
                </c:pt>
                <c:pt idx="173">
                  <c:v>107.1</c:v>
                </c:pt>
                <c:pt idx="174">
                  <c:v>107.7</c:v>
                </c:pt>
                <c:pt idx="175">
                  <c:v>108</c:v>
                </c:pt>
                <c:pt idx="176">
                  <c:v>109</c:v>
                </c:pt>
                <c:pt idx="177">
                  <c:v>109.2</c:v>
                </c:pt>
                <c:pt idx="178">
                  <c:v>108.9</c:v>
                </c:pt>
                <c:pt idx="179">
                  <c:v>109.8</c:v>
                </c:pt>
                <c:pt idx="180">
                  <c:v>110.7</c:v>
                </c:pt>
                <c:pt idx="181">
                  <c:v>110.4</c:v>
                </c:pt>
                <c:pt idx="182">
                  <c:v>110.1</c:v>
                </c:pt>
                <c:pt idx="183">
                  <c:v>110.8</c:v>
                </c:pt>
                <c:pt idx="184">
                  <c:v>108.3</c:v>
                </c:pt>
                <c:pt idx="185">
                  <c:v>109.4</c:v>
                </c:pt>
                <c:pt idx="186">
                  <c:v>107.7</c:v>
                </c:pt>
                <c:pt idx="187">
                  <c:v>109.5</c:v>
                </c:pt>
                <c:pt idx="188">
                  <c:v>107.4</c:v>
                </c:pt>
                <c:pt idx="189">
                  <c:v>105.1</c:v>
                </c:pt>
                <c:pt idx="190">
                  <c:v>100.5</c:v>
                </c:pt>
                <c:pt idx="191">
                  <c:v>96.8</c:v>
                </c:pt>
                <c:pt idx="192">
                  <c:v>90.1</c:v>
                </c:pt>
                <c:pt idx="193">
                  <c:v>87.2</c:v>
                </c:pt>
                <c:pt idx="194">
                  <c:v>87.2</c:v>
                </c:pt>
                <c:pt idx="195">
                  <c:v>84.6</c:v>
                </c:pt>
                <c:pt idx="196">
                  <c:v>88.3</c:v>
                </c:pt>
                <c:pt idx="197">
                  <c:v>89.7</c:v>
                </c:pt>
                <c:pt idx="198">
                  <c:v>88.8</c:v>
                </c:pt>
                <c:pt idx="199">
                  <c:v>90</c:v>
                </c:pt>
                <c:pt idx="200">
                  <c:v>93.6</c:v>
                </c:pt>
                <c:pt idx="201">
                  <c:v>91.7</c:v>
                </c:pt>
                <c:pt idx="202">
                  <c:v>92.3</c:v>
                </c:pt>
                <c:pt idx="203">
                  <c:v>92.7</c:v>
                </c:pt>
                <c:pt idx="204">
                  <c:v>94</c:v>
                </c:pt>
                <c:pt idx="205">
                  <c:v>93</c:v>
                </c:pt>
                <c:pt idx="206">
                  <c:v>95.2</c:v>
                </c:pt>
                <c:pt idx="207">
                  <c:v>97.2</c:v>
                </c:pt>
                <c:pt idx="208">
                  <c:v>100.2</c:v>
                </c:pt>
                <c:pt idx="209">
                  <c:v>99.2</c:v>
                </c:pt>
                <c:pt idx="210">
                  <c:v>99.2</c:v>
                </c:pt>
                <c:pt idx="211">
                  <c:v>100.5</c:v>
                </c:pt>
                <c:pt idx="212">
                  <c:v>101.8</c:v>
                </c:pt>
                <c:pt idx="213">
                  <c:v>103.9</c:v>
                </c:pt>
                <c:pt idx="214">
                  <c:v>103.4</c:v>
                </c:pt>
                <c:pt idx="215">
                  <c:v>105.3</c:v>
                </c:pt>
                <c:pt idx="216">
                  <c:v>104.6</c:v>
                </c:pt>
                <c:pt idx="217">
                  <c:v>105.7</c:v>
                </c:pt>
                <c:pt idx="218">
                  <c:v>106.1</c:v>
                </c:pt>
                <c:pt idx="219">
                  <c:v>106.3</c:v>
                </c:pt>
                <c:pt idx="220">
                  <c:v>107.3</c:v>
                </c:pt>
                <c:pt idx="221">
                  <c:v>105.7</c:v>
                </c:pt>
                <c:pt idx="222">
                  <c:v>109</c:v>
                </c:pt>
                <c:pt idx="223">
                  <c:v>108.2</c:v>
                </c:pt>
                <c:pt idx="224">
                  <c:v>106.4</c:v>
                </c:pt>
                <c:pt idx="225">
                  <c:v>107.7</c:v>
                </c:pt>
                <c:pt idx="226">
                  <c:v>107</c:v>
                </c:pt>
                <c:pt idx="227">
                  <c:v>105.8</c:v>
                </c:pt>
                <c:pt idx="228">
                  <c:v>106.2</c:v>
                </c:pt>
                <c:pt idx="229">
                  <c:v>106.8</c:v>
                </c:pt>
                <c:pt idx="230">
                  <c:v>107.5</c:v>
                </c:pt>
                <c:pt idx="231">
                  <c:v>105.9</c:v>
                </c:pt>
                <c:pt idx="232">
                  <c:v>107.7</c:v>
                </c:pt>
                <c:pt idx="233">
                  <c:v>106.6</c:v>
                </c:pt>
                <c:pt idx="234">
                  <c:v>107.4</c:v>
                </c:pt>
                <c:pt idx="235">
                  <c:v>107.6</c:v>
                </c:pt>
                <c:pt idx="236">
                  <c:v>106.3</c:v>
                </c:pt>
                <c:pt idx="237">
                  <c:v>104.8</c:v>
                </c:pt>
                <c:pt idx="238">
                  <c:v>104.1</c:v>
                </c:pt>
                <c:pt idx="239">
                  <c:v>104.6</c:v>
                </c:pt>
                <c:pt idx="240">
                  <c:v>103.7</c:v>
                </c:pt>
                <c:pt idx="241">
                  <c:v>104.5</c:v>
                </c:pt>
                <c:pt idx="242">
                  <c:v>106.3</c:v>
                </c:pt>
                <c:pt idx="243">
                  <c:v>106.3</c:v>
                </c:pt>
                <c:pt idx="244">
                  <c:v>105.3</c:v>
                </c:pt>
                <c:pt idx="245">
                  <c:v>107.2</c:v>
                </c:pt>
                <c:pt idx="246">
                  <c:v>105.6</c:v>
                </c:pt>
                <c:pt idx="247">
                  <c:v>107.7</c:v>
                </c:pt>
                <c:pt idx="248">
                  <c:v>107.3</c:v>
                </c:pt>
                <c:pt idx="249">
                  <c:v>106.5</c:v>
                </c:pt>
                <c:pt idx="250">
                  <c:v>108.4</c:v>
                </c:pt>
                <c:pt idx="251">
                  <c:v>108.6</c:v>
                </c:pt>
                <c:pt idx="252">
                  <c:v>107.9</c:v>
                </c:pt>
                <c:pt idx="253">
                  <c:v>107.8</c:v>
                </c:pt>
                <c:pt idx="254">
                  <c:v>108.2</c:v>
                </c:pt>
                <c:pt idx="255">
                  <c:v>107.8</c:v>
                </c:pt>
                <c:pt idx="256">
                  <c:v>107.2</c:v>
                </c:pt>
                <c:pt idx="257">
                  <c:v>107.3</c:v>
                </c:pt>
                <c:pt idx="258">
                  <c:v>109.1</c:v>
                </c:pt>
                <c:pt idx="259">
                  <c:v>105.2</c:v>
                </c:pt>
                <c:pt idx="260">
                  <c:v>107.8</c:v>
                </c:pt>
                <c:pt idx="261">
                  <c:v>108.2</c:v>
                </c:pt>
                <c:pt idx="262">
                  <c:v>108.1</c:v>
                </c:pt>
                <c:pt idx="263">
                  <c:v>109.9</c:v>
                </c:pt>
                <c:pt idx="264">
                  <c:v>108.1</c:v>
                </c:pt>
                <c:pt idx="265">
                  <c:v>108.5</c:v>
                </c:pt>
                <c:pt idx="266">
                  <c:v>108.7</c:v>
                </c:pt>
                <c:pt idx="267">
                  <c:v>109</c:v>
                </c:pt>
                <c:pt idx="268">
                  <c:v>109.2</c:v>
                </c:pt>
                <c:pt idx="269">
                  <c:v>109.3</c:v>
                </c:pt>
                <c:pt idx="270">
                  <c:v>110.4</c:v>
                </c:pt>
                <c:pt idx="271">
                  <c:v>108.3</c:v>
                </c:pt>
                <c:pt idx="272">
                  <c:v>108.5</c:v>
                </c:pt>
                <c:pt idx="273">
                  <c:v>108.7</c:v>
                </c:pt>
                <c:pt idx="274">
                  <c:v>108.2</c:v>
                </c:pt>
                <c:pt idx="275">
                  <c:v>108.9</c:v>
                </c:pt>
                <c:pt idx="276">
                  <c:v>110.8</c:v>
                </c:pt>
                <c:pt idx="277">
                  <c:v>109.9</c:v>
                </c:pt>
                <c:pt idx="278">
                  <c:v>109.4</c:v>
                </c:pt>
                <c:pt idx="279">
                  <c:v>109.9</c:v>
                </c:pt>
                <c:pt idx="280">
                  <c:v>108.8</c:v>
                </c:pt>
                <c:pt idx="281">
                  <c:v>110.3</c:v>
                </c:pt>
                <c:pt idx="282">
                  <c:v>108.4</c:v>
                </c:pt>
                <c:pt idx="283">
                  <c:v>111</c:v>
                </c:pt>
                <c:pt idx="284">
                  <c:v>110.3</c:v>
                </c:pt>
                <c:pt idx="285">
                  <c:v>110.4</c:v>
                </c:pt>
                <c:pt idx="286">
                  <c:v>111.1</c:v>
                </c:pt>
                <c:pt idx="287">
                  <c:v>108.9</c:v>
                </c:pt>
                <c:pt idx="288">
                  <c:v>110.7</c:v>
                </c:pt>
                <c:pt idx="289">
                  <c:v>111.3</c:v>
                </c:pt>
                <c:pt idx="290">
                  <c:v>111.4</c:v>
                </c:pt>
                <c:pt idx="291">
                  <c:v>112.3</c:v>
                </c:pt>
                <c:pt idx="292">
                  <c:v>113.9</c:v>
                </c:pt>
                <c:pt idx="293">
                  <c:v>112.8</c:v>
                </c:pt>
                <c:pt idx="294">
                  <c:v>112.7</c:v>
                </c:pt>
                <c:pt idx="295">
                  <c:v>116.19999999999999</c:v>
                </c:pt>
                <c:pt idx="296">
                  <c:v>114.59999999999998</c:v>
                </c:pt>
                <c:pt idx="297">
                  <c:v>113.19999999999999</c:v>
                </c:pt>
                <c:pt idx="298">
                  <c:v>117.09999999999998</c:v>
                </c:pt>
                <c:pt idx="299">
                  <c:v>116.49999999999999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D-4A9E-A993-8DA7423C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90792"/>
        <c:axId val="552789224"/>
      </c:lineChart>
      <c:dateAx>
        <c:axId val="552790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89224"/>
        <c:crosses val="autoZero"/>
        <c:auto val="1"/>
        <c:lblOffset val="100"/>
        <c:baseTimeUnit val="months"/>
      </c:dateAx>
      <c:valAx>
        <c:axId val="5527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dane_sa!$L$1</c:f>
              <c:strCache>
                <c:ptCount val="1"/>
                <c:pt idx="0">
                  <c:v>all_com_pri_ind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dane_sa!$L$2:$L$308</c:f>
              <c:numCache>
                <c:formatCode>General</c:formatCode>
                <c:ptCount val="307"/>
                <c:pt idx="0">
                  <c:v>52.838121567161593</c:v>
                </c:pt>
                <c:pt idx="1">
                  <c:v>53.726110546229265</c:v>
                </c:pt>
                <c:pt idx="2">
                  <c:v>54.25005213886157</c:v>
                </c:pt>
                <c:pt idx="3">
                  <c:v>54.646282971310256</c:v>
                </c:pt>
                <c:pt idx="4">
                  <c:v>54.765269984156639</c:v>
                </c:pt>
                <c:pt idx="5">
                  <c:v>53.373628610541452</c:v>
                </c:pt>
                <c:pt idx="6">
                  <c:v>52.963891786094727</c:v>
                </c:pt>
                <c:pt idx="7">
                  <c:v>52.533379243138022</c:v>
                </c:pt>
                <c:pt idx="8">
                  <c:v>51.514199816656912</c:v>
                </c:pt>
                <c:pt idx="9">
                  <c:v>51.781978388905088</c:v>
                </c:pt>
                <c:pt idx="10">
                  <c:v>50.476332752234306</c:v>
                </c:pt>
                <c:pt idx="11">
                  <c:v>49.313890825756957</c:v>
                </c:pt>
                <c:pt idx="12">
                  <c:v>50.354907928646902</c:v>
                </c:pt>
                <c:pt idx="13">
                  <c:v>50.694382865888585</c:v>
                </c:pt>
                <c:pt idx="14">
                  <c:v>50.531118091870596</c:v>
                </c:pt>
                <c:pt idx="15">
                  <c:v>52.591231853333333</c:v>
                </c:pt>
                <c:pt idx="16">
                  <c:v>54.852581067925527</c:v>
                </c:pt>
                <c:pt idx="17">
                  <c:v>56.592382575595124</c:v>
                </c:pt>
                <c:pt idx="18">
                  <c:v>57.869897479712137</c:v>
                </c:pt>
                <c:pt idx="19">
                  <c:v>56.592903842831795</c:v>
                </c:pt>
                <c:pt idx="20">
                  <c:v>56.683160347114892</c:v>
                </c:pt>
                <c:pt idx="21">
                  <c:v>56.941133013193962</c:v>
                </c:pt>
                <c:pt idx="22">
                  <c:v>57.904650837717668</c:v>
                </c:pt>
                <c:pt idx="23">
                  <c:v>57.462426210595559</c:v>
                </c:pt>
                <c:pt idx="24">
                  <c:v>58.875873128446706</c:v>
                </c:pt>
                <c:pt idx="25">
                  <c:v>59.325423568963835</c:v>
                </c:pt>
                <c:pt idx="26">
                  <c:v>59.844314653588576</c:v>
                </c:pt>
                <c:pt idx="27">
                  <c:v>61.360126389116317</c:v>
                </c:pt>
                <c:pt idx="28">
                  <c:v>60.724556138370616</c:v>
                </c:pt>
                <c:pt idx="29">
                  <c:v>60.088029441214289</c:v>
                </c:pt>
                <c:pt idx="30">
                  <c:v>59.06598757667625</c:v>
                </c:pt>
                <c:pt idx="31">
                  <c:v>58.896124526325679</c:v>
                </c:pt>
                <c:pt idx="32">
                  <c:v>58.724687221543086</c:v>
                </c:pt>
                <c:pt idx="33">
                  <c:v>58.057370069103882</c:v>
                </c:pt>
                <c:pt idx="34">
                  <c:v>58.505903543350954</c:v>
                </c:pt>
                <c:pt idx="35">
                  <c:v>59.365987181757603</c:v>
                </c:pt>
                <c:pt idx="36">
                  <c:v>59.123848775479921</c:v>
                </c:pt>
                <c:pt idx="37">
                  <c:v>59.790065647992463</c:v>
                </c:pt>
                <c:pt idx="38">
                  <c:v>61.602607079534764</c:v>
                </c:pt>
                <c:pt idx="39">
                  <c:v>64.223100757811622</c:v>
                </c:pt>
                <c:pt idx="40">
                  <c:v>63.372856892860888</c:v>
                </c:pt>
                <c:pt idx="41">
                  <c:v>61.238336335744975</c:v>
                </c:pt>
                <c:pt idx="42">
                  <c:v>61.85593016349349</c:v>
                </c:pt>
                <c:pt idx="43">
                  <c:v>62.413892282803495</c:v>
                </c:pt>
                <c:pt idx="44">
                  <c:v>62.943857462189563</c:v>
                </c:pt>
                <c:pt idx="45">
                  <c:v>63.766365160228069</c:v>
                </c:pt>
                <c:pt idx="46">
                  <c:v>62.924210816511156</c:v>
                </c:pt>
                <c:pt idx="47">
                  <c:v>64.244854144399653</c:v>
                </c:pt>
                <c:pt idx="48">
                  <c:v>64.857756605365054</c:v>
                </c:pt>
                <c:pt idx="49">
                  <c:v>62.138860610660629</c:v>
                </c:pt>
                <c:pt idx="50">
                  <c:v>61.549064988499154</c:v>
                </c:pt>
                <c:pt idx="51">
                  <c:v>59.737207149962138</c:v>
                </c:pt>
                <c:pt idx="52">
                  <c:v>61.691394039524354</c:v>
                </c:pt>
                <c:pt idx="53">
                  <c:v>58.622811955636799</c:v>
                </c:pt>
                <c:pt idx="54">
                  <c:v>58.386926108433336</c:v>
                </c:pt>
                <c:pt idx="55">
                  <c:v>58.692749100199158</c:v>
                </c:pt>
                <c:pt idx="56">
                  <c:v>58.154703632932083</c:v>
                </c:pt>
                <c:pt idx="57">
                  <c:v>58.961586275728351</c:v>
                </c:pt>
                <c:pt idx="58">
                  <c:v>57.904549405564708</c:v>
                </c:pt>
                <c:pt idx="59">
                  <c:v>54.537404288953972</c:v>
                </c:pt>
                <c:pt idx="60">
                  <c:v>51.138948277222703</c:v>
                </c:pt>
                <c:pt idx="61">
                  <c:v>50.623143790217675</c:v>
                </c:pt>
                <c:pt idx="62">
                  <c:v>49.475802713886353</c:v>
                </c:pt>
                <c:pt idx="63">
                  <c:v>49.823744312464036</c:v>
                </c:pt>
                <c:pt idx="64">
                  <c:v>50.264786026679424</c:v>
                </c:pt>
                <c:pt idx="65">
                  <c:v>48.085042114760263</c:v>
                </c:pt>
                <c:pt idx="66">
                  <c:v>47.393451859644294</c:v>
                </c:pt>
                <c:pt idx="67">
                  <c:v>46.059812990836498</c:v>
                </c:pt>
                <c:pt idx="68">
                  <c:v>47.035837662504619</c:v>
                </c:pt>
                <c:pt idx="69">
                  <c:v>45.949855070551379</c:v>
                </c:pt>
                <c:pt idx="70">
                  <c:v>44.553304957808919</c:v>
                </c:pt>
                <c:pt idx="71">
                  <c:v>42.296150033629374</c:v>
                </c:pt>
                <c:pt idx="72">
                  <c:v>43.376509107272241</c:v>
                </c:pt>
                <c:pt idx="73">
                  <c:v>41.977548847329217</c:v>
                </c:pt>
                <c:pt idx="74">
                  <c:v>43.899450738890678</c:v>
                </c:pt>
                <c:pt idx="75">
                  <c:v>46.83513594721687</c:v>
                </c:pt>
                <c:pt idx="76">
                  <c:v>47.600076979090218</c:v>
                </c:pt>
                <c:pt idx="77">
                  <c:v>47.376069828679817</c:v>
                </c:pt>
                <c:pt idx="78">
                  <c:v>49.748820019959894</c:v>
                </c:pt>
                <c:pt idx="79">
                  <c:v>52.218615127550585</c:v>
                </c:pt>
                <c:pt idx="80">
                  <c:v>55.083282397773239</c:v>
                </c:pt>
                <c:pt idx="81">
                  <c:v>55.124014558750119</c:v>
                </c:pt>
                <c:pt idx="82">
                  <c:v>57.101282716693163</c:v>
                </c:pt>
                <c:pt idx="83">
                  <c:v>58.269509069779453</c:v>
                </c:pt>
                <c:pt idx="84">
                  <c:v>59.469915626534373</c:v>
                </c:pt>
                <c:pt idx="85">
                  <c:v>61.762759543709066</c:v>
                </c:pt>
                <c:pt idx="86">
                  <c:v>62.210200864876583</c:v>
                </c:pt>
                <c:pt idx="87">
                  <c:v>58.345004544081633</c:v>
                </c:pt>
                <c:pt idx="88">
                  <c:v>62.490434337813781</c:v>
                </c:pt>
                <c:pt idx="89">
                  <c:v>64.618839913345482</c:v>
                </c:pt>
                <c:pt idx="90">
                  <c:v>63.047489214189099</c:v>
                </c:pt>
                <c:pt idx="91">
                  <c:v>63.9552639634001</c:v>
                </c:pt>
                <c:pt idx="92">
                  <c:v>67.217272715589374</c:v>
                </c:pt>
                <c:pt idx="93">
                  <c:v>66.152642076481129</c:v>
                </c:pt>
                <c:pt idx="94">
                  <c:v>66.950254446483228</c:v>
                </c:pt>
                <c:pt idx="95">
                  <c:v>61.069151276044138</c:v>
                </c:pt>
                <c:pt idx="96">
                  <c:v>61.877959465066198</c:v>
                </c:pt>
                <c:pt idx="97">
                  <c:v>62.471452523292875</c:v>
                </c:pt>
                <c:pt idx="98">
                  <c:v>60.334853704583722</c:v>
                </c:pt>
                <c:pt idx="99">
                  <c:v>61.156402895726558</c:v>
                </c:pt>
                <c:pt idx="100">
                  <c:v>63.347613492289767</c:v>
                </c:pt>
                <c:pt idx="101">
                  <c:v>62.420083288996246</c:v>
                </c:pt>
                <c:pt idx="102">
                  <c:v>59.587092533424062</c:v>
                </c:pt>
                <c:pt idx="103">
                  <c:v>59.798091755419371</c:v>
                </c:pt>
                <c:pt idx="104">
                  <c:v>57.740925093197148</c:v>
                </c:pt>
                <c:pt idx="105">
                  <c:v>52.004346988884414</c:v>
                </c:pt>
                <c:pt idx="106">
                  <c:v>49.96427487322795</c:v>
                </c:pt>
                <c:pt idx="107">
                  <c:v>49.399543999620136</c:v>
                </c:pt>
                <c:pt idx="108">
                  <c:v>50.070305901839419</c:v>
                </c:pt>
                <c:pt idx="109">
                  <c:v>51.249781894867347</c:v>
                </c:pt>
                <c:pt idx="110">
                  <c:v>55.8658901590765</c:v>
                </c:pt>
                <c:pt idx="111">
                  <c:v>57.555946111613224</c:v>
                </c:pt>
                <c:pt idx="112">
                  <c:v>58.149984588928049</c:v>
                </c:pt>
                <c:pt idx="113">
                  <c:v>57.651372325719159</c:v>
                </c:pt>
                <c:pt idx="114">
                  <c:v>59.88231018409509</c:v>
                </c:pt>
                <c:pt idx="115">
                  <c:v>60.537159459653409</c:v>
                </c:pt>
                <c:pt idx="116">
                  <c:v>62.934033341958049</c:v>
                </c:pt>
                <c:pt idx="117">
                  <c:v>62.722551516453549</c:v>
                </c:pt>
                <c:pt idx="118">
                  <c:v>59.666899708528923</c:v>
                </c:pt>
                <c:pt idx="119">
                  <c:v>62.662946455751154</c:v>
                </c:pt>
                <c:pt idx="120">
                  <c:v>66.47201009614632</c:v>
                </c:pt>
                <c:pt idx="121">
                  <c:v>69.358761407333105</c:v>
                </c:pt>
                <c:pt idx="122">
                  <c:v>65.73221508101993</c:v>
                </c:pt>
                <c:pt idx="123">
                  <c:v>60.694804619036503</c:v>
                </c:pt>
                <c:pt idx="124">
                  <c:v>61.476433931721658</c:v>
                </c:pt>
                <c:pt idx="125">
                  <c:v>62.995361043894356</c:v>
                </c:pt>
                <c:pt idx="126">
                  <c:v>63.299832442770693</c:v>
                </c:pt>
                <c:pt idx="127">
                  <c:v>64.954320040671718</c:v>
                </c:pt>
                <c:pt idx="128">
                  <c:v>63.038619611105865</c:v>
                </c:pt>
                <c:pt idx="129">
                  <c:v>66.396582483899351</c:v>
                </c:pt>
                <c:pt idx="130">
                  <c:v>67.327169476299602</c:v>
                </c:pt>
                <c:pt idx="131">
                  <c:v>69.110108227211029</c:v>
                </c:pt>
                <c:pt idx="132">
                  <c:v>71.969436585723983</c:v>
                </c:pt>
                <c:pt idx="133">
                  <c:v>73.018795384049639</c:v>
                </c:pt>
                <c:pt idx="134">
                  <c:v>76.525899992326231</c:v>
                </c:pt>
                <c:pt idx="135">
                  <c:v>77.079115134430296</c:v>
                </c:pt>
                <c:pt idx="136">
                  <c:v>81.070472099298755</c:v>
                </c:pt>
                <c:pt idx="137">
                  <c:v>79.159690612022345</c:v>
                </c:pt>
                <c:pt idx="138">
                  <c:v>81.460572956724818</c:v>
                </c:pt>
                <c:pt idx="139">
                  <c:v>84.623298599448304</c:v>
                </c:pt>
                <c:pt idx="140">
                  <c:v>83.645470648840146</c:v>
                </c:pt>
                <c:pt idx="141">
                  <c:v>89.238684002260328</c:v>
                </c:pt>
                <c:pt idx="142">
                  <c:v>84.52570576319259</c:v>
                </c:pt>
                <c:pt idx="143">
                  <c:v>81.594675498913702</c:v>
                </c:pt>
                <c:pt idx="144">
                  <c:v>86.617923537500346</c:v>
                </c:pt>
                <c:pt idx="145">
                  <c:v>88.898896513651991</c:v>
                </c:pt>
                <c:pt idx="146">
                  <c:v>97.325961748110672</c:v>
                </c:pt>
                <c:pt idx="147">
                  <c:v>96.624390849503541</c:v>
                </c:pt>
                <c:pt idx="148">
                  <c:v>93.560627093171604</c:v>
                </c:pt>
                <c:pt idx="149">
                  <c:v>99.96901239827632</c:v>
                </c:pt>
                <c:pt idx="150">
                  <c:v>103.04703768876779</c:v>
                </c:pt>
                <c:pt idx="151">
                  <c:v>109.06084663716578</c:v>
                </c:pt>
                <c:pt idx="152">
                  <c:v>109.3108011802772</c:v>
                </c:pt>
                <c:pt idx="153">
                  <c:v>106.72907335636124</c:v>
                </c:pt>
                <c:pt idx="154">
                  <c:v>102.85236111581595</c:v>
                </c:pt>
                <c:pt idx="155">
                  <c:v>106.00306788139743</c:v>
                </c:pt>
                <c:pt idx="156">
                  <c:v>113.0942597514432</c:v>
                </c:pt>
                <c:pt idx="157">
                  <c:v>111.81366237991338</c:v>
                </c:pt>
                <c:pt idx="158">
                  <c:v>113.3119988272711</c:v>
                </c:pt>
                <c:pt idx="159">
                  <c:v>123.22296598943359</c:v>
                </c:pt>
                <c:pt idx="160">
                  <c:v>127.61824689302419</c:v>
                </c:pt>
                <c:pt idx="161">
                  <c:v>125.90089654906173</c:v>
                </c:pt>
                <c:pt idx="162">
                  <c:v>131.06128865651721</c:v>
                </c:pt>
                <c:pt idx="163">
                  <c:v>130.44497678112489</c:v>
                </c:pt>
                <c:pt idx="164">
                  <c:v>119.2375545527982</c:v>
                </c:pt>
                <c:pt idx="165">
                  <c:v>116.08786016981902</c:v>
                </c:pt>
                <c:pt idx="166">
                  <c:v>117.31108213018214</c:v>
                </c:pt>
                <c:pt idx="167">
                  <c:v>121.01293640225262</c:v>
                </c:pt>
                <c:pt idx="168">
                  <c:v>113.03723297624069</c:v>
                </c:pt>
                <c:pt idx="169">
                  <c:v>118.49111233463681</c:v>
                </c:pt>
                <c:pt idx="170">
                  <c:v>122.32790443741507</c:v>
                </c:pt>
                <c:pt idx="171">
                  <c:v>128.9678764184313</c:v>
                </c:pt>
                <c:pt idx="172">
                  <c:v>129.90112838898466</c:v>
                </c:pt>
                <c:pt idx="173">
                  <c:v>132.94865666208014</c:v>
                </c:pt>
                <c:pt idx="174">
                  <c:v>138.34277437035615</c:v>
                </c:pt>
                <c:pt idx="175">
                  <c:v>133.20202856782748</c:v>
                </c:pt>
                <c:pt idx="176">
                  <c:v>140.76392627469821</c:v>
                </c:pt>
                <c:pt idx="177">
                  <c:v>147.87640139253503</c:v>
                </c:pt>
                <c:pt idx="178">
                  <c:v>157.93724879248481</c:v>
                </c:pt>
                <c:pt idx="179">
                  <c:v>156.82793578477737</c:v>
                </c:pt>
                <c:pt idx="180">
                  <c:v>162.4761853841861</c:v>
                </c:pt>
                <c:pt idx="181">
                  <c:v>171.41157921735643</c:v>
                </c:pt>
                <c:pt idx="182">
                  <c:v>182.31930786434341</c:v>
                </c:pt>
                <c:pt idx="183">
                  <c:v>189.76352951220514</c:v>
                </c:pt>
                <c:pt idx="184">
                  <c:v>204.08416860159576</c:v>
                </c:pt>
                <c:pt idx="185">
                  <c:v>215.73170998373269</c:v>
                </c:pt>
                <c:pt idx="186">
                  <c:v>220.03025074603622</c:v>
                </c:pt>
                <c:pt idx="187">
                  <c:v>196.14645240741709</c:v>
                </c:pt>
                <c:pt idx="188">
                  <c:v>176.61011114982389</c:v>
                </c:pt>
                <c:pt idx="189">
                  <c:v>139.42301186042249</c:v>
                </c:pt>
                <c:pt idx="190">
                  <c:v>115.02009737049086</c:v>
                </c:pt>
                <c:pt idx="191">
                  <c:v>98.17519710664223</c:v>
                </c:pt>
                <c:pt idx="192">
                  <c:v>102.52589461048653</c:v>
                </c:pt>
                <c:pt idx="193">
                  <c:v>98.211975222634834</c:v>
                </c:pt>
                <c:pt idx="194">
                  <c:v>100.15365466373441</c:v>
                </c:pt>
                <c:pt idx="195">
                  <c:v>104.09423467827558</c:v>
                </c:pt>
                <c:pt idx="196">
                  <c:v>114.85949723980508</c:v>
                </c:pt>
                <c:pt idx="197">
                  <c:v>128.29568346421877</c:v>
                </c:pt>
                <c:pt idx="198">
                  <c:v>123.47461466014741</c:v>
                </c:pt>
                <c:pt idx="199">
                  <c:v>132.9361056255668</c:v>
                </c:pt>
                <c:pt idx="200">
                  <c:v>127.59929453574372</c:v>
                </c:pt>
                <c:pt idx="201">
                  <c:v>134.80051389060444</c:v>
                </c:pt>
                <c:pt idx="202">
                  <c:v>140.77626279619818</c:v>
                </c:pt>
                <c:pt idx="203">
                  <c:v>140.68982818975965</c:v>
                </c:pt>
                <c:pt idx="204">
                  <c:v>145.90912641295506</c:v>
                </c:pt>
                <c:pt idx="205">
                  <c:v>142.27721828823968</c:v>
                </c:pt>
                <c:pt idx="206">
                  <c:v>148.80137931175616</c:v>
                </c:pt>
                <c:pt idx="207">
                  <c:v>157.86679408646447</c:v>
                </c:pt>
                <c:pt idx="208">
                  <c:v>146.69684137364874</c:v>
                </c:pt>
                <c:pt idx="209">
                  <c:v>143.66864934192114</c:v>
                </c:pt>
                <c:pt idx="210">
                  <c:v>144.29250768289717</c:v>
                </c:pt>
                <c:pt idx="211">
                  <c:v>148.61943629785839</c:v>
                </c:pt>
                <c:pt idx="212">
                  <c:v>150.36737715859337</c:v>
                </c:pt>
                <c:pt idx="213">
                  <c:v>159.61417469853936</c:v>
                </c:pt>
                <c:pt idx="214">
                  <c:v>164.9206837622084</c:v>
                </c:pt>
                <c:pt idx="215">
                  <c:v>174.79316539638899</c:v>
                </c:pt>
                <c:pt idx="216">
                  <c:v>182.39626457394499</c:v>
                </c:pt>
                <c:pt idx="217">
                  <c:v>190.06606446606136</c:v>
                </c:pt>
                <c:pt idx="218">
                  <c:v>199.91491230514185</c:v>
                </c:pt>
                <c:pt idx="219">
                  <c:v>210.36697134918154</c:v>
                </c:pt>
                <c:pt idx="220">
                  <c:v>199.71373714554147</c:v>
                </c:pt>
                <c:pt idx="221">
                  <c:v>196.29485729402543</c:v>
                </c:pt>
                <c:pt idx="222">
                  <c:v>199.08207221764147</c:v>
                </c:pt>
                <c:pt idx="223">
                  <c:v>190.72317609765457</c:v>
                </c:pt>
                <c:pt idx="224">
                  <c:v>188.80515678817895</c:v>
                </c:pt>
                <c:pt idx="225">
                  <c:v>183.03362121037762</c:v>
                </c:pt>
                <c:pt idx="226">
                  <c:v>186.3475507987709</c:v>
                </c:pt>
                <c:pt idx="227">
                  <c:v>184.10388185101976</c:v>
                </c:pt>
                <c:pt idx="228">
                  <c:v>188.46817612687357</c:v>
                </c:pt>
                <c:pt idx="229">
                  <c:v>195.87711870804014</c:v>
                </c:pt>
                <c:pt idx="230">
                  <c:v>201.87594462127799</c:v>
                </c:pt>
                <c:pt idx="231">
                  <c:v>197.47266346822516</c:v>
                </c:pt>
                <c:pt idx="232">
                  <c:v>185.2899486145399</c:v>
                </c:pt>
                <c:pt idx="233">
                  <c:v>170.06175510814518</c:v>
                </c:pt>
                <c:pt idx="234">
                  <c:v>177.97944440842713</c:v>
                </c:pt>
                <c:pt idx="235">
                  <c:v>185.47200030096101</c:v>
                </c:pt>
                <c:pt idx="236">
                  <c:v>187.16061191248264</c:v>
                </c:pt>
                <c:pt idx="237">
                  <c:v>183.19635852220861</c:v>
                </c:pt>
                <c:pt idx="238">
                  <c:v>180.53493981647333</c:v>
                </c:pt>
                <c:pt idx="239">
                  <c:v>182.27083032544962</c:v>
                </c:pt>
                <c:pt idx="240">
                  <c:v>187.44923970066344</c:v>
                </c:pt>
                <c:pt idx="241">
                  <c:v>190.63075760899184</c:v>
                </c:pt>
                <c:pt idx="242">
                  <c:v>183.75263151147274</c:v>
                </c:pt>
                <c:pt idx="243">
                  <c:v>178.90548447532333</c:v>
                </c:pt>
                <c:pt idx="244">
                  <c:v>179.49092533187351</c:v>
                </c:pt>
                <c:pt idx="245">
                  <c:v>179.15883490600919</c:v>
                </c:pt>
                <c:pt idx="246">
                  <c:v>183.59175120284488</c:v>
                </c:pt>
                <c:pt idx="247">
                  <c:v>185.83388073051302</c:v>
                </c:pt>
                <c:pt idx="248">
                  <c:v>185.15346596514439</c:v>
                </c:pt>
                <c:pt idx="249">
                  <c:v>182.18361569313657</c:v>
                </c:pt>
                <c:pt idx="250">
                  <c:v>179.60422278132623</c:v>
                </c:pt>
                <c:pt idx="251">
                  <c:v>183.9303021696079</c:v>
                </c:pt>
                <c:pt idx="252">
                  <c:v>180.05802670080618</c:v>
                </c:pt>
                <c:pt idx="253">
                  <c:v>183.25064359314757</c:v>
                </c:pt>
                <c:pt idx="254">
                  <c:v>183.13892344019851</c:v>
                </c:pt>
                <c:pt idx="255">
                  <c:v>184.67227258531523</c:v>
                </c:pt>
                <c:pt idx="256">
                  <c:v>184.27298096192618</c:v>
                </c:pt>
                <c:pt idx="257">
                  <c:v>185.2054614610158</c:v>
                </c:pt>
                <c:pt idx="258">
                  <c:v>181.31430595476533</c:v>
                </c:pt>
                <c:pt idx="259">
                  <c:v>175.30499343674191</c:v>
                </c:pt>
                <c:pt idx="260">
                  <c:v>168.58377520790037</c:v>
                </c:pt>
                <c:pt idx="261">
                  <c:v>157.62980827406295</c:v>
                </c:pt>
                <c:pt idx="262">
                  <c:v>148.48607479154731</c:v>
                </c:pt>
                <c:pt idx="263">
                  <c:v>130.87396558584572</c:v>
                </c:pt>
                <c:pt idx="264">
                  <c:v>114.78460822040763</c:v>
                </c:pt>
                <c:pt idx="265">
                  <c:v>121.11907176070613</c:v>
                </c:pt>
                <c:pt idx="266">
                  <c:v>117.27197107600125</c:v>
                </c:pt>
                <c:pt idx="267">
                  <c:v>119.56589678780189</c:v>
                </c:pt>
                <c:pt idx="268">
                  <c:v>124.88995529481014</c:v>
                </c:pt>
                <c:pt idx="269">
                  <c:v>122.84230653690625</c:v>
                </c:pt>
                <c:pt idx="270">
                  <c:v>114.84113650766612</c:v>
                </c:pt>
                <c:pt idx="271">
                  <c:v>104.311243235974</c:v>
                </c:pt>
                <c:pt idx="272">
                  <c:v>103.60536465112295</c:v>
                </c:pt>
                <c:pt idx="273">
                  <c:v>103.53964709347835</c:v>
                </c:pt>
                <c:pt idx="274">
                  <c:v>97.476940903004291</c:v>
                </c:pt>
                <c:pt idx="275">
                  <c:v>90.844833724179196</c:v>
                </c:pt>
                <c:pt idx="276">
                  <c:v>83.217741653778049</c:v>
                </c:pt>
                <c:pt idx="277">
                  <c:v>83.982544440942249</c:v>
                </c:pt>
                <c:pt idx="278">
                  <c:v>92.384650713167176</c:v>
                </c:pt>
                <c:pt idx="279">
                  <c:v>96.443549388568641</c:v>
                </c:pt>
                <c:pt idx="280">
                  <c:v>102.22572528661225</c:v>
                </c:pt>
                <c:pt idx="281">
                  <c:v>105.52000576894578</c:v>
                </c:pt>
                <c:pt idx="282">
                  <c:v>102.81612940006291</c:v>
                </c:pt>
                <c:pt idx="283">
                  <c:v>102.75909741377183</c:v>
                </c:pt>
                <c:pt idx="284">
                  <c:v>102.48516962165523</c:v>
                </c:pt>
                <c:pt idx="285">
                  <c:v>108.1781118976218</c:v>
                </c:pt>
                <c:pt idx="286">
                  <c:v>106.57803843221194</c:v>
                </c:pt>
                <c:pt idx="287">
                  <c:v>114.3656641320724</c:v>
                </c:pt>
                <c:pt idx="288">
                  <c:v>118.17257669936907</c:v>
                </c:pt>
                <c:pt idx="289">
                  <c:v>118.61599945825367</c:v>
                </c:pt>
                <c:pt idx="290">
                  <c:v>113.31494484351357</c:v>
                </c:pt>
                <c:pt idx="291">
                  <c:v>113.2268761018975</c:v>
                </c:pt>
                <c:pt idx="292">
                  <c:v>110.58946156807333</c:v>
                </c:pt>
                <c:pt idx="293">
                  <c:v>106.84097737270012</c:v>
                </c:pt>
                <c:pt idx="294">
                  <c:v>111.70262201916113</c:v>
                </c:pt>
                <c:pt idx="295">
                  <c:v>119.12181432323909</c:v>
                </c:pt>
                <c:pt idx="296">
                  <c:v>129.37504592359525</c:v>
                </c:pt>
                <c:pt idx="297">
                  <c:v>132.50861782842321</c:v>
                </c:pt>
                <c:pt idx="298">
                  <c:v>144.48992217041246</c:v>
                </c:pt>
                <c:pt idx="299">
                  <c:v>148.31472317189366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C-4D2F-B727-7E910AE4CADE}"/>
            </c:ext>
          </c:extLst>
        </c:ser>
        <c:ser>
          <c:idx val="1"/>
          <c:order val="1"/>
          <c:tx>
            <c:strRef>
              <c:f>dane_sa!$P$1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dane_sa!$P$2:$P$308</c:f>
              <c:numCache>
                <c:formatCode>General</c:formatCode>
                <c:ptCount val="307"/>
                <c:pt idx="0">
                  <c:v>17.39</c:v>
                </c:pt>
                <c:pt idx="1">
                  <c:v>18.47</c:v>
                </c:pt>
                <c:pt idx="2">
                  <c:v>18.79</c:v>
                </c:pt>
                <c:pt idx="3">
                  <c:v>18.670000000000002</c:v>
                </c:pt>
                <c:pt idx="4">
                  <c:v>18.510000000000002</c:v>
                </c:pt>
                <c:pt idx="5">
                  <c:v>17.649999999999999</c:v>
                </c:pt>
                <c:pt idx="6">
                  <c:v>16.78</c:v>
                </c:pt>
                <c:pt idx="7">
                  <c:v>16.7</c:v>
                </c:pt>
                <c:pt idx="8">
                  <c:v>16.010000000000002</c:v>
                </c:pt>
                <c:pt idx="9">
                  <c:v>16.61</c:v>
                </c:pt>
                <c:pt idx="10">
                  <c:v>15.2</c:v>
                </c:pt>
                <c:pt idx="11">
                  <c:v>13.73</c:v>
                </c:pt>
                <c:pt idx="12">
                  <c:v>14.29</c:v>
                </c:pt>
                <c:pt idx="13">
                  <c:v>13.8</c:v>
                </c:pt>
                <c:pt idx="14">
                  <c:v>13.82</c:v>
                </c:pt>
                <c:pt idx="15">
                  <c:v>15.23</c:v>
                </c:pt>
                <c:pt idx="16">
                  <c:v>16.190000000000001</c:v>
                </c:pt>
                <c:pt idx="17">
                  <c:v>16.760000000000002</c:v>
                </c:pt>
                <c:pt idx="18">
                  <c:v>17.600000000000001</c:v>
                </c:pt>
                <c:pt idx="19">
                  <c:v>16.89</c:v>
                </c:pt>
                <c:pt idx="20">
                  <c:v>15.9</c:v>
                </c:pt>
                <c:pt idx="21">
                  <c:v>16.489999999999998</c:v>
                </c:pt>
                <c:pt idx="22">
                  <c:v>17.190000000000001</c:v>
                </c:pt>
                <c:pt idx="23">
                  <c:v>15.93</c:v>
                </c:pt>
                <c:pt idx="24">
                  <c:v>16.55</c:v>
                </c:pt>
                <c:pt idx="25">
                  <c:v>17.11</c:v>
                </c:pt>
                <c:pt idx="26">
                  <c:v>17.010000000000002</c:v>
                </c:pt>
                <c:pt idx="27">
                  <c:v>18.649999999999999</c:v>
                </c:pt>
                <c:pt idx="28">
                  <c:v>18.350000000000001</c:v>
                </c:pt>
                <c:pt idx="29">
                  <c:v>17.309999999999999</c:v>
                </c:pt>
                <c:pt idx="30">
                  <c:v>15.85</c:v>
                </c:pt>
                <c:pt idx="31">
                  <c:v>16.100000000000001</c:v>
                </c:pt>
                <c:pt idx="32">
                  <c:v>16.7</c:v>
                </c:pt>
                <c:pt idx="33">
                  <c:v>16.11</c:v>
                </c:pt>
                <c:pt idx="34">
                  <c:v>16.86</c:v>
                </c:pt>
                <c:pt idx="35">
                  <c:v>17.93</c:v>
                </c:pt>
                <c:pt idx="36">
                  <c:v>17.850000000000001</c:v>
                </c:pt>
                <c:pt idx="37">
                  <c:v>18</c:v>
                </c:pt>
                <c:pt idx="38">
                  <c:v>19.850000000000001</c:v>
                </c:pt>
                <c:pt idx="39">
                  <c:v>20.9</c:v>
                </c:pt>
                <c:pt idx="40">
                  <c:v>19.149999999999999</c:v>
                </c:pt>
                <c:pt idx="41">
                  <c:v>18.46</c:v>
                </c:pt>
                <c:pt idx="42">
                  <c:v>19.57</c:v>
                </c:pt>
                <c:pt idx="43">
                  <c:v>20.51</c:v>
                </c:pt>
                <c:pt idx="44">
                  <c:v>22.63</c:v>
                </c:pt>
                <c:pt idx="45">
                  <c:v>24.16</c:v>
                </c:pt>
                <c:pt idx="46">
                  <c:v>22.76</c:v>
                </c:pt>
                <c:pt idx="47">
                  <c:v>23.78</c:v>
                </c:pt>
                <c:pt idx="48">
                  <c:v>23.54</c:v>
                </c:pt>
                <c:pt idx="49">
                  <c:v>20.85</c:v>
                </c:pt>
                <c:pt idx="50">
                  <c:v>19.13</c:v>
                </c:pt>
                <c:pt idx="51">
                  <c:v>17.559999999999999</c:v>
                </c:pt>
                <c:pt idx="52">
                  <c:v>19.02</c:v>
                </c:pt>
                <c:pt idx="53">
                  <c:v>17.579999999999998</c:v>
                </c:pt>
                <c:pt idx="54">
                  <c:v>18.46</c:v>
                </c:pt>
                <c:pt idx="55">
                  <c:v>18.600000000000001</c:v>
                </c:pt>
                <c:pt idx="56">
                  <c:v>18.46</c:v>
                </c:pt>
                <c:pt idx="57">
                  <c:v>19.87</c:v>
                </c:pt>
                <c:pt idx="58">
                  <c:v>19.170000000000002</c:v>
                </c:pt>
                <c:pt idx="59">
                  <c:v>17.18</c:v>
                </c:pt>
                <c:pt idx="60">
                  <c:v>15.19</c:v>
                </c:pt>
                <c:pt idx="61">
                  <c:v>14.07</c:v>
                </c:pt>
                <c:pt idx="62">
                  <c:v>13.1</c:v>
                </c:pt>
                <c:pt idx="63">
                  <c:v>13.53</c:v>
                </c:pt>
                <c:pt idx="64">
                  <c:v>14.36</c:v>
                </c:pt>
                <c:pt idx="65">
                  <c:v>12.21</c:v>
                </c:pt>
                <c:pt idx="66">
                  <c:v>12.08</c:v>
                </c:pt>
                <c:pt idx="67">
                  <c:v>11.91</c:v>
                </c:pt>
                <c:pt idx="68">
                  <c:v>13.34</c:v>
                </c:pt>
                <c:pt idx="69">
                  <c:v>12.7</c:v>
                </c:pt>
                <c:pt idx="70">
                  <c:v>11.04</c:v>
                </c:pt>
                <c:pt idx="71">
                  <c:v>9.82</c:v>
                </c:pt>
                <c:pt idx="72">
                  <c:v>11.11</c:v>
                </c:pt>
                <c:pt idx="73">
                  <c:v>10.27</c:v>
                </c:pt>
                <c:pt idx="74">
                  <c:v>12.51</c:v>
                </c:pt>
                <c:pt idx="75">
                  <c:v>15.29</c:v>
                </c:pt>
                <c:pt idx="76">
                  <c:v>15.23</c:v>
                </c:pt>
                <c:pt idx="77">
                  <c:v>15.86</c:v>
                </c:pt>
                <c:pt idx="78">
                  <c:v>19.079999999999998</c:v>
                </c:pt>
                <c:pt idx="79">
                  <c:v>20.22</c:v>
                </c:pt>
                <c:pt idx="80">
                  <c:v>22.54</c:v>
                </c:pt>
                <c:pt idx="81">
                  <c:v>22</c:v>
                </c:pt>
                <c:pt idx="82">
                  <c:v>24.58</c:v>
                </c:pt>
                <c:pt idx="83">
                  <c:v>25.47</c:v>
                </c:pt>
                <c:pt idx="84">
                  <c:v>25.51</c:v>
                </c:pt>
                <c:pt idx="85">
                  <c:v>27.78</c:v>
                </c:pt>
                <c:pt idx="86">
                  <c:v>27.49</c:v>
                </c:pt>
                <c:pt idx="87">
                  <c:v>22.76</c:v>
                </c:pt>
                <c:pt idx="88">
                  <c:v>27.74</c:v>
                </c:pt>
                <c:pt idx="89">
                  <c:v>29.8</c:v>
                </c:pt>
                <c:pt idx="90">
                  <c:v>28.68</c:v>
                </c:pt>
                <c:pt idx="91">
                  <c:v>30.2</c:v>
                </c:pt>
                <c:pt idx="92">
                  <c:v>33.14</c:v>
                </c:pt>
                <c:pt idx="93">
                  <c:v>30.96</c:v>
                </c:pt>
                <c:pt idx="94">
                  <c:v>32.549999999999997</c:v>
                </c:pt>
                <c:pt idx="95">
                  <c:v>25.66</c:v>
                </c:pt>
                <c:pt idx="96">
                  <c:v>25.62</c:v>
                </c:pt>
                <c:pt idx="97">
                  <c:v>27.5</c:v>
                </c:pt>
                <c:pt idx="98">
                  <c:v>24.5</c:v>
                </c:pt>
                <c:pt idx="99">
                  <c:v>25.66</c:v>
                </c:pt>
                <c:pt idx="100">
                  <c:v>28.31</c:v>
                </c:pt>
                <c:pt idx="101">
                  <c:v>27.85</c:v>
                </c:pt>
                <c:pt idx="102">
                  <c:v>24.61</c:v>
                </c:pt>
                <c:pt idx="103">
                  <c:v>25.68</c:v>
                </c:pt>
                <c:pt idx="104">
                  <c:v>25.62</c:v>
                </c:pt>
                <c:pt idx="105">
                  <c:v>20.54</c:v>
                </c:pt>
                <c:pt idx="106">
                  <c:v>18.8</c:v>
                </c:pt>
                <c:pt idx="107">
                  <c:v>18.71</c:v>
                </c:pt>
                <c:pt idx="108">
                  <c:v>19.420000000000002</c:v>
                </c:pt>
                <c:pt idx="109">
                  <c:v>20.28</c:v>
                </c:pt>
                <c:pt idx="110">
                  <c:v>23.7</c:v>
                </c:pt>
                <c:pt idx="111">
                  <c:v>25.73</c:v>
                </c:pt>
                <c:pt idx="112">
                  <c:v>25.35</c:v>
                </c:pt>
                <c:pt idx="113">
                  <c:v>24.08</c:v>
                </c:pt>
                <c:pt idx="114">
                  <c:v>25.74</c:v>
                </c:pt>
                <c:pt idx="115">
                  <c:v>26.65</c:v>
                </c:pt>
                <c:pt idx="116">
                  <c:v>28.4</c:v>
                </c:pt>
                <c:pt idx="117">
                  <c:v>27.54</c:v>
                </c:pt>
                <c:pt idx="118">
                  <c:v>24.34</c:v>
                </c:pt>
                <c:pt idx="119">
                  <c:v>28.33</c:v>
                </c:pt>
                <c:pt idx="120">
                  <c:v>31.18</c:v>
                </c:pt>
                <c:pt idx="121">
                  <c:v>32.770000000000003</c:v>
                </c:pt>
                <c:pt idx="122">
                  <c:v>30.61</c:v>
                </c:pt>
                <c:pt idx="123">
                  <c:v>25</c:v>
                </c:pt>
                <c:pt idx="124">
                  <c:v>25.86</c:v>
                </c:pt>
                <c:pt idx="125">
                  <c:v>27.65</c:v>
                </c:pt>
                <c:pt idx="126">
                  <c:v>28.35</c:v>
                </c:pt>
                <c:pt idx="127">
                  <c:v>29.89</c:v>
                </c:pt>
                <c:pt idx="128">
                  <c:v>27.11</c:v>
                </c:pt>
                <c:pt idx="129">
                  <c:v>29.61</c:v>
                </c:pt>
                <c:pt idx="130">
                  <c:v>28.75</c:v>
                </c:pt>
                <c:pt idx="131">
                  <c:v>29.81</c:v>
                </c:pt>
                <c:pt idx="132">
                  <c:v>31.28</c:v>
                </c:pt>
                <c:pt idx="133">
                  <c:v>30.86</c:v>
                </c:pt>
                <c:pt idx="134">
                  <c:v>33.630000000000003</c:v>
                </c:pt>
                <c:pt idx="135">
                  <c:v>33.590000000000003</c:v>
                </c:pt>
                <c:pt idx="136">
                  <c:v>37.57</c:v>
                </c:pt>
                <c:pt idx="137">
                  <c:v>35.18</c:v>
                </c:pt>
                <c:pt idx="138">
                  <c:v>38.22</c:v>
                </c:pt>
                <c:pt idx="139">
                  <c:v>42.74</c:v>
                </c:pt>
                <c:pt idx="140">
                  <c:v>43.2</c:v>
                </c:pt>
                <c:pt idx="141">
                  <c:v>49.78</c:v>
                </c:pt>
                <c:pt idx="142">
                  <c:v>43.11</c:v>
                </c:pt>
                <c:pt idx="143">
                  <c:v>39.6</c:v>
                </c:pt>
                <c:pt idx="144">
                  <c:v>44.51</c:v>
                </c:pt>
                <c:pt idx="145">
                  <c:v>45.48</c:v>
                </c:pt>
                <c:pt idx="146">
                  <c:v>53.1</c:v>
                </c:pt>
                <c:pt idx="147">
                  <c:v>51.88</c:v>
                </c:pt>
                <c:pt idx="148">
                  <c:v>48.65</c:v>
                </c:pt>
                <c:pt idx="149">
                  <c:v>54.35</c:v>
                </c:pt>
                <c:pt idx="150">
                  <c:v>57.52</c:v>
                </c:pt>
                <c:pt idx="151">
                  <c:v>63.98</c:v>
                </c:pt>
                <c:pt idx="152">
                  <c:v>62.91</c:v>
                </c:pt>
                <c:pt idx="153">
                  <c:v>58.54</c:v>
                </c:pt>
                <c:pt idx="154">
                  <c:v>55.24</c:v>
                </c:pt>
                <c:pt idx="155">
                  <c:v>56.86</c:v>
                </c:pt>
                <c:pt idx="156">
                  <c:v>62.99</c:v>
                </c:pt>
                <c:pt idx="157">
                  <c:v>60.21</c:v>
                </c:pt>
                <c:pt idx="158">
                  <c:v>62.06</c:v>
                </c:pt>
                <c:pt idx="159">
                  <c:v>70.260000000000005</c:v>
                </c:pt>
                <c:pt idx="160">
                  <c:v>69.78</c:v>
                </c:pt>
                <c:pt idx="161">
                  <c:v>68.56</c:v>
                </c:pt>
                <c:pt idx="162">
                  <c:v>73.67</c:v>
                </c:pt>
                <c:pt idx="163">
                  <c:v>73.23</c:v>
                </c:pt>
                <c:pt idx="164">
                  <c:v>61.96</c:v>
                </c:pt>
                <c:pt idx="165">
                  <c:v>57.81</c:v>
                </c:pt>
                <c:pt idx="166">
                  <c:v>58.76</c:v>
                </c:pt>
                <c:pt idx="167">
                  <c:v>62.47</c:v>
                </c:pt>
                <c:pt idx="168">
                  <c:v>53.68</c:v>
                </c:pt>
                <c:pt idx="169">
                  <c:v>57.56</c:v>
                </c:pt>
                <c:pt idx="170">
                  <c:v>62.05</c:v>
                </c:pt>
                <c:pt idx="171">
                  <c:v>67.489999999999995</c:v>
                </c:pt>
                <c:pt idx="172">
                  <c:v>67.209999999999994</c:v>
                </c:pt>
                <c:pt idx="173">
                  <c:v>71.05</c:v>
                </c:pt>
                <c:pt idx="174">
                  <c:v>76.930000000000007</c:v>
                </c:pt>
                <c:pt idx="175">
                  <c:v>70.760000000000005</c:v>
                </c:pt>
                <c:pt idx="176">
                  <c:v>77.17</c:v>
                </c:pt>
                <c:pt idx="177">
                  <c:v>82.34</c:v>
                </c:pt>
                <c:pt idx="178">
                  <c:v>92.41</c:v>
                </c:pt>
                <c:pt idx="179">
                  <c:v>90.93</c:v>
                </c:pt>
                <c:pt idx="180">
                  <c:v>92.18</c:v>
                </c:pt>
                <c:pt idx="181">
                  <c:v>94.99</c:v>
                </c:pt>
                <c:pt idx="182">
                  <c:v>103.64</c:v>
                </c:pt>
                <c:pt idx="183">
                  <c:v>109.07</c:v>
                </c:pt>
                <c:pt idx="184">
                  <c:v>122.8</c:v>
                </c:pt>
                <c:pt idx="185">
                  <c:v>132.32</c:v>
                </c:pt>
                <c:pt idx="186">
                  <c:v>132.72</c:v>
                </c:pt>
                <c:pt idx="187">
                  <c:v>113.24</c:v>
                </c:pt>
                <c:pt idx="188">
                  <c:v>97.23</c:v>
                </c:pt>
                <c:pt idx="189">
                  <c:v>71.58</c:v>
                </c:pt>
                <c:pt idx="190">
                  <c:v>52.45</c:v>
                </c:pt>
                <c:pt idx="191">
                  <c:v>39.950000000000003</c:v>
                </c:pt>
                <c:pt idx="192">
                  <c:v>43.44</c:v>
                </c:pt>
                <c:pt idx="193">
                  <c:v>43.32</c:v>
                </c:pt>
                <c:pt idx="194">
                  <c:v>46.54</c:v>
                </c:pt>
                <c:pt idx="195">
                  <c:v>50.18</c:v>
                </c:pt>
                <c:pt idx="196">
                  <c:v>57.3</c:v>
                </c:pt>
                <c:pt idx="197">
                  <c:v>68.61</c:v>
                </c:pt>
                <c:pt idx="198">
                  <c:v>64.44</c:v>
                </c:pt>
                <c:pt idx="199">
                  <c:v>72.510000000000005</c:v>
                </c:pt>
                <c:pt idx="200">
                  <c:v>67.650000000000006</c:v>
                </c:pt>
                <c:pt idx="201">
                  <c:v>72.77</c:v>
                </c:pt>
                <c:pt idx="202">
                  <c:v>76.66</c:v>
                </c:pt>
                <c:pt idx="203">
                  <c:v>74.459999999999994</c:v>
                </c:pt>
                <c:pt idx="204">
                  <c:v>76.17</c:v>
                </c:pt>
                <c:pt idx="205">
                  <c:v>73.75</c:v>
                </c:pt>
                <c:pt idx="206">
                  <c:v>78.83</c:v>
                </c:pt>
                <c:pt idx="207">
                  <c:v>84.82</c:v>
                </c:pt>
                <c:pt idx="208">
                  <c:v>75.95</c:v>
                </c:pt>
                <c:pt idx="209">
                  <c:v>74.760000000000005</c:v>
                </c:pt>
                <c:pt idx="210">
                  <c:v>75.58</c:v>
                </c:pt>
                <c:pt idx="211">
                  <c:v>77.040000000000006</c:v>
                </c:pt>
                <c:pt idx="212">
                  <c:v>77.84</c:v>
                </c:pt>
                <c:pt idx="213">
                  <c:v>82.67</c:v>
                </c:pt>
                <c:pt idx="214">
                  <c:v>85.28</c:v>
                </c:pt>
                <c:pt idx="215">
                  <c:v>91.45</c:v>
                </c:pt>
                <c:pt idx="216">
                  <c:v>96.52</c:v>
                </c:pt>
                <c:pt idx="217">
                  <c:v>103.72</c:v>
                </c:pt>
                <c:pt idx="218">
                  <c:v>114.64</c:v>
                </c:pt>
                <c:pt idx="219">
                  <c:v>123.26</c:v>
                </c:pt>
                <c:pt idx="220">
                  <c:v>114.99</c:v>
                </c:pt>
                <c:pt idx="221">
                  <c:v>113.83</c:v>
                </c:pt>
                <c:pt idx="222">
                  <c:v>116.97</c:v>
                </c:pt>
                <c:pt idx="223">
                  <c:v>110.22</c:v>
                </c:pt>
                <c:pt idx="224">
                  <c:v>112.83</c:v>
                </c:pt>
                <c:pt idx="225">
                  <c:v>109.55</c:v>
                </c:pt>
                <c:pt idx="226">
                  <c:v>110.77</c:v>
                </c:pt>
                <c:pt idx="227">
                  <c:v>107.87</c:v>
                </c:pt>
                <c:pt idx="228">
                  <c:v>110.69</c:v>
                </c:pt>
                <c:pt idx="229">
                  <c:v>119.33</c:v>
                </c:pt>
                <c:pt idx="230">
                  <c:v>125.45</c:v>
                </c:pt>
                <c:pt idx="231">
                  <c:v>119.75</c:v>
                </c:pt>
                <c:pt idx="232">
                  <c:v>110.34</c:v>
                </c:pt>
                <c:pt idx="233">
                  <c:v>95.16</c:v>
                </c:pt>
                <c:pt idx="234">
                  <c:v>102.62</c:v>
                </c:pt>
                <c:pt idx="235">
                  <c:v>113.36</c:v>
                </c:pt>
                <c:pt idx="236">
                  <c:v>112.86</c:v>
                </c:pt>
                <c:pt idx="237">
                  <c:v>111.71</c:v>
                </c:pt>
                <c:pt idx="238">
                  <c:v>109.06</c:v>
                </c:pt>
                <c:pt idx="239">
                  <c:v>109.49</c:v>
                </c:pt>
                <c:pt idx="240">
                  <c:v>112.96</c:v>
                </c:pt>
                <c:pt idx="241">
                  <c:v>116.05</c:v>
                </c:pt>
                <c:pt idx="242">
                  <c:v>108.47</c:v>
                </c:pt>
                <c:pt idx="243">
                  <c:v>102.25</c:v>
                </c:pt>
                <c:pt idx="244">
                  <c:v>102.56</c:v>
                </c:pt>
                <c:pt idx="245">
                  <c:v>102.92</c:v>
                </c:pt>
                <c:pt idx="246">
                  <c:v>107.93</c:v>
                </c:pt>
                <c:pt idx="247">
                  <c:v>111.28</c:v>
                </c:pt>
                <c:pt idx="248">
                  <c:v>111.6</c:v>
                </c:pt>
                <c:pt idx="249">
                  <c:v>109.08</c:v>
                </c:pt>
                <c:pt idx="250">
                  <c:v>107.79</c:v>
                </c:pt>
                <c:pt idx="251">
                  <c:v>110.76</c:v>
                </c:pt>
                <c:pt idx="252">
                  <c:v>108.12</c:v>
                </c:pt>
                <c:pt idx="253">
                  <c:v>108.9</c:v>
                </c:pt>
                <c:pt idx="254">
                  <c:v>107.48</c:v>
                </c:pt>
                <c:pt idx="255">
                  <c:v>107.76</c:v>
                </c:pt>
                <c:pt idx="256">
                  <c:v>109.54</c:v>
                </c:pt>
                <c:pt idx="257">
                  <c:v>111.8</c:v>
                </c:pt>
                <c:pt idx="258">
                  <c:v>106.77</c:v>
                </c:pt>
                <c:pt idx="259">
                  <c:v>101.61</c:v>
                </c:pt>
                <c:pt idx="260">
                  <c:v>97.09</c:v>
                </c:pt>
                <c:pt idx="261">
                  <c:v>87.43</c:v>
                </c:pt>
                <c:pt idx="262">
                  <c:v>79.44</c:v>
                </c:pt>
                <c:pt idx="263">
                  <c:v>62.34</c:v>
                </c:pt>
                <c:pt idx="264">
                  <c:v>47.76</c:v>
                </c:pt>
                <c:pt idx="265">
                  <c:v>58.1</c:v>
                </c:pt>
                <c:pt idx="266">
                  <c:v>55.89</c:v>
                </c:pt>
                <c:pt idx="267">
                  <c:v>59.52</c:v>
                </c:pt>
                <c:pt idx="268">
                  <c:v>64.08</c:v>
                </c:pt>
                <c:pt idx="269">
                  <c:v>61.48</c:v>
                </c:pt>
                <c:pt idx="270">
                  <c:v>56.56</c:v>
                </c:pt>
                <c:pt idx="271">
                  <c:v>46.52</c:v>
                </c:pt>
                <c:pt idx="272">
                  <c:v>47.62</c:v>
                </c:pt>
                <c:pt idx="273">
                  <c:v>48.43</c:v>
                </c:pt>
                <c:pt idx="274">
                  <c:v>44.27</c:v>
                </c:pt>
                <c:pt idx="275">
                  <c:v>38.01</c:v>
                </c:pt>
                <c:pt idx="276">
                  <c:v>30.7</c:v>
                </c:pt>
                <c:pt idx="277">
                  <c:v>32.18</c:v>
                </c:pt>
                <c:pt idx="278">
                  <c:v>38.21</c:v>
                </c:pt>
                <c:pt idx="279">
                  <c:v>41.58</c:v>
                </c:pt>
                <c:pt idx="280">
                  <c:v>46.74</c:v>
                </c:pt>
                <c:pt idx="281">
                  <c:v>48.25</c:v>
                </c:pt>
                <c:pt idx="282">
                  <c:v>44.95</c:v>
                </c:pt>
                <c:pt idx="283">
                  <c:v>45.84</c:v>
                </c:pt>
                <c:pt idx="284">
                  <c:v>46.57</c:v>
                </c:pt>
                <c:pt idx="285">
                  <c:v>49.52</c:v>
                </c:pt>
                <c:pt idx="286">
                  <c:v>44.73</c:v>
                </c:pt>
                <c:pt idx="287">
                  <c:v>53.31</c:v>
                </c:pt>
                <c:pt idx="288">
                  <c:v>54.58</c:v>
                </c:pt>
                <c:pt idx="289">
                  <c:v>54.87</c:v>
                </c:pt>
                <c:pt idx="290">
                  <c:v>51.59</c:v>
                </c:pt>
                <c:pt idx="291">
                  <c:v>52.31</c:v>
                </c:pt>
                <c:pt idx="292">
                  <c:v>50.33</c:v>
                </c:pt>
                <c:pt idx="293">
                  <c:v>46.37</c:v>
                </c:pt>
                <c:pt idx="294">
                  <c:v>48.48</c:v>
                </c:pt>
                <c:pt idx="295">
                  <c:v>51.7</c:v>
                </c:pt>
                <c:pt idx="296">
                  <c:v>56.15</c:v>
                </c:pt>
                <c:pt idx="297">
                  <c:v>57.51</c:v>
                </c:pt>
                <c:pt idx="298">
                  <c:v>62.71</c:v>
                </c:pt>
                <c:pt idx="299">
                  <c:v>64.37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C-4D2F-B727-7E910AE4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1184"/>
        <c:axId val="552792360"/>
      </c:lineChart>
      <c:dateAx>
        <c:axId val="552791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2360"/>
        <c:crosses val="autoZero"/>
        <c:auto val="1"/>
        <c:lblOffset val="100"/>
        <c:baseTimeUnit val="months"/>
      </c:dateAx>
      <c:valAx>
        <c:axId val="5527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dane_sa!$Q$98:$Q$292</c:f>
              <c:numCache>
                <c:formatCode>General</c:formatCode>
                <c:ptCount val="195"/>
                <c:pt idx="0">
                  <c:v>6.8374088515065601E-2</c:v>
                </c:pt>
                <c:pt idx="1">
                  <c:v>0.20080603656238699</c:v>
                </c:pt>
                <c:pt idx="2">
                  <c:v>0.244238540727578</c:v>
                </c:pt>
                <c:pt idx="3">
                  <c:v>5.3634937883890697E-2</c:v>
                </c:pt>
                <c:pt idx="4">
                  <c:v>0.30989172347078903</c:v>
                </c:pt>
                <c:pt idx="5">
                  <c:v>0.20449654507133999</c:v>
                </c:pt>
                <c:pt idx="6">
                  <c:v>-0.241535333598627</c:v>
                </c:pt>
                <c:pt idx="7">
                  <c:v>-0.48732435337458802</c:v>
                </c:pt>
                <c:pt idx="8">
                  <c:v>-0.69156959367844295</c:v>
                </c:pt>
                <c:pt idx="9">
                  <c:v>-0.61932597300918302</c:v>
                </c:pt>
                <c:pt idx="10">
                  <c:v>-0.71589335036226798</c:v>
                </c:pt>
                <c:pt idx="11">
                  <c:v>-1.21156775503874</c:v>
                </c:pt>
                <c:pt idx="12">
                  <c:v>-1.29917351150727</c:v>
                </c:pt>
                <c:pt idx="13">
                  <c:v>-1.30744851940059</c:v>
                </c:pt>
                <c:pt idx="14">
                  <c:v>-1.485243861214</c:v>
                </c:pt>
                <c:pt idx="15">
                  <c:v>-1.39078748354335</c:v>
                </c:pt>
                <c:pt idx="16">
                  <c:v>-1.34327133464204</c:v>
                </c:pt>
                <c:pt idx="17">
                  <c:v>-1.52359780715975</c:v>
                </c:pt>
                <c:pt idx="18">
                  <c:v>-1.4979681567192</c:v>
                </c:pt>
                <c:pt idx="19">
                  <c:v>-1.53275255825708</c:v>
                </c:pt>
                <c:pt idx="20">
                  <c:v>-1.56578891645844</c:v>
                </c:pt>
                <c:pt idx="21">
                  <c:v>-1.80603611894033</c:v>
                </c:pt>
                <c:pt idx="22">
                  <c:v>-1.9606204891741399</c:v>
                </c:pt>
                <c:pt idx="23">
                  <c:v>-1.88424191701527</c:v>
                </c:pt>
                <c:pt idx="24">
                  <c:v>-1.90672716430514</c:v>
                </c:pt>
                <c:pt idx="25">
                  <c:v>-1.9145465470074801</c:v>
                </c:pt>
                <c:pt idx="26">
                  <c:v>-1.8845003769493101</c:v>
                </c:pt>
                <c:pt idx="27">
                  <c:v>-1.96126927513258</c:v>
                </c:pt>
                <c:pt idx="28">
                  <c:v>-2.0780838359539602</c:v>
                </c:pt>
                <c:pt idx="29">
                  <c:v>-2.04571941138733</c:v>
                </c:pt>
                <c:pt idx="30">
                  <c:v>-2.0960550913510199</c:v>
                </c:pt>
                <c:pt idx="31">
                  <c:v>-2.0812202203366201</c:v>
                </c:pt>
                <c:pt idx="32">
                  <c:v>-2.0066049589179999</c:v>
                </c:pt>
                <c:pt idx="33">
                  <c:v>-1.9387053928409199</c:v>
                </c:pt>
                <c:pt idx="34">
                  <c:v>-1.6498326662911</c:v>
                </c:pt>
                <c:pt idx="35">
                  <c:v>-1.5455025247293399</c:v>
                </c:pt>
                <c:pt idx="36">
                  <c:v>-1.5406321631725099</c:v>
                </c:pt>
                <c:pt idx="37">
                  <c:v>-1.5394180589378701</c:v>
                </c:pt>
                <c:pt idx="38">
                  <c:v>-1.4983315133825199</c:v>
                </c:pt>
                <c:pt idx="39">
                  <c:v>-1.48035387396524</c:v>
                </c:pt>
                <c:pt idx="40">
                  <c:v>-1.46801490786003</c:v>
                </c:pt>
                <c:pt idx="41">
                  <c:v>-1.59785970782293</c:v>
                </c:pt>
                <c:pt idx="42">
                  <c:v>-1.4366440501242801</c:v>
                </c:pt>
                <c:pt idx="43">
                  <c:v>-1.3232241484715199</c:v>
                </c:pt>
                <c:pt idx="44">
                  <c:v>-0.98726670867011002</c:v>
                </c:pt>
                <c:pt idx="45">
                  <c:v>-1.2469661925397599</c:v>
                </c:pt>
                <c:pt idx="46">
                  <c:v>-1.31643328510091</c:v>
                </c:pt>
                <c:pt idx="47">
                  <c:v>-1.3096209699333301</c:v>
                </c:pt>
                <c:pt idx="48">
                  <c:v>-1.263442089889</c:v>
                </c:pt>
                <c:pt idx="49">
                  <c:v>-1.26478178672583</c:v>
                </c:pt>
                <c:pt idx="50">
                  <c:v>-1.5041504974697799</c:v>
                </c:pt>
                <c:pt idx="51">
                  <c:v>-1.6528416618059301</c:v>
                </c:pt>
                <c:pt idx="52">
                  <c:v>-1.57184152113489</c:v>
                </c:pt>
                <c:pt idx="53">
                  <c:v>-1.53429309620124</c:v>
                </c:pt>
                <c:pt idx="54">
                  <c:v>-1.70545020039839</c:v>
                </c:pt>
                <c:pt idx="55">
                  <c:v>-1.6981517223921001</c:v>
                </c:pt>
                <c:pt idx="56">
                  <c:v>-1.74775496560687</c:v>
                </c:pt>
                <c:pt idx="57">
                  <c:v>-1.6183881967416001</c:v>
                </c:pt>
                <c:pt idx="58">
                  <c:v>-1.5658315464388199</c:v>
                </c:pt>
                <c:pt idx="59">
                  <c:v>-1.4945465526894299</c:v>
                </c:pt>
                <c:pt idx="60">
                  <c:v>-1.4771973964607901</c:v>
                </c:pt>
                <c:pt idx="61">
                  <c:v>-1.47927811684967</c:v>
                </c:pt>
                <c:pt idx="62">
                  <c:v>-1.5401321669814401</c:v>
                </c:pt>
                <c:pt idx="63">
                  <c:v>-1.50622204842276</c:v>
                </c:pt>
                <c:pt idx="64">
                  <c:v>-1.5066335423241199</c:v>
                </c:pt>
                <c:pt idx="65">
                  <c:v>-1.49232710786253</c:v>
                </c:pt>
                <c:pt idx="66">
                  <c:v>-1.5135032281346601</c:v>
                </c:pt>
                <c:pt idx="67">
                  <c:v>-1.48525583987274</c:v>
                </c:pt>
                <c:pt idx="68">
                  <c:v>-1.4319671591029699</c:v>
                </c:pt>
                <c:pt idx="69">
                  <c:v>-1.42422823508386</c:v>
                </c:pt>
                <c:pt idx="70">
                  <c:v>-1.4149516740563299</c:v>
                </c:pt>
                <c:pt idx="71">
                  <c:v>-1.3823000034133499</c:v>
                </c:pt>
                <c:pt idx="72">
                  <c:v>-1.38815272821744</c:v>
                </c:pt>
                <c:pt idx="73">
                  <c:v>-1.37644977106426</c:v>
                </c:pt>
                <c:pt idx="74">
                  <c:v>-1.3741258730908901</c:v>
                </c:pt>
                <c:pt idx="75">
                  <c:v>-1.32463853932416</c:v>
                </c:pt>
                <c:pt idx="76">
                  <c:v>-1.31360362612909</c:v>
                </c:pt>
                <c:pt idx="77">
                  <c:v>-1.2659952086531101</c:v>
                </c:pt>
                <c:pt idx="78">
                  <c:v>-1.12205393148861</c:v>
                </c:pt>
                <c:pt idx="79">
                  <c:v>-1.07757015600137</c:v>
                </c:pt>
                <c:pt idx="80">
                  <c:v>-1.02110584076666</c:v>
                </c:pt>
                <c:pt idx="81">
                  <c:v>-0.99417367221577901</c:v>
                </c:pt>
                <c:pt idx="82">
                  <c:v>-0.968119375879126</c:v>
                </c:pt>
                <c:pt idx="83">
                  <c:v>-0.89731189583996895</c:v>
                </c:pt>
                <c:pt idx="84">
                  <c:v>-0.90527298028801495</c:v>
                </c:pt>
                <c:pt idx="85">
                  <c:v>-0.88565416952867704</c:v>
                </c:pt>
                <c:pt idx="86">
                  <c:v>-0.78323994438283695</c:v>
                </c:pt>
                <c:pt idx="87">
                  <c:v>-0.69557473447356299</c:v>
                </c:pt>
                <c:pt idx="88">
                  <c:v>-0.64623684443622498</c:v>
                </c:pt>
                <c:pt idx="89">
                  <c:v>-0.58713278690095505</c:v>
                </c:pt>
                <c:pt idx="90">
                  <c:v>-0.58633711643644104</c:v>
                </c:pt>
                <c:pt idx="91">
                  <c:v>-0.55756200194156602</c:v>
                </c:pt>
                <c:pt idx="92">
                  <c:v>-0.45877287464884298</c:v>
                </c:pt>
                <c:pt idx="93">
                  <c:v>-0.45197704954407403</c:v>
                </c:pt>
                <c:pt idx="94">
                  <c:v>-0.56138709916095098</c:v>
                </c:pt>
                <c:pt idx="95">
                  <c:v>-0.80972469843798001</c:v>
                </c:pt>
                <c:pt idx="96">
                  <c:v>-0.95818469835643505</c:v>
                </c:pt>
                <c:pt idx="97">
                  <c:v>-1.1065107193264401</c:v>
                </c:pt>
                <c:pt idx="98">
                  <c:v>-1.1464237452392401</c:v>
                </c:pt>
                <c:pt idx="99">
                  <c:v>-1.16462551842308</c:v>
                </c:pt>
                <c:pt idx="100">
                  <c:v>-1.1242250680970101</c:v>
                </c:pt>
                <c:pt idx="101">
                  <c:v>-1.1631878920041601</c:v>
                </c:pt>
                <c:pt idx="102">
                  <c:v>-1.1990232911871199</c:v>
                </c:pt>
                <c:pt idx="103">
                  <c:v>-1.2023490325535999</c:v>
                </c:pt>
                <c:pt idx="104">
                  <c:v>-1.22268430133743</c:v>
                </c:pt>
                <c:pt idx="105">
                  <c:v>-1.16206865945534</c:v>
                </c:pt>
                <c:pt idx="106">
                  <c:v>-1.1418527831518099</c:v>
                </c:pt>
                <c:pt idx="107">
                  <c:v>-1.1076155717123</c:v>
                </c:pt>
                <c:pt idx="108">
                  <c:v>-1.09580701885024</c:v>
                </c:pt>
                <c:pt idx="109">
                  <c:v>-1.08430202535612</c:v>
                </c:pt>
                <c:pt idx="110">
                  <c:v>-1.06627216520831</c:v>
                </c:pt>
                <c:pt idx="111">
                  <c:v>-1.0654852438421101</c:v>
                </c:pt>
                <c:pt idx="112">
                  <c:v>-1.06265393036395</c:v>
                </c:pt>
                <c:pt idx="113">
                  <c:v>-1.0299947098340201</c:v>
                </c:pt>
                <c:pt idx="114">
                  <c:v>-0.96416515041835404</c:v>
                </c:pt>
                <c:pt idx="115">
                  <c:v>-0.96043179641524801</c:v>
                </c:pt>
                <c:pt idx="116">
                  <c:v>-0.95115807579491496</c:v>
                </c:pt>
                <c:pt idx="117">
                  <c:v>-0.96353823675801598</c:v>
                </c:pt>
                <c:pt idx="118">
                  <c:v>-0.98508657079338202</c:v>
                </c:pt>
                <c:pt idx="119">
                  <c:v>-0.94265690878373198</c:v>
                </c:pt>
                <c:pt idx="120">
                  <c:v>-0.898514775549351</c:v>
                </c:pt>
                <c:pt idx="121">
                  <c:v>-0.86693789648635999</c:v>
                </c:pt>
                <c:pt idx="122">
                  <c:v>-0.87878956566303001</c:v>
                </c:pt>
                <c:pt idx="123">
                  <c:v>-0.83878622189501095</c:v>
                </c:pt>
                <c:pt idx="124">
                  <c:v>-0.69874260821581402</c:v>
                </c:pt>
                <c:pt idx="125">
                  <c:v>-0.56200729515735004</c:v>
                </c:pt>
                <c:pt idx="126">
                  <c:v>-0.52382188327450896</c:v>
                </c:pt>
                <c:pt idx="127">
                  <c:v>-0.52105437179736802</c:v>
                </c:pt>
                <c:pt idx="128">
                  <c:v>-0.50681786342999102</c:v>
                </c:pt>
                <c:pt idx="129">
                  <c:v>-0.49201374924024199</c:v>
                </c:pt>
                <c:pt idx="130">
                  <c:v>-0.47734727683323802</c:v>
                </c:pt>
                <c:pt idx="131">
                  <c:v>-0.45389909198560902</c:v>
                </c:pt>
                <c:pt idx="132">
                  <c:v>-0.46160833651386002</c:v>
                </c:pt>
                <c:pt idx="133">
                  <c:v>-0.44168857517110699</c:v>
                </c:pt>
                <c:pt idx="134">
                  <c:v>-0.41743633585261902</c:v>
                </c:pt>
                <c:pt idx="135">
                  <c:v>-0.33853911530048703</c:v>
                </c:pt>
                <c:pt idx="136">
                  <c:v>-0.23454464539586301</c:v>
                </c:pt>
                <c:pt idx="137">
                  <c:v>-0.18552934559940801</c:v>
                </c:pt>
                <c:pt idx="138">
                  <c:v>-0.17451177901916001</c:v>
                </c:pt>
                <c:pt idx="139">
                  <c:v>-0.17366182085996601</c:v>
                </c:pt>
                <c:pt idx="140">
                  <c:v>-0.19504249092433801</c:v>
                </c:pt>
                <c:pt idx="141">
                  <c:v>-7.7133535280228899E-2</c:v>
                </c:pt>
                <c:pt idx="142">
                  <c:v>-0.12776545867537401</c:v>
                </c:pt>
                <c:pt idx="143">
                  <c:v>-0.12919147876227199</c:v>
                </c:pt>
                <c:pt idx="144">
                  <c:v>-9.3225019826462197E-2</c:v>
                </c:pt>
                <c:pt idx="145">
                  <c:v>-0.13655138572483699</c:v>
                </c:pt>
                <c:pt idx="146">
                  <c:v>-0.414084754750012</c:v>
                </c:pt>
                <c:pt idx="147">
                  <c:v>-0.443922713625726</c:v>
                </c:pt>
                <c:pt idx="148">
                  <c:v>-0.56238777121916705</c:v>
                </c:pt>
                <c:pt idx="149">
                  <c:v>-0.60485591933939298</c:v>
                </c:pt>
                <c:pt idx="150">
                  <c:v>-0.56046818210055305</c:v>
                </c:pt>
                <c:pt idx="151">
                  <c:v>-0.55615988106153103</c:v>
                </c:pt>
                <c:pt idx="152">
                  <c:v>-0.53453377384543899</c:v>
                </c:pt>
                <c:pt idx="153">
                  <c:v>-0.52879543780618699</c:v>
                </c:pt>
                <c:pt idx="154">
                  <c:v>-0.51095780218351805</c:v>
                </c:pt>
                <c:pt idx="155">
                  <c:v>-0.48894588777238002</c:v>
                </c:pt>
                <c:pt idx="156">
                  <c:v>-0.47525324191737101</c:v>
                </c:pt>
                <c:pt idx="157">
                  <c:v>-0.43178314385500299</c:v>
                </c:pt>
                <c:pt idx="158">
                  <c:v>-0.40883232972858702</c:v>
                </c:pt>
                <c:pt idx="159">
                  <c:v>-0.39118930924869799</c:v>
                </c:pt>
                <c:pt idx="160">
                  <c:v>-0.357700321838338</c:v>
                </c:pt>
                <c:pt idx="161">
                  <c:v>-0.34344815362291098</c:v>
                </c:pt>
                <c:pt idx="162">
                  <c:v>-0.31363287274960999</c:v>
                </c:pt>
                <c:pt idx="163">
                  <c:v>-0.312296083340248</c:v>
                </c:pt>
                <c:pt idx="164">
                  <c:v>-0.32348752711981099</c:v>
                </c:pt>
                <c:pt idx="165">
                  <c:v>-0.478500992625573</c:v>
                </c:pt>
                <c:pt idx="166">
                  <c:v>-0.28975663859089201</c:v>
                </c:pt>
                <c:pt idx="167">
                  <c:v>-0.190872407015023</c:v>
                </c:pt>
                <c:pt idx="168">
                  <c:v>-0.20676139894460299</c:v>
                </c:pt>
                <c:pt idx="169">
                  <c:v>-0.31088911756480198</c:v>
                </c:pt>
                <c:pt idx="170">
                  <c:v>-0.34901751959339</c:v>
                </c:pt>
                <c:pt idx="171">
                  <c:v>-0.33536693664434802</c:v>
                </c:pt>
                <c:pt idx="172">
                  <c:v>-0.23405958175125099</c:v>
                </c:pt>
                <c:pt idx="173">
                  <c:v>-0.195257939847089</c:v>
                </c:pt>
                <c:pt idx="174">
                  <c:v>-0.176419480824792</c:v>
                </c:pt>
                <c:pt idx="175">
                  <c:v>-0.17185897240225301</c:v>
                </c:pt>
                <c:pt idx="176">
                  <c:v>-0.15717567863578999</c:v>
                </c:pt>
                <c:pt idx="177">
                  <c:v>-0.12642574061862799</c:v>
                </c:pt>
                <c:pt idx="178">
                  <c:v>-0.116341083674115</c:v>
                </c:pt>
                <c:pt idx="179">
                  <c:v>-0.144995942316198</c:v>
                </c:pt>
                <c:pt idx="180">
                  <c:v>-0.13564066238222</c:v>
                </c:pt>
                <c:pt idx="181">
                  <c:v>-0.117169068092054</c:v>
                </c:pt>
                <c:pt idx="182">
                  <c:v>-8.9025774647474604E-2</c:v>
                </c:pt>
                <c:pt idx="183">
                  <c:v>-4.8736121813695799E-2</c:v>
                </c:pt>
                <c:pt idx="184">
                  <c:v>-3.4258547761620198E-2</c:v>
                </c:pt>
                <c:pt idx="185">
                  <c:v>-7.2725792865942496E-3</c:v>
                </c:pt>
                <c:pt idx="186">
                  <c:v>1.34219865914332E-2</c:v>
                </c:pt>
                <c:pt idx="187">
                  <c:v>1.5658984356671599E-2</c:v>
                </c:pt>
                <c:pt idx="188">
                  <c:v>4.3762802095702498E-2</c:v>
                </c:pt>
                <c:pt idx="189">
                  <c:v>8.8675353130982904E-2</c:v>
                </c:pt>
                <c:pt idx="190">
                  <c:v>0.10530873560652999</c:v>
                </c:pt>
                <c:pt idx="191">
                  <c:v>0.127780694927148</c:v>
                </c:pt>
                <c:pt idx="192">
                  <c:v>0.146338265343221</c:v>
                </c:pt>
                <c:pt idx="193">
                  <c:v>0.17369355354896701</c:v>
                </c:pt>
                <c:pt idx="194">
                  <c:v>0.191408570941943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13720"/>
        <c:axId val="609709408"/>
      </c:lineChart>
      <c:catAx>
        <c:axId val="60971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709408"/>
        <c:crosses val="autoZero"/>
        <c:auto val="1"/>
        <c:lblAlgn val="ctr"/>
        <c:lblOffset val="100"/>
        <c:noMultiLvlLbl val="0"/>
      </c:catAx>
      <c:valAx>
        <c:axId val="609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7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era!$B$1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era!$B$2:$B$308</c:f>
              <c:numCache>
                <c:formatCode>General</c:formatCode>
                <c:ptCount val="307"/>
                <c:pt idx="0">
                  <c:v>0.55397917281812292</c:v>
                </c:pt>
                <c:pt idx="1">
                  <c:v>0.55397917281812292</c:v>
                </c:pt>
                <c:pt idx="2">
                  <c:v>0.55397917281812292</c:v>
                </c:pt>
                <c:pt idx="3">
                  <c:v>0.55397917281812292</c:v>
                </c:pt>
                <c:pt idx="4">
                  <c:v>0.55397917281812292</c:v>
                </c:pt>
                <c:pt idx="5">
                  <c:v>0.55397917281812292</c:v>
                </c:pt>
                <c:pt idx="6">
                  <c:v>0.55397917281812292</c:v>
                </c:pt>
                <c:pt idx="7">
                  <c:v>0.55397917281812292</c:v>
                </c:pt>
                <c:pt idx="8">
                  <c:v>0.55397917281812292</c:v>
                </c:pt>
                <c:pt idx="9">
                  <c:v>0.55397917281812292</c:v>
                </c:pt>
                <c:pt idx="10">
                  <c:v>0.55397917281812292</c:v>
                </c:pt>
                <c:pt idx="11">
                  <c:v>0.55397917281812292</c:v>
                </c:pt>
                <c:pt idx="12">
                  <c:v>0.55397917281812292</c:v>
                </c:pt>
                <c:pt idx="13">
                  <c:v>0.55397917281812292</c:v>
                </c:pt>
                <c:pt idx="14">
                  <c:v>0.55397917281812292</c:v>
                </c:pt>
                <c:pt idx="15">
                  <c:v>0.55397917281812292</c:v>
                </c:pt>
                <c:pt idx="16">
                  <c:v>0.55397917281812292</c:v>
                </c:pt>
                <c:pt idx="17">
                  <c:v>0.55397917281812292</c:v>
                </c:pt>
                <c:pt idx="18">
                  <c:v>0.55397917281812292</c:v>
                </c:pt>
                <c:pt idx="19">
                  <c:v>0.55397917281812292</c:v>
                </c:pt>
                <c:pt idx="20">
                  <c:v>0.55397917281812292</c:v>
                </c:pt>
                <c:pt idx="21">
                  <c:v>0.55397917281812292</c:v>
                </c:pt>
                <c:pt idx="22">
                  <c:v>0.55397917281812292</c:v>
                </c:pt>
                <c:pt idx="23">
                  <c:v>0.55397917281812292</c:v>
                </c:pt>
                <c:pt idx="24">
                  <c:v>0.55397917281812292</c:v>
                </c:pt>
                <c:pt idx="25">
                  <c:v>0.55397917281812292</c:v>
                </c:pt>
                <c:pt idx="26">
                  <c:v>0.55397917281812292</c:v>
                </c:pt>
                <c:pt idx="27">
                  <c:v>0.55397917281812292</c:v>
                </c:pt>
                <c:pt idx="28">
                  <c:v>0.55397917281812292</c:v>
                </c:pt>
                <c:pt idx="29">
                  <c:v>0.55397917281812292</c:v>
                </c:pt>
                <c:pt idx="30">
                  <c:v>0.55397917281812292</c:v>
                </c:pt>
                <c:pt idx="31">
                  <c:v>0.55397917281812292</c:v>
                </c:pt>
                <c:pt idx="32">
                  <c:v>0.55397917281812292</c:v>
                </c:pt>
                <c:pt idx="33">
                  <c:v>0.55397917281812292</c:v>
                </c:pt>
                <c:pt idx="34">
                  <c:v>0.55397917281812292</c:v>
                </c:pt>
                <c:pt idx="35">
                  <c:v>0.55397917281812292</c:v>
                </c:pt>
                <c:pt idx="36">
                  <c:v>0.55397917281812292</c:v>
                </c:pt>
                <c:pt idx="37">
                  <c:v>0.55397917281812292</c:v>
                </c:pt>
                <c:pt idx="38">
                  <c:v>0.55397917281812292</c:v>
                </c:pt>
                <c:pt idx="39">
                  <c:v>0.55397917281812292</c:v>
                </c:pt>
                <c:pt idx="40">
                  <c:v>0.55397917281812292</c:v>
                </c:pt>
                <c:pt idx="41">
                  <c:v>0.55397917281812292</c:v>
                </c:pt>
                <c:pt idx="42">
                  <c:v>0.55397917281812292</c:v>
                </c:pt>
                <c:pt idx="43">
                  <c:v>0.55397917281812292</c:v>
                </c:pt>
                <c:pt idx="44">
                  <c:v>0.55397917281812292</c:v>
                </c:pt>
                <c:pt idx="45">
                  <c:v>0.55397917281812292</c:v>
                </c:pt>
                <c:pt idx="46">
                  <c:v>0.55397917281812292</c:v>
                </c:pt>
                <c:pt idx="47">
                  <c:v>0.55397917281812292</c:v>
                </c:pt>
                <c:pt idx="48">
                  <c:v>0.55397917281812292</c:v>
                </c:pt>
                <c:pt idx="49">
                  <c:v>0.55397917281812292</c:v>
                </c:pt>
                <c:pt idx="50">
                  <c:v>0.55397917281812292</c:v>
                </c:pt>
                <c:pt idx="51">
                  <c:v>0.55397917281812292</c:v>
                </c:pt>
                <c:pt idx="52">
                  <c:v>0.55397917281812292</c:v>
                </c:pt>
                <c:pt idx="53">
                  <c:v>0.55397917281812292</c:v>
                </c:pt>
                <c:pt idx="54">
                  <c:v>0.55397917281812292</c:v>
                </c:pt>
                <c:pt idx="55">
                  <c:v>0.55397917281812292</c:v>
                </c:pt>
                <c:pt idx="56">
                  <c:v>0.55397917281812292</c:v>
                </c:pt>
                <c:pt idx="57">
                  <c:v>0.55397917281812292</c:v>
                </c:pt>
                <c:pt idx="58">
                  <c:v>0.55397917281812292</c:v>
                </c:pt>
                <c:pt idx="59">
                  <c:v>0.55397917281812292</c:v>
                </c:pt>
                <c:pt idx="60">
                  <c:v>0.55397917281812292</c:v>
                </c:pt>
                <c:pt idx="61">
                  <c:v>0.55397917281812292</c:v>
                </c:pt>
                <c:pt idx="62">
                  <c:v>0.55397917281812292</c:v>
                </c:pt>
                <c:pt idx="63">
                  <c:v>0.55397917281812292</c:v>
                </c:pt>
                <c:pt idx="64">
                  <c:v>0.55397917281812292</c:v>
                </c:pt>
                <c:pt idx="65">
                  <c:v>0.55397917281812292</c:v>
                </c:pt>
                <c:pt idx="66">
                  <c:v>0.55397917281812292</c:v>
                </c:pt>
                <c:pt idx="67">
                  <c:v>0.55397917281812292</c:v>
                </c:pt>
                <c:pt idx="68">
                  <c:v>0.55397917281812292</c:v>
                </c:pt>
                <c:pt idx="69">
                  <c:v>0.55397917281812292</c:v>
                </c:pt>
                <c:pt idx="70">
                  <c:v>0.55397917281812292</c:v>
                </c:pt>
                <c:pt idx="71">
                  <c:v>0.55397917281812292</c:v>
                </c:pt>
                <c:pt idx="72">
                  <c:v>0.55397917281812292</c:v>
                </c:pt>
                <c:pt idx="73">
                  <c:v>0.55397917281812292</c:v>
                </c:pt>
                <c:pt idx="74">
                  <c:v>0.55397917281812292</c:v>
                </c:pt>
                <c:pt idx="75">
                  <c:v>0.55397917281812292</c:v>
                </c:pt>
                <c:pt idx="76">
                  <c:v>0.55397917281812292</c:v>
                </c:pt>
                <c:pt idx="77">
                  <c:v>0.55397917281812292</c:v>
                </c:pt>
                <c:pt idx="78">
                  <c:v>0.55397917281812292</c:v>
                </c:pt>
                <c:pt idx="79">
                  <c:v>0.55397917281812292</c:v>
                </c:pt>
                <c:pt idx="80">
                  <c:v>0.55397917281812292</c:v>
                </c:pt>
                <c:pt idx="81">
                  <c:v>0.55397917281812292</c:v>
                </c:pt>
                <c:pt idx="82">
                  <c:v>0.55397917281812292</c:v>
                </c:pt>
                <c:pt idx="83">
                  <c:v>0.55397917281812292</c:v>
                </c:pt>
                <c:pt idx="84">
                  <c:v>0.55397917281812292</c:v>
                </c:pt>
                <c:pt idx="85">
                  <c:v>0.55397917281812292</c:v>
                </c:pt>
                <c:pt idx="86">
                  <c:v>0.55397917281812292</c:v>
                </c:pt>
                <c:pt idx="87">
                  <c:v>0.55397917281812292</c:v>
                </c:pt>
                <c:pt idx="88">
                  <c:v>0.55397917281812292</c:v>
                </c:pt>
                <c:pt idx="89">
                  <c:v>0.55397917281812292</c:v>
                </c:pt>
                <c:pt idx="90">
                  <c:v>0.55397917281812292</c:v>
                </c:pt>
                <c:pt idx="91">
                  <c:v>0.55397917281812292</c:v>
                </c:pt>
                <c:pt idx="92">
                  <c:v>0.55397917281812292</c:v>
                </c:pt>
                <c:pt idx="93">
                  <c:v>0.55397917281812292</c:v>
                </c:pt>
                <c:pt idx="94">
                  <c:v>0.55397917281812292</c:v>
                </c:pt>
                <c:pt idx="95">
                  <c:v>0.55397917281812292</c:v>
                </c:pt>
                <c:pt idx="96">
                  <c:v>0.55397917281812292</c:v>
                </c:pt>
                <c:pt idx="97">
                  <c:v>0.55397917281812292</c:v>
                </c:pt>
                <c:pt idx="98">
                  <c:v>0.55397917281812292</c:v>
                </c:pt>
                <c:pt idx="99">
                  <c:v>0.55397917281812292</c:v>
                </c:pt>
                <c:pt idx="100">
                  <c:v>0.55397917281812292</c:v>
                </c:pt>
                <c:pt idx="101">
                  <c:v>0.55397917281812292</c:v>
                </c:pt>
                <c:pt idx="102">
                  <c:v>0.55397917281812292</c:v>
                </c:pt>
                <c:pt idx="103">
                  <c:v>0.55397917281812292</c:v>
                </c:pt>
                <c:pt idx="104">
                  <c:v>0.55397917281812292</c:v>
                </c:pt>
                <c:pt idx="105">
                  <c:v>0.55397917281812292</c:v>
                </c:pt>
                <c:pt idx="106">
                  <c:v>0.55397917281812292</c:v>
                </c:pt>
                <c:pt idx="107">
                  <c:v>0.55397917281812292</c:v>
                </c:pt>
                <c:pt idx="108">
                  <c:v>0.55397917281812292</c:v>
                </c:pt>
                <c:pt idx="109">
                  <c:v>0.55397917281812292</c:v>
                </c:pt>
                <c:pt idx="110">
                  <c:v>0.55397917281812292</c:v>
                </c:pt>
                <c:pt idx="111">
                  <c:v>0.55397917281812292</c:v>
                </c:pt>
                <c:pt idx="112">
                  <c:v>0.55397917281812292</c:v>
                </c:pt>
                <c:pt idx="113">
                  <c:v>0.55397917281812292</c:v>
                </c:pt>
                <c:pt idx="114">
                  <c:v>0.55397917281812292</c:v>
                </c:pt>
                <c:pt idx="115">
                  <c:v>0.55397917281812292</c:v>
                </c:pt>
                <c:pt idx="116">
                  <c:v>0.55397917281812292</c:v>
                </c:pt>
                <c:pt idx="117">
                  <c:v>0.55397917281812292</c:v>
                </c:pt>
                <c:pt idx="118">
                  <c:v>0.55397917281812292</c:v>
                </c:pt>
                <c:pt idx="119">
                  <c:v>0.55397917281812292</c:v>
                </c:pt>
                <c:pt idx="120">
                  <c:v>0.55397917281812292</c:v>
                </c:pt>
                <c:pt idx="121">
                  <c:v>0.55397917281812292</c:v>
                </c:pt>
                <c:pt idx="122">
                  <c:v>0.55397917281812292</c:v>
                </c:pt>
                <c:pt idx="123">
                  <c:v>0.55397917281812292</c:v>
                </c:pt>
                <c:pt idx="124">
                  <c:v>0.55397917281812292</c:v>
                </c:pt>
                <c:pt idx="125">
                  <c:v>0.55397917281812292</c:v>
                </c:pt>
                <c:pt idx="126">
                  <c:v>0.55397917281812292</c:v>
                </c:pt>
                <c:pt idx="127">
                  <c:v>0.55397917281812292</c:v>
                </c:pt>
                <c:pt idx="128">
                  <c:v>0.55397917281812292</c:v>
                </c:pt>
                <c:pt idx="129">
                  <c:v>0.55397917281812292</c:v>
                </c:pt>
                <c:pt idx="130">
                  <c:v>0.55397917281812292</c:v>
                </c:pt>
                <c:pt idx="131">
                  <c:v>0.55397917281812292</c:v>
                </c:pt>
                <c:pt idx="132">
                  <c:v>0.55397917281812292</c:v>
                </c:pt>
                <c:pt idx="133">
                  <c:v>0.55397917281812292</c:v>
                </c:pt>
                <c:pt idx="134">
                  <c:v>0.55397917281812292</c:v>
                </c:pt>
                <c:pt idx="135">
                  <c:v>0.55491091297523631</c:v>
                </c:pt>
                <c:pt idx="136">
                  <c:v>0.53506158112705204</c:v>
                </c:pt>
                <c:pt idx="137">
                  <c:v>0.53241208984239408</c:v>
                </c:pt>
                <c:pt idx="138">
                  <c:v>0.51993917995165406</c:v>
                </c:pt>
                <c:pt idx="139">
                  <c:v>0.52090677610044045</c:v>
                </c:pt>
                <c:pt idx="140">
                  <c:v>0.51594224944940636</c:v>
                </c:pt>
                <c:pt idx="141">
                  <c:v>0.51396392121209011</c:v>
                </c:pt>
                <c:pt idx="142">
                  <c:v>0.50248880732644152</c:v>
                </c:pt>
                <c:pt idx="143">
                  <c:v>0.50483902149095206</c:v>
                </c:pt>
                <c:pt idx="144">
                  <c:v>0.4962026895380019</c:v>
                </c:pt>
                <c:pt idx="145">
                  <c:v>0.49936368286763894</c:v>
                </c:pt>
                <c:pt idx="146">
                  <c:v>0.47064802241248799</c:v>
                </c:pt>
                <c:pt idx="147">
                  <c:v>0.48979046204160998</c:v>
                </c:pt>
                <c:pt idx="148">
                  <c:v>0.48081898023061165</c:v>
                </c:pt>
                <c:pt idx="149">
                  <c:v>0.4473290764079933</c:v>
                </c:pt>
                <c:pt idx="150">
                  <c:v>0.44743286772657276</c:v>
                </c:pt>
                <c:pt idx="151">
                  <c:v>0.44326671206442075</c:v>
                </c:pt>
                <c:pt idx="152">
                  <c:v>0.41034734660007532</c:v>
                </c:pt>
                <c:pt idx="153">
                  <c:v>0.41902842689385489</c:v>
                </c:pt>
                <c:pt idx="154">
                  <c:v>0.41069652505110665</c:v>
                </c:pt>
                <c:pt idx="155">
                  <c:v>0.39519562528996843</c:v>
                </c:pt>
                <c:pt idx="156">
                  <c:v>0.38970403015727956</c:v>
                </c:pt>
                <c:pt idx="157">
                  <c:v>0.39103966014760883</c:v>
                </c:pt>
                <c:pt idx="158">
                  <c:v>0.37507060237179302</c:v>
                </c:pt>
                <c:pt idx="159">
                  <c:v>0.37564577448538816</c:v>
                </c:pt>
                <c:pt idx="160">
                  <c:v>0.37759485405035709</c:v>
                </c:pt>
                <c:pt idx="161">
                  <c:v>0.3518928837438885</c:v>
                </c:pt>
                <c:pt idx="162">
                  <c:v>0.34823750150572635</c:v>
                </c:pt>
                <c:pt idx="163">
                  <c:v>0.34463768690341828</c:v>
                </c:pt>
                <c:pt idx="164">
                  <c:v>0.33738969444104594</c:v>
                </c:pt>
                <c:pt idx="165">
                  <c:v>0.33506929490927234</c:v>
                </c:pt>
                <c:pt idx="166">
                  <c:v>0.3367020521929594</c:v>
                </c:pt>
                <c:pt idx="167">
                  <c:v>0.35013004501907058</c:v>
                </c:pt>
                <c:pt idx="168">
                  <c:v>0.35341160842667124</c:v>
                </c:pt>
                <c:pt idx="169">
                  <c:v>0.35881922831884061</c:v>
                </c:pt>
                <c:pt idx="170">
                  <c:v>0.34902535312235217</c:v>
                </c:pt>
                <c:pt idx="171">
                  <c:v>0.34540588922593896</c:v>
                </c:pt>
                <c:pt idx="172">
                  <c:v>0.33833084493987692</c:v>
                </c:pt>
                <c:pt idx="173">
                  <c:v>0.32937515442000997</c:v>
                </c:pt>
                <c:pt idx="174">
                  <c:v>0.33157265069488989</c:v>
                </c:pt>
                <c:pt idx="175">
                  <c:v>0.33968798704536424</c:v>
                </c:pt>
                <c:pt idx="176">
                  <c:v>0.31688102929407796</c:v>
                </c:pt>
                <c:pt idx="177">
                  <c:v>0.3080500616073289</c:v>
                </c:pt>
                <c:pt idx="178">
                  <c:v>0.31504628305852805</c:v>
                </c:pt>
                <c:pt idx="179">
                  <c:v>0.30826213678579051</c:v>
                </c:pt>
                <c:pt idx="180">
                  <c:v>0.31499503208927809</c:v>
                </c:pt>
                <c:pt idx="181">
                  <c:v>0.31326714278694406</c:v>
                </c:pt>
                <c:pt idx="182">
                  <c:v>0.28724567634343068</c:v>
                </c:pt>
                <c:pt idx="183">
                  <c:v>0.28467858020931841</c:v>
                </c:pt>
                <c:pt idx="184">
                  <c:v>0.28112645550868248</c:v>
                </c:pt>
                <c:pt idx="185">
                  <c:v>0.27042106679660011</c:v>
                </c:pt>
                <c:pt idx="186">
                  <c:v>0.26479363591167426</c:v>
                </c:pt>
                <c:pt idx="187">
                  <c:v>0.27870628706708173</c:v>
                </c:pt>
                <c:pt idx="188">
                  <c:v>0.25202907230888932</c:v>
                </c:pt>
                <c:pt idx="189">
                  <c:v>0.26875653234362901</c:v>
                </c:pt>
                <c:pt idx="190">
                  <c:v>0.27976433036991272</c:v>
                </c:pt>
                <c:pt idx="191">
                  <c:v>0.24258731823881721</c:v>
                </c:pt>
                <c:pt idx="192">
                  <c:v>0.25642602056462721</c:v>
                </c:pt>
                <c:pt idx="193">
                  <c:v>0.2672671388214744</c:v>
                </c:pt>
                <c:pt idx="194">
                  <c:v>0.24638200263255289</c:v>
                </c:pt>
                <c:pt idx="195">
                  <c:v>0.23474846554045878</c:v>
                </c:pt>
                <c:pt idx="196">
                  <c:v>0.24036095227946586</c:v>
                </c:pt>
                <c:pt idx="197">
                  <c:v>0.25285897361390347</c:v>
                </c:pt>
                <c:pt idx="198">
                  <c:v>0.2379029557044281</c:v>
                </c:pt>
                <c:pt idx="199">
                  <c:v>0.24034916088826946</c:v>
                </c:pt>
                <c:pt idx="200">
                  <c:v>0.25735523142356004</c:v>
                </c:pt>
                <c:pt idx="201">
                  <c:v>0.26333486758737401</c:v>
                </c:pt>
                <c:pt idx="202">
                  <c:v>0.25831159573923046</c:v>
                </c:pt>
                <c:pt idx="203">
                  <c:v>0.26571456388248466</c:v>
                </c:pt>
                <c:pt idx="204">
                  <c:v>0.28178116182262741</c:v>
                </c:pt>
                <c:pt idx="205">
                  <c:v>0.28016755960413092</c:v>
                </c:pt>
                <c:pt idx="206">
                  <c:v>0.27121339188207599</c:v>
                </c:pt>
                <c:pt idx="207">
                  <c:v>0.27426310807820686</c:v>
                </c:pt>
                <c:pt idx="208">
                  <c:v>0.2876182242945981</c:v>
                </c:pt>
                <c:pt idx="209">
                  <c:v>0.26649519949454248</c:v>
                </c:pt>
                <c:pt idx="210">
                  <c:v>0.2642722098250615</c:v>
                </c:pt>
                <c:pt idx="211">
                  <c:v>0.26747659142008468</c:v>
                </c:pt>
                <c:pt idx="212">
                  <c:v>0.2824240957484529</c:v>
                </c:pt>
                <c:pt idx="213">
                  <c:v>0.28907996930232172</c:v>
                </c:pt>
                <c:pt idx="214">
                  <c:v>0.29552765916338475</c:v>
                </c:pt>
                <c:pt idx="215">
                  <c:v>0.28937026933730292</c:v>
                </c:pt>
                <c:pt idx="216">
                  <c:v>0.29091257562964573</c:v>
                </c:pt>
                <c:pt idx="217">
                  <c:v>0.29416153106246806</c:v>
                </c:pt>
                <c:pt idx="218">
                  <c:v>0.30836414703775933</c:v>
                </c:pt>
                <c:pt idx="219">
                  <c:v>0.31159892313732152</c:v>
                </c:pt>
                <c:pt idx="220">
                  <c:v>0.31591783173676324</c:v>
                </c:pt>
                <c:pt idx="221">
                  <c:v>0.30904350514343537</c:v>
                </c:pt>
                <c:pt idx="222">
                  <c:v>0.31377390510790698</c:v>
                </c:pt>
                <c:pt idx="223">
                  <c:v>0.32580844748400745</c:v>
                </c:pt>
                <c:pt idx="224">
                  <c:v>0.32380245641461036</c:v>
                </c:pt>
                <c:pt idx="225">
                  <c:v>0.32433833692426128</c:v>
                </c:pt>
                <c:pt idx="226">
                  <c:v>0.33873513506954184</c:v>
                </c:pt>
                <c:pt idx="227">
                  <c:v>0.3391775518390247</c:v>
                </c:pt>
                <c:pt idx="228">
                  <c:v>0.32934149927578332</c:v>
                </c:pt>
                <c:pt idx="229">
                  <c:v>0.32765300034125427</c:v>
                </c:pt>
                <c:pt idx="230">
                  <c:v>0.34665426476704947</c:v>
                </c:pt>
                <c:pt idx="231">
                  <c:v>0.34942769416130737</c:v>
                </c:pt>
                <c:pt idx="232">
                  <c:v>0.36317691848666478</c:v>
                </c:pt>
                <c:pt idx="233">
                  <c:v>0.35485372985831243</c:v>
                </c:pt>
                <c:pt idx="234">
                  <c:v>0.34669707016495233</c:v>
                </c:pt>
                <c:pt idx="235">
                  <c:v>0.35139273841340857</c:v>
                </c:pt>
                <c:pt idx="236">
                  <c:v>0.36409350430908077</c:v>
                </c:pt>
                <c:pt idx="237">
                  <c:v>0.3650421401885961</c:v>
                </c:pt>
                <c:pt idx="238">
                  <c:v>0.36292702894806028</c:v>
                </c:pt>
                <c:pt idx="239">
                  <c:v>0.36374895319811107</c:v>
                </c:pt>
                <c:pt idx="240">
                  <c:v>0.38659590472145755</c:v>
                </c:pt>
                <c:pt idx="241">
                  <c:v>0.38584032895909098</c:v>
                </c:pt>
                <c:pt idx="242">
                  <c:v>0.37270059242287612</c:v>
                </c:pt>
                <c:pt idx="243">
                  <c:v>0.37365119430784027</c:v>
                </c:pt>
                <c:pt idx="244">
                  <c:v>0.38077127842006425</c:v>
                </c:pt>
                <c:pt idx="245">
                  <c:v>0.38388186165487831</c:v>
                </c:pt>
                <c:pt idx="246">
                  <c:v>0.38020897287170735</c:v>
                </c:pt>
                <c:pt idx="247">
                  <c:v>0.38238406484451798</c:v>
                </c:pt>
                <c:pt idx="248">
                  <c:v>0.39108710472651437</c:v>
                </c:pt>
                <c:pt idx="249">
                  <c:v>0.39203403792296709</c:v>
                </c:pt>
                <c:pt idx="250">
                  <c:v>0.39438932995370268</c:v>
                </c:pt>
                <c:pt idx="251">
                  <c:v>0.40046543844143317</c:v>
                </c:pt>
                <c:pt idx="252">
                  <c:v>0.40967350457206281</c:v>
                </c:pt>
                <c:pt idx="253">
                  <c:v>0.40541177060175132</c:v>
                </c:pt>
                <c:pt idx="254">
                  <c:v>0.41091544520735818</c:v>
                </c:pt>
                <c:pt idx="255">
                  <c:v>0.41522767938950295</c:v>
                </c:pt>
                <c:pt idx="256">
                  <c:v>0.41092050280826015</c:v>
                </c:pt>
                <c:pt idx="257">
                  <c:v>0.41526580152503162</c:v>
                </c:pt>
                <c:pt idx="258">
                  <c:v>0.41549631142944499</c:v>
                </c:pt>
                <c:pt idx="259">
                  <c:v>0.42057165664949814</c:v>
                </c:pt>
                <c:pt idx="260">
                  <c:v>0.42282717467699282</c:v>
                </c:pt>
                <c:pt idx="261">
                  <c:v>0.44826821299072334</c:v>
                </c:pt>
                <c:pt idx="262">
                  <c:v>0.44978591420188163</c:v>
                </c:pt>
                <c:pt idx="263">
                  <c:v>0.43170262991391933</c:v>
                </c:pt>
                <c:pt idx="264">
                  <c:v>0.42828290884373571</c:v>
                </c:pt>
                <c:pt idx="265">
                  <c:v>0.42460013565881882</c:v>
                </c:pt>
                <c:pt idx="266">
                  <c:v>0.40123826299391446</c:v>
                </c:pt>
                <c:pt idx="267">
                  <c:v>0.40274441513192305</c:v>
                </c:pt>
                <c:pt idx="268">
                  <c:v>0.41018847013095872</c:v>
                </c:pt>
                <c:pt idx="269">
                  <c:v>0.40665424749918655</c:v>
                </c:pt>
                <c:pt idx="270">
                  <c:v>0.40523180186380731</c:v>
                </c:pt>
                <c:pt idx="271">
                  <c:v>0.41495591085238398</c:v>
                </c:pt>
                <c:pt idx="272">
                  <c:v>0.4326385088115654</c:v>
                </c:pt>
                <c:pt idx="273">
                  <c:v>0.43589277345096955</c:v>
                </c:pt>
                <c:pt idx="274">
                  <c:v>0.43545402529104282</c:v>
                </c:pt>
                <c:pt idx="275">
                  <c:v>0.43571129743640541</c:v>
                </c:pt>
                <c:pt idx="276">
                  <c:v>0.45037632819044815</c:v>
                </c:pt>
                <c:pt idx="277">
                  <c:v>0.44509727283630113</c:v>
                </c:pt>
                <c:pt idx="278">
                  <c:v>0.44403082821258627</c:v>
                </c:pt>
                <c:pt idx="279">
                  <c:v>0.45358498883325615</c:v>
                </c:pt>
                <c:pt idx="280">
                  <c:v>0.4502340249758221</c:v>
                </c:pt>
                <c:pt idx="281">
                  <c:v>0.4475589977726751</c:v>
                </c:pt>
                <c:pt idx="282">
                  <c:v>0.44872299023839501</c:v>
                </c:pt>
                <c:pt idx="283">
                  <c:v>0.44675643544245131</c:v>
                </c:pt>
                <c:pt idx="284">
                  <c:v>0.45547738882402444</c:v>
                </c:pt>
                <c:pt idx="285">
                  <c:v>0.45664362368395722</c:v>
                </c:pt>
                <c:pt idx="286">
                  <c:v>0.46588922745454497</c:v>
                </c:pt>
                <c:pt idx="287">
                  <c:v>0.46171422331539869</c:v>
                </c:pt>
                <c:pt idx="288">
                  <c:v>0.45339046111917009</c:v>
                </c:pt>
                <c:pt idx="289">
                  <c:v>0.45405909653505555</c:v>
                </c:pt>
                <c:pt idx="290">
                  <c:v>0.45405909653505555</c:v>
                </c:pt>
                <c:pt idx="291">
                  <c:v>0.45405909653505555</c:v>
                </c:pt>
                <c:pt idx="292">
                  <c:v>0.45405909653505555</c:v>
                </c:pt>
                <c:pt idx="293">
                  <c:v>0.45405909653505555</c:v>
                </c:pt>
                <c:pt idx="294">
                  <c:v>0.45405909653505555</c:v>
                </c:pt>
                <c:pt idx="295">
                  <c:v>0.45405909653505555</c:v>
                </c:pt>
                <c:pt idx="296">
                  <c:v>0.45405909653505555</c:v>
                </c:pt>
                <c:pt idx="297">
                  <c:v>0.45405909653505555</c:v>
                </c:pt>
                <c:pt idx="298">
                  <c:v>0.45405909653505555</c:v>
                </c:pt>
                <c:pt idx="299">
                  <c:v>0.45405909653505555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A1-43B9-BE5C-0DA12CBAB8C9}"/>
            </c:ext>
          </c:extLst>
        </c:ser>
        <c:ser>
          <c:idx val="1"/>
          <c:order val="1"/>
          <c:tx>
            <c:strRef>
              <c:f>era!$C$1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era!$C$2:$C$308</c:f>
              <c:numCache>
                <c:formatCode>General</c:formatCode>
                <c:ptCount val="307"/>
                <c:pt idx="0">
                  <c:v>0.19474970210886294</c:v>
                </c:pt>
                <c:pt idx="1">
                  <c:v>0.19474970210886294</c:v>
                </c:pt>
                <c:pt idx="2">
                  <c:v>0.19474970210886294</c:v>
                </c:pt>
                <c:pt idx="3">
                  <c:v>0.19474970210886294</c:v>
                </c:pt>
                <c:pt idx="4">
                  <c:v>0.19474970210886294</c:v>
                </c:pt>
                <c:pt idx="5">
                  <c:v>0.19474970210886294</c:v>
                </c:pt>
                <c:pt idx="6">
                  <c:v>0.19474970210886294</c:v>
                </c:pt>
                <c:pt idx="7">
                  <c:v>0.19474970210886294</c:v>
                </c:pt>
                <c:pt idx="8">
                  <c:v>0.19474970210886294</c:v>
                </c:pt>
                <c:pt idx="9">
                  <c:v>0.19474970210886294</c:v>
                </c:pt>
                <c:pt idx="10">
                  <c:v>0.19474970210886294</c:v>
                </c:pt>
                <c:pt idx="11">
                  <c:v>0.19474970210886294</c:v>
                </c:pt>
                <c:pt idx="12">
                  <c:v>0.19474970210886294</c:v>
                </c:pt>
                <c:pt idx="13">
                  <c:v>0.19474970210886294</c:v>
                </c:pt>
                <c:pt idx="14">
                  <c:v>0.19474970210886294</c:v>
                </c:pt>
                <c:pt idx="15">
                  <c:v>0.19474970210886294</c:v>
                </c:pt>
                <c:pt idx="16">
                  <c:v>0.19474970210886294</c:v>
                </c:pt>
                <c:pt idx="17">
                  <c:v>0.19474970210886294</c:v>
                </c:pt>
                <c:pt idx="18">
                  <c:v>0.19474970210886294</c:v>
                </c:pt>
                <c:pt idx="19">
                  <c:v>0.19474970210886294</c:v>
                </c:pt>
                <c:pt idx="20">
                  <c:v>0.19474970210886294</c:v>
                </c:pt>
                <c:pt idx="21">
                  <c:v>0.19474970210886294</c:v>
                </c:pt>
                <c:pt idx="22">
                  <c:v>0.19474970210886294</c:v>
                </c:pt>
                <c:pt idx="23">
                  <c:v>0.19474970210886294</c:v>
                </c:pt>
                <c:pt idx="24">
                  <c:v>0.19474970210886294</c:v>
                </c:pt>
                <c:pt idx="25">
                  <c:v>0.19474970210886294</c:v>
                </c:pt>
                <c:pt idx="26">
                  <c:v>0.19474970210886294</c:v>
                </c:pt>
                <c:pt idx="27">
                  <c:v>0.19474970210886294</c:v>
                </c:pt>
                <c:pt idx="28">
                  <c:v>0.19474970210886294</c:v>
                </c:pt>
                <c:pt idx="29">
                  <c:v>0.19474970210886294</c:v>
                </c:pt>
                <c:pt idx="30">
                  <c:v>0.19474970210886294</c:v>
                </c:pt>
                <c:pt idx="31">
                  <c:v>0.19474970210886294</c:v>
                </c:pt>
                <c:pt idx="32">
                  <c:v>0.19474970210886294</c:v>
                </c:pt>
                <c:pt idx="33">
                  <c:v>0.19474970210886294</c:v>
                </c:pt>
                <c:pt idx="34">
                  <c:v>0.19474970210886294</c:v>
                </c:pt>
                <c:pt idx="35">
                  <c:v>0.19474970210886294</c:v>
                </c:pt>
                <c:pt idx="36">
                  <c:v>0.19474970210886294</c:v>
                </c:pt>
                <c:pt idx="37">
                  <c:v>0.19474970210886294</c:v>
                </c:pt>
                <c:pt idx="38">
                  <c:v>0.19474970210886294</c:v>
                </c:pt>
                <c:pt idx="39">
                  <c:v>0.19474970210886294</c:v>
                </c:pt>
                <c:pt idx="40">
                  <c:v>0.19474970210886294</c:v>
                </c:pt>
                <c:pt idx="41">
                  <c:v>0.19474970210886294</c:v>
                </c:pt>
                <c:pt idx="42">
                  <c:v>0.19474970210886294</c:v>
                </c:pt>
                <c:pt idx="43">
                  <c:v>0.19474970210886294</c:v>
                </c:pt>
                <c:pt idx="44">
                  <c:v>0.19474970210886294</c:v>
                </c:pt>
                <c:pt idx="45">
                  <c:v>0.19474970210886294</c:v>
                </c:pt>
                <c:pt idx="46">
                  <c:v>0.19474970210886294</c:v>
                </c:pt>
                <c:pt idx="47">
                  <c:v>0.19474970210886294</c:v>
                </c:pt>
                <c:pt idx="48">
                  <c:v>0.19474970210886294</c:v>
                </c:pt>
                <c:pt idx="49">
                  <c:v>0.19474970210886294</c:v>
                </c:pt>
                <c:pt idx="50">
                  <c:v>0.19474970210886294</c:v>
                </c:pt>
                <c:pt idx="51">
                  <c:v>0.19474970210886294</c:v>
                </c:pt>
                <c:pt idx="52">
                  <c:v>0.19474970210886294</c:v>
                </c:pt>
                <c:pt idx="53">
                  <c:v>0.19474970210886294</c:v>
                </c:pt>
                <c:pt idx="54">
                  <c:v>0.19474970210886294</c:v>
                </c:pt>
                <c:pt idx="55">
                  <c:v>0.19474970210886294</c:v>
                </c:pt>
                <c:pt idx="56">
                  <c:v>0.19474970210886294</c:v>
                </c:pt>
                <c:pt idx="57">
                  <c:v>0.19474970210886294</c:v>
                </c:pt>
                <c:pt idx="58">
                  <c:v>0.19474970210886294</c:v>
                </c:pt>
                <c:pt idx="59">
                  <c:v>0.19474970210886294</c:v>
                </c:pt>
                <c:pt idx="60">
                  <c:v>0.19474970210886294</c:v>
                </c:pt>
                <c:pt idx="61">
                  <c:v>0.19474970210886294</c:v>
                </c:pt>
                <c:pt idx="62">
                  <c:v>0.19474970210886294</c:v>
                </c:pt>
                <c:pt idx="63">
                  <c:v>0.19474970210886294</c:v>
                </c:pt>
                <c:pt idx="64">
                  <c:v>0.19474970210886294</c:v>
                </c:pt>
                <c:pt idx="65">
                  <c:v>0.19474970210886294</c:v>
                </c:pt>
                <c:pt idx="66">
                  <c:v>0.19474970210886294</c:v>
                </c:pt>
                <c:pt idx="67">
                  <c:v>0.19474970210886294</c:v>
                </c:pt>
                <c:pt idx="68">
                  <c:v>0.19474970210886294</c:v>
                </c:pt>
                <c:pt idx="69">
                  <c:v>0.19474970210886294</c:v>
                </c:pt>
                <c:pt idx="70">
                  <c:v>0.19474970210886294</c:v>
                </c:pt>
                <c:pt idx="71">
                  <c:v>0.19474970210886294</c:v>
                </c:pt>
                <c:pt idx="72">
                  <c:v>0.19474970210886294</c:v>
                </c:pt>
                <c:pt idx="73">
                  <c:v>0.19474970210886294</c:v>
                </c:pt>
                <c:pt idx="74">
                  <c:v>0.19474970210886294</c:v>
                </c:pt>
                <c:pt idx="75">
                  <c:v>0.19474970210886294</c:v>
                </c:pt>
                <c:pt idx="76">
                  <c:v>0.19474970210886294</c:v>
                </c:pt>
                <c:pt idx="77">
                  <c:v>0.19474970210886294</c:v>
                </c:pt>
                <c:pt idx="78">
                  <c:v>0.19474970210886294</c:v>
                </c:pt>
                <c:pt idx="79">
                  <c:v>0.19474970210886294</c:v>
                </c:pt>
                <c:pt idx="80">
                  <c:v>0.19474970210886294</c:v>
                </c:pt>
                <c:pt idx="81">
                  <c:v>0.19474970210886294</c:v>
                </c:pt>
                <c:pt idx="82">
                  <c:v>0.19474970210886294</c:v>
                </c:pt>
                <c:pt idx="83">
                  <c:v>0.19474970210886294</c:v>
                </c:pt>
                <c:pt idx="84">
                  <c:v>0.19474970210886294</c:v>
                </c:pt>
                <c:pt idx="85">
                  <c:v>0.19474970210886294</c:v>
                </c:pt>
                <c:pt idx="86">
                  <c:v>0.19474970210886294</c:v>
                </c:pt>
                <c:pt idx="87">
                  <c:v>0.19474970210886294</c:v>
                </c:pt>
                <c:pt idx="88">
                  <c:v>0.19474970210886294</c:v>
                </c:pt>
                <c:pt idx="89">
                  <c:v>0.19474970210886294</c:v>
                </c:pt>
                <c:pt idx="90">
                  <c:v>0.19474970210886294</c:v>
                </c:pt>
                <c:pt idx="91">
                  <c:v>0.19474970210886294</c:v>
                </c:pt>
                <c:pt idx="92">
                  <c:v>0.19474970210886294</c:v>
                </c:pt>
                <c:pt idx="93">
                  <c:v>0.19474970210886294</c:v>
                </c:pt>
                <c:pt idx="94">
                  <c:v>0.19474970210886294</c:v>
                </c:pt>
                <c:pt idx="95">
                  <c:v>0.19474970210886294</c:v>
                </c:pt>
                <c:pt idx="96">
                  <c:v>0.19474970210886294</c:v>
                </c:pt>
                <c:pt idx="97">
                  <c:v>0.19474970210886294</c:v>
                </c:pt>
                <c:pt idx="98">
                  <c:v>0.19474970210886294</c:v>
                </c:pt>
                <c:pt idx="99">
                  <c:v>0.19474970210886294</c:v>
                </c:pt>
                <c:pt idx="100">
                  <c:v>0.19474970210886294</c:v>
                </c:pt>
                <c:pt idx="101">
                  <c:v>0.19474970210886294</c:v>
                </c:pt>
                <c:pt idx="102">
                  <c:v>0.19474970210886294</c:v>
                </c:pt>
                <c:pt idx="103">
                  <c:v>0.19474970210886294</c:v>
                </c:pt>
                <c:pt idx="104">
                  <c:v>0.19474970210886294</c:v>
                </c:pt>
                <c:pt idx="105">
                  <c:v>0.19474970210886294</c:v>
                </c:pt>
                <c:pt idx="106">
                  <c:v>0.19474970210886294</c:v>
                </c:pt>
                <c:pt idx="107">
                  <c:v>0.19474970210886294</c:v>
                </c:pt>
                <c:pt idx="108">
                  <c:v>0.19474970210886294</c:v>
                </c:pt>
                <c:pt idx="109">
                  <c:v>0.19474970210886294</c:v>
                </c:pt>
                <c:pt idx="110">
                  <c:v>0.19474970210886294</c:v>
                </c:pt>
                <c:pt idx="111">
                  <c:v>0.19474970210886294</c:v>
                </c:pt>
                <c:pt idx="112">
                  <c:v>0.19474970210886294</c:v>
                </c:pt>
                <c:pt idx="113">
                  <c:v>0.19474970210886294</c:v>
                </c:pt>
                <c:pt idx="114">
                  <c:v>0.19474970210886294</c:v>
                </c:pt>
                <c:pt idx="115">
                  <c:v>0.19474970210886294</c:v>
                </c:pt>
                <c:pt idx="116">
                  <c:v>0.19474970210886294</c:v>
                </c:pt>
                <c:pt idx="117">
                  <c:v>0.19474970210886294</c:v>
                </c:pt>
                <c:pt idx="118">
                  <c:v>0.19474970210886294</c:v>
                </c:pt>
                <c:pt idx="119">
                  <c:v>0.19474970210886294</c:v>
                </c:pt>
                <c:pt idx="120">
                  <c:v>0.19474970210886294</c:v>
                </c:pt>
                <c:pt idx="121">
                  <c:v>0.19474970210886294</c:v>
                </c:pt>
                <c:pt idx="122">
                  <c:v>0.19474970210886294</c:v>
                </c:pt>
                <c:pt idx="123">
                  <c:v>0.19474970210886294</c:v>
                </c:pt>
                <c:pt idx="124">
                  <c:v>0.19474970210886294</c:v>
                </c:pt>
                <c:pt idx="125">
                  <c:v>0.19474970210886294</c:v>
                </c:pt>
                <c:pt idx="126">
                  <c:v>0.19474970210886294</c:v>
                </c:pt>
                <c:pt idx="127">
                  <c:v>0.19474970210886294</c:v>
                </c:pt>
                <c:pt idx="128">
                  <c:v>0.19474970210886294</c:v>
                </c:pt>
                <c:pt idx="129">
                  <c:v>0.19474970210886294</c:v>
                </c:pt>
                <c:pt idx="130">
                  <c:v>0.19474970210886294</c:v>
                </c:pt>
                <c:pt idx="131">
                  <c:v>0.19474970210886294</c:v>
                </c:pt>
                <c:pt idx="132">
                  <c:v>0.19474970210886294</c:v>
                </c:pt>
                <c:pt idx="133">
                  <c:v>0.19474970210886294</c:v>
                </c:pt>
                <c:pt idx="134">
                  <c:v>0.19474970210886294</c:v>
                </c:pt>
                <c:pt idx="135">
                  <c:v>0.19434286882444615</c:v>
                </c:pt>
                <c:pt idx="136">
                  <c:v>0.20300984406172026</c:v>
                </c:pt>
                <c:pt idx="137">
                  <c:v>0.19777046285554939</c:v>
                </c:pt>
                <c:pt idx="138">
                  <c:v>0.20304599096194501</c:v>
                </c:pt>
                <c:pt idx="139">
                  <c:v>0.20263673757013201</c:v>
                </c:pt>
                <c:pt idx="140">
                  <c:v>0.18421683532203514</c:v>
                </c:pt>
                <c:pt idx="141">
                  <c:v>0.18496972351913987</c:v>
                </c:pt>
                <c:pt idx="142">
                  <c:v>0.18933678336389942</c:v>
                </c:pt>
                <c:pt idx="143">
                  <c:v>0.15470859353234556</c:v>
                </c:pt>
                <c:pt idx="144">
                  <c:v>0.15740693776323078</c:v>
                </c:pt>
                <c:pt idx="145">
                  <c:v>0.15641931383198771</c:v>
                </c:pt>
                <c:pt idx="146">
                  <c:v>0.15798890819677161</c:v>
                </c:pt>
                <c:pt idx="147">
                  <c:v>0.15227570929457687</c:v>
                </c:pt>
                <c:pt idx="148">
                  <c:v>0.15495331262135861</c:v>
                </c:pt>
                <c:pt idx="149">
                  <c:v>0.15269383468579065</c:v>
                </c:pt>
                <c:pt idx="150">
                  <c:v>0.15266515886123669</c:v>
                </c:pt>
                <c:pt idx="151">
                  <c:v>0.15381619876002017</c:v>
                </c:pt>
                <c:pt idx="152">
                  <c:v>0.13826410515575677</c:v>
                </c:pt>
                <c:pt idx="153">
                  <c:v>0.1362285308363945</c:v>
                </c:pt>
                <c:pt idx="154">
                  <c:v>0.13818222840035993</c:v>
                </c:pt>
                <c:pt idx="155">
                  <c:v>0.12165423181758207</c:v>
                </c:pt>
                <c:pt idx="156">
                  <c:v>0.12275884649177443</c:v>
                </c:pt>
                <c:pt idx="157">
                  <c:v>0.12249018930730229</c:v>
                </c:pt>
                <c:pt idx="158">
                  <c:v>0.10270875023017526</c:v>
                </c:pt>
                <c:pt idx="159">
                  <c:v>0.10261421921726593</c:v>
                </c:pt>
                <c:pt idx="160">
                  <c:v>0.10229388298892253</c:v>
                </c:pt>
                <c:pt idx="161">
                  <c:v>8.8305275004141898E-2</c:v>
                </c:pt>
                <c:pt idx="162">
                  <c:v>8.8803324671688832E-2</c:v>
                </c:pt>
                <c:pt idx="163">
                  <c:v>8.9293803190513055E-2</c:v>
                </c:pt>
                <c:pt idx="164">
                  <c:v>8.7207409170546868E-2</c:v>
                </c:pt>
                <c:pt idx="165">
                  <c:v>8.7512801389334996E-2</c:v>
                </c:pt>
                <c:pt idx="166">
                  <c:v>8.7297911081532467E-2</c:v>
                </c:pt>
                <c:pt idx="167">
                  <c:v>5.8353127843563828E-2</c:v>
                </c:pt>
                <c:pt idx="168">
                  <c:v>5.8059475833784187E-2</c:v>
                </c:pt>
                <c:pt idx="169">
                  <c:v>5.757390637330604E-2</c:v>
                </c:pt>
                <c:pt idx="170">
                  <c:v>5.1932838159884226E-2</c:v>
                </c:pt>
                <c:pt idx="171">
                  <c:v>5.222158831883366E-2</c:v>
                </c:pt>
                <c:pt idx="172">
                  <c:v>5.278601449371529E-2</c:v>
                </c:pt>
                <c:pt idx="173">
                  <c:v>4.6270523220695157E-2</c:v>
                </c:pt>
                <c:pt idx="174">
                  <c:v>4.6118904468296737E-2</c:v>
                </c:pt>
                <c:pt idx="175">
                  <c:v>4.5558977615715514E-2</c:v>
                </c:pt>
                <c:pt idx="176">
                  <c:v>3.9424562267796066E-2</c:v>
                </c:pt>
                <c:pt idx="177">
                  <c:v>3.9934220248881491E-2</c:v>
                </c:pt>
                <c:pt idx="178">
                  <c:v>3.9518394579672766E-2</c:v>
                </c:pt>
                <c:pt idx="179">
                  <c:v>9.5985220396212753E-2</c:v>
                </c:pt>
                <c:pt idx="180">
                  <c:v>9.5050967012124454E-2</c:v>
                </c:pt>
                <c:pt idx="181">
                  <c:v>9.5290728118642684E-2</c:v>
                </c:pt>
                <c:pt idx="182">
                  <c:v>3.5378713841841547E-2</c:v>
                </c:pt>
                <c:pt idx="183">
                  <c:v>3.5506135811121685E-2</c:v>
                </c:pt>
                <c:pt idx="184">
                  <c:v>3.5682451266732848E-2</c:v>
                </c:pt>
                <c:pt idx="185">
                  <c:v>3.2878677893404602E-2</c:v>
                </c:pt>
                <c:pt idx="186">
                  <c:v>3.3132279634096984E-2</c:v>
                </c:pt>
                <c:pt idx="187">
                  <c:v>3.250530213356323E-2</c:v>
                </c:pt>
                <c:pt idx="188">
                  <c:v>3.9591629192022949E-2</c:v>
                </c:pt>
                <c:pt idx="189">
                  <c:v>3.8706210560761269E-2</c:v>
                </c:pt>
                <c:pt idx="190">
                  <c:v>3.8122150575759219E-2</c:v>
                </c:pt>
                <c:pt idx="191">
                  <c:v>4.1474446243475203E-2</c:v>
                </c:pt>
                <c:pt idx="192">
                  <c:v>4.0716665802888082E-2</c:v>
                </c:pt>
                <c:pt idx="193">
                  <c:v>4.0123027239407388E-2</c:v>
                </c:pt>
                <c:pt idx="194">
                  <c:v>4.5644874093667881E-2</c:v>
                </c:pt>
                <c:pt idx="195">
                  <c:v>4.6349490142763829E-2</c:v>
                </c:pt>
                <c:pt idx="196">
                  <c:v>4.6009554988017981E-2</c:v>
                </c:pt>
                <c:pt idx="197">
                  <c:v>3.8981778705940356E-2</c:v>
                </c:pt>
                <c:pt idx="198">
                  <c:v>3.9762102848076235E-2</c:v>
                </c:pt>
                <c:pt idx="199">
                  <c:v>3.9663165125182975E-2</c:v>
                </c:pt>
                <c:pt idx="200">
                  <c:v>3.820427280367323E-2</c:v>
                </c:pt>
                <c:pt idx="201">
                  <c:v>3.7896659176087907E-2</c:v>
                </c:pt>
                <c:pt idx="202">
                  <c:v>3.8155074041678838E-2</c:v>
                </c:pt>
                <c:pt idx="203">
                  <c:v>3.9922780197013577E-2</c:v>
                </c:pt>
                <c:pt idx="204">
                  <c:v>4.1786731973813884E-2</c:v>
                </c:pt>
                <c:pt idx="205">
                  <c:v>4.1880613058286373E-2</c:v>
                </c:pt>
                <c:pt idx="206">
                  <c:v>3.8951660544550834E-2</c:v>
                </c:pt>
                <c:pt idx="207">
                  <c:v>3.878866151478589E-2</c:v>
                </c:pt>
                <c:pt idx="208">
                  <c:v>3.8074866903854011E-2</c:v>
                </c:pt>
                <c:pt idx="209">
                  <c:v>4.0567063257780096E-2</c:v>
                </c:pt>
                <c:pt idx="210">
                  <c:v>4.0690007460028106E-2</c:v>
                </c:pt>
                <c:pt idx="211">
                  <c:v>4.0512786600971976E-2</c:v>
                </c:pt>
                <c:pt idx="212">
                  <c:v>3.7187364682268777E-2</c:v>
                </c:pt>
                <c:pt idx="213">
                  <c:v>3.6842433371643245E-2</c:v>
                </c:pt>
                <c:pt idx="214">
                  <c:v>3.6508290888874667E-2</c:v>
                </c:pt>
                <c:pt idx="215">
                  <c:v>3.7674720550390117E-2</c:v>
                </c:pt>
                <c:pt idx="216">
                  <c:v>3.7592953694797211E-2</c:v>
                </c:pt>
                <c:pt idx="217">
                  <c:v>3.7420707189014087E-2</c:v>
                </c:pt>
                <c:pt idx="218">
                  <c:v>3.5030569802310597E-2</c:v>
                </c:pt>
                <c:pt idx="219">
                  <c:v>3.4866732069686941E-2</c:v>
                </c:pt>
                <c:pt idx="220">
                  <c:v>3.4647984258227259E-2</c:v>
                </c:pt>
                <c:pt idx="221">
                  <c:v>3.5910890430346315E-2</c:v>
                </c:pt>
                <c:pt idx="222">
                  <c:v>3.5665038663874216E-2</c:v>
                </c:pt>
                <c:pt idx="223">
                  <c:v>3.5039570727955591E-2</c:v>
                </c:pt>
                <c:pt idx="224">
                  <c:v>4.1469539099774695E-2</c:v>
                </c:pt>
                <c:pt idx="225">
                  <c:v>4.1436674860679791E-2</c:v>
                </c:pt>
                <c:pt idx="226">
                  <c:v>4.0558571416906046E-2</c:v>
                </c:pt>
                <c:pt idx="227">
                  <c:v>4.4587310787509764E-2</c:v>
                </c:pt>
                <c:pt idx="228">
                  <c:v>4.5250973370068844E-2</c:v>
                </c:pt>
                <c:pt idx="229">
                  <c:v>4.5364900533057542E-2</c:v>
                </c:pt>
                <c:pt idx="230">
                  <c:v>4.0600523210168785E-2</c:v>
                </c:pt>
                <c:pt idx="231">
                  <c:v>4.0428175434066467E-2</c:v>
                </c:pt>
                <c:pt idx="232">
                  <c:v>3.9573764559027308E-2</c:v>
                </c:pt>
                <c:pt idx="233">
                  <c:v>4.0273761774171697E-2</c:v>
                </c:pt>
                <c:pt idx="234">
                  <c:v>4.0782947651184093E-2</c:v>
                </c:pt>
                <c:pt idx="235">
                  <c:v>4.0489816878890653E-2</c:v>
                </c:pt>
                <c:pt idx="236">
                  <c:v>3.7129744034878037E-2</c:v>
                </c:pt>
                <c:pt idx="237">
                  <c:v>3.7074354433376276E-2</c:v>
                </c:pt>
                <c:pt idx="238">
                  <c:v>3.7197852997235194E-2</c:v>
                </c:pt>
                <c:pt idx="239">
                  <c:v>3.7943444126536247E-2</c:v>
                </c:pt>
                <c:pt idx="240">
                  <c:v>3.8196778718881802E-2</c:v>
                </c:pt>
                <c:pt idx="241">
                  <c:v>3.8243828551810223E-2</c:v>
                </c:pt>
                <c:pt idx="242">
                  <c:v>3.7226917332170276E-2</c:v>
                </c:pt>
                <c:pt idx="243">
                  <c:v>3.714327905123356E-2</c:v>
                </c:pt>
                <c:pt idx="244">
                  <c:v>3.6721049027570722E-2</c:v>
                </c:pt>
                <c:pt idx="245">
                  <c:v>3.77542357697844E-2</c:v>
                </c:pt>
                <c:pt idx="246">
                  <c:v>3.7979301549293E-2</c:v>
                </c:pt>
                <c:pt idx="247">
                  <c:v>3.7846017151299094E-2</c:v>
                </c:pt>
                <c:pt idx="248">
                  <c:v>3.2483324780031415E-2</c:v>
                </c:pt>
                <c:pt idx="249">
                  <c:v>3.2432809281338369E-2</c:v>
                </c:pt>
                <c:pt idx="250">
                  <c:v>3.2210315134180913E-2</c:v>
                </c:pt>
                <c:pt idx="251">
                  <c:v>3.2435530937750569E-2</c:v>
                </c:pt>
                <c:pt idx="252">
                  <c:v>3.1580609148098127E-2</c:v>
                </c:pt>
                <c:pt idx="253">
                  <c:v>3.1808598499502752E-2</c:v>
                </c:pt>
                <c:pt idx="254">
                  <c:v>3.1860100188855996E-2</c:v>
                </c:pt>
                <c:pt idx="255">
                  <c:v>3.1626876941084202E-2</c:v>
                </c:pt>
                <c:pt idx="256">
                  <c:v>3.1859826653129857E-2</c:v>
                </c:pt>
                <c:pt idx="257">
                  <c:v>3.627363047286699E-2</c:v>
                </c:pt>
                <c:pt idx="258">
                  <c:v>3.6259330931101119E-2</c:v>
                </c:pt>
                <c:pt idx="259">
                  <c:v>3.5944484976281665E-2</c:v>
                </c:pt>
                <c:pt idx="260">
                  <c:v>4.0029190327668919E-2</c:v>
                </c:pt>
                <c:pt idx="261">
                  <c:v>4.140085293433509E-2</c:v>
                </c:pt>
                <c:pt idx="262">
                  <c:v>4.1286967662322711E-2</c:v>
                </c:pt>
                <c:pt idx="263">
                  <c:v>3.8924999429289772E-2</c:v>
                </c:pt>
                <c:pt idx="264">
                  <c:v>3.9856687812375308E-2</c:v>
                </c:pt>
                <c:pt idx="265">
                  <c:v>4.0113428678418266E-2</c:v>
                </c:pt>
                <c:pt idx="266">
                  <c:v>4.0613223593872608E-2</c:v>
                </c:pt>
                <c:pt idx="267">
                  <c:v>4.1340333281775395E-2</c:v>
                </c:pt>
                <c:pt idx="268">
                  <c:v>4.0825076961994014E-2</c:v>
                </c:pt>
                <c:pt idx="269">
                  <c:v>4.3595283782484694E-2</c:v>
                </c:pt>
                <c:pt idx="270">
                  <c:v>4.3699796068749748E-2</c:v>
                </c:pt>
                <c:pt idx="271">
                  <c:v>4.2985330196023658E-2</c:v>
                </c:pt>
                <c:pt idx="272">
                  <c:v>4.3051762689431575E-2</c:v>
                </c:pt>
                <c:pt idx="273">
                  <c:v>4.2804826950647523E-2</c:v>
                </c:pt>
                <c:pt idx="274">
                  <c:v>4.2838119449266042E-2</c:v>
                </c:pt>
                <c:pt idx="275">
                  <c:v>4.2729910164443871E-2</c:v>
                </c:pt>
                <c:pt idx="276">
                  <c:v>4.1619422848585497E-2</c:v>
                </c:pt>
                <c:pt idx="277">
                  <c:v>4.201917134613832E-2</c:v>
                </c:pt>
                <c:pt idx="278">
                  <c:v>4.3891609697304289E-2</c:v>
                </c:pt>
                <c:pt idx="279">
                  <c:v>4.3137345773641728E-2</c:v>
                </c:pt>
                <c:pt idx="280">
                  <c:v>4.3401891372937124E-2</c:v>
                </c:pt>
                <c:pt idx="281">
                  <c:v>4.3431931828402923E-2</c:v>
                </c:pt>
                <c:pt idx="282">
                  <c:v>4.3340420805115194E-2</c:v>
                </c:pt>
                <c:pt idx="283">
                  <c:v>4.3495027855442535E-2</c:v>
                </c:pt>
                <c:pt idx="284">
                  <c:v>4.1510345897371168E-2</c:v>
                </c:pt>
                <c:pt idx="285">
                  <c:v>4.142144084285225E-2</c:v>
                </c:pt>
                <c:pt idx="286">
                  <c:v>4.0716624912953046E-2</c:v>
                </c:pt>
                <c:pt idx="287">
                  <c:v>4.1793338156235767E-2</c:v>
                </c:pt>
                <c:pt idx="288">
                  <c:v>4.2439607894852523E-2</c:v>
                </c:pt>
                <c:pt idx="289">
                  <c:v>4.2387694009608415E-2</c:v>
                </c:pt>
                <c:pt idx="290">
                  <c:v>4.2387694009608415E-2</c:v>
                </c:pt>
                <c:pt idx="291">
                  <c:v>4.2387694009608415E-2</c:v>
                </c:pt>
                <c:pt idx="292">
                  <c:v>4.2387694009608415E-2</c:v>
                </c:pt>
                <c:pt idx="293">
                  <c:v>4.2387694009608415E-2</c:v>
                </c:pt>
                <c:pt idx="294">
                  <c:v>4.2387694009608415E-2</c:v>
                </c:pt>
                <c:pt idx="295">
                  <c:v>4.2387694009608415E-2</c:v>
                </c:pt>
                <c:pt idx="296">
                  <c:v>4.2387694009608415E-2</c:v>
                </c:pt>
                <c:pt idx="297">
                  <c:v>4.2387694009608415E-2</c:v>
                </c:pt>
                <c:pt idx="298">
                  <c:v>4.2387694009608415E-2</c:v>
                </c:pt>
                <c:pt idx="299">
                  <c:v>4.2387694009608415E-2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A1-43B9-BE5C-0DA12CBAB8C9}"/>
            </c:ext>
          </c:extLst>
        </c:ser>
        <c:ser>
          <c:idx val="2"/>
          <c:order val="2"/>
          <c:tx>
            <c:strRef>
              <c:f>era!$D$1</c:f>
              <c:strCache>
                <c:ptCount val="1"/>
                <c:pt idx="0">
                  <c:v>chf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era!$D$2:$D$308</c:f>
              <c:numCache>
                <c:formatCode>General</c:formatCode>
                <c:ptCount val="307"/>
                <c:pt idx="0">
                  <c:v>0.25127112507301419</c:v>
                </c:pt>
                <c:pt idx="1">
                  <c:v>0.25127112507301419</c:v>
                </c:pt>
                <c:pt idx="2">
                  <c:v>0.25127112507301419</c:v>
                </c:pt>
                <c:pt idx="3">
                  <c:v>0.25127112507301419</c:v>
                </c:pt>
                <c:pt idx="4">
                  <c:v>0.25127112507301419</c:v>
                </c:pt>
                <c:pt idx="5">
                  <c:v>0.25127112507301419</c:v>
                </c:pt>
                <c:pt idx="6">
                  <c:v>0.25127112507301419</c:v>
                </c:pt>
                <c:pt idx="7">
                  <c:v>0.25127112507301419</c:v>
                </c:pt>
                <c:pt idx="8">
                  <c:v>0.25127112507301419</c:v>
                </c:pt>
                <c:pt idx="9">
                  <c:v>0.25127112507301419</c:v>
                </c:pt>
                <c:pt idx="10">
                  <c:v>0.25127112507301419</c:v>
                </c:pt>
                <c:pt idx="11">
                  <c:v>0.25127112507301419</c:v>
                </c:pt>
                <c:pt idx="12">
                  <c:v>0.25127112507301419</c:v>
                </c:pt>
                <c:pt idx="13">
                  <c:v>0.25127112507301419</c:v>
                </c:pt>
                <c:pt idx="14">
                  <c:v>0.25127112507301419</c:v>
                </c:pt>
                <c:pt idx="15">
                  <c:v>0.25127112507301419</c:v>
                </c:pt>
                <c:pt idx="16">
                  <c:v>0.25127112507301419</c:v>
                </c:pt>
                <c:pt idx="17">
                  <c:v>0.25127112507301419</c:v>
                </c:pt>
                <c:pt idx="18">
                  <c:v>0.25127112507301419</c:v>
                </c:pt>
                <c:pt idx="19">
                  <c:v>0.25127112507301419</c:v>
                </c:pt>
                <c:pt idx="20">
                  <c:v>0.25127112507301419</c:v>
                </c:pt>
                <c:pt idx="21">
                  <c:v>0.25127112507301419</c:v>
                </c:pt>
                <c:pt idx="22">
                  <c:v>0.25127112507301419</c:v>
                </c:pt>
                <c:pt idx="23">
                  <c:v>0.25127112507301419</c:v>
                </c:pt>
                <c:pt idx="24">
                  <c:v>0.25127112507301419</c:v>
                </c:pt>
                <c:pt idx="25">
                  <c:v>0.25127112507301419</c:v>
                </c:pt>
                <c:pt idx="26">
                  <c:v>0.25127112507301419</c:v>
                </c:pt>
                <c:pt idx="27">
                  <c:v>0.25127112507301419</c:v>
                </c:pt>
                <c:pt idx="28">
                  <c:v>0.25127112507301419</c:v>
                </c:pt>
                <c:pt idx="29">
                  <c:v>0.25127112507301419</c:v>
                </c:pt>
                <c:pt idx="30">
                  <c:v>0.25127112507301419</c:v>
                </c:pt>
                <c:pt idx="31">
                  <c:v>0.25127112507301419</c:v>
                </c:pt>
                <c:pt idx="32">
                  <c:v>0.25127112507301419</c:v>
                </c:pt>
                <c:pt idx="33">
                  <c:v>0.25127112507301419</c:v>
                </c:pt>
                <c:pt idx="34">
                  <c:v>0.25127112507301419</c:v>
                </c:pt>
                <c:pt idx="35">
                  <c:v>0.25127112507301419</c:v>
                </c:pt>
                <c:pt idx="36">
                  <c:v>0.25127112507301419</c:v>
                </c:pt>
                <c:pt idx="37">
                  <c:v>0.25127112507301419</c:v>
                </c:pt>
                <c:pt idx="38">
                  <c:v>0.25127112507301419</c:v>
                </c:pt>
                <c:pt idx="39">
                  <c:v>0.25127112507301419</c:v>
                </c:pt>
                <c:pt idx="40">
                  <c:v>0.25127112507301419</c:v>
                </c:pt>
                <c:pt idx="41">
                  <c:v>0.25127112507301419</c:v>
                </c:pt>
                <c:pt idx="42">
                  <c:v>0.25127112507301419</c:v>
                </c:pt>
                <c:pt idx="43">
                  <c:v>0.25127112507301419</c:v>
                </c:pt>
                <c:pt idx="44">
                  <c:v>0.25127112507301419</c:v>
                </c:pt>
                <c:pt idx="45">
                  <c:v>0.25127112507301419</c:v>
                </c:pt>
                <c:pt idx="46">
                  <c:v>0.25127112507301419</c:v>
                </c:pt>
                <c:pt idx="47">
                  <c:v>0.25127112507301419</c:v>
                </c:pt>
                <c:pt idx="48">
                  <c:v>0.25127112507301419</c:v>
                </c:pt>
                <c:pt idx="49">
                  <c:v>0.25127112507301419</c:v>
                </c:pt>
                <c:pt idx="50">
                  <c:v>0.25127112507301419</c:v>
                </c:pt>
                <c:pt idx="51">
                  <c:v>0.25127112507301419</c:v>
                </c:pt>
                <c:pt idx="52">
                  <c:v>0.25127112507301419</c:v>
                </c:pt>
                <c:pt idx="53">
                  <c:v>0.25127112507301419</c:v>
                </c:pt>
                <c:pt idx="54">
                  <c:v>0.25127112507301419</c:v>
                </c:pt>
                <c:pt idx="55">
                  <c:v>0.25127112507301419</c:v>
                </c:pt>
                <c:pt idx="56">
                  <c:v>0.25127112507301419</c:v>
                </c:pt>
                <c:pt idx="57">
                  <c:v>0.25127112507301419</c:v>
                </c:pt>
                <c:pt idx="58">
                  <c:v>0.25127112507301419</c:v>
                </c:pt>
                <c:pt idx="59">
                  <c:v>0.25127112507301419</c:v>
                </c:pt>
                <c:pt idx="60">
                  <c:v>0.25127112507301419</c:v>
                </c:pt>
                <c:pt idx="61">
                  <c:v>0.25127112507301419</c:v>
                </c:pt>
                <c:pt idx="62">
                  <c:v>0.25127112507301419</c:v>
                </c:pt>
                <c:pt idx="63">
                  <c:v>0.25127112507301419</c:v>
                </c:pt>
                <c:pt idx="64">
                  <c:v>0.25127112507301419</c:v>
                </c:pt>
                <c:pt idx="65">
                  <c:v>0.25127112507301419</c:v>
                </c:pt>
                <c:pt idx="66">
                  <c:v>0.25127112507301419</c:v>
                </c:pt>
                <c:pt idx="67">
                  <c:v>0.25127112507301419</c:v>
                </c:pt>
                <c:pt idx="68">
                  <c:v>0.25127112507301419</c:v>
                </c:pt>
                <c:pt idx="69">
                  <c:v>0.25127112507301419</c:v>
                </c:pt>
                <c:pt idx="70">
                  <c:v>0.25127112507301419</c:v>
                </c:pt>
                <c:pt idx="71">
                  <c:v>0.25127112507301419</c:v>
                </c:pt>
                <c:pt idx="72">
                  <c:v>0.25127112507301419</c:v>
                </c:pt>
                <c:pt idx="73">
                  <c:v>0.25127112507301419</c:v>
                </c:pt>
                <c:pt idx="74">
                  <c:v>0.25127112507301419</c:v>
                </c:pt>
                <c:pt idx="75">
                  <c:v>0.25127112507301419</c:v>
                </c:pt>
                <c:pt idx="76">
                  <c:v>0.25127112507301419</c:v>
                </c:pt>
                <c:pt idx="77">
                  <c:v>0.25127112507301419</c:v>
                </c:pt>
                <c:pt idx="78">
                  <c:v>0.25127112507301419</c:v>
                </c:pt>
                <c:pt idx="79">
                  <c:v>0.25127112507301419</c:v>
                </c:pt>
                <c:pt idx="80">
                  <c:v>0.25127112507301419</c:v>
                </c:pt>
                <c:pt idx="81">
                  <c:v>0.25127112507301419</c:v>
                </c:pt>
                <c:pt idx="82">
                  <c:v>0.25127112507301419</c:v>
                </c:pt>
                <c:pt idx="83">
                  <c:v>0.25127112507301419</c:v>
                </c:pt>
                <c:pt idx="84">
                  <c:v>0.25127112507301419</c:v>
                </c:pt>
                <c:pt idx="85">
                  <c:v>0.25127112507301419</c:v>
                </c:pt>
                <c:pt idx="86">
                  <c:v>0.25127112507301419</c:v>
                </c:pt>
                <c:pt idx="87">
                  <c:v>0.25127112507301419</c:v>
                </c:pt>
                <c:pt idx="88">
                  <c:v>0.25127112507301419</c:v>
                </c:pt>
                <c:pt idx="89">
                  <c:v>0.25127112507301419</c:v>
                </c:pt>
                <c:pt idx="90">
                  <c:v>0.25127112507301419</c:v>
                </c:pt>
                <c:pt idx="91">
                  <c:v>0.25127112507301419</c:v>
                </c:pt>
                <c:pt idx="92">
                  <c:v>0.25127112507301419</c:v>
                </c:pt>
                <c:pt idx="93">
                  <c:v>0.25127112507301419</c:v>
                </c:pt>
                <c:pt idx="94">
                  <c:v>0.25127112507301419</c:v>
                </c:pt>
                <c:pt idx="95">
                  <c:v>0.25127112507301419</c:v>
                </c:pt>
                <c:pt idx="96">
                  <c:v>0.25127112507301419</c:v>
                </c:pt>
                <c:pt idx="97">
                  <c:v>0.25127112507301419</c:v>
                </c:pt>
                <c:pt idx="98">
                  <c:v>0.25127112507301419</c:v>
                </c:pt>
                <c:pt idx="99">
                  <c:v>0.25127112507301419</c:v>
                </c:pt>
                <c:pt idx="100">
                  <c:v>0.25127112507301419</c:v>
                </c:pt>
                <c:pt idx="101">
                  <c:v>0.25127112507301419</c:v>
                </c:pt>
                <c:pt idx="102">
                  <c:v>0.25127112507301419</c:v>
                </c:pt>
                <c:pt idx="103">
                  <c:v>0.25127112507301419</c:v>
                </c:pt>
                <c:pt idx="104">
                  <c:v>0.25127112507301419</c:v>
                </c:pt>
                <c:pt idx="105">
                  <c:v>0.25127112507301419</c:v>
                </c:pt>
                <c:pt idx="106">
                  <c:v>0.25127112507301419</c:v>
                </c:pt>
                <c:pt idx="107">
                  <c:v>0.25127112507301419</c:v>
                </c:pt>
                <c:pt idx="108">
                  <c:v>0.25127112507301419</c:v>
                </c:pt>
                <c:pt idx="109">
                  <c:v>0.25127112507301419</c:v>
                </c:pt>
                <c:pt idx="110">
                  <c:v>0.25127112507301419</c:v>
                </c:pt>
                <c:pt idx="111">
                  <c:v>0.25127112507301419</c:v>
                </c:pt>
                <c:pt idx="112">
                  <c:v>0.25127112507301419</c:v>
                </c:pt>
                <c:pt idx="113">
                  <c:v>0.25127112507301419</c:v>
                </c:pt>
                <c:pt idx="114">
                  <c:v>0.25127112507301419</c:v>
                </c:pt>
                <c:pt idx="115">
                  <c:v>0.25127112507301419</c:v>
                </c:pt>
                <c:pt idx="116">
                  <c:v>0.25127112507301419</c:v>
                </c:pt>
                <c:pt idx="117">
                  <c:v>0.25127112507301419</c:v>
                </c:pt>
                <c:pt idx="118">
                  <c:v>0.25127112507301419</c:v>
                </c:pt>
                <c:pt idx="119">
                  <c:v>0.25127112507301419</c:v>
                </c:pt>
                <c:pt idx="120">
                  <c:v>0.25127112507301419</c:v>
                </c:pt>
                <c:pt idx="121">
                  <c:v>0.25127112507301419</c:v>
                </c:pt>
                <c:pt idx="122">
                  <c:v>0.25127112507301419</c:v>
                </c:pt>
                <c:pt idx="123">
                  <c:v>0.25127112507301419</c:v>
                </c:pt>
                <c:pt idx="124">
                  <c:v>0.25127112507301419</c:v>
                </c:pt>
                <c:pt idx="125">
                  <c:v>0.25127112507301419</c:v>
                </c:pt>
                <c:pt idx="126">
                  <c:v>0.25127112507301419</c:v>
                </c:pt>
                <c:pt idx="127">
                  <c:v>0.25127112507301419</c:v>
                </c:pt>
                <c:pt idx="128">
                  <c:v>0.25127112507301419</c:v>
                </c:pt>
                <c:pt idx="129">
                  <c:v>0.25127112507301419</c:v>
                </c:pt>
                <c:pt idx="130">
                  <c:v>0.25127112507301419</c:v>
                </c:pt>
                <c:pt idx="131">
                  <c:v>0.25127112507301419</c:v>
                </c:pt>
                <c:pt idx="132">
                  <c:v>0.25127112507301419</c:v>
                </c:pt>
                <c:pt idx="133">
                  <c:v>0.25127112507301419</c:v>
                </c:pt>
                <c:pt idx="134">
                  <c:v>0.25127112507301419</c:v>
                </c:pt>
                <c:pt idx="135">
                  <c:v>0.25074621820031762</c:v>
                </c:pt>
                <c:pt idx="136">
                  <c:v>0.26192857481122772</c:v>
                </c:pt>
                <c:pt idx="137">
                  <c:v>0.26981744730205648</c:v>
                </c:pt>
                <c:pt idx="138">
                  <c:v>0.27701482908640102</c:v>
                </c:pt>
                <c:pt idx="139">
                  <c:v>0.27645648632942749</c:v>
                </c:pt>
                <c:pt idx="140">
                  <c:v>0.29984091522855855</c:v>
                </c:pt>
                <c:pt idx="141">
                  <c:v>0.30106635526876996</c:v>
                </c:pt>
                <c:pt idx="142">
                  <c:v>0.30817440930965906</c:v>
                </c:pt>
                <c:pt idx="143">
                  <c:v>0.34045238497670244</c:v>
                </c:pt>
                <c:pt idx="144">
                  <c:v>0.34639037269876732</c:v>
                </c:pt>
                <c:pt idx="145">
                  <c:v>0.34421700330037336</c:v>
                </c:pt>
                <c:pt idx="146">
                  <c:v>0.37136306939074037</c:v>
                </c:pt>
                <c:pt idx="147">
                  <c:v>0.35793382866381318</c:v>
                </c:pt>
                <c:pt idx="148">
                  <c:v>0.36422770714802977</c:v>
                </c:pt>
                <c:pt idx="149">
                  <c:v>0.39997708890621603</c:v>
                </c:pt>
                <c:pt idx="150">
                  <c:v>0.39990197341219053</c:v>
                </c:pt>
                <c:pt idx="151">
                  <c:v>0.40291708917555907</c:v>
                </c:pt>
                <c:pt idx="152">
                  <c:v>0.45138854824416791</c:v>
                </c:pt>
                <c:pt idx="153">
                  <c:v>0.44474304226975059</c:v>
                </c:pt>
                <c:pt idx="154">
                  <c:v>0.45112124654853342</c:v>
                </c:pt>
                <c:pt idx="155">
                  <c:v>0.48315014289244951</c:v>
                </c:pt>
                <c:pt idx="156">
                  <c:v>0.48753712335094601</c:v>
                </c:pt>
                <c:pt idx="157">
                  <c:v>0.48647015054508891</c:v>
                </c:pt>
                <c:pt idx="158">
                  <c:v>0.52222064739803176</c:v>
                </c:pt>
                <c:pt idx="159">
                  <c:v>0.52174000629734585</c:v>
                </c:pt>
                <c:pt idx="160">
                  <c:v>0.52011126296072041</c:v>
                </c:pt>
                <c:pt idx="161">
                  <c:v>0.55980184125196963</c:v>
                </c:pt>
                <c:pt idx="162">
                  <c:v>0.56295917382258487</c:v>
                </c:pt>
                <c:pt idx="163">
                  <c:v>0.56606850990606861</c:v>
                </c:pt>
                <c:pt idx="164">
                  <c:v>0.57540289638840714</c:v>
                </c:pt>
                <c:pt idx="165">
                  <c:v>0.57741790370139268</c:v>
                </c:pt>
                <c:pt idx="166">
                  <c:v>0.57600003672550815</c:v>
                </c:pt>
                <c:pt idx="167">
                  <c:v>0.59151682713736553</c:v>
                </c:pt>
                <c:pt idx="168">
                  <c:v>0.58852891573954458</c:v>
                </c:pt>
                <c:pt idx="169">
                  <c:v>0.58360686530785333</c:v>
                </c:pt>
                <c:pt idx="170">
                  <c:v>0.59904180871776358</c:v>
                </c:pt>
                <c:pt idx="171">
                  <c:v>0.60237252245522743</c:v>
                </c:pt>
                <c:pt idx="172">
                  <c:v>0.6088831405664078</c:v>
                </c:pt>
                <c:pt idx="173">
                  <c:v>0.62435432235929489</c:v>
                </c:pt>
                <c:pt idx="174">
                  <c:v>0.62230844483681336</c:v>
                </c:pt>
                <c:pt idx="175">
                  <c:v>0.61475303533892023</c:v>
                </c:pt>
                <c:pt idx="176">
                  <c:v>0.64369440843812598</c:v>
                </c:pt>
                <c:pt idx="177">
                  <c:v>0.65201571814378956</c:v>
                </c:pt>
                <c:pt idx="178">
                  <c:v>0.64543532236179924</c:v>
                </c:pt>
                <c:pt idx="179">
                  <c:v>0.59575264281799667</c:v>
                </c:pt>
                <c:pt idx="180">
                  <c:v>0.5899540008985974</c:v>
                </c:pt>
                <c:pt idx="181">
                  <c:v>0.59144212909441329</c:v>
                </c:pt>
                <c:pt idx="182">
                  <c:v>0.67737560981472777</c:v>
                </c:pt>
                <c:pt idx="183">
                  <c:v>0.67981528397955993</c:v>
                </c:pt>
                <c:pt idx="184">
                  <c:v>0.6831910932245846</c:v>
                </c:pt>
                <c:pt idx="185">
                  <c:v>0.69670025530999535</c:v>
                </c:pt>
                <c:pt idx="186">
                  <c:v>0.7020740844542287</c:v>
                </c:pt>
                <c:pt idx="187">
                  <c:v>0.68878841079935504</c:v>
                </c:pt>
                <c:pt idx="188">
                  <c:v>0.70837929849908776</c:v>
                </c:pt>
                <c:pt idx="189">
                  <c:v>0.69253725709560976</c:v>
                </c:pt>
                <c:pt idx="190">
                  <c:v>0.68211351905432804</c:v>
                </c:pt>
                <c:pt idx="191">
                  <c:v>0.71593823551770752</c:v>
                </c:pt>
                <c:pt idx="192">
                  <c:v>0.70285731363248471</c:v>
                </c:pt>
                <c:pt idx="193">
                  <c:v>0.69260983393911824</c:v>
                </c:pt>
                <c:pt idx="194">
                  <c:v>0.70797312327377926</c:v>
                </c:pt>
                <c:pt idx="195">
                  <c:v>0.7189020443167774</c:v>
                </c:pt>
                <c:pt idx="196">
                  <c:v>0.71362949273251619</c:v>
                </c:pt>
                <c:pt idx="197">
                  <c:v>0.70815924768015615</c:v>
                </c:pt>
                <c:pt idx="198">
                  <c:v>0.72233494144749566</c:v>
                </c:pt>
                <c:pt idx="199">
                  <c:v>0.71998767398654762</c:v>
                </c:pt>
                <c:pt idx="200">
                  <c:v>0.70444049577276668</c:v>
                </c:pt>
                <c:pt idx="201">
                  <c:v>0.69876847323653812</c:v>
                </c:pt>
                <c:pt idx="202">
                  <c:v>0.7035333302190907</c:v>
                </c:pt>
                <c:pt idx="203">
                  <c:v>0.69436265592050184</c:v>
                </c:pt>
                <c:pt idx="204">
                  <c:v>0.67643210620355876</c:v>
                </c:pt>
                <c:pt idx="205">
                  <c:v>0.67795182733758275</c:v>
                </c:pt>
                <c:pt idx="206">
                  <c:v>0.68983494757337316</c:v>
                </c:pt>
                <c:pt idx="207">
                  <c:v>0.68694823040700725</c:v>
                </c:pt>
                <c:pt idx="208">
                  <c:v>0.67430690880154787</c:v>
                </c:pt>
                <c:pt idx="209">
                  <c:v>0.69293773724767738</c:v>
                </c:pt>
                <c:pt idx="210">
                  <c:v>0.69503778271491046</c:v>
                </c:pt>
                <c:pt idx="211">
                  <c:v>0.69201062197894336</c:v>
                </c:pt>
                <c:pt idx="212">
                  <c:v>0.68038853956927836</c:v>
                </c:pt>
                <c:pt idx="213">
                  <c:v>0.67407759732603501</c:v>
                </c:pt>
                <c:pt idx="214">
                  <c:v>0.66796404994774061</c:v>
                </c:pt>
                <c:pt idx="215">
                  <c:v>0.67295501011230696</c:v>
                </c:pt>
                <c:pt idx="216">
                  <c:v>0.67149447067555701</c:v>
                </c:pt>
                <c:pt idx="217">
                  <c:v>0.66841776174851786</c:v>
                </c:pt>
                <c:pt idx="218">
                  <c:v>0.65660528315993005</c:v>
                </c:pt>
                <c:pt idx="219">
                  <c:v>0.65353434479299155</c:v>
                </c:pt>
                <c:pt idx="220">
                  <c:v>0.64943418400500952</c:v>
                </c:pt>
                <c:pt idx="221">
                  <c:v>0.65504560442621829</c:v>
                </c:pt>
                <c:pt idx="222">
                  <c:v>0.6505610562282188</c:v>
                </c:pt>
                <c:pt idx="223">
                  <c:v>0.63915198178803689</c:v>
                </c:pt>
                <c:pt idx="224">
                  <c:v>0.63472800448561495</c:v>
                </c:pt>
                <c:pt idx="225">
                  <c:v>0.6342249882150589</c:v>
                </c:pt>
                <c:pt idx="226">
                  <c:v>0.62070629351355211</c:v>
                </c:pt>
                <c:pt idx="227">
                  <c:v>0.61623513737346547</c:v>
                </c:pt>
                <c:pt idx="228">
                  <c:v>0.62540752735414784</c:v>
                </c:pt>
                <c:pt idx="229">
                  <c:v>0.62698209912568814</c:v>
                </c:pt>
                <c:pt idx="230">
                  <c:v>0.61274521202278176</c:v>
                </c:pt>
                <c:pt idx="231">
                  <c:v>0.61014413040462612</c:v>
                </c:pt>
                <c:pt idx="232">
                  <c:v>0.59724931695430794</c:v>
                </c:pt>
                <c:pt idx="233">
                  <c:v>0.60487250836751583</c:v>
                </c:pt>
                <c:pt idx="234">
                  <c:v>0.61251998218386361</c:v>
                </c:pt>
                <c:pt idx="235">
                  <c:v>0.60811744470770079</c:v>
                </c:pt>
                <c:pt idx="236">
                  <c:v>0.59877675165604116</c:v>
                </c:pt>
                <c:pt idx="237">
                  <c:v>0.59788350537802759</c:v>
                </c:pt>
                <c:pt idx="238">
                  <c:v>0.5998751180547045</c:v>
                </c:pt>
                <c:pt idx="239">
                  <c:v>0.59830760267535266</c:v>
                </c:pt>
                <c:pt idx="240">
                  <c:v>0.57520731655966062</c:v>
                </c:pt>
                <c:pt idx="241">
                  <c:v>0.57591584248909877</c:v>
                </c:pt>
                <c:pt idx="242">
                  <c:v>0.59007249024495356</c:v>
                </c:pt>
                <c:pt idx="243">
                  <c:v>0.58920552664092618</c:v>
                </c:pt>
                <c:pt idx="244">
                  <c:v>0.58250767255236502</c:v>
                </c:pt>
                <c:pt idx="245">
                  <c:v>0.57836390257533732</c:v>
                </c:pt>
                <c:pt idx="246">
                  <c:v>0.58181172557899963</c:v>
                </c:pt>
                <c:pt idx="247">
                  <c:v>0.57976991800418298</c:v>
                </c:pt>
                <c:pt idx="248">
                  <c:v>0.57642957049345422</c:v>
                </c:pt>
                <c:pt idx="249">
                  <c:v>0.5755331527956945</c:v>
                </c:pt>
                <c:pt idx="250">
                  <c:v>0.57340035491211638</c:v>
                </c:pt>
                <c:pt idx="251">
                  <c:v>0.56709903062081624</c:v>
                </c:pt>
                <c:pt idx="252">
                  <c:v>0.55874588627983901</c:v>
                </c:pt>
                <c:pt idx="253">
                  <c:v>0.56277963089874594</c:v>
                </c:pt>
                <c:pt idx="254">
                  <c:v>0.55722445460378589</c:v>
                </c:pt>
                <c:pt idx="255">
                  <c:v>0.55314544366941287</c:v>
                </c:pt>
                <c:pt idx="256">
                  <c:v>0.55721967053860999</c:v>
                </c:pt>
                <c:pt idx="257">
                  <c:v>0.54846056800210141</c:v>
                </c:pt>
                <c:pt idx="258">
                  <c:v>0.54824435763945389</c:v>
                </c:pt>
                <c:pt idx="259">
                  <c:v>0.5434838583742202</c:v>
                </c:pt>
                <c:pt idx="260">
                  <c:v>0.53714363499533824</c:v>
                </c:pt>
                <c:pt idx="261">
                  <c:v>0.51033093407494157</c:v>
                </c:pt>
                <c:pt idx="262">
                  <c:v>0.50892711813579572</c:v>
                </c:pt>
                <c:pt idx="263">
                  <c:v>0.52937237065679088</c:v>
                </c:pt>
                <c:pt idx="264">
                  <c:v>0.53186040334388895</c:v>
                </c:pt>
                <c:pt idx="265">
                  <c:v>0.5352864356627629</c:v>
                </c:pt>
                <c:pt idx="266">
                  <c:v>0.55814851341221294</c:v>
                </c:pt>
                <c:pt idx="267">
                  <c:v>0.55591525158630162</c:v>
                </c:pt>
                <c:pt idx="268">
                  <c:v>0.54898645290704728</c:v>
                </c:pt>
                <c:pt idx="269">
                  <c:v>0.54975046871832878</c:v>
                </c:pt>
                <c:pt idx="270">
                  <c:v>0.55106840206744301</c:v>
                </c:pt>
                <c:pt idx="271">
                  <c:v>0.54205875895159239</c:v>
                </c:pt>
                <c:pt idx="272">
                  <c:v>0.52430972849900304</c:v>
                </c:pt>
                <c:pt idx="273">
                  <c:v>0.52130239959838298</c:v>
                </c:pt>
                <c:pt idx="274">
                  <c:v>0.5217078552596911</c:v>
                </c:pt>
                <c:pt idx="275">
                  <c:v>0.52155879239915071</c:v>
                </c:pt>
                <c:pt idx="276">
                  <c:v>0.50800424896096641</c:v>
                </c:pt>
                <c:pt idx="277">
                  <c:v>0.51288355581756062</c:v>
                </c:pt>
                <c:pt idx="278">
                  <c:v>0.51207756209010946</c:v>
                </c:pt>
                <c:pt idx="279">
                  <c:v>0.50327766539310215</c:v>
                </c:pt>
                <c:pt idx="280">
                  <c:v>0.50636408365124075</c:v>
                </c:pt>
                <c:pt idx="281">
                  <c:v>0.50900907039892196</c:v>
                </c:pt>
                <c:pt idx="282">
                  <c:v>0.50793658895648974</c:v>
                </c:pt>
                <c:pt idx="283">
                  <c:v>0.50974853670210618</c:v>
                </c:pt>
                <c:pt idx="284">
                  <c:v>0.50301226527860443</c:v>
                </c:pt>
                <c:pt idx="285">
                  <c:v>0.50193493547319057</c:v>
                </c:pt>
                <c:pt idx="286">
                  <c:v>0.493394147632502</c:v>
                </c:pt>
                <c:pt idx="287">
                  <c:v>0.49649243852836555</c:v>
                </c:pt>
                <c:pt idx="288">
                  <c:v>0.5041699309859774</c:v>
                </c:pt>
                <c:pt idx="289">
                  <c:v>0.50355320945533599</c:v>
                </c:pt>
                <c:pt idx="290">
                  <c:v>0.50355320945533599</c:v>
                </c:pt>
                <c:pt idx="291">
                  <c:v>0.50355320945533599</c:v>
                </c:pt>
                <c:pt idx="292">
                  <c:v>0.50355320945533599</c:v>
                </c:pt>
                <c:pt idx="293">
                  <c:v>0.50355320945533599</c:v>
                </c:pt>
                <c:pt idx="294">
                  <c:v>0.50355320945533599</c:v>
                </c:pt>
                <c:pt idx="295">
                  <c:v>0.50355320945533599</c:v>
                </c:pt>
                <c:pt idx="296">
                  <c:v>0.50355320945533599</c:v>
                </c:pt>
                <c:pt idx="297">
                  <c:v>0.50355320945533599</c:v>
                </c:pt>
                <c:pt idx="298">
                  <c:v>0.50355320945533599</c:v>
                </c:pt>
                <c:pt idx="299">
                  <c:v>0.50355320945533599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A1-43B9-BE5C-0DA12CBA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93928"/>
        <c:axId val="552795104"/>
      </c:lineChart>
      <c:dateAx>
        <c:axId val="552793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5104"/>
        <c:crosses val="autoZero"/>
        <c:auto val="1"/>
        <c:lblOffset val="100"/>
        <c:baseTimeUnit val="months"/>
      </c:dateAx>
      <c:valAx>
        <c:axId val="5527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era!$I$1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era!$A$2:$A$301</c:f>
              <c:numCache>
                <c:formatCode>mmm\-yy</c:formatCode>
                <c:ptCount val="300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era!$I$2:$I$301</c:f>
              <c:numCache>
                <c:formatCode>General</c:formatCode>
                <c:ptCount val="300"/>
                <c:pt idx="47">
                  <c:v>1</c:v>
                </c:pt>
                <c:pt idx="48">
                  <c:v>0.99993528729814918</c:v>
                </c:pt>
                <c:pt idx="49">
                  <c:v>0.99327491076779428</c:v>
                </c:pt>
                <c:pt idx="50">
                  <c:v>1.0071602710683267</c:v>
                </c:pt>
                <c:pt idx="51">
                  <c:v>1.0178100294694721</c:v>
                </c:pt>
                <c:pt idx="52">
                  <c:v>1.0487799617968097</c:v>
                </c:pt>
                <c:pt idx="53">
                  <c:v>1.0578884206637558</c:v>
                </c:pt>
                <c:pt idx="54">
                  <c:v>1.0787079460822986</c:v>
                </c:pt>
                <c:pt idx="55">
                  <c:v>1.0942916149279471</c:v>
                </c:pt>
                <c:pt idx="56">
                  <c:v>1.0942023678480519</c:v>
                </c:pt>
                <c:pt idx="57">
                  <c:v>1.142137260061753</c:v>
                </c:pt>
                <c:pt idx="58">
                  <c:v>1.1386223936327797</c:v>
                </c:pt>
                <c:pt idx="59">
                  <c:v>1.1186927343418474</c:v>
                </c:pt>
                <c:pt idx="60">
                  <c:v>1.111644186050617</c:v>
                </c:pt>
                <c:pt idx="61">
                  <c:v>1.0982787033778263</c:v>
                </c:pt>
                <c:pt idx="62">
                  <c:v>1.0699646852783178</c:v>
                </c:pt>
                <c:pt idx="63">
                  <c:v>1.0712794418460114</c:v>
                </c:pt>
                <c:pt idx="64">
                  <c:v>1.1056100074779742</c:v>
                </c:pt>
                <c:pt idx="65">
                  <c:v>1.0922741316183562</c:v>
                </c:pt>
                <c:pt idx="66">
                  <c:v>1.0885374781305572</c:v>
                </c:pt>
                <c:pt idx="67">
                  <c:v>1.1961714926166831</c:v>
                </c:pt>
                <c:pt idx="68">
                  <c:v>1.1925487951323068</c:v>
                </c:pt>
                <c:pt idx="69">
                  <c:v>1.1588086996119868</c:v>
                </c:pt>
                <c:pt idx="70">
                  <c:v>1.1473750022294567</c:v>
                </c:pt>
                <c:pt idx="71">
                  <c:v>1.1682976695815754</c:v>
                </c:pt>
                <c:pt idx="72">
                  <c:v>1.1956880364699634</c:v>
                </c:pt>
                <c:pt idx="73">
                  <c:v>1.257225470102074</c:v>
                </c:pt>
                <c:pt idx="74">
                  <c:v>1.2493358995477495</c:v>
                </c:pt>
                <c:pt idx="75">
                  <c:v>1.2154840706376147</c:v>
                </c:pt>
                <c:pt idx="76">
                  <c:v>1.2094559884751306</c:v>
                </c:pt>
                <c:pt idx="77">
                  <c:v>1.1850765599043169</c:v>
                </c:pt>
                <c:pt idx="78">
                  <c:v>1.199928353509925</c:v>
                </c:pt>
                <c:pt idx="79">
                  <c:v>1.2226107053075521</c:v>
                </c:pt>
                <c:pt idx="80">
                  <c:v>1.2736654689390072</c:v>
                </c:pt>
                <c:pt idx="81">
                  <c:v>1.2963166567581486</c:v>
                </c:pt>
                <c:pt idx="82">
                  <c:v>1.2573382916835145</c:v>
                </c:pt>
                <c:pt idx="83">
                  <c:v>1.2246346835741639</c:v>
                </c:pt>
                <c:pt idx="84">
                  <c:v>1.2077586397755369</c:v>
                </c:pt>
                <c:pt idx="85">
                  <c:v>1.1906110254124536</c:v>
                </c:pt>
                <c:pt idx="86">
                  <c:v>1.1747377491486144</c:v>
                </c:pt>
                <c:pt idx="87">
                  <c:v>1.2293672874439181</c:v>
                </c:pt>
                <c:pt idx="88">
                  <c:v>1.2342999308280063</c:v>
                </c:pt>
                <c:pt idx="89">
                  <c:v>1.2423394165461656</c:v>
                </c:pt>
                <c:pt idx="90">
                  <c:v>1.2117119112322881</c:v>
                </c:pt>
                <c:pt idx="91">
                  <c:v>1.1818870286415606</c:v>
                </c:pt>
                <c:pt idx="92">
                  <c:v>1.2230879607677199</c:v>
                </c:pt>
                <c:pt idx="93">
                  <c:v>1.2147853842427629</c:v>
                </c:pt>
                <c:pt idx="94">
                  <c:v>1.2022425180294907</c:v>
                </c:pt>
                <c:pt idx="95">
                  <c:v>1.1772565122590448</c:v>
                </c:pt>
                <c:pt idx="96">
                  <c:v>1.1543446563165829</c:v>
                </c:pt>
                <c:pt idx="97">
                  <c:v>1.1276976106670471</c:v>
                </c:pt>
                <c:pt idx="98">
                  <c:v>1.0987641853539103</c:v>
                </c:pt>
                <c:pt idx="99">
                  <c:v>1.0724319828809088</c:v>
                </c:pt>
                <c:pt idx="100">
                  <c:v>1.0401311372557369</c:v>
                </c:pt>
                <c:pt idx="101">
                  <c:v>1.0504571383453227</c:v>
                </c:pt>
                <c:pt idx="102">
                  <c:v>1.1458838944497967</c:v>
                </c:pt>
                <c:pt idx="103">
                  <c:v>1.1777145969265541</c:v>
                </c:pt>
                <c:pt idx="104">
                  <c:v>1.1814362076297897</c:v>
                </c:pt>
                <c:pt idx="105">
                  <c:v>1.1323365033247961</c:v>
                </c:pt>
                <c:pt idx="106">
                  <c:v>1.1214008383937617</c:v>
                </c:pt>
                <c:pt idx="107">
                  <c:v>1.0869570678202563</c:v>
                </c:pt>
                <c:pt idx="108">
                  <c:v>1.1114319220681077</c:v>
                </c:pt>
                <c:pt idx="109">
                  <c:v>1.136207742729348</c:v>
                </c:pt>
                <c:pt idx="110">
                  <c:v>1.1123873002997533</c:v>
                </c:pt>
                <c:pt idx="111">
                  <c:v>1.1081653207309881</c:v>
                </c:pt>
                <c:pt idx="112">
                  <c:v>1.147723950453982</c:v>
                </c:pt>
                <c:pt idx="113">
                  <c:v>1.216924431125376</c:v>
                </c:pt>
                <c:pt idx="114">
                  <c:v>1.2419980799451904</c:v>
                </c:pt>
                <c:pt idx="115">
                  <c:v>1.2398766073684109</c:v>
                </c:pt>
                <c:pt idx="116">
                  <c:v>1.2420222749002368</c:v>
                </c:pt>
                <c:pt idx="117">
                  <c:v>1.2076900201265877</c:v>
                </c:pt>
                <c:pt idx="118">
                  <c:v>1.2045815617655689</c:v>
                </c:pt>
                <c:pt idx="119">
                  <c:v>1.2054620793955351</c:v>
                </c:pt>
                <c:pt idx="120">
                  <c:v>1.2246657790212778</c:v>
                </c:pt>
                <c:pt idx="121">
                  <c:v>1.2614201315591687</c:v>
                </c:pt>
                <c:pt idx="122">
                  <c:v>1.3275635865405646</c:v>
                </c:pt>
                <c:pt idx="123">
                  <c:v>1.2485918226193093</c:v>
                </c:pt>
                <c:pt idx="124">
                  <c:v>1.2712816656831325</c:v>
                </c:pt>
                <c:pt idx="125">
                  <c:v>1.2997955277897473</c:v>
                </c:pt>
                <c:pt idx="126">
                  <c:v>1.2704434825205597</c:v>
                </c:pt>
                <c:pt idx="127">
                  <c:v>1.2761643314754536</c:v>
                </c:pt>
                <c:pt idx="128">
                  <c:v>1.3350502628259826</c:v>
                </c:pt>
                <c:pt idx="129">
                  <c:v>1.3536666640484107</c:v>
                </c:pt>
                <c:pt idx="130">
                  <c:v>1.3432553455409519</c:v>
                </c:pt>
                <c:pt idx="131">
                  <c:v>1.3376218765107861</c:v>
                </c:pt>
                <c:pt idx="132">
                  <c:v>1.368219858686005</c:v>
                </c:pt>
                <c:pt idx="133">
                  <c:v>1.3924633403982325</c:v>
                </c:pt>
                <c:pt idx="134">
                  <c:v>1.3581212712989563</c:v>
                </c:pt>
                <c:pt idx="135">
                  <c:v>1.3773587507321154</c:v>
                </c:pt>
                <c:pt idx="136">
                  <c:v>1.3399577856208034</c:v>
                </c:pt>
                <c:pt idx="137">
                  <c:v>1.2975466361946109</c:v>
                </c:pt>
                <c:pt idx="138">
                  <c:v>1.25700130584255</c:v>
                </c:pt>
                <c:pt idx="139">
                  <c:v>1.278208198509164</c:v>
                </c:pt>
                <c:pt idx="140">
                  <c:v>1.2478979420005027</c:v>
                </c:pt>
                <c:pt idx="141">
                  <c:v>1.235086073006701</c:v>
                </c:pt>
                <c:pt idx="142">
                  <c:v>1.1893339739944129</c:v>
                </c:pt>
                <c:pt idx="143">
                  <c:v>1.1494990439872035</c:v>
                </c:pt>
                <c:pt idx="144">
                  <c:v>1.1491253208826875</c:v>
                </c:pt>
                <c:pt idx="145">
                  <c:v>1.1010218564802854</c:v>
                </c:pt>
                <c:pt idx="146">
                  <c:v>1.1560428740933564</c:v>
                </c:pt>
                <c:pt idx="147">
                  <c:v>1.2130237844192309</c:v>
                </c:pt>
                <c:pt idx="148">
                  <c:v>1.1940539600474256</c:v>
                </c:pt>
                <c:pt idx="149">
                  <c:v>1.1589132067885692</c:v>
                </c:pt>
                <c:pt idx="150">
                  <c:v>1.1588252653832791</c:v>
                </c:pt>
                <c:pt idx="151">
                  <c:v>1.1471309120499289</c:v>
                </c:pt>
                <c:pt idx="152">
                  <c:v>1.1222717681519467</c:v>
                </c:pt>
                <c:pt idx="153">
                  <c:v>1.1382014944867993</c:v>
                </c:pt>
                <c:pt idx="154">
                  <c:v>1.1238265184993668</c:v>
                </c:pt>
                <c:pt idx="155">
                  <c:v>1.1020403808240258</c:v>
                </c:pt>
                <c:pt idx="156">
                  <c:v>1.0931492883026013</c:v>
                </c:pt>
                <c:pt idx="157">
                  <c:v>1.0806249190156834</c:v>
                </c:pt>
                <c:pt idx="158">
                  <c:v>1.1123069497617937</c:v>
                </c:pt>
                <c:pt idx="159">
                  <c:v>1.0978228735495446</c:v>
                </c:pt>
                <c:pt idx="160">
                  <c:v>1.1194231076763819</c:v>
                </c:pt>
                <c:pt idx="161">
                  <c:v>1.1523461318833916</c:v>
                </c:pt>
                <c:pt idx="162">
                  <c:v>1.1148022934017991</c:v>
                </c:pt>
                <c:pt idx="163">
                  <c:v>1.1148594682240975</c:v>
                </c:pt>
                <c:pt idx="164">
                  <c:v>1.1192901153495765</c:v>
                </c:pt>
                <c:pt idx="165">
                  <c:v>1.0877346990332082</c:v>
                </c:pt>
                <c:pt idx="166">
                  <c:v>1.0698449647769301</c:v>
                </c:pt>
                <c:pt idx="167">
                  <c:v>1.0668735947792483</c:v>
                </c:pt>
                <c:pt idx="168">
                  <c:v>1.0830975434275754</c:v>
                </c:pt>
                <c:pt idx="169">
                  <c:v>1.0856838601079106</c:v>
                </c:pt>
                <c:pt idx="170">
                  <c:v>1.0697846641295425</c:v>
                </c:pt>
                <c:pt idx="171">
                  <c:v>1.0377902060487423</c:v>
                </c:pt>
                <c:pt idx="172">
                  <c:v>1.0439424286767323</c:v>
                </c:pt>
                <c:pt idx="173">
                  <c:v>1.0310716049601669</c:v>
                </c:pt>
                <c:pt idx="174">
                  <c:v>1.0413551332792856</c:v>
                </c:pt>
                <c:pt idx="175">
                  <c:v>1.0466971348027043</c:v>
                </c:pt>
                <c:pt idx="176">
                  <c:v>1.0260775102674888</c:v>
                </c:pt>
                <c:pt idx="177">
                  <c:v>0.9791475518607603</c:v>
                </c:pt>
                <c:pt idx="178">
                  <c:v>0.9825911821144262</c:v>
                </c:pt>
                <c:pt idx="179">
                  <c:v>0.98227744457449984</c:v>
                </c:pt>
                <c:pt idx="180">
                  <c:v>0.99706474221190389</c:v>
                </c:pt>
                <c:pt idx="181">
                  <c:v>0.98417448221497028</c:v>
                </c:pt>
                <c:pt idx="182">
                  <c:v>0.98224834426245977</c:v>
                </c:pt>
                <c:pt idx="183">
                  <c:v>0.94466053344981094</c:v>
                </c:pt>
                <c:pt idx="184">
                  <c:v>0.922047495845012</c:v>
                </c:pt>
                <c:pt idx="185">
                  <c:v>0.92115447380128623</c:v>
                </c:pt>
                <c:pt idx="186">
                  <c:v>0.87454997530662471</c:v>
                </c:pt>
                <c:pt idx="187">
                  <c:v>0.91469281637315769</c:v>
                </c:pt>
                <c:pt idx="188">
                  <c:v>0.94628870640886109</c:v>
                </c:pt>
                <c:pt idx="189">
                  <c:v>1.0412379133073892</c:v>
                </c:pt>
                <c:pt idx="190">
                  <c:v>1.0810543934312626</c:v>
                </c:pt>
                <c:pt idx="191">
                  <c:v>1.2074700077541707</c:v>
                </c:pt>
                <c:pt idx="192">
                  <c:v>1.3083525832768332</c:v>
                </c:pt>
                <c:pt idx="193">
                  <c:v>1.3604407965667453</c:v>
                </c:pt>
                <c:pt idx="194">
                  <c:v>1.3436104575943961</c:v>
                </c:pt>
                <c:pt idx="195">
                  <c:v>1.2820221799576683</c:v>
                </c:pt>
                <c:pt idx="196">
                  <c:v>1.300757706016999</c:v>
                </c:pt>
                <c:pt idx="197">
                  <c:v>1.2758529075848302</c:v>
                </c:pt>
                <c:pt idx="198">
                  <c:v>1.1906274644052879</c:v>
                </c:pt>
                <c:pt idx="199">
                  <c:v>1.1777229164250123</c:v>
                </c:pt>
                <c:pt idx="200">
                  <c:v>1.2078386959131171</c:v>
                </c:pt>
                <c:pt idx="201">
                  <c:v>1.2245935803617489</c:v>
                </c:pt>
                <c:pt idx="202">
                  <c:v>1.199664047514063</c:v>
                </c:pt>
                <c:pt idx="203">
                  <c:v>1.1990946254873867</c:v>
                </c:pt>
                <c:pt idx="204">
                  <c:v>1.1919019297440752</c:v>
                </c:pt>
                <c:pt idx="205">
                  <c:v>1.1654341790560272</c:v>
                </c:pt>
                <c:pt idx="206">
                  <c:v>1.1609935316148796</c:v>
                </c:pt>
                <c:pt idx="207">
                  <c:v>1.1786282182105512</c:v>
                </c:pt>
                <c:pt idx="208">
                  <c:v>1.2321121372885764</c:v>
                </c:pt>
                <c:pt idx="209">
                  <c:v>1.3218512656123804</c:v>
                </c:pt>
                <c:pt idx="210">
                  <c:v>1.2465955620487197</c:v>
                </c:pt>
                <c:pt idx="211">
                  <c:v>1.2965715961966564</c:v>
                </c:pt>
                <c:pt idx="212">
                  <c:v>1.2460693603784703</c:v>
                </c:pt>
                <c:pt idx="213">
                  <c:v>1.2262654170323948</c:v>
                </c:pt>
                <c:pt idx="214">
                  <c:v>1.2897300107693428</c:v>
                </c:pt>
                <c:pt idx="215">
                  <c:v>1.3064244067073258</c:v>
                </c:pt>
                <c:pt idx="216">
                  <c:v>1.2648164576746441</c:v>
                </c:pt>
                <c:pt idx="217">
                  <c:v>1.2796384485721644</c:v>
                </c:pt>
                <c:pt idx="218">
                  <c:v>1.2870556586666337</c:v>
                </c:pt>
                <c:pt idx="219">
                  <c:v>1.268463523241981</c:v>
                </c:pt>
                <c:pt idx="220">
                  <c:v>1.3105233313753606</c:v>
                </c:pt>
                <c:pt idx="221">
                  <c:v>1.3274682864706537</c:v>
                </c:pt>
                <c:pt idx="222">
                  <c:v>1.4019236995787336</c:v>
                </c:pt>
                <c:pt idx="223">
                  <c:v>1.4280229640592805</c:v>
                </c:pt>
                <c:pt idx="224">
                  <c:v>1.4843521946373062</c:v>
                </c:pt>
                <c:pt idx="225">
                  <c:v>1.4746992065788243</c:v>
                </c:pt>
                <c:pt idx="226">
                  <c:v>1.5039731454524536</c:v>
                </c:pt>
                <c:pt idx="227">
                  <c:v>1.50324717941386</c:v>
                </c:pt>
                <c:pt idx="228">
                  <c:v>1.4269368971430105</c:v>
                </c:pt>
                <c:pt idx="229">
                  <c:v>1.3934154593377683</c:v>
                </c:pt>
                <c:pt idx="230">
                  <c:v>1.4030301123619573</c:v>
                </c:pt>
                <c:pt idx="231">
                  <c:v>1.4126673963040608</c:v>
                </c:pt>
                <c:pt idx="232">
                  <c:v>1.4905490544823241</c:v>
                </c:pt>
                <c:pt idx="233">
                  <c:v>1.4379885051498404</c:v>
                </c:pt>
                <c:pt idx="234">
                  <c:v>1.3971894895780337</c:v>
                </c:pt>
                <c:pt idx="235">
                  <c:v>1.4141766473179289</c:v>
                </c:pt>
                <c:pt idx="236">
                  <c:v>1.3894829096424912</c:v>
                </c:pt>
                <c:pt idx="237">
                  <c:v>1.3978409586270988</c:v>
                </c:pt>
                <c:pt idx="238">
                  <c:v>1.386959864314556</c:v>
                </c:pt>
                <c:pt idx="239">
                  <c:v>1.3770875244343472</c:v>
                </c:pt>
                <c:pt idx="240">
                  <c:v>1.3954397602242312</c:v>
                </c:pt>
                <c:pt idx="241">
                  <c:v>1.3901652185592899</c:v>
                </c:pt>
                <c:pt idx="242">
                  <c:v>1.4049333314463825</c:v>
                </c:pt>
                <c:pt idx="243">
                  <c:v>1.3935355761626218</c:v>
                </c:pt>
                <c:pt idx="244">
                  <c:v>1.4207862835032639</c:v>
                </c:pt>
                <c:pt idx="245">
                  <c:v>1.4439118722588573</c:v>
                </c:pt>
                <c:pt idx="246">
                  <c:v>1.4169250302603258</c:v>
                </c:pt>
                <c:pt idx="247">
                  <c:v>1.4255783493255962</c:v>
                </c:pt>
                <c:pt idx="248">
                  <c:v>1.4116963489432672</c:v>
                </c:pt>
                <c:pt idx="249">
                  <c:v>1.3952366939363903</c:v>
                </c:pt>
                <c:pt idx="250">
                  <c:v>1.4011505552417889</c:v>
                </c:pt>
                <c:pt idx="251">
                  <c:v>1.3856425809570412</c:v>
                </c:pt>
                <c:pt idx="252">
                  <c:v>1.4228255450888421</c:v>
                </c:pt>
                <c:pt idx="253">
                  <c:v>1.3955998464838875</c:v>
                </c:pt>
                <c:pt idx="254">
                  <c:v>1.396573015980316</c:v>
                </c:pt>
                <c:pt idx="255">
                  <c:v>1.4071748759356095</c:v>
                </c:pt>
                <c:pt idx="256">
                  <c:v>1.3873919728515549</c:v>
                </c:pt>
                <c:pt idx="257">
                  <c:v>1.396499283986806</c:v>
                </c:pt>
                <c:pt idx="258">
                  <c:v>1.4026335962125285</c:v>
                </c:pt>
                <c:pt idx="259">
                  <c:v>1.4208634982785386</c:v>
                </c:pt>
                <c:pt idx="260">
                  <c:v>1.4125408029399968</c:v>
                </c:pt>
                <c:pt idx="261">
                  <c:v>1.4289804864883755</c:v>
                </c:pt>
                <c:pt idx="262">
                  <c:v>1.4184287124217536</c:v>
                </c:pt>
                <c:pt idx="263">
                  <c:v>1.4534411639454414</c:v>
                </c:pt>
                <c:pt idx="264">
                  <c:v>1.5392925613126176</c:v>
                </c:pt>
                <c:pt idx="265">
                  <c:v>1.5075972367473816</c:v>
                </c:pt>
                <c:pt idx="266">
                  <c:v>1.5000139200756939</c:v>
                </c:pt>
                <c:pt idx="267">
                  <c:v>1.4831842474876662</c:v>
                </c:pt>
                <c:pt idx="268">
                  <c:v>1.520754707859941</c:v>
                </c:pt>
                <c:pt idx="269">
                  <c:v>1.5425870861615611</c:v>
                </c:pt>
                <c:pt idx="270">
                  <c:v>1.5112498028506867</c:v>
                </c:pt>
                <c:pt idx="271">
                  <c:v>1.5242483861026797</c:v>
                </c:pt>
                <c:pt idx="272">
                  <c:v>1.5263941393722491</c:v>
                </c:pt>
                <c:pt idx="273">
                  <c:v>1.5289957307220434</c:v>
                </c:pt>
                <c:pt idx="274">
                  <c:v>1.5390825895299123</c:v>
                </c:pt>
                <c:pt idx="275">
                  <c:v>1.5332515950904746</c:v>
                </c:pt>
                <c:pt idx="276">
                  <c:v>1.575624954772944</c:v>
                </c:pt>
                <c:pt idx="277">
                  <c:v>1.5665104337980944</c:v>
                </c:pt>
                <c:pt idx="278">
                  <c:v>1.5192504643189608</c:v>
                </c:pt>
                <c:pt idx="279">
                  <c:v>1.5611230661505133</c:v>
                </c:pt>
                <c:pt idx="280">
                  <c:v>1.5638532224100925</c:v>
                </c:pt>
                <c:pt idx="281">
                  <c:v>1.5768178162754674</c:v>
                </c:pt>
                <c:pt idx="282">
                  <c:v>1.5692881779288905</c:v>
                </c:pt>
                <c:pt idx="283">
                  <c:v>1.5602505893410052</c:v>
                </c:pt>
                <c:pt idx="284">
                  <c:v>1.5408114902662682</c:v>
                </c:pt>
                <c:pt idx="285">
                  <c:v>1.5502371085150781</c:v>
                </c:pt>
                <c:pt idx="286">
                  <c:v>1.6123566922634549</c:v>
                </c:pt>
                <c:pt idx="287">
                  <c:v>1.5979696019671332</c:v>
                </c:pt>
                <c:pt idx="288">
                  <c:v>1.5699520828447775</c:v>
                </c:pt>
                <c:pt idx="289">
                  <c:v>1.5690746374921665</c:v>
                </c:pt>
                <c:pt idx="290">
                  <c:v>1.5380380960451114</c:v>
                </c:pt>
                <c:pt idx="291">
                  <c:v>1.5234802127177802</c:v>
                </c:pt>
                <c:pt idx="292">
                  <c:v>1.5017287068337386</c:v>
                </c:pt>
                <c:pt idx="293">
                  <c:v>1.5140808562854955</c:v>
                </c:pt>
                <c:pt idx="294">
                  <c:v>1.4656690258386191</c:v>
                </c:pt>
                <c:pt idx="295">
                  <c:v>1.4575323189243137</c:v>
                </c:pt>
                <c:pt idx="296">
                  <c:v>1.4720235326455304</c:v>
                </c:pt>
                <c:pt idx="297">
                  <c:v>1.4325905458980086</c:v>
                </c:pt>
                <c:pt idx="298">
                  <c:v>1.4062239555981768</c:v>
                </c:pt>
                <c:pt idx="299">
                  <c:v>1.3989669843158024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8-4324-A42E-63CE8E2F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5496"/>
        <c:axId val="431371808"/>
      </c:lineChart>
      <c:dateAx>
        <c:axId val="552795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371808"/>
        <c:crosses val="autoZero"/>
        <c:auto val="1"/>
        <c:lblOffset val="100"/>
        <c:baseTimeUnit val="months"/>
      </c:dateAx>
      <c:valAx>
        <c:axId val="4313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NBP!$B$1</c:f>
              <c:strCache>
                <c:ptCount val="1"/>
                <c:pt idx="0">
                  <c:v>zlotowe_walutowe_old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NBP!$B$2:$B$295</c:f>
              <c:numCache>
                <c:formatCode>General</c:formatCode>
                <c:ptCount val="294"/>
                <c:pt idx="0">
                  <c:v>25133.8</c:v>
                </c:pt>
                <c:pt idx="1">
                  <c:v>25612.3</c:v>
                </c:pt>
                <c:pt idx="2">
                  <c:v>26577.8</c:v>
                </c:pt>
                <c:pt idx="3">
                  <c:v>27185.7</c:v>
                </c:pt>
                <c:pt idx="4">
                  <c:v>27580</c:v>
                </c:pt>
                <c:pt idx="5">
                  <c:v>28613</c:v>
                </c:pt>
                <c:pt idx="6">
                  <c:v>29191.7</c:v>
                </c:pt>
                <c:pt idx="7">
                  <c:v>29978.7</c:v>
                </c:pt>
                <c:pt idx="8">
                  <c:v>30754.799999999999</c:v>
                </c:pt>
                <c:pt idx="9">
                  <c:v>31585</c:v>
                </c:pt>
                <c:pt idx="10">
                  <c:v>32253.610100000002</c:v>
                </c:pt>
                <c:pt idx="11">
                  <c:v>33168.929700000001</c:v>
                </c:pt>
                <c:pt idx="12">
                  <c:v>33986.5</c:v>
                </c:pt>
                <c:pt idx="13">
                  <c:v>34563.4</c:v>
                </c:pt>
                <c:pt idx="14">
                  <c:v>35290.300000000003</c:v>
                </c:pt>
                <c:pt idx="15">
                  <c:v>35751.4</c:v>
                </c:pt>
                <c:pt idx="16">
                  <c:v>36050.5</c:v>
                </c:pt>
                <c:pt idx="17">
                  <c:v>36951.199999999997</c:v>
                </c:pt>
                <c:pt idx="18">
                  <c:v>37522.9</c:v>
                </c:pt>
                <c:pt idx="19">
                  <c:v>37820.5</c:v>
                </c:pt>
                <c:pt idx="20">
                  <c:v>38599</c:v>
                </c:pt>
                <c:pt idx="21">
                  <c:v>39607.199999999997</c:v>
                </c:pt>
                <c:pt idx="22">
                  <c:v>40890.9</c:v>
                </c:pt>
                <c:pt idx="23">
                  <c:v>41538.699999999997</c:v>
                </c:pt>
                <c:pt idx="24">
                  <c:v>42462.9</c:v>
                </c:pt>
                <c:pt idx="25">
                  <c:v>43044.800000000003</c:v>
                </c:pt>
                <c:pt idx="26">
                  <c:v>44726.2</c:v>
                </c:pt>
                <c:pt idx="27">
                  <c:v>45642.6</c:v>
                </c:pt>
                <c:pt idx="28">
                  <c:v>46327</c:v>
                </c:pt>
                <c:pt idx="29">
                  <c:v>47869</c:v>
                </c:pt>
                <c:pt idx="30">
                  <c:v>49176.6</c:v>
                </c:pt>
                <c:pt idx="31">
                  <c:v>50353.2</c:v>
                </c:pt>
                <c:pt idx="32">
                  <c:v>51891.8</c:v>
                </c:pt>
                <c:pt idx="33">
                  <c:v>53499.8</c:v>
                </c:pt>
                <c:pt idx="34">
                  <c:v>55402</c:v>
                </c:pt>
                <c:pt idx="35">
                  <c:v>56190.7</c:v>
                </c:pt>
                <c:pt idx="36">
                  <c:v>56946.9</c:v>
                </c:pt>
                <c:pt idx="37">
                  <c:v>58345.9</c:v>
                </c:pt>
                <c:pt idx="38">
                  <c:v>59537.1</c:v>
                </c:pt>
                <c:pt idx="39">
                  <c:v>60849.7</c:v>
                </c:pt>
                <c:pt idx="40">
                  <c:v>61793.2</c:v>
                </c:pt>
                <c:pt idx="41">
                  <c:v>64133.7</c:v>
                </c:pt>
                <c:pt idx="42">
                  <c:v>65131.7</c:v>
                </c:pt>
                <c:pt idx="43">
                  <c:v>67741.7</c:v>
                </c:pt>
                <c:pt idx="44">
                  <c:v>70593.600000000006</c:v>
                </c:pt>
                <c:pt idx="45">
                  <c:v>73393.7</c:v>
                </c:pt>
                <c:pt idx="46">
                  <c:v>76927.600000000006</c:v>
                </c:pt>
                <c:pt idx="47">
                  <c:v>79977.100000000006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6A-46C9-9038-13917897F9CF}"/>
            </c:ext>
          </c:extLst>
        </c:ser>
        <c:ser>
          <c:idx val="1"/>
          <c:order val="1"/>
          <c:tx>
            <c:strRef>
              <c:f>NBP!$C$1</c:f>
              <c:strCache>
                <c:ptCount val="1"/>
                <c:pt idx="0">
                  <c:v>zlotowe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NBP!$C$2:$C$295</c:f>
              <c:numCache>
                <c:formatCode>General</c:formatCode>
                <c:ptCount val="294"/>
                <c:pt idx="47">
                  <c:v>63471.628700000001</c:v>
                </c:pt>
                <c:pt idx="48">
                  <c:v>65042.256300000001</c:v>
                </c:pt>
                <c:pt idx="49">
                  <c:v>66714.697100000005</c:v>
                </c:pt>
                <c:pt idx="50">
                  <c:v>68387.395399999994</c:v>
                </c:pt>
                <c:pt idx="51">
                  <c:v>70048.103000000003</c:v>
                </c:pt>
                <c:pt idx="52">
                  <c:v>70817.038700000005</c:v>
                </c:pt>
                <c:pt idx="53">
                  <c:v>72522.073799999998</c:v>
                </c:pt>
                <c:pt idx="54">
                  <c:v>73554.811300000001</c:v>
                </c:pt>
                <c:pt idx="55">
                  <c:v>75430.924199999994</c:v>
                </c:pt>
                <c:pt idx="56">
                  <c:v>77685.802200000006</c:v>
                </c:pt>
                <c:pt idx="57">
                  <c:v>78913.928199999995</c:v>
                </c:pt>
                <c:pt idx="58">
                  <c:v>81780.706000000006</c:v>
                </c:pt>
                <c:pt idx="59">
                  <c:v>82834.0766</c:v>
                </c:pt>
                <c:pt idx="60">
                  <c:v>85041.277100000007</c:v>
                </c:pt>
                <c:pt idx="61">
                  <c:v>85865.075700000001</c:v>
                </c:pt>
                <c:pt idx="62">
                  <c:v>87139.728900000002</c:v>
                </c:pt>
                <c:pt idx="63">
                  <c:v>87714.756899999993</c:v>
                </c:pt>
                <c:pt idx="64">
                  <c:v>88002.851299999995</c:v>
                </c:pt>
                <c:pt idx="65">
                  <c:v>89080.575899999996</c:v>
                </c:pt>
                <c:pt idx="66">
                  <c:v>89373.964000000007</c:v>
                </c:pt>
                <c:pt idx="67">
                  <c:v>89789.405799999993</c:v>
                </c:pt>
                <c:pt idx="68">
                  <c:v>92143.255499999999</c:v>
                </c:pt>
                <c:pt idx="69">
                  <c:v>94719.715899999996</c:v>
                </c:pt>
                <c:pt idx="70">
                  <c:v>96995.425199999998</c:v>
                </c:pt>
                <c:pt idx="71">
                  <c:v>97804.327300000004</c:v>
                </c:pt>
                <c:pt idx="72">
                  <c:v>99656.592300000004</c:v>
                </c:pt>
                <c:pt idx="73">
                  <c:v>101346.2412</c:v>
                </c:pt>
                <c:pt idx="74">
                  <c:v>103303.6761</c:v>
                </c:pt>
                <c:pt idx="75">
                  <c:v>105908.8348</c:v>
                </c:pt>
                <c:pt idx="76">
                  <c:v>108293.1275</c:v>
                </c:pt>
                <c:pt idx="77">
                  <c:v>110812.1425</c:v>
                </c:pt>
                <c:pt idx="78">
                  <c:v>112697.5625</c:v>
                </c:pt>
                <c:pt idx="79">
                  <c:v>115622.351</c:v>
                </c:pt>
                <c:pt idx="80">
                  <c:v>118986.2653</c:v>
                </c:pt>
                <c:pt idx="81">
                  <c:v>122170.2874</c:v>
                </c:pt>
                <c:pt idx="82">
                  <c:v>125940.8849</c:v>
                </c:pt>
                <c:pt idx="83">
                  <c:v>126546.2176</c:v>
                </c:pt>
                <c:pt idx="84">
                  <c:v>129168.64599999999</c:v>
                </c:pt>
                <c:pt idx="85">
                  <c:v>130945.149</c:v>
                </c:pt>
                <c:pt idx="86">
                  <c:v>132768.34419999999</c:v>
                </c:pt>
                <c:pt idx="87">
                  <c:v>133994.47579999999</c:v>
                </c:pt>
                <c:pt idx="88">
                  <c:v>135501.42989999999</c:v>
                </c:pt>
                <c:pt idx="89">
                  <c:v>146700.5074</c:v>
                </c:pt>
                <c:pt idx="90">
                  <c:v>139595.62409999999</c:v>
                </c:pt>
                <c:pt idx="91">
                  <c:v>142225.32430000001</c:v>
                </c:pt>
                <c:pt idx="92">
                  <c:v>143637.86979999999</c:v>
                </c:pt>
                <c:pt idx="93">
                  <c:v>145323.1</c:v>
                </c:pt>
                <c:pt idx="94">
                  <c:v>146705.5796</c:v>
                </c:pt>
                <c:pt idx="95">
                  <c:v>145970.91209999999</c:v>
                </c:pt>
                <c:pt idx="96">
                  <c:v>147007.2512</c:v>
                </c:pt>
                <c:pt idx="97">
                  <c:v>147551.8829</c:v>
                </c:pt>
                <c:pt idx="98">
                  <c:v>147667.2659</c:v>
                </c:pt>
                <c:pt idx="99">
                  <c:v>148401.7738</c:v>
                </c:pt>
                <c:pt idx="100">
                  <c:v>147939.47709999999</c:v>
                </c:pt>
                <c:pt idx="101">
                  <c:v>148778.90059999999</c:v>
                </c:pt>
                <c:pt idx="102">
                  <c:v>148276.77189999999</c:v>
                </c:pt>
                <c:pt idx="103">
                  <c:v>149414.81400000001</c:v>
                </c:pt>
                <c:pt idx="104">
                  <c:v>151001.0398</c:v>
                </c:pt>
                <c:pt idx="105">
                  <c:v>152081.42970000001</c:v>
                </c:pt>
                <c:pt idx="106">
                  <c:v>152616.6323</c:v>
                </c:pt>
                <c:pt idx="107">
                  <c:v>150421.65270000001</c:v>
                </c:pt>
                <c:pt idx="108">
                  <c:v>149680.1354</c:v>
                </c:pt>
                <c:pt idx="109">
                  <c:v>148915.16329999999</c:v>
                </c:pt>
                <c:pt idx="110">
                  <c:v>146325.62</c:v>
                </c:pt>
                <c:pt idx="111">
                  <c:v>146614.372</c:v>
                </c:pt>
                <c:pt idx="112">
                  <c:v>145631.823</c:v>
                </c:pt>
                <c:pt idx="113">
                  <c:v>146407.76999999999</c:v>
                </c:pt>
                <c:pt idx="114">
                  <c:v>149389.484</c:v>
                </c:pt>
                <c:pt idx="115">
                  <c:v>150445.03400000001</c:v>
                </c:pt>
                <c:pt idx="116">
                  <c:v>152245.53200000001</c:v>
                </c:pt>
                <c:pt idx="117">
                  <c:v>152557.95600000001</c:v>
                </c:pt>
                <c:pt idx="118">
                  <c:v>153047.08799999999</c:v>
                </c:pt>
                <c:pt idx="119">
                  <c:v>150313.35800000001</c:v>
                </c:pt>
                <c:pt idx="120">
                  <c:v>150889.12899999999</c:v>
                </c:pt>
                <c:pt idx="121">
                  <c:v>150843.82699999999</c:v>
                </c:pt>
                <c:pt idx="122">
                  <c:v>151374.18599999999</c:v>
                </c:pt>
                <c:pt idx="123">
                  <c:v>151827.003</c:v>
                </c:pt>
                <c:pt idx="124">
                  <c:v>153072.587</c:v>
                </c:pt>
                <c:pt idx="125">
                  <c:v>145925.13800000001</c:v>
                </c:pt>
                <c:pt idx="126">
                  <c:v>147035.03700000001</c:v>
                </c:pt>
                <c:pt idx="127">
                  <c:v>148416.864</c:v>
                </c:pt>
                <c:pt idx="128">
                  <c:v>148666.696</c:v>
                </c:pt>
                <c:pt idx="129">
                  <c:v>150633.927</c:v>
                </c:pt>
                <c:pt idx="130">
                  <c:v>152922.40100000001</c:v>
                </c:pt>
                <c:pt idx="131">
                  <c:v>150852.37599999999</c:v>
                </c:pt>
                <c:pt idx="132">
                  <c:v>153155.845</c:v>
                </c:pt>
                <c:pt idx="133">
                  <c:v>153377.394</c:v>
                </c:pt>
                <c:pt idx="134">
                  <c:v>155603.69899999999</c:v>
                </c:pt>
                <c:pt idx="135">
                  <c:v>157724.72200000001</c:v>
                </c:pt>
                <c:pt idx="136">
                  <c:v>158818.99100000001</c:v>
                </c:pt>
                <c:pt idx="137">
                  <c:v>161038.41699999999</c:v>
                </c:pt>
                <c:pt idx="138">
                  <c:v>162225.32800000001</c:v>
                </c:pt>
                <c:pt idx="139">
                  <c:v>164874.842</c:v>
                </c:pt>
                <c:pt idx="140">
                  <c:v>167452.467</c:v>
                </c:pt>
                <c:pt idx="141">
                  <c:v>184120.35</c:v>
                </c:pt>
                <c:pt idx="142">
                  <c:v>174009.674</c:v>
                </c:pt>
                <c:pt idx="143">
                  <c:v>171491.49600000001</c:v>
                </c:pt>
                <c:pt idx="144">
                  <c:v>173505.88099999999</c:v>
                </c:pt>
                <c:pt idx="145">
                  <c:v>174895.68599999999</c:v>
                </c:pt>
                <c:pt idx="146">
                  <c:v>175155.47099999999</c:v>
                </c:pt>
                <c:pt idx="147">
                  <c:v>177769.13500000001</c:v>
                </c:pt>
                <c:pt idx="148">
                  <c:v>184306.37299999999</c:v>
                </c:pt>
                <c:pt idx="149">
                  <c:v>179298.321</c:v>
                </c:pt>
                <c:pt idx="150">
                  <c:v>180543.92300000001</c:v>
                </c:pt>
                <c:pt idx="151">
                  <c:v>182644.505</c:v>
                </c:pt>
                <c:pt idx="152">
                  <c:v>186160.75599999999</c:v>
                </c:pt>
                <c:pt idx="153">
                  <c:v>187181.27600000001</c:v>
                </c:pt>
                <c:pt idx="154">
                  <c:v>189429.13</c:v>
                </c:pt>
                <c:pt idx="155">
                  <c:v>189061.478</c:v>
                </c:pt>
                <c:pt idx="156">
                  <c:v>191661.72</c:v>
                </c:pt>
                <c:pt idx="157">
                  <c:v>193381.09</c:v>
                </c:pt>
                <c:pt idx="158">
                  <c:v>194616.867</c:v>
                </c:pt>
                <c:pt idx="159">
                  <c:v>198076.66800000001</c:v>
                </c:pt>
                <c:pt idx="160">
                  <c:v>201479.60399999999</c:v>
                </c:pt>
                <c:pt idx="161">
                  <c:v>203108.967</c:v>
                </c:pt>
                <c:pt idx="162">
                  <c:v>208522.64300000001</c:v>
                </c:pt>
                <c:pt idx="163">
                  <c:v>213460.93400000001</c:v>
                </c:pt>
                <c:pt idx="164">
                  <c:v>217337.25700000001</c:v>
                </c:pt>
                <c:pt idx="165">
                  <c:v>222632.41800000001</c:v>
                </c:pt>
                <c:pt idx="166">
                  <c:v>228822.58199999999</c:v>
                </c:pt>
                <c:pt idx="167">
                  <c:v>231958.30100000001</c:v>
                </c:pt>
                <c:pt idx="168">
                  <c:v>235225.59400000001</c:v>
                </c:pt>
                <c:pt idx="169">
                  <c:v>239287.62700000001</c:v>
                </c:pt>
                <c:pt idx="170">
                  <c:v>248794.53400000001</c:v>
                </c:pt>
                <c:pt idx="171">
                  <c:v>258937.465</c:v>
                </c:pt>
                <c:pt idx="172">
                  <c:v>265999.18400000001</c:v>
                </c:pt>
                <c:pt idx="173">
                  <c:v>276743.022</c:v>
                </c:pt>
                <c:pt idx="174">
                  <c:v>285012.99099999998</c:v>
                </c:pt>
                <c:pt idx="175">
                  <c:v>291998.38500000001</c:v>
                </c:pt>
                <c:pt idx="176">
                  <c:v>301368.065</c:v>
                </c:pt>
                <c:pt idx="177">
                  <c:v>310028.53700000001</c:v>
                </c:pt>
                <c:pt idx="178">
                  <c:v>315617.60700000002</c:v>
                </c:pt>
                <c:pt idx="179">
                  <c:v>318233.72600000002</c:v>
                </c:pt>
                <c:pt idx="180">
                  <c:v>324013.174</c:v>
                </c:pt>
                <c:pt idx="181">
                  <c:v>330660.17</c:v>
                </c:pt>
                <c:pt idx="182">
                  <c:v>338543.37599999999</c:v>
                </c:pt>
                <c:pt idx="183">
                  <c:v>346862.43699999998</c:v>
                </c:pt>
                <c:pt idx="184">
                  <c:v>354767.54100000003</c:v>
                </c:pt>
                <c:pt idx="185">
                  <c:v>361618.03700000001</c:v>
                </c:pt>
                <c:pt idx="186">
                  <c:v>367353.86499999999</c:v>
                </c:pt>
                <c:pt idx="187">
                  <c:v>373009.31800000003</c:v>
                </c:pt>
                <c:pt idx="188">
                  <c:v>377146.13</c:v>
                </c:pt>
                <c:pt idx="189">
                  <c:v>380610.28</c:v>
                </c:pt>
                <c:pt idx="190">
                  <c:v>386686.67200000002</c:v>
                </c:pt>
                <c:pt idx="191">
                  <c:v>384471.26899999997</c:v>
                </c:pt>
                <c:pt idx="192">
                  <c:v>386537.10600000003</c:v>
                </c:pt>
                <c:pt idx="193">
                  <c:v>389202.45199999999</c:v>
                </c:pt>
                <c:pt idx="194">
                  <c:v>392761.679</c:v>
                </c:pt>
                <c:pt idx="195">
                  <c:v>396020.19300000003</c:v>
                </c:pt>
                <c:pt idx="196">
                  <c:v>399311.86700000003</c:v>
                </c:pt>
                <c:pt idx="197">
                  <c:v>402118.147</c:v>
                </c:pt>
                <c:pt idx="198">
                  <c:v>405834.19500000001</c:v>
                </c:pt>
                <c:pt idx="199">
                  <c:v>408894.50199999998</c:v>
                </c:pt>
                <c:pt idx="200">
                  <c:v>412814.39</c:v>
                </c:pt>
                <c:pt idx="201">
                  <c:v>419713.21799999999</c:v>
                </c:pt>
                <c:pt idx="202">
                  <c:v>418791.16399999999</c:v>
                </c:pt>
                <c:pt idx="203">
                  <c:v>415329.27500000002</c:v>
                </c:pt>
                <c:pt idx="204">
                  <c:v>418191.32900000003</c:v>
                </c:pt>
                <c:pt idx="205">
                  <c:v>420316.11200000002</c:v>
                </c:pt>
                <c:pt idx="206">
                  <c:v>422409.77</c:v>
                </c:pt>
                <c:pt idx="207">
                  <c:v>423440.10800000001</c:v>
                </c:pt>
                <c:pt idx="208">
                  <c:v>427859.64399999997</c:v>
                </c:pt>
                <c:pt idx="209">
                  <c:v>430638.90399999998</c:v>
                </c:pt>
                <c:pt idx="210">
                  <c:v>433959.50300000003</c:v>
                </c:pt>
                <c:pt idx="211">
                  <c:v>437464.94699999999</c:v>
                </c:pt>
                <c:pt idx="212">
                  <c:v>441358.90299999999</c:v>
                </c:pt>
                <c:pt idx="213">
                  <c:v>444957.16</c:v>
                </c:pt>
                <c:pt idx="214">
                  <c:v>447187.34299999999</c:v>
                </c:pt>
                <c:pt idx="215">
                  <c:v>445112.61499999999</c:v>
                </c:pt>
                <c:pt idx="216">
                  <c:v>449012.86099999998</c:v>
                </c:pt>
                <c:pt idx="217">
                  <c:v>451834.94199999998</c:v>
                </c:pt>
                <c:pt idx="218">
                  <c:v>456214.64899999998</c:v>
                </c:pt>
                <c:pt idx="219">
                  <c:v>462087.68400000001</c:v>
                </c:pt>
                <c:pt idx="220">
                  <c:v>467154.79200000002</c:v>
                </c:pt>
                <c:pt idx="221">
                  <c:v>472915.09399999998</c:v>
                </c:pt>
                <c:pt idx="222">
                  <c:v>477604.26699999999</c:v>
                </c:pt>
                <c:pt idx="223">
                  <c:v>480068.57</c:v>
                </c:pt>
                <c:pt idx="224">
                  <c:v>483678.85700000002</c:v>
                </c:pt>
                <c:pt idx="225">
                  <c:v>487672.36900000001</c:v>
                </c:pt>
                <c:pt idx="226">
                  <c:v>494501.53100000002</c:v>
                </c:pt>
                <c:pt idx="227">
                  <c:v>493679.39</c:v>
                </c:pt>
                <c:pt idx="228">
                  <c:v>496584.08299999998</c:v>
                </c:pt>
                <c:pt idx="229">
                  <c:v>499520.24400000001</c:v>
                </c:pt>
                <c:pt idx="230">
                  <c:v>504475.4</c:v>
                </c:pt>
                <c:pt idx="231">
                  <c:v>507468.29499999998</c:v>
                </c:pt>
                <c:pt idx="232">
                  <c:v>511071.29300000001</c:v>
                </c:pt>
                <c:pt idx="233">
                  <c:v>515203.41399999999</c:v>
                </c:pt>
                <c:pt idx="234">
                  <c:v>520717.50599999999</c:v>
                </c:pt>
                <c:pt idx="235">
                  <c:v>523997.49599999998</c:v>
                </c:pt>
                <c:pt idx="236">
                  <c:v>528254.13699999999</c:v>
                </c:pt>
                <c:pt idx="237">
                  <c:v>528961.41299999994</c:v>
                </c:pt>
                <c:pt idx="238">
                  <c:v>531860.11800000002</c:v>
                </c:pt>
                <c:pt idx="239">
                  <c:v>528153.00899999996</c:v>
                </c:pt>
                <c:pt idx="240">
                  <c:v>528233.97600000002</c:v>
                </c:pt>
                <c:pt idx="241">
                  <c:v>529614.66</c:v>
                </c:pt>
                <c:pt idx="242">
                  <c:v>532119.78399999999</c:v>
                </c:pt>
                <c:pt idx="243">
                  <c:v>535376.69099999999</c:v>
                </c:pt>
                <c:pt idx="244">
                  <c:v>537356.33200000005</c:v>
                </c:pt>
                <c:pt idx="245">
                  <c:v>541225.03399999999</c:v>
                </c:pt>
                <c:pt idx="246">
                  <c:v>544431.60100000002</c:v>
                </c:pt>
                <c:pt idx="247">
                  <c:v>548834.01800000004</c:v>
                </c:pt>
                <c:pt idx="248">
                  <c:v>556039.89300000004</c:v>
                </c:pt>
                <c:pt idx="249">
                  <c:v>558120.85900000005</c:v>
                </c:pt>
                <c:pt idx="250">
                  <c:v>561709.30599999998</c:v>
                </c:pt>
                <c:pt idx="251">
                  <c:v>559669.39199999999</c:v>
                </c:pt>
                <c:pt idx="252">
                  <c:v>563283.14800000004</c:v>
                </c:pt>
                <c:pt idx="253">
                  <c:v>567707.98300000001</c:v>
                </c:pt>
                <c:pt idx="254">
                  <c:v>571995.55099999998</c:v>
                </c:pt>
                <c:pt idx="255">
                  <c:v>576435.71499999997</c:v>
                </c:pt>
                <c:pt idx="256">
                  <c:v>584337.59299999999</c:v>
                </c:pt>
                <c:pt idx="257">
                  <c:v>588770.59</c:v>
                </c:pt>
                <c:pt idx="258">
                  <c:v>590681.397</c:v>
                </c:pt>
                <c:pt idx="259">
                  <c:v>593582.61199999996</c:v>
                </c:pt>
                <c:pt idx="260">
                  <c:v>598371.75899999996</c:v>
                </c:pt>
                <c:pt idx="261">
                  <c:v>598527.76300000004</c:v>
                </c:pt>
                <c:pt idx="262">
                  <c:v>603712.82299999997</c:v>
                </c:pt>
                <c:pt idx="263">
                  <c:v>599574.26</c:v>
                </c:pt>
                <c:pt idx="264">
                  <c:v>603759.14199999999</c:v>
                </c:pt>
                <c:pt idx="265">
                  <c:v>607806.33700000006</c:v>
                </c:pt>
                <c:pt idx="266">
                  <c:v>615612.44200000004</c:v>
                </c:pt>
                <c:pt idx="267">
                  <c:v>618970.58100000001</c:v>
                </c:pt>
                <c:pt idx="268">
                  <c:v>623708.04500000004</c:v>
                </c:pt>
                <c:pt idx="269">
                  <c:v>629721.65899999999</c:v>
                </c:pt>
                <c:pt idx="270">
                  <c:v>633933.49899999995</c:v>
                </c:pt>
                <c:pt idx="271">
                  <c:v>641101.58400000003</c:v>
                </c:pt>
                <c:pt idx="272">
                  <c:v>646321.29799999995</c:v>
                </c:pt>
                <c:pt idx="273">
                  <c:v>648749.38199999998</c:v>
                </c:pt>
                <c:pt idx="274">
                  <c:v>652954.77800000005</c:v>
                </c:pt>
                <c:pt idx="275">
                  <c:v>649635.16</c:v>
                </c:pt>
                <c:pt idx="276">
                  <c:v>656979.61899999995</c:v>
                </c:pt>
                <c:pt idx="277">
                  <c:v>659375.61399999994</c:v>
                </c:pt>
                <c:pt idx="278">
                  <c:v>662937.53599999996</c:v>
                </c:pt>
                <c:pt idx="279">
                  <c:v>669567.72699999996</c:v>
                </c:pt>
                <c:pt idx="280">
                  <c:v>673035.11100000003</c:v>
                </c:pt>
                <c:pt idx="281">
                  <c:v>676423.01599999995</c:v>
                </c:pt>
                <c:pt idx="282">
                  <c:v>681301.33299999998</c:v>
                </c:pt>
                <c:pt idx="283">
                  <c:v>686628.48600000003</c:v>
                </c:pt>
                <c:pt idx="284">
                  <c:v>694893.42799999996</c:v>
                </c:pt>
                <c:pt idx="285">
                  <c:v>697390.16200000001</c:v>
                </c:pt>
                <c:pt idx="286">
                  <c:v>698528.60900000005</c:v>
                </c:pt>
                <c:pt idx="287">
                  <c:v>696110.26100000006</c:v>
                </c:pt>
                <c:pt idx="288">
                  <c:v>702881.326</c:v>
                </c:pt>
                <c:pt idx="289">
                  <c:v>707376.30599999998</c:v>
                </c:pt>
                <c:pt idx="290">
                  <c:v>715826.73300000001</c:v>
                </c:pt>
                <c:pt idx="291">
                  <c:v>725299.08299999998</c:v>
                </c:pt>
                <c:pt idx="292">
                  <c:v>731263.99</c:v>
                </c:pt>
                <c:pt idx="293">
                  <c:v>736775.67299999995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6A-46C9-9038-13917897F9CF}"/>
            </c:ext>
          </c:extLst>
        </c:ser>
        <c:ser>
          <c:idx val="2"/>
          <c:order val="2"/>
          <c:tx>
            <c:strRef>
              <c:f>NBP!$D$1</c:f>
              <c:strCache>
                <c:ptCount val="1"/>
                <c:pt idx="0">
                  <c:v>walutowe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NBP!$D$2:$D$295</c:f>
              <c:numCache>
                <c:formatCode>General</c:formatCode>
                <c:ptCount val="294"/>
                <c:pt idx="47">
                  <c:v>9470.7216000000008</c:v>
                </c:pt>
                <c:pt idx="48">
                  <c:v>10084.7796</c:v>
                </c:pt>
                <c:pt idx="49">
                  <c:v>10345.545700000001</c:v>
                </c:pt>
                <c:pt idx="50">
                  <c:v>11109.371300000001</c:v>
                </c:pt>
                <c:pt idx="51">
                  <c:v>11670.602999999999</c:v>
                </c:pt>
                <c:pt idx="52">
                  <c:v>12215.363300000001</c:v>
                </c:pt>
                <c:pt idx="53">
                  <c:v>12954.6255</c:v>
                </c:pt>
                <c:pt idx="54">
                  <c:v>13770.6428</c:v>
                </c:pt>
                <c:pt idx="55">
                  <c:v>14141.9398</c:v>
                </c:pt>
                <c:pt idx="56">
                  <c:v>14536.8238</c:v>
                </c:pt>
                <c:pt idx="57">
                  <c:v>15427.704100000001</c:v>
                </c:pt>
                <c:pt idx="58">
                  <c:v>15735.878500000001</c:v>
                </c:pt>
                <c:pt idx="59">
                  <c:v>15316.397499999999</c:v>
                </c:pt>
                <c:pt idx="60">
                  <c:v>16055.118200000001</c:v>
                </c:pt>
                <c:pt idx="61">
                  <c:v>16407.731400000001</c:v>
                </c:pt>
                <c:pt idx="62">
                  <c:v>16985.580699999999</c:v>
                </c:pt>
                <c:pt idx="63">
                  <c:v>18231.484100000001</c:v>
                </c:pt>
                <c:pt idx="64">
                  <c:v>19957.809700000002</c:v>
                </c:pt>
                <c:pt idx="65">
                  <c:v>21146.363600000001</c:v>
                </c:pt>
                <c:pt idx="66">
                  <c:v>21855.0088</c:v>
                </c:pt>
                <c:pt idx="67">
                  <c:v>25391.2418</c:v>
                </c:pt>
                <c:pt idx="68">
                  <c:v>26550.725200000001</c:v>
                </c:pt>
                <c:pt idx="69">
                  <c:v>26298.746200000001</c:v>
                </c:pt>
                <c:pt idx="70">
                  <c:v>26698.123</c:v>
                </c:pt>
                <c:pt idx="71">
                  <c:v>26749.984100000001</c:v>
                </c:pt>
                <c:pt idx="72">
                  <c:v>28069.287</c:v>
                </c:pt>
                <c:pt idx="73">
                  <c:v>30232.716</c:v>
                </c:pt>
                <c:pt idx="74">
                  <c:v>30184.395400000001</c:v>
                </c:pt>
                <c:pt idx="75">
                  <c:v>29742.574000000001</c:v>
                </c:pt>
                <c:pt idx="76">
                  <c:v>29859.300899999998</c:v>
                </c:pt>
                <c:pt idx="77">
                  <c:v>28820.729800000001</c:v>
                </c:pt>
                <c:pt idx="78">
                  <c:v>28919.4254</c:v>
                </c:pt>
                <c:pt idx="79">
                  <c:v>29966.9372</c:v>
                </c:pt>
                <c:pt idx="80">
                  <c:v>31366.0455</c:v>
                </c:pt>
                <c:pt idx="81">
                  <c:v>32023.030200000001</c:v>
                </c:pt>
                <c:pt idx="82">
                  <c:v>32105.5399</c:v>
                </c:pt>
                <c:pt idx="83">
                  <c:v>30308.906999999999</c:v>
                </c:pt>
                <c:pt idx="84">
                  <c:v>31109.8806</c:v>
                </c:pt>
                <c:pt idx="85">
                  <c:v>30513.257799999999</c:v>
                </c:pt>
                <c:pt idx="86">
                  <c:v>30533.569200000002</c:v>
                </c:pt>
                <c:pt idx="87">
                  <c:v>32685.236099999998</c:v>
                </c:pt>
                <c:pt idx="88">
                  <c:v>33825.553699999997</c:v>
                </c:pt>
                <c:pt idx="89">
                  <c:v>34880.298600000002</c:v>
                </c:pt>
                <c:pt idx="90">
                  <c:v>34496.939100000003</c:v>
                </c:pt>
                <c:pt idx="91">
                  <c:v>35223.462399999997</c:v>
                </c:pt>
                <c:pt idx="92">
                  <c:v>38049.806799999998</c:v>
                </c:pt>
                <c:pt idx="93">
                  <c:v>39409.764199999998</c:v>
                </c:pt>
                <c:pt idx="94">
                  <c:v>39380.607499999998</c:v>
                </c:pt>
                <c:pt idx="95">
                  <c:v>38544.103600000002</c:v>
                </c:pt>
                <c:pt idx="96">
                  <c:v>39651.547299999998</c:v>
                </c:pt>
                <c:pt idx="97">
                  <c:v>40821.281300000002</c:v>
                </c:pt>
                <c:pt idx="98">
                  <c:v>41451.596100000002</c:v>
                </c:pt>
                <c:pt idx="99">
                  <c:v>41318.987399999998</c:v>
                </c:pt>
                <c:pt idx="100">
                  <c:v>41914.253900000003</c:v>
                </c:pt>
                <c:pt idx="101">
                  <c:v>42831.630799999999</c:v>
                </c:pt>
                <c:pt idx="102">
                  <c:v>48059.092199999999</c:v>
                </c:pt>
                <c:pt idx="103">
                  <c:v>49997.950100000002</c:v>
                </c:pt>
                <c:pt idx="104">
                  <c:v>50934.327499999999</c:v>
                </c:pt>
                <c:pt idx="105">
                  <c:v>49241.603199999998</c:v>
                </c:pt>
                <c:pt idx="106">
                  <c:v>49115.603300000002</c:v>
                </c:pt>
                <c:pt idx="107">
                  <c:v>47731.315999999999</c:v>
                </c:pt>
                <c:pt idx="108">
                  <c:v>49970.265299999999</c:v>
                </c:pt>
                <c:pt idx="109">
                  <c:v>51673.435799999999</c:v>
                </c:pt>
                <c:pt idx="110">
                  <c:v>51818.108999999997</c:v>
                </c:pt>
                <c:pt idx="111">
                  <c:v>51603.792000000001</c:v>
                </c:pt>
                <c:pt idx="112">
                  <c:v>54681.618999999999</c:v>
                </c:pt>
                <c:pt idx="113">
                  <c:v>57870.514999999999</c:v>
                </c:pt>
                <c:pt idx="114">
                  <c:v>56701.057000000001</c:v>
                </c:pt>
                <c:pt idx="115">
                  <c:v>56936.963000000003</c:v>
                </c:pt>
                <c:pt idx="116">
                  <c:v>56596.932000000001</c:v>
                </c:pt>
                <c:pt idx="117">
                  <c:v>55039.374000000003</c:v>
                </c:pt>
                <c:pt idx="118">
                  <c:v>55117.067000000003</c:v>
                </c:pt>
                <c:pt idx="119">
                  <c:v>54677.623</c:v>
                </c:pt>
                <c:pt idx="120">
                  <c:v>56064.076999999997</c:v>
                </c:pt>
                <c:pt idx="121">
                  <c:v>57606.125</c:v>
                </c:pt>
                <c:pt idx="122">
                  <c:v>61379.582999999999</c:v>
                </c:pt>
                <c:pt idx="123">
                  <c:v>58612.042000000001</c:v>
                </c:pt>
                <c:pt idx="124">
                  <c:v>59199.197999999997</c:v>
                </c:pt>
                <c:pt idx="125">
                  <c:v>67639.817999999999</c:v>
                </c:pt>
                <c:pt idx="126">
                  <c:v>66841.235000000001</c:v>
                </c:pt>
                <c:pt idx="127">
                  <c:v>67144.714000000007</c:v>
                </c:pt>
                <c:pt idx="128">
                  <c:v>70473.129000000001</c:v>
                </c:pt>
                <c:pt idx="129">
                  <c:v>70875.063999999998</c:v>
                </c:pt>
                <c:pt idx="130">
                  <c:v>70975.798999999999</c:v>
                </c:pt>
                <c:pt idx="131">
                  <c:v>68436.732000000004</c:v>
                </c:pt>
                <c:pt idx="132">
                  <c:v>69044.303</c:v>
                </c:pt>
                <c:pt idx="133">
                  <c:v>70182.100000000006</c:v>
                </c:pt>
                <c:pt idx="134">
                  <c:v>68022.123000000007</c:v>
                </c:pt>
                <c:pt idx="135">
                  <c:v>69398.123999999996</c:v>
                </c:pt>
                <c:pt idx="136">
                  <c:v>63671.552000000003</c:v>
                </c:pt>
                <c:pt idx="137">
                  <c:v>61870.906999999999</c:v>
                </c:pt>
                <c:pt idx="138">
                  <c:v>59081.718999999997</c:v>
                </c:pt>
                <c:pt idx="139">
                  <c:v>60122.466</c:v>
                </c:pt>
                <c:pt idx="140">
                  <c:v>58797.838000000003</c:v>
                </c:pt>
                <c:pt idx="141">
                  <c:v>58650.235999999997</c:v>
                </c:pt>
                <c:pt idx="142">
                  <c:v>57123.701000000001</c:v>
                </c:pt>
                <c:pt idx="143">
                  <c:v>54853.411</c:v>
                </c:pt>
                <c:pt idx="144">
                  <c:v>55035.841</c:v>
                </c:pt>
                <c:pt idx="145">
                  <c:v>53292.212</c:v>
                </c:pt>
                <c:pt idx="146">
                  <c:v>56904.904000000002</c:v>
                </c:pt>
                <c:pt idx="147">
                  <c:v>61701.35</c:v>
                </c:pt>
                <c:pt idx="148">
                  <c:v>61537.04</c:v>
                </c:pt>
                <c:pt idx="149">
                  <c:v>61895.413999999997</c:v>
                </c:pt>
                <c:pt idx="150">
                  <c:v>63427.413999999997</c:v>
                </c:pt>
                <c:pt idx="151">
                  <c:v>64279.743999999999</c:v>
                </c:pt>
                <c:pt idx="152">
                  <c:v>63147.25</c:v>
                </c:pt>
                <c:pt idx="153">
                  <c:v>66786.004000000001</c:v>
                </c:pt>
                <c:pt idx="154">
                  <c:v>66588.951000000001</c:v>
                </c:pt>
                <c:pt idx="155">
                  <c:v>66953.274000000005</c:v>
                </c:pt>
                <c:pt idx="156">
                  <c:v>67994.263000000006</c:v>
                </c:pt>
                <c:pt idx="157">
                  <c:v>68042.320999999996</c:v>
                </c:pt>
                <c:pt idx="158">
                  <c:v>72049.923999999999</c:v>
                </c:pt>
                <c:pt idx="159">
                  <c:v>72733.546000000002</c:v>
                </c:pt>
                <c:pt idx="160">
                  <c:v>76309.212</c:v>
                </c:pt>
                <c:pt idx="161">
                  <c:v>80452.497000000003</c:v>
                </c:pt>
                <c:pt idx="162">
                  <c:v>80594.747000000003</c:v>
                </c:pt>
                <c:pt idx="163">
                  <c:v>82161.629000000001</c:v>
                </c:pt>
                <c:pt idx="164">
                  <c:v>84894.805999999997</c:v>
                </c:pt>
                <c:pt idx="165">
                  <c:v>84865.63</c:v>
                </c:pt>
                <c:pt idx="166">
                  <c:v>84522.84</c:v>
                </c:pt>
                <c:pt idx="167">
                  <c:v>88000.523000000001</c:v>
                </c:pt>
                <c:pt idx="168">
                  <c:v>91682.008000000002</c:v>
                </c:pt>
                <c:pt idx="169">
                  <c:v>93681.430999999997</c:v>
                </c:pt>
                <c:pt idx="170">
                  <c:v>94268.447</c:v>
                </c:pt>
                <c:pt idx="171">
                  <c:v>92971.301000000007</c:v>
                </c:pt>
                <c:pt idx="172">
                  <c:v>94508.995999999999</c:v>
                </c:pt>
                <c:pt idx="173">
                  <c:v>94506.270999999993</c:v>
                </c:pt>
                <c:pt idx="174">
                  <c:v>97512.433000000005</c:v>
                </c:pt>
                <c:pt idx="175">
                  <c:v>101149.497</c:v>
                </c:pt>
                <c:pt idx="176">
                  <c:v>101119.80899999999</c:v>
                </c:pt>
                <c:pt idx="177">
                  <c:v>98761.807000000001</c:v>
                </c:pt>
                <c:pt idx="178">
                  <c:v>102622.65700000001</c:v>
                </c:pt>
                <c:pt idx="179">
                  <c:v>104449.798</c:v>
                </c:pt>
                <c:pt idx="180">
                  <c:v>111633.291</c:v>
                </c:pt>
                <c:pt idx="181">
                  <c:v>111565.402</c:v>
                </c:pt>
                <c:pt idx="182">
                  <c:v>115901.329</c:v>
                </c:pt>
                <c:pt idx="183">
                  <c:v>116259.96799999999</c:v>
                </c:pt>
                <c:pt idx="184">
                  <c:v>117254.851</c:v>
                </c:pt>
                <c:pt idx="185">
                  <c:v>123100.03200000001</c:v>
                </c:pt>
                <c:pt idx="186">
                  <c:v>122014.876</c:v>
                </c:pt>
                <c:pt idx="187">
                  <c:v>135288.38</c:v>
                </c:pt>
                <c:pt idx="188">
                  <c:v>146151.14799999999</c:v>
                </c:pt>
                <c:pt idx="189">
                  <c:v>171883.323</c:v>
                </c:pt>
                <c:pt idx="190">
                  <c:v>173505.64799999999</c:v>
                </c:pt>
                <c:pt idx="191">
                  <c:v>200805.079</c:v>
                </c:pt>
                <c:pt idx="192">
                  <c:v>217387.58199999999</c:v>
                </c:pt>
                <c:pt idx="193">
                  <c:v>228770.75099999999</c:v>
                </c:pt>
                <c:pt idx="194">
                  <c:v>228036.73499999999</c:v>
                </c:pt>
                <c:pt idx="195">
                  <c:v>214000.45300000001</c:v>
                </c:pt>
                <c:pt idx="196">
                  <c:v>216981.90900000001</c:v>
                </c:pt>
                <c:pt idx="197">
                  <c:v>215915.541</c:v>
                </c:pt>
                <c:pt idx="198">
                  <c:v>200673.073</c:v>
                </c:pt>
                <c:pt idx="199">
                  <c:v>199648.245</c:v>
                </c:pt>
                <c:pt idx="200">
                  <c:v>207087.027</c:v>
                </c:pt>
                <c:pt idx="201">
                  <c:v>208422.14300000001</c:v>
                </c:pt>
                <c:pt idx="202">
                  <c:v>203866.796</c:v>
                </c:pt>
                <c:pt idx="203">
                  <c:v>205510.94899999999</c:v>
                </c:pt>
                <c:pt idx="204">
                  <c:v>205954.54800000001</c:v>
                </c:pt>
                <c:pt idx="205">
                  <c:v>202247.18100000001</c:v>
                </c:pt>
                <c:pt idx="206">
                  <c:v>198910.55499999999</c:v>
                </c:pt>
                <c:pt idx="207">
                  <c:v>201655.878</c:v>
                </c:pt>
                <c:pt idx="208">
                  <c:v>212916.693</c:v>
                </c:pt>
                <c:pt idx="209">
                  <c:v>228647.36499999999</c:v>
                </c:pt>
                <c:pt idx="210">
                  <c:v>217552.25899999999</c:v>
                </c:pt>
                <c:pt idx="211">
                  <c:v>226207.77299999999</c:v>
                </c:pt>
                <c:pt idx="212">
                  <c:v>220006.19099999999</c:v>
                </c:pt>
                <c:pt idx="213">
                  <c:v>217463.08</c:v>
                </c:pt>
                <c:pt idx="214">
                  <c:v>230832.315</c:v>
                </c:pt>
                <c:pt idx="215">
                  <c:v>230035.29</c:v>
                </c:pt>
                <c:pt idx="216">
                  <c:v>224564.30900000001</c:v>
                </c:pt>
                <c:pt idx="217">
                  <c:v>227211.557</c:v>
                </c:pt>
                <c:pt idx="218">
                  <c:v>226851.739</c:v>
                </c:pt>
                <c:pt idx="219">
                  <c:v>225683.22</c:v>
                </c:pt>
                <c:pt idx="220">
                  <c:v>236477.326</c:v>
                </c:pt>
                <c:pt idx="221">
                  <c:v>240519.185</c:v>
                </c:pt>
                <c:pt idx="222">
                  <c:v>252524.88500000001</c:v>
                </c:pt>
                <c:pt idx="223">
                  <c:v>257777.01</c:v>
                </c:pt>
                <c:pt idx="224">
                  <c:v>269475.49699999997</c:v>
                </c:pt>
                <c:pt idx="225">
                  <c:v>266364.50199999998</c:v>
                </c:pt>
                <c:pt idx="226">
                  <c:v>279433.245</c:v>
                </c:pt>
                <c:pt idx="227">
                  <c:v>273440.62900000002</c:v>
                </c:pt>
                <c:pt idx="228">
                  <c:v>263498.37699999998</c:v>
                </c:pt>
                <c:pt idx="229">
                  <c:v>256717.851</c:v>
                </c:pt>
                <c:pt idx="230">
                  <c:v>257773.234</c:v>
                </c:pt>
                <c:pt idx="231">
                  <c:v>258432.58900000001</c:v>
                </c:pt>
                <c:pt idx="232">
                  <c:v>272731.73599999998</c:v>
                </c:pt>
                <c:pt idx="233">
                  <c:v>263253.29200000002</c:v>
                </c:pt>
                <c:pt idx="234">
                  <c:v>253287.45600000001</c:v>
                </c:pt>
                <c:pt idx="235">
                  <c:v>256938.174</c:v>
                </c:pt>
                <c:pt idx="236">
                  <c:v>250222.27900000001</c:v>
                </c:pt>
                <c:pt idx="237">
                  <c:v>250907.85</c:v>
                </c:pt>
                <c:pt idx="238">
                  <c:v>248528.845</c:v>
                </c:pt>
                <c:pt idx="239">
                  <c:v>245279.24100000001</c:v>
                </c:pt>
                <c:pt idx="240">
                  <c:v>246672.033</c:v>
                </c:pt>
                <c:pt idx="241">
                  <c:v>246578.95</c:v>
                </c:pt>
                <c:pt idx="242">
                  <c:v>246993.65900000001</c:v>
                </c:pt>
                <c:pt idx="243">
                  <c:v>243001.71100000001</c:v>
                </c:pt>
                <c:pt idx="244">
                  <c:v>249358.519</c:v>
                </c:pt>
                <c:pt idx="245">
                  <c:v>252486.14199999999</c:v>
                </c:pt>
                <c:pt idx="246">
                  <c:v>247008.34</c:v>
                </c:pt>
                <c:pt idx="247">
                  <c:v>248461.571</c:v>
                </c:pt>
                <c:pt idx="248">
                  <c:v>244676.326</c:v>
                </c:pt>
                <c:pt idx="249">
                  <c:v>239953.764</c:v>
                </c:pt>
                <c:pt idx="250">
                  <c:v>240957.75700000001</c:v>
                </c:pt>
                <c:pt idx="251">
                  <c:v>237395.204</c:v>
                </c:pt>
                <c:pt idx="252">
                  <c:v>244335.37100000001</c:v>
                </c:pt>
                <c:pt idx="253">
                  <c:v>240231.19500000001</c:v>
                </c:pt>
                <c:pt idx="254">
                  <c:v>240109.11199999999</c:v>
                </c:pt>
                <c:pt idx="255">
                  <c:v>242714.323</c:v>
                </c:pt>
                <c:pt idx="256">
                  <c:v>238508.44500000001</c:v>
                </c:pt>
                <c:pt idx="257">
                  <c:v>240161.84899999999</c:v>
                </c:pt>
                <c:pt idx="258">
                  <c:v>239547.34299999999</c:v>
                </c:pt>
                <c:pt idx="259">
                  <c:v>244554.894</c:v>
                </c:pt>
                <c:pt idx="260">
                  <c:v>241655.15700000001</c:v>
                </c:pt>
                <c:pt idx="261">
                  <c:v>242078.524</c:v>
                </c:pt>
                <c:pt idx="262">
                  <c:v>241319.43</c:v>
                </c:pt>
                <c:pt idx="263">
                  <c:v>244198.30600000001</c:v>
                </c:pt>
                <c:pt idx="264">
                  <c:v>262208.99900000001</c:v>
                </c:pt>
                <c:pt idx="265">
                  <c:v>254531.508</c:v>
                </c:pt>
                <c:pt idx="266">
                  <c:v>252373.82199999999</c:v>
                </c:pt>
                <c:pt idx="267">
                  <c:v>246260.435</c:v>
                </c:pt>
                <c:pt idx="268">
                  <c:v>254450.68799999999</c:v>
                </c:pt>
                <c:pt idx="269">
                  <c:v>259019.12700000001</c:v>
                </c:pt>
                <c:pt idx="270">
                  <c:v>254498.59</c:v>
                </c:pt>
                <c:pt idx="271">
                  <c:v>255422.44899999999</c:v>
                </c:pt>
                <c:pt idx="272">
                  <c:v>254815.046</c:v>
                </c:pt>
                <c:pt idx="273">
                  <c:v>257250.875</c:v>
                </c:pt>
                <c:pt idx="274">
                  <c:v>255868.30499999999</c:v>
                </c:pt>
                <c:pt idx="275">
                  <c:v>254643.508</c:v>
                </c:pt>
                <c:pt idx="276">
                  <c:v>264032.61599999998</c:v>
                </c:pt>
                <c:pt idx="277">
                  <c:v>259983.14499999999</c:v>
                </c:pt>
                <c:pt idx="278">
                  <c:v>251700.899</c:v>
                </c:pt>
                <c:pt idx="279">
                  <c:v>259718.40700000001</c:v>
                </c:pt>
                <c:pt idx="280">
                  <c:v>255647.55799999999</c:v>
                </c:pt>
                <c:pt idx="281">
                  <c:v>257679.726</c:v>
                </c:pt>
                <c:pt idx="282">
                  <c:v>255880.96599999999</c:v>
                </c:pt>
                <c:pt idx="283">
                  <c:v>251782.40299999999</c:v>
                </c:pt>
                <c:pt idx="284">
                  <c:v>250406.408</c:v>
                </c:pt>
                <c:pt idx="285">
                  <c:v>251255.06099999999</c:v>
                </c:pt>
                <c:pt idx="286">
                  <c:v>258696.85399999999</c:v>
                </c:pt>
                <c:pt idx="287">
                  <c:v>254880.03700000001</c:v>
                </c:pt>
                <c:pt idx="288">
                  <c:v>249500.34599999999</c:v>
                </c:pt>
                <c:pt idx="289">
                  <c:v>248218.429</c:v>
                </c:pt>
                <c:pt idx="290">
                  <c:v>240535.72500000001</c:v>
                </c:pt>
                <c:pt idx="291">
                  <c:v>238913.17</c:v>
                </c:pt>
                <c:pt idx="292">
                  <c:v>232673.43299999999</c:v>
                </c:pt>
                <c:pt idx="293">
                  <c:v>233604.315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6A-46C9-9038-13917897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03776"/>
        <c:axId val="550801424"/>
      </c:lineChart>
      <c:dateAx>
        <c:axId val="550803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1424"/>
        <c:crosses val="autoZero"/>
        <c:auto val="1"/>
        <c:lblOffset val="100"/>
        <c:baseTimeUnit val="months"/>
      </c:dateAx>
      <c:valAx>
        <c:axId val="550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NBP!$D$1</c:f>
              <c:strCache>
                <c:ptCount val="1"/>
                <c:pt idx="0">
                  <c:v>walutowe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NBP!$D$2:$D$295</c:f>
              <c:numCache>
                <c:formatCode>General</c:formatCode>
                <c:ptCount val="294"/>
                <c:pt idx="47">
                  <c:v>9470.7216000000008</c:v>
                </c:pt>
                <c:pt idx="48">
                  <c:v>10084.7796</c:v>
                </c:pt>
                <c:pt idx="49">
                  <c:v>10345.545700000001</c:v>
                </c:pt>
                <c:pt idx="50">
                  <c:v>11109.371300000001</c:v>
                </c:pt>
                <c:pt idx="51">
                  <c:v>11670.602999999999</c:v>
                </c:pt>
                <c:pt idx="52">
                  <c:v>12215.363300000001</c:v>
                </c:pt>
                <c:pt idx="53">
                  <c:v>12954.6255</c:v>
                </c:pt>
                <c:pt idx="54">
                  <c:v>13770.6428</c:v>
                </c:pt>
                <c:pt idx="55">
                  <c:v>14141.9398</c:v>
                </c:pt>
                <c:pt idx="56">
                  <c:v>14536.8238</c:v>
                </c:pt>
                <c:pt idx="57">
                  <c:v>15427.704100000001</c:v>
                </c:pt>
                <c:pt idx="58">
                  <c:v>15735.878500000001</c:v>
                </c:pt>
                <c:pt idx="59">
                  <c:v>15316.397499999999</c:v>
                </c:pt>
                <c:pt idx="60">
                  <c:v>16055.118200000001</c:v>
                </c:pt>
                <c:pt idx="61">
                  <c:v>16407.731400000001</c:v>
                </c:pt>
                <c:pt idx="62">
                  <c:v>16985.580699999999</c:v>
                </c:pt>
                <c:pt idx="63">
                  <c:v>18231.484100000001</c:v>
                </c:pt>
                <c:pt idx="64">
                  <c:v>19957.809700000002</c:v>
                </c:pt>
                <c:pt idx="65">
                  <c:v>21146.363600000001</c:v>
                </c:pt>
                <c:pt idx="66">
                  <c:v>21855.0088</c:v>
                </c:pt>
                <c:pt idx="67">
                  <c:v>25391.2418</c:v>
                </c:pt>
                <c:pt idx="68">
                  <c:v>26550.725200000001</c:v>
                </c:pt>
                <c:pt idx="69">
                  <c:v>26298.746200000001</c:v>
                </c:pt>
                <c:pt idx="70">
                  <c:v>26698.123</c:v>
                </c:pt>
                <c:pt idx="71">
                  <c:v>26749.984100000001</c:v>
                </c:pt>
                <c:pt idx="72">
                  <c:v>28069.287</c:v>
                </c:pt>
                <c:pt idx="73">
                  <c:v>30232.716</c:v>
                </c:pt>
                <c:pt idx="74">
                  <c:v>30184.395400000001</c:v>
                </c:pt>
                <c:pt idx="75">
                  <c:v>29742.574000000001</c:v>
                </c:pt>
                <c:pt idx="76">
                  <c:v>29859.300899999998</c:v>
                </c:pt>
                <c:pt idx="77">
                  <c:v>28820.729800000001</c:v>
                </c:pt>
                <c:pt idx="78">
                  <c:v>28919.4254</c:v>
                </c:pt>
                <c:pt idx="79">
                  <c:v>29966.9372</c:v>
                </c:pt>
                <c:pt idx="80">
                  <c:v>31366.0455</c:v>
                </c:pt>
                <c:pt idx="81">
                  <c:v>32023.030200000001</c:v>
                </c:pt>
                <c:pt idx="82">
                  <c:v>32105.5399</c:v>
                </c:pt>
                <c:pt idx="83">
                  <c:v>30308.906999999999</c:v>
                </c:pt>
                <c:pt idx="84">
                  <c:v>31109.8806</c:v>
                </c:pt>
                <c:pt idx="85">
                  <c:v>30513.257799999999</c:v>
                </c:pt>
                <c:pt idx="86">
                  <c:v>30533.569200000002</c:v>
                </c:pt>
                <c:pt idx="87">
                  <c:v>32685.236099999998</c:v>
                </c:pt>
                <c:pt idx="88">
                  <c:v>33825.553699999997</c:v>
                </c:pt>
                <c:pt idx="89">
                  <c:v>34880.298600000002</c:v>
                </c:pt>
                <c:pt idx="90">
                  <c:v>34496.939100000003</c:v>
                </c:pt>
                <c:pt idx="91">
                  <c:v>35223.462399999997</c:v>
                </c:pt>
                <c:pt idx="92">
                  <c:v>38049.806799999998</c:v>
                </c:pt>
                <c:pt idx="93">
                  <c:v>39409.764199999998</c:v>
                </c:pt>
                <c:pt idx="94">
                  <c:v>39380.607499999998</c:v>
                </c:pt>
                <c:pt idx="95">
                  <c:v>38544.103600000002</c:v>
                </c:pt>
                <c:pt idx="96">
                  <c:v>39651.547299999998</c:v>
                </c:pt>
                <c:pt idx="97">
                  <c:v>40821.281300000002</c:v>
                </c:pt>
                <c:pt idx="98">
                  <c:v>41451.596100000002</c:v>
                </c:pt>
                <c:pt idx="99">
                  <c:v>41318.987399999998</c:v>
                </c:pt>
                <c:pt idx="100">
                  <c:v>41914.253900000003</c:v>
                </c:pt>
                <c:pt idx="101">
                  <c:v>42831.630799999999</c:v>
                </c:pt>
                <c:pt idx="102">
                  <c:v>48059.092199999999</c:v>
                </c:pt>
                <c:pt idx="103">
                  <c:v>49997.950100000002</c:v>
                </c:pt>
                <c:pt idx="104">
                  <c:v>50934.327499999999</c:v>
                </c:pt>
                <c:pt idx="105">
                  <c:v>49241.603199999998</c:v>
                </c:pt>
                <c:pt idx="106">
                  <c:v>49115.603300000002</c:v>
                </c:pt>
                <c:pt idx="107">
                  <c:v>47731.315999999999</c:v>
                </c:pt>
                <c:pt idx="108">
                  <c:v>49970.265299999999</c:v>
                </c:pt>
                <c:pt idx="109">
                  <c:v>51673.435799999999</c:v>
                </c:pt>
                <c:pt idx="110">
                  <c:v>51818.108999999997</c:v>
                </c:pt>
                <c:pt idx="111">
                  <c:v>51603.792000000001</c:v>
                </c:pt>
                <c:pt idx="112">
                  <c:v>54681.618999999999</c:v>
                </c:pt>
                <c:pt idx="113">
                  <c:v>57870.514999999999</c:v>
                </c:pt>
                <c:pt idx="114">
                  <c:v>56701.057000000001</c:v>
                </c:pt>
                <c:pt idx="115">
                  <c:v>56936.963000000003</c:v>
                </c:pt>
                <c:pt idx="116">
                  <c:v>56596.932000000001</c:v>
                </c:pt>
                <c:pt idx="117">
                  <c:v>55039.374000000003</c:v>
                </c:pt>
                <c:pt idx="118">
                  <c:v>55117.067000000003</c:v>
                </c:pt>
                <c:pt idx="119">
                  <c:v>54677.623</c:v>
                </c:pt>
                <c:pt idx="120">
                  <c:v>56064.076999999997</c:v>
                </c:pt>
                <c:pt idx="121">
                  <c:v>57606.125</c:v>
                </c:pt>
                <c:pt idx="122">
                  <c:v>61379.582999999999</c:v>
                </c:pt>
                <c:pt idx="123">
                  <c:v>58612.042000000001</c:v>
                </c:pt>
                <c:pt idx="124">
                  <c:v>59199.197999999997</c:v>
                </c:pt>
                <c:pt idx="125">
                  <c:v>67639.817999999999</c:v>
                </c:pt>
                <c:pt idx="126">
                  <c:v>66841.235000000001</c:v>
                </c:pt>
                <c:pt idx="127">
                  <c:v>67144.714000000007</c:v>
                </c:pt>
                <c:pt idx="128">
                  <c:v>70473.129000000001</c:v>
                </c:pt>
                <c:pt idx="129">
                  <c:v>70875.063999999998</c:v>
                </c:pt>
                <c:pt idx="130">
                  <c:v>70975.798999999999</c:v>
                </c:pt>
                <c:pt idx="131">
                  <c:v>68436.732000000004</c:v>
                </c:pt>
                <c:pt idx="132">
                  <c:v>69044.303</c:v>
                </c:pt>
                <c:pt idx="133">
                  <c:v>70182.100000000006</c:v>
                </c:pt>
                <c:pt idx="134">
                  <c:v>68022.123000000007</c:v>
                </c:pt>
                <c:pt idx="135">
                  <c:v>69398.123999999996</c:v>
                </c:pt>
                <c:pt idx="136">
                  <c:v>63671.552000000003</c:v>
                </c:pt>
                <c:pt idx="137">
                  <c:v>61870.906999999999</c:v>
                </c:pt>
                <c:pt idx="138">
                  <c:v>59081.718999999997</c:v>
                </c:pt>
                <c:pt idx="139">
                  <c:v>60122.466</c:v>
                </c:pt>
                <c:pt idx="140">
                  <c:v>58797.838000000003</c:v>
                </c:pt>
                <c:pt idx="141">
                  <c:v>58650.235999999997</c:v>
                </c:pt>
                <c:pt idx="142">
                  <c:v>57123.701000000001</c:v>
                </c:pt>
                <c:pt idx="143">
                  <c:v>54853.411</c:v>
                </c:pt>
                <c:pt idx="144">
                  <c:v>55035.841</c:v>
                </c:pt>
                <c:pt idx="145">
                  <c:v>53292.212</c:v>
                </c:pt>
                <c:pt idx="146">
                  <c:v>56904.904000000002</c:v>
                </c:pt>
                <c:pt idx="147">
                  <c:v>61701.35</c:v>
                </c:pt>
                <c:pt idx="148">
                  <c:v>61537.04</c:v>
                </c:pt>
                <c:pt idx="149">
                  <c:v>61895.413999999997</c:v>
                </c:pt>
                <c:pt idx="150">
                  <c:v>63427.413999999997</c:v>
                </c:pt>
                <c:pt idx="151">
                  <c:v>64279.743999999999</c:v>
                </c:pt>
                <c:pt idx="152">
                  <c:v>63147.25</c:v>
                </c:pt>
                <c:pt idx="153">
                  <c:v>66786.004000000001</c:v>
                </c:pt>
                <c:pt idx="154">
                  <c:v>66588.951000000001</c:v>
                </c:pt>
                <c:pt idx="155">
                  <c:v>66953.274000000005</c:v>
                </c:pt>
                <c:pt idx="156">
                  <c:v>67994.263000000006</c:v>
                </c:pt>
                <c:pt idx="157">
                  <c:v>68042.320999999996</c:v>
                </c:pt>
                <c:pt idx="158">
                  <c:v>72049.923999999999</c:v>
                </c:pt>
                <c:pt idx="159">
                  <c:v>72733.546000000002</c:v>
                </c:pt>
                <c:pt idx="160">
                  <c:v>76309.212</c:v>
                </c:pt>
                <c:pt idx="161">
                  <c:v>80452.497000000003</c:v>
                </c:pt>
                <c:pt idx="162">
                  <c:v>80594.747000000003</c:v>
                </c:pt>
                <c:pt idx="163">
                  <c:v>82161.629000000001</c:v>
                </c:pt>
                <c:pt idx="164">
                  <c:v>84894.805999999997</c:v>
                </c:pt>
                <c:pt idx="165">
                  <c:v>84865.63</c:v>
                </c:pt>
                <c:pt idx="166">
                  <c:v>84522.84</c:v>
                </c:pt>
                <c:pt idx="167">
                  <c:v>88000.523000000001</c:v>
                </c:pt>
                <c:pt idx="168">
                  <c:v>91682.008000000002</c:v>
                </c:pt>
                <c:pt idx="169">
                  <c:v>93681.430999999997</c:v>
                </c:pt>
                <c:pt idx="170">
                  <c:v>94268.447</c:v>
                </c:pt>
                <c:pt idx="171">
                  <c:v>92971.301000000007</c:v>
                </c:pt>
                <c:pt idx="172">
                  <c:v>94508.995999999999</c:v>
                </c:pt>
                <c:pt idx="173">
                  <c:v>94506.270999999993</c:v>
                </c:pt>
                <c:pt idx="174">
                  <c:v>97512.433000000005</c:v>
                </c:pt>
                <c:pt idx="175">
                  <c:v>101149.497</c:v>
                </c:pt>
                <c:pt idx="176">
                  <c:v>101119.80899999999</c:v>
                </c:pt>
                <c:pt idx="177">
                  <c:v>98761.807000000001</c:v>
                </c:pt>
                <c:pt idx="178">
                  <c:v>102622.65700000001</c:v>
                </c:pt>
                <c:pt idx="179">
                  <c:v>104449.798</c:v>
                </c:pt>
                <c:pt idx="180">
                  <c:v>111633.291</c:v>
                </c:pt>
                <c:pt idx="181">
                  <c:v>111565.402</c:v>
                </c:pt>
                <c:pt idx="182">
                  <c:v>115901.329</c:v>
                </c:pt>
                <c:pt idx="183">
                  <c:v>116259.96799999999</c:v>
                </c:pt>
                <c:pt idx="184">
                  <c:v>117254.851</c:v>
                </c:pt>
                <c:pt idx="185">
                  <c:v>123100.03200000001</c:v>
                </c:pt>
                <c:pt idx="186">
                  <c:v>122014.876</c:v>
                </c:pt>
                <c:pt idx="187">
                  <c:v>135288.38</c:v>
                </c:pt>
                <c:pt idx="188">
                  <c:v>146151.14799999999</c:v>
                </c:pt>
                <c:pt idx="189">
                  <c:v>171883.323</c:v>
                </c:pt>
                <c:pt idx="190">
                  <c:v>173505.64799999999</c:v>
                </c:pt>
                <c:pt idx="191">
                  <c:v>200805.079</c:v>
                </c:pt>
                <c:pt idx="192">
                  <c:v>217387.58199999999</c:v>
                </c:pt>
                <c:pt idx="193">
                  <c:v>228770.75099999999</c:v>
                </c:pt>
                <c:pt idx="194">
                  <c:v>228036.73499999999</c:v>
                </c:pt>
                <c:pt idx="195">
                  <c:v>214000.45300000001</c:v>
                </c:pt>
                <c:pt idx="196">
                  <c:v>216981.90900000001</c:v>
                </c:pt>
                <c:pt idx="197">
                  <c:v>215915.541</c:v>
                </c:pt>
                <c:pt idx="198">
                  <c:v>200673.073</c:v>
                </c:pt>
                <c:pt idx="199">
                  <c:v>199648.245</c:v>
                </c:pt>
                <c:pt idx="200">
                  <c:v>207087.027</c:v>
                </c:pt>
                <c:pt idx="201">
                  <c:v>208422.14300000001</c:v>
                </c:pt>
                <c:pt idx="202">
                  <c:v>203866.796</c:v>
                </c:pt>
                <c:pt idx="203">
                  <c:v>205510.94899999999</c:v>
                </c:pt>
                <c:pt idx="204">
                  <c:v>205954.54800000001</c:v>
                </c:pt>
                <c:pt idx="205">
                  <c:v>202247.18100000001</c:v>
                </c:pt>
                <c:pt idx="206">
                  <c:v>198910.55499999999</c:v>
                </c:pt>
                <c:pt idx="207">
                  <c:v>201655.878</c:v>
                </c:pt>
                <c:pt idx="208">
                  <c:v>212916.693</c:v>
                </c:pt>
                <c:pt idx="209">
                  <c:v>228647.36499999999</c:v>
                </c:pt>
                <c:pt idx="210">
                  <c:v>217552.25899999999</c:v>
                </c:pt>
                <c:pt idx="211">
                  <c:v>226207.77299999999</c:v>
                </c:pt>
                <c:pt idx="212">
                  <c:v>220006.19099999999</c:v>
                </c:pt>
                <c:pt idx="213">
                  <c:v>217463.08</c:v>
                </c:pt>
                <c:pt idx="214">
                  <c:v>230832.315</c:v>
                </c:pt>
                <c:pt idx="215">
                  <c:v>230035.29</c:v>
                </c:pt>
                <c:pt idx="216">
                  <c:v>224564.30900000001</c:v>
                </c:pt>
                <c:pt idx="217">
                  <c:v>227211.557</c:v>
                </c:pt>
                <c:pt idx="218">
                  <c:v>226851.739</c:v>
                </c:pt>
                <c:pt idx="219">
                  <c:v>225683.22</c:v>
                </c:pt>
                <c:pt idx="220">
                  <c:v>236477.326</c:v>
                </c:pt>
                <c:pt idx="221">
                  <c:v>240519.185</c:v>
                </c:pt>
                <c:pt idx="222">
                  <c:v>252524.88500000001</c:v>
                </c:pt>
                <c:pt idx="223">
                  <c:v>257777.01</c:v>
                </c:pt>
                <c:pt idx="224">
                  <c:v>269475.49699999997</c:v>
                </c:pt>
                <c:pt idx="225">
                  <c:v>266364.50199999998</c:v>
                </c:pt>
                <c:pt idx="226">
                  <c:v>279433.245</c:v>
                </c:pt>
                <c:pt idx="227">
                  <c:v>273440.62900000002</c:v>
                </c:pt>
                <c:pt idx="228">
                  <c:v>263498.37699999998</c:v>
                </c:pt>
                <c:pt idx="229">
                  <c:v>256717.851</c:v>
                </c:pt>
                <c:pt idx="230">
                  <c:v>257773.234</c:v>
                </c:pt>
                <c:pt idx="231">
                  <c:v>258432.58900000001</c:v>
                </c:pt>
                <c:pt idx="232">
                  <c:v>272731.73599999998</c:v>
                </c:pt>
                <c:pt idx="233">
                  <c:v>263253.29200000002</c:v>
                </c:pt>
                <c:pt idx="234">
                  <c:v>253287.45600000001</c:v>
                </c:pt>
                <c:pt idx="235">
                  <c:v>256938.174</c:v>
                </c:pt>
                <c:pt idx="236">
                  <c:v>250222.27900000001</c:v>
                </c:pt>
                <c:pt idx="237">
                  <c:v>250907.85</c:v>
                </c:pt>
                <c:pt idx="238">
                  <c:v>248528.845</c:v>
                </c:pt>
                <c:pt idx="239">
                  <c:v>245279.24100000001</c:v>
                </c:pt>
                <c:pt idx="240">
                  <c:v>246672.033</c:v>
                </c:pt>
                <c:pt idx="241">
                  <c:v>246578.95</c:v>
                </c:pt>
                <c:pt idx="242">
                  <c:v>246993.65900000001</c:v>
                </c:pt>
                <c:pt idx="243">
                  <c:v>243001.71100000001</c:v>
                </c:pt>
                <c:pt idx="244">
                  <c:v>249358.519</c:v>
                </c:pt>
                <c:pt idx="245">
                  <c:v>252486.14199999999</c:v>
                </c:pt>
                <c:pt idx="246">
                  <c:v>247008.34</c:v>
                </c:pt>
                <c:pt idx="247">
                  <c:v>248461.571</c:v>
                </c:pt>
                <c:pt idx="248">
                  <c:v>244676.326</c:v>
                </c:pt>
                <c:pt idx="249">
                  <c:v>239953.764</c:v>
                </c:pt>
                <c:pt idx="250">
                  <c:v>240957.75700000001</c:v>
                </c:pt>
                <c:pt idx="251">
                  <c:v>237395.204</c:v>
                </c:pt>
                <c:pt idx="252">
                  <c:v>244335.37100000001</c:v>
                </c:pt>
                <c:pt idx="253">
                  <c:v>240231.19500000001</c:v>
                </c:pt>
                <c:pt idx="254">
                  <c:v>240109.11199999999</c:v>
                </c:pt>
                <c:pt idx="255">
                  <c:v>242714.323</c:v>
                </c:pt>
                <c:pt idx="256">
                  <c:v>238508.44500000001</c:v>
                </c:pt>
                <c:pt idx="257">
                  <c:v>240161.84899999999</c:v>
                </c:pt>
                <c:pt idx="258">
                  <c:v>239547.34299999999</c:v>
                </c:pt>
                <c:pt idx="259">
                  <c:v>244554.894</c:v>
                </c:pt>
                <c:pt idx="260">
                  <c:v>241655.15700000001</c:v>
                </c:pt>
                <c:pt idx="261">
                  <c:v>242078.524</c:v>
                </c:pt>
                <c:pt idx="262">
                  <c:v>241319.43</c:v>
                </c:pt>
                <c:pt idx="263">
                  <c:v>244198.30600000001</c:v>
                </c:pt>
                <c:pt idx="264">
                  <c:v>262208.99900000001</c:v>
                </c:pt>
                <c:pt idx="265">
                  <c:v>254531.508</c:v>
                </c:pt>
                <c:pt idx="266">
                  <c:v>252373.82199999999</c:v>
                </c:pt>
                <c:pt idx="267">
                  <c:v>246260.435</c:v>
                </c:pt>
                <c:pt idx="268">
                  <c:v>254450.68799999999</c:v>
                </c:pt>
                <c:pt idx="269">
                  <c:v>259019.12700000001</c:v>
                </c:pt>
                <c:pt idx="270">
                  <c:v>254498.59</c:v>
                </c:pt>
                <c:pt idx="271">
                  <c:v>255422.44899999999</c:v>
                </c:pt>
                <c:pt idx="272">
                  <c:v>254815.046</c:v>
                </c:pt>
                <c:pt idx="273">
                  <c:v>257250.875</c:v>
                </c:pt>
                <c:pt idx="274">
                  <c:v>255868.30499999999</c:v>
                </c:pt>
                <c:pt idx="275">
                  <c:v>254643.508</c:v>
                </c:pt>
                <c:pt idx="276">
                  <c:v>264032.61599999998</c:v>
                </c:pt>
                <c:pt idx="277">
                  <c:v>259983.14499999999</c:v>
                </c:pt>
                <c:pt idx="278">
                  <c:v>251700.899</c:v>
                </c:pt>
                <c:pt idx="279">
                  <c:v>259718.40700000001</c:v>
                </c:pt>
                <c:pt idx="280">
                  <c:v>255647.55799999999</c:v>
                </c:pt>
                <c:pt idx="281">
                  <c:v>257679.726</c:v>
                </c:pt>
                <c:pt idx="282">
                  <c:v>255880.96599999999</c:v>
                </c:pt>
                <c:pt idx="283">
                  <c:v>251782.40299999999</c:v>
                </c:pt>
                <c:pt idx="284">
                  <c:v>250406.408</c:v>
                </c:pt>
                <c:pt idx="285">
                  <c:v>251255.06099999999</c:v>
                </c:pt>
                <c:pt idx="286">
                  <c:v>258696.85399999999</c:v>
                </c:pt>
                <c:pt idx="287">
                  <c:v>254880.03700000001</c:v>
                </c:pt>
                <c:pt idx="288">
                  <c:v>249500.34599999999</c:v>
                </c:pt>
                <c:pt idx="289">
                  <c:v>248218.429</c:v>
                </c:pt>
                <c:pt idx="290">
                  <c:v>240535.72500000001</c:v>
                </c:pt>
                <c:pt idx="291">
                  <c:v>238913.17</c:v>
                </c:pt>
                <c:pt idx="292">
                  <c:v>232673.43299999999</c:v>
                </c:pt>
                <c:pt idx="293">
                  <c:v>233604.315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7-4DBC-AC80-0A30AFC1AE72}"/>
            </c:ext>
          </c:extLst>
        </c:ser>
        <c:ser>
          <c:idx val="1"/>
          <c:order val="1"/>
          <c:tx>
            <c:strRef>
              <c:f>NBP!$H$1</c:f>
              <c:strCache>
                <c:ptCount val="1"/>
                <c:pt idx="0">
                  <c:v>walutowe_era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NBP!$H$2:$H$295</c:f>
              <c:numCache>
                <c:formatCode>General</c:formatCode>
                <c:ptCount val="294"/>
                <c:pt idx="47">
                  <c:v>9470.7216000000008</c:v>
                </c:pt>
                <c:pt idx="48">
                  <c:v>10085.432255570591</c:v>
                </c:pt>
                <c:pt idx="49">
                  <c:v>10415.591482123482</c:v>
                </c:pt>
                <c:pt idx="50">
                  <c:v>11030.390712508883</c:v>
                </c:pt>
                <c:pt idx="51">
                  <c:v>11466.386321702134</c:v>
                </c:pt>
                <c:pt idx="52">
                  <c:v>11647.212709014937</c:v>
                </c:pt>
                <c:pt idx="53">
                  <c:v>12245.739008913455</c:v>
                </c:pt>
                <c:pt idx="54">
                  <c:v>12765.867582613864</c:v>
                </c:pt>
                <c:pt idx="55">
                  <c:v>12923.373995633849</c:v>
                </c:pt>
                <c:pt idx="56">
                  <c:v>13285.315611763215</c:v>
                </c:pt>
                <c:pt idx="57">
                  <c:v>13507.749584464005</c:v>
                </c:pt>
                <c:pt idx="58">
                  <c:v>13820.102773312416</c:v>
                </c:pt>
                <c:pt idx="59">
                  <c:v>13691.33545773048</c:v>
                </c:pt>
                <c:pt idx="60">
                  <c:v>14442.677253627049</c:v>
                </c:pt>
                <c:pt idx="61">
                  <c:v>14939.497005210949</c:v>
                </c:pt>
                <c:pt idx="62">
                  <c:v>15874.898427681968</c:v>
                </c:pt>
                <c:pt idx="63">
                  <c:v>17018.420579959795</c:v>
                </c:pt>
                <c:pt idx="64">
                  <c:v>18051.40109533388</c:v>
                </c:pt>
                <c:pt idx="65">
                  <c:v>19359.941783724858</c:v>
                </c:pt>
                <c:pt idx="66">
                  <c:v>20077.405913054608</c:v>
                </c:pt>
                <c:pt idx="67">
                  <c:v>21227.091563982543</c:v>
                </c:pt>
                <c:pt idx="68">
                  <c:v>22263.848077641418</c:v>
                </c:pt>
                <c:pt idx="69">
                  <c:v>22694.639942559821</c:v>
                </c:pt>
                <c:pt idx="70">
                  <c:v>23268.872816753945</c:v>
                </c:pt>
                <c:pt idx="71">
                  <c:v>22896.548368174423</c:v>
                </c:pt>
                <c:pt idx="72">
                  <c:v>23475.426820250806</c:v>
                </c:pt>
                <c:pt idx="73">
                  <c:v>24047.1711072998</c:v>
                </c:pt>
                <c:pt idx="74">
                  <c:v>24160.352240679655</c:v>
                </c:pt>
                <c:pt idx="75">
                  <c:v>24469.735736148101</c:v>
                </c:pt>
                <c:pt idx="76">
                  <c:v>24688.207908785746</c:v>
                </c:pt>
                <c:pt idx="77">
                  <c:v>24319.719733826299</c:v>
                </c:pt>
                <c:pt idx="78">
                  <c:v>24100.960124333622</c:v>
                </c:pt>
                <c:pt idx="79">
                  <c:v>24510.612470436132</c:v>
                </c:pt>
                <c:pt idx="80">
                  <c:v>24626.596437547014</c:v>
                </c:pt>
                <c:pt idx="81">
                  <c:v>24703.092437370786</c:v>
                </c:pt>
                <c:pt idx="82">
                  <c:v>25534.528068028732</c:v>
                </c:pt>
                <c:pt idx="83">
                  <c:v>24749.345585690731</c:v>
                </c:pt>
                <c:pt idx="84">
                  <c:v>25758.35897624529</c:v>
                </c:pt>
                <c:pt idx="85">
                  <c:v>25628.233863725178</c:v>
                </c:pt>
                <c:pt idx="86">
                  <c:v>25991.817511720434</c:v>
                </c:pt>
                <c:pt idx="87">
                  <c:v>26587.039067843303</c:v>
                </c:pt>
                <c:pt idx="88">
                  <c:v>27404.646840828045</c:v>
                </c:pt>
                <c:pt idx="89">
                  <c:v>28076.303573278634</c:v>
                </c:pt>
                <c:pt idx="90">
                  <c:v>28469.58817539168</c:v>
                </c:pt>
                <c:pt idx="91">
                  <c:v>29802.732026330134</c:v>
                </c:pt>
                <c:pt idx="92">
                  <c:v>31109.624181172156</c:v>
                </c:pt>
                <c:pt idx="93">
                  <c:v>32441.750379278801</c:v>
                </c:pt>
                <c:pt idx="94">
                  <c:v>32755.959724786579</c:v>
                </c:pt>
                <c:pt idx="95">
                  <c:v>32740.616168720513</c:v>
                </c:pt>
                <c:pt idx="96">
                  <c:v>34349.83397984859</c:v>
                </c:pt>
                <c:pt idx="97">
                  <c:v>36198.783178988655</c:v>
                </c:pt>
                <c:pt idx="98">
                  <c:v>37725.652740172365</c:v>
                </c:pt>
                <c:pt idx="99">
                  <c:v>38528.305812927603</c:v>
                </c:pt>
                <c:pt idx="100">
                  <c:v>40297.086010313862</c:v>
                </c:pt>
                <c:pt idx="101">
                  <c:v>40774.277442169863</c:v>
                </c:pt>
                <c:pt idx="102">
                  <c:v>41940.629790486644</c:v>
                </c:pt>
                <c:pt idx="103">
                  <c:v>42453.367081021264</c:v>
                </c:pt>
                <c:pt idx="104">
                  <c:v>43112.211367031829</c:v>
                </c:pt>
                <c:pt idx="105">
                  <c:v>43486.72241459629</c:v>
                </c:pt>
                <c:pt idx="106">
                  <c:v>43798.436400627921</c:v>
                </c:pt>
                <c:pt idx="107">
                  <c:v>43912.78865845054</c:v>
                </c:pt>
                <c:pt idx="108">
                  <c:v>44960.257401116702</c:v>
                </c:pt>
                <c:pt idx="109">
                  <c:v>45478.862585351126</c:v>
                </c:pt>
                <c:pt idx="110">
                  <c:v>46582.79448716886</c:v>
                </c:pt>
                <c:pt idx="111">
                  <c:v>46566.871417669136</c:v>
                </c:pt>
                <c:pt idx="112">
                  <c:v>47643.528723410098</c:v>
                </c:pt>
                <c:pt idx="113">
                  <c:v>47554.73184681077</c:v>
                </c:pt>
                <c:pt idx="114">
                  <c:v>45653.095536590707</c:v>
                </c:pt>
                <c:pt idx="115">
                  <c:v>45921.475299744918</c:v>
                </c:pt>
                <c:pt idx="116">
                  <c:v>45568.371150626946</c:v>
                </c:pt>
                <c:pt idx="117">
                  <c:v>45574.090273786387</c:v>
                </c:pt>
                <c:pt idx="118">
                  <c:v>45756.193477853252</c:v>
                </c:pt>
                <c:pt idx="119">
                  <c:v>45358.227301034189</c:v>
                </c:pt>
                <c:pt idx="120">
                  <c:v>45779.083534778772</c:v>
                </c:pt>
                <c:pt idx="121">
                  <c:v>45667.675311948915</c:v>
                </c:pt>
                <c:pt idx="122">
                  <c:v>46234.759391033134</c:v>
                </c:pt>
                <c:pt idx="123">
                  <c:v>46942.516311730309</c:v>
                </c:pt>
                <c:pt idx="124">
                  <c:v>46566.547444219512</c:v>
                </c:pt>
                <c:pt idx="125">
                  <c:v>52038.814224125643</c:v>
                </c:pt>
                <c:pt idx="126">
                  <c:v>52612.521469579267</c:v>
                </c:pt>
                <c:pt idx="127">
                  <c:v>52614.473186513365</c:v>
                </c:pt>
                <c:pt idx="128">
                  <c:v>52786.873245375209</c:v>
                </c:pt>
                <c:pt idx="129">
                  <c:v>52357.841027150622</c:v>
                </c:pt>
                <c:pt idx="130">
                  <c:v>52838.649952602143</c:v>
                </c:pt>
                <c:pt idx="131">
                  <c:v>51162.987987695458</c:v>
                </c:pt>
                <c:pt idx="132">
                  <c:v>50462.871563863984</c:v>
                </c:pt>
                <c:pt idx="133">
                  <c:v>50401.398703917424</c:v>
                </c:pt>
                <c:pt idx="134">
                  <c:v>50085.455870182479</c:v>
                </c:pt>
                <c:pt idx="135">
                  <c:v>50384.92982537223</c:v>
                </c:pt>
                <c:pt idx="136">
                  <c:v>47517.580541166775</c:v>
                </c:pt>
                <c:pt idx="137">
                  <c:v>47682.992868335234</c:v>
                </c:pt>
                <c:pt idx="138">
                  <c:v>47002.114258265123</c:v>
                </c:pt>
                <c:pt idx="139">
                  <c:v>47036.520396382795</c:v>
                </c:pt>
                <c:pt idx="140">
                  <c:v>47117.505383285832</c:v>
                </c:pt>
                <c:pt idx="141">
                  <c:v>47486.760058124135</c:v>
                </c:pt>
                <c:pt idx="142">
                  <c:v>48029.99178451817</c:v>
                </c:pt>
                <c:pt idx="143">
                  <c:v>47719.40549835781</c:v>
                </c:pt>
                <c:pt idx="144">
                  <c:v>47893.680523656767</c:v>
                </c:pt>
                <c:pt idx="145">
                  <c:v>48402.501445668837</c:v>
                </c:pt>
                <c:pt idx="146">
                  <c:v>49223.869871287003</c:v>
                </c:pt>
                <c:pt idx="147">
                  <c:v>50865.737995023112</c:v>
                </c:pt>
                <c:pt idx="148">
                  <c:v>51536.230404156828</c:v>
                </c:pt>
                <c:pt idx="149">
                  <c:v>53408.153119176699</c:v>
                </c:pt>
                <c:pt idx="150">
                  <c:v>54734.234655318382</c:v>
                </c:pt>
                <c:pt idx="151">
                  <c:v>56035.229566895519</c:v>
                </c:pt>
                <c:pt idx="152">
                  <c:v>56267.34253859477</c:v>
                </c:pt>
                <c:pt idx="153">
                  <c:v>58676.784667299151</c:v>
                </c:pt>
                <c:pt idx="154">
                  <c:v>59251.984095299245</c:v>
                </c:pt>
                <c:pt idx="155">
                  <c:v>60753.92078640277</c:v>
                </c:pt>
                <c:pt idx="156">
                  <c:v>62200.345119904705</c:v>
                </c:pt>
                <c:pt idx="157">
                  <c:v>62965.715302936194</c:v>
                </c:pt>
                <c:pt idx="158">
                  <c:v>64775.216962754632</c:v>
                </c:pt>
                <c:pt idx="159">
                  <c:v>66252.532856082413</c:v>
                </c:pt>
                <c:pt idx="160">
                  <c:v>68168.337312955045</c:v>
                </c:pt>
                <c:pt idx="161">
                  <c:v>69816.259866736946</c:v>
                </c:pt>
                <c:pt idx="162">
                  <c:v>72295.103335378488</c:v>
                </c:pt>
                <c:pt idx="163">
                  <c:v>73696.848205342336</c:v>
                </c:pt>
                <c:pt idx="164">
                  <c:v>75847.007702275354</c:v>
                </c:pt>
                <c:pt idx="165">
                  <c:v>78020.522904555313</c:v>
                </c:pt>
                <c:pt idx="166">
                  <c:v>79004.755626086044</c:v>
                </c:pt>
                <c:pt idx="167">
                  <c:v>82484.488725403877</c:v>
                </c:pt>
                <c:pt idx="168">
                  <c:v>84647.969664729098</c:v>
                </c:pt>
                <c:pt idx="169">
                  <c:v>86287.946650223399</c:v>
                </c:pt>
                <c:pt idx="170">
                  <c:v>88119.08616834016</c:v>
                </c:pt>
                <c:pt idx="171">
                  <c:v>89585.833878676422</c:v>
                </c:pt>
                <c:pt idx="172">
                  <c:v>90530.850556382269</c:v>
                </c:pt>
                <c:pt idx="173">
                  <c:v>91658.300495678021</c:v>
                </c:pt>
                <c:pt idx="174">
                  <c:v>93639.940769224326</c:v>
                </c:pt>
                <c:pt idx="175">
                  <c:v>96636.833747582612</c:v>
                </c:pt>
                <c:pt idx="176">
                  <c:v>98549.873657828255</c:v>
                </c:pt>
                <c:pt idx="177">
                  <c:v>100865.09108082255</c:v>
                </c:pt>
                <c:pt idx="178">
                  <c:v>104440.84871509587</c:v>
                </c:pt>
                <c:pt idx="179">
                  <c:v>106334.3137694109</c:v>
                </c:pt>
                <c:pt idx="180">
                  <c:v>111961.92812148886</c:v>
                </c:pt>
                <c:pt idx="181">
                  <c:v>113359.37276986938</c:v>
                </c:pt>
                <c:pt idx="182">
                  <c:v>117995.95252769478</c:v>
                </c:pt>
                <c:pt idx="183">
                  <c:v>123070.63107149146</c:v>
                </c:pt>
                <c:pt idx="184">
                  <c:v>127167.90786633131</c:v>
                </c:pt>
                <c:pt idx="185">
                  <c:v>133636.68689791919</c:v>
                </c:pt>
                <c:pt idx="186">
                  <c:v>139517.32827757561</c:v>
                </c:pt>
                <c:pt idx="187">
                  <c:v>147905.80791530761</c:v>
                </c:pt>
                <c:pt idx="188">
                  <c:v>154446.67891540148</c:v>
                </c:pt>
                <c:pt idx="189">
                  <c:v>165075.93586755753</c:v>
                </c:pt>
                <c:pt idx="190">
                  <c:v>160496.68643341219</c:v>
                </c:pt>
                <c:pt idx="191">
                  <c:v>166302.33273742895</c:v>
                </c:pt>
                <c:pt idx="192">
                  <c:v>166153.66895637728</c:v>
                </c:pt>
                <c:pt idx="193">
                  <c:v>168159.28453287613</c:v>
                </c:pt>
                <c:pt idx="194">
                  <c:v>169719.38087492829</c:v>
                </c:pt>
                <c:pt idx="195">
                  <c:v>166924.14245677573</c:v>
                </c:pt>
                <c:pt idx="196">
                  <c:v>166811.93430282426</c:v>
                </c:pt>
                <c:pt idx="197">
                  <c:v>169232.3148823831</c:v>
                </c:pt>
                <c:pt idx="198">
                  <c:v>168543.96442151209</c:v>
                </c:pt>
                <c:pt idx="199">
                  <c:v>169520.55718337715</c:v>
                </c:pt>
                <c:pt idx="200">
                  <c:v>171452.55215013935</c:v>
                </c:pt>
                <c:pt idx="201">
                  <c:v>170196.99134665678</c:v>
                </c:pt>
                <c:pt idx="202">
                  <c:v>169936.57217822908</c:v>
                </c:pt>
                <c:pt idx="203">
                  <c:v>171388.43309923733</c:v>
                </c:pt>
                <c:pt idx="204">
                  <c:v>172794.87754854336</c:v>
                </c:pt>
                <c:pt idx="205">
                  <c:v>173538.05528838636</c:v>
                </c:pt>
                <c:pt idx="206">
                  <c:v>171327.87529257472</c:v>
                </c:pt>
                <c:pt idx="207">
                  <c:v>171093.71291497114</c:v>
                </c:pt>
                <c:pt idx="208">
                  <c:v>172806.26215447483</c:v>
                </c:pt>
                <c:pt idx="209">
                  <c:v>172975.10767527495</c:v>
                </c:pt>
                <c:pt idx="210">
                  <c:v>174517.1133470613</c:v>
                </c:pt>
                <c:pt idx="211">
                  <c:v>174466.08707421515</c:v>
                </c:pt>
                <c:pt idx="212">
                  <c:v>176560.1482514402</c:v>
                </c:pt>
                <c:pt idx="213">
                  <c:v>177337.69294927051</c:v>
                </c:pt>
                <c:pt idx="214">
                  <c:v>178977.23792773121</c:v>
                </c:pt>
                <c:pt idx="215">
                  <c:v>176080.06159328751</c:v>
                </c:pt>
                <c:pt idx="216">
                  <c:v>177546.95366065987</c:v>
                </c:pt>
                <c:pt idx="217">
                  <c:v>177559.18263750619</c:v>
                </c:pt>
                <c:pt idx="218">
                  <c:v>176256.35493884879</c:v>
                </c:pt>
                <c:pt idx="219">
                  <c:v>177918.57303329572</c:v>
                </c:pt>
                <c:pt idx="220">
                  <c:v>180444.95686453985</c:v>
                </c:pt>
                <c:pt idx="221">
                  <c:v>181186.38874565472</c:v>
                </c:pt>
                <c:pt idx="222">
                  <c:v>180127.40998378274</c:v>
                </c:pt>
                <c:pt idx="223">
                  <c:v>180513.21056297739</c:v>
                </c:pt>
                <c:pt idx="224">
                  <c:v>181544.17662706049</c:v>
                </c:pt>
                <c:pt idx="225">
                  <c:v>180622.93707877066</c:v>
                </c:pt>
                <c:pt idx="226">
                  <c:v>185796.69846161755</c:v>
                </c:pt>
                <c:pt idx="227">
                  <c:v>181899.97809050861</c:v>
                </c:pt>
                <c:pt idx="228">
                  <c:v>184660.14686954417</c:v>
                </c:pt>
                <c:pt idx="229">
                  <c:v>184236.40220125532</c:v>
                </c:pt>
                <c:pt idx="230">
                  <c:v>183726.08807807183</c:v>
                </c:pt>
                <c:pt idx="231">
                  <c:v>182939.444681836</c:v>
                </c:pt>
                <c:pt idx="232">
                  <c:v>182974.00892634239</c:v>
                </c:pt>
                <c:pt idx="233">
                  <c:v>183070.51207795896</c:v>
                </c:pt>
                <c:pt idx="234">
                  <c:v>181283.53948360687</c:v>
                </c:pt>
                <c:pt idx="235">
                  <c:v>181687.46774831752</c:v>
                </c:pt>
                <c:pt idx="236">
                  <c:v>180083.02028297799</c:v>
                </c:pt>
                <c:pt idx="237">
                  <c:v>179496.70772734494</c:v>
                </c:pt>
                <c:pt idx="238">
                  <c:v>179189.64448392633</c:v>
                </c:pt>
                <c:pt idx="239">
                  <c:v>178114.48920122266</c:v>
                </c:pt>
                <c:pt idx="240">
                  <c:v>176770.10504585496</c:v>
                </c:pt>
                <c:pt idx="241">
                  <c:v>177373.84499918961</c:v>
                </c:pt>
                <c:pt idx="242">
                  <c:v>175804.54066508578</c:v>
                </c:pt>
                <c:pt idx="243">
                  <c:v>174377.83086180958</c:v>
                </c:pt>
                <c:pt idx="244">
                  <c:v>175507.40874633956</c:v>
                </c:pt>
                <c:pt idx="245">
                  <c:v>174862.5708056617</c:v>
                </c:pt>
                <c:pt idx="246">
                  <c:v>174327.03546398511</c:v>
                </c:pt>
                <c:pt idx="247">
                  <c:v>174288.26070313193</c:v>
                </c:pt>
                <c:pt idx="248">
                  <c:v>173320.789689053</c:v>
                </c:pt>
                <c:pt idx="249">
                  <c:v>171980.6861752015</c:v>
                </c:pt>
                <c:pt idx="250">
                  <c:v>171971.35318439727</c:v>
                </c:pt>
                <c:pt idx="251">
                  <c:v>171324.99192976224</c:v>
                </c:pt>
                <c:pt idx="252">
                  <c:v>171725.45983825697</c:v>
                </c:pt>
                <c:pt idx="253">
                  <c:v>172134.72443784302</c:v>
                </c:pt>
                <c:pt idx="254">
                  <c:v>171927.36022574292</c:v>
                </c:pt>
                <c:pt idx="255">
                  <c:v>172483.41137317626</c:v>
                </c:pt>
                <c:pt idx="256">
                  <c:v>171911.3629508648</c:v>
                </c:pt>
                <c:pt idx="257">
                  <c:v>171974.20131457012</c:v>
                </c:pt>
                <c:pt idx="258">
                  <c:v>170783.97640470002</c:v>
                </c:pt>
                <c:pt idx="259">
                  <c:v>172117.09238522415</c:v>
                </c:pt>
                <c:pt idx="260">
                  <c:v>171078.35504435</c:v>
                </c:pt>
                <c:pt idx="261">
                  <c:v>169406.45886277416</c:v>
                </c:pt>
                <c:pt idx="262">
                  <c:v>170131.51798653553</c:v>
                </c:pt>
                <c:pt idx="263">
                  <c:v>168013.89148571453</c:v>
                </c:pt>
                <c:pt idx="264">
                  <c:v>170343.83559705096</c:v>
                </c:pt>
                <c:pt idx="265">
                  <c:v>168832.5646902537</c:v>
                </c:pt>
                <c:pt idx="266">
                  <c:v>168247.65331995362</c:v>
                </c:pt>
                <c:pt idx="267">
                  <c:v>166034.95851384292</c:v>
                </c:pt>
                <c:pt idx="268">
                  <c:v>167318.69162389237</c:v>
                </c:pt>
                <c:pt idx="269">
                  <c:v>167912.15829799313</c:v>
                </c:pt>
                <c:pt idx="270">
                  <c:v>168402.72833778808</c:v>
                </c:pt>
                <c:pt idx="271">
                  <c:v>167572.72064632757</c:v>
                </c:pt>
                <c:pt idx="272">
                  <c:v>166939.21931906542</c:v>
                </c:pt>
                <c:pt idx="273">
                  <c:v>168248.26245820677</c:v>
                </c:pt>
                <c:pt idx="274">
                  <c:v>166247.28701411065</c:v>
                </c:pt>
                <c:pt idx="275">
                  <c:v>166080.70639898727</c:v>
                </c:pt>
                <c:pt idx="276">
                  <c:v>167573.26367558612</c:v>
                </c:pt>
                <c:pt idx="277">
                  <c:v>165963.23866777954</c:v>
                </c:pt>
                <c:pt idx="278">
                  <c:v>165674.39333502573</c:v>
                </c:pt>
                <c:pt idx="279">
                  <c:v>166366.38880778642</c:v>
                </c:pt>
                <c:pt idx="280">
                  <c:v>163472.85943243143</c:v>
                </c:pt>
                <c:pt idx="281">
                  <c:v>163417.56374154502</c:v>
                </c:pt>
                <c:pt idx="282">
                  <c:v>163055.43468612988</c:v>
                </c:pt>
                <c:pt idx="283">
                  <c:v>161373.05425171735</c:v>
                </c:pt>
                <c:pt idx="284">
                  <c:v>162515.92721230758</c:v>
                </c:pt>
                <c:pt idx="285">
                  <c:v>162075.24618003052</c:v>
                </c:pt>
                <c:pt idx="286">
                  <c:v>160446.4168761794</c:v>
                </c:pt>
                <c:pt idx="287">
                  <c:v>159502.43151449031</c:v>
                </c:pt>
                <c:pt idx="288">
                  <c:v>158922.26821846786</c:v>
                </c:pt>
                <c:pt idx="289">
                  <c:v>158194.15027746838</c:v>
                </c:pt>
                <c:pt idx="290">
                  <c:v>156391.26600212962</c:v>
                </c:pt>
                <c:pt idx="291">
                  <c:v>156820.65838833307</c:v>
                </c:pt>
                <c:pt idx="292">
                  <c:v>154937.06149532908</c:v>
                </c:pt>
                <c:pt idx="293">
                  <c:v>154287.87308829927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F7-4DBC-AC80-0A30AFC1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04952"/>
        <c:axId val="550802600"/>
      </c:lineChart>
      <c:dateAx>
        <c:axId val="550804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2600"/>
        <c:crosses val="autoZero"/>
        <c:auto val="1"/>
        <c:lblOffset val="100"/>
        <c:baseTimeUnit val="months"/>
      </c:dateAx>
      <c:valAx>
        <c:axId val="5508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NBP!$I$1</c:f>
              <c:strCache>
                <c:ptCount val="1"/>
                <c:pt idx="0">
                  <c:v>loa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NBP!$I$2:$I$295</c:f>
              <c:numCache>
                <c:formatCode>General</c:formatCode>
                <c:ptCount val="294"/>
                <c:pt idx="0">
                  <c:v>22923.042270476672</c:v>
                </c:pt>
                <c:pt idx="1">
                  <c:v>23359.453625959053</c:v>
                </c:pt>
                <c:pt idx="2">
                  <c:v>24240.028680751609</c:v>
                </c:pt>
                <c:pt idx="3">
                  <c:v>24794.458070506553</c:v>
                </c:pt>
                <c:pt idx="4">
                  <c:v>25154.075620071242</c:v>
                </c:pt>
                <c:pt idx="5">
                  <c:v>26096.213405261002</c:v>
                </c:pt>
                <c:pt idx="6">
                  <c:v>26624.011213866343</c:v>
                </c:pt>
                <c:pt idx="7">
                  <c:v>27341.787048275193</c:v>
                </c:pt>
                <c:pt idx="8">
                  <c:v>28049.621641775455</c:v>
                </c:pt>
                <c:pt idx="9">
                  <c:v>28806.797623638515</c:v>
                </c:pt>
                <c:pt idx="10">
                  <c:v>29416.597080336975</c:v>
                </c:pt>
                <c:pt idx="11">
                  <c:v>30251.40558051585</c:v>
                </c:pt>
                <c:pt idx="12">
                  <c:v>30997.062765103386</c:v>
                </c:pt>
                <c:pt idx="13">
                  <c:v>31523.218900898133</c:v>
                </c:pt>
                <c:pt idx="14">
                  <c:v>32186.181104242216</c:v>
                </c:pt>
                <c:pt idx="15">
                  <c:v>32606.722955888872</c:v>
                </c:pt>
                <c:pt idx="16">
                  <c:v>32879.514254582245</c:v>
                </c:pt>
                <c:pt idx="17">
                  <c:v>33700.989088193484</c:v>
                </c:pt>
                <c:pt idx="18">
                  <c:v>34222.402613646525</c:v>
                </c:pt>
                <c:pt idx="19">
                  <c:v>34493.825851664405</c:v>
                </c:pt>
                <c:pt idx="20">
                  <c:v>35203.849342245463</c:v>
                </c:pt>
                <c:pt idx="21">
                  <c:v>36123.368524267069</c:v>
                </c:pt>
                <c:pt idx="22">
                  <c:v>37294.154850354294</c:v>
                </c:pt>
                <c:pt idx="23">
                  <c:v>37884.974654077356</c:v>
                </c:pt>
                <c:pt idx="24">
                  <c:v>38727.882438271336</c:v>
                </c:pt>
                <c:pt idx="25">
                  <c:v>39258.598776317725</c:v>
                </c:pt>
                <c:pt idx="26">
                  <c:v>40792.103589500744</c:v>
                </c:pt>
                <c:pt idx="27">
                  <c:v>41627.89745818216</c:v>
                </c:pt>
                <c:pt idx="28">
                  <c:v>42252.097942387263</c:v>
                </c:pt>
                <c:pt idx="29">
                  <c:v>43658.464316794438</c:v>
                </c:pt>
                <c:pt idx="30">
                  <c:v>44851.048409644514</c:v>
                </c:pt>
                <c:pt idx="31">
                  <c:v>45924.155203501505</c:v>
                </c:pt>
                <c:pt idx="32">
                  <c:v>47327.420640377561</c:v>
                </c:pt>
                <c:pt idx="33">
                  <c:v>48793.981684506442</c:v>
                </c:pt>
                <c:pt idx="34">
                  <c:v>50528.865029122091</c:v>
                </c:pt>
                <c:pt idx="35">
                  <c:v>51248.191332296497</c:v>
                </c:pt>
                <c:pt idx="36">
                  <c:v>51937.876320835217</c:v>
                </c:pt>
                <c:pt idx="37">
                  <c:v>53213.820910845359</c:v>
                </c:pt>
                <c:pt idx="38">
                  <c:v>54300.243495277151</c:v>
                </c:pt>
                <c:pt idx="39">
                  <c:v>55497.387790378874</c:v>
                </c:pt>
                <c:pt idx="40">
                  <c:v>56357.897955264198</c:v>
                </c:pt>
                <c:pt idx="41">
                  <c:v>58492.528629259003</c:v>
                </c:pt>
                <c:pt idx="42">
                  <c:v>59402.744998687253</c:v>
                </c:pt>
                <c:pt idx="43">
                  <c:v>61783.170574045696</c:v>
                </c:pt>
                <c:pt idx="44">
                  <c:v>64384.218734338712</c:v>
                </c:pt>
                <c:pt idx="45">
                  <c:v>66938.023199304676</c:v>
                </c:pt>
                <c:pt idx="46">
                  <c:v>70161.082946722003</c:v>
                </c:pt>
                <c:pt idx="47">
                  <c:v>72942.350300000006</c:v>
                </c:pt>
                <c:pt idx="48">
                  <c:v>75127.688555570596</c:v>
                </c:pt>
                <c:pt idx="49">
                  <c:v>77130.288582123481</c:v>
                </c:pt>
                <c:pt idx="50">
                  <c:v>79417.786112508882</c:v>
                </c:pt>
                <c:pt idx="51">
                  <c:v>81514.489321702131</c:v>
                </c:pt>
                <c:pt idx="52">
                  <c:v>82464.251409014949</c:v>
                </c:pt>
                <c:pt idx="53">
                  <c:v>84767.812808913455</c:v>
                </c:pt>
                <c:pt idx="54">
                  <c:v>86320.678882613865</c:v>
                </c:pt>
                <c:pt idx="55">
                  <c:v>88354.298195633848</c:v>
                </c:pt>
                <c:pt idx="56">
                  <c:v>90971.117811763223</c:v>
                </c:pt>
                <c:pt idx="57">
                  <c:v>92421.677784464002</c:v>
                </c:pt>
                <c:pt idx="58">
                  <c:v>95600.808773312427</c:v>
                </c:pt>
                <c:pt idx="59">
                  <c:v>96525.412057730486</c:v>
                </c:pt>
                <c:pt idx="60">
                  <c:v>99483.95435362705</c:v>
                </c:pt>
                <c:pt idx="61">
                  <c:v>100804.57270521094</c:v>
                </c:pt>
                <c:pt idx="62">
                  <c:v>103014.62732768197</c:v>
                </c:pt>
                <c:pt idx="63">
                  <c:v>104733.17747995979</c:v>
                </c:pt>
                <c:pt idx="64">
                  <c:v>106054.25239533387</c:v>
                </c:pt>
                <c:pt idx="65">
                  <c:v>108440.51768372486</c:v>
                </c:pt>
                <c:pt idx="66">
                  <c:v>109451.36991305462</c:v>
                </c:pt>
                <c:pt idx="67">
                  <c:v>111016.49736398253</c:v>
                </c:pt>
                <c:pt idx="68">
                  <c:v>114407.10357764142</c:v>
                </c:pt>
                <c:pt idx="69">
                  <c:v>117414.35584255982</c:v>
                </c:pt>
                <c:pt idx="70">
                  <c:v>120264.29801675395</c:v>
                </c:pt>
                <c:pt idx="71">
                  <c:v>120700.87566817443</c:v>
                </c:pt>
                <c:pt idx="72">
                  <c:v>123132.01912025081</c:v>
                </c:pt>
                <c:pt idx="73">
                  <c:v>125393.4123072998</c:v>
                </c:pt>
                <c:pt idx="74">
                  <c:v>127464.02834067965</c:v>
                </c:pt>
                <c:pt idx="75">
                  <c:v>130378.57053614809</c:v>
                </c:pt>
                <c:pt idx="76">
                  <c:v>132981.33540878576</c:v>
                </c:pt>
                <c:pt idx="77">
                  <c:v>135131.86223382631</c:v>
                </c:pt>
                <c:pt idx="78">
                  <c:v>136798.52262433362</c:v>
                </c:pt>
                <c:pt idx="79">
                  <c:v>140132.96347043614</c:v>
                </c:pt>
                <c:pt idx="80">
                  <c:v>143612.86173754701</c:v>
                </c:pt>
                <c:pt idx="81">
                  <c:v>146873.3798373708</c:v>
                </c:pt>
                <c:pt idx="82">
                  <c:v>151475.41296802874</c:v>
                </c:pt>
                <c:pt idx="83">
                  <c:v>151295.56318569073</c:v>
                </c:pt>
                <c:pt idx="84">
                  <c:v>154927.00497624528</c:v>
                </c:pt>
                <c:pt idx="85">
                  <c:v>156573.38286372519</c:v>
                </c:pt>
                <c:pt idx="86">
                  <c:v>158760.16171172043</c:v>
                </c:pt>
                <c:pt idx="87">
                  <c:v>160581.5148678433</c:v>
                </c:pt>
                <c:pt idx="88">
                  <c:v>162906.07674082802</c:v>
                </c:pt>
                <c:pt idx="89">
                  <c:v>174776.81097327863</c:v>
                </c:pt>
                <c:pt idx="90">
                  <c:v>168065.21227539168</c:v>
                </c:pt>
                <c:pt idx="91">
                  <c:v>172028.05632633014</c:v>
                </c:pt>
                <c:pt idx="92">
                  <c:v>174747.49398117216</c:v>
                </c:pt>
                <c:pt idx="93">
                  <c:v>177764.8503792788</c:v>
                </c:pt>
                <c:pt idx="94">
                  <c:v>179461.53932478657</c:v>
                </c:pt>
                <c:pt idx="95">
                  <c:v>178711.52826872049</c:v>
                </c:pt>
                <c:pt idx="96">
                  <c:v>181357.0851798486</c:v>
                </c:pt>
                <c:pt idx="97">
                  <c:v>183750.66607898864</c:v>
                </c:pt>
                <c:pt idx="98">
                  <c:v>185392.91864017237</c:v>
                </c:pt>
                <c:pt idx="99">
                  <c:v>186930.0796129276</c:v>
                </c:pt>
                <c:pt idx="100">
                  <c:v>188236.56311031384</c:v>
                </c:pt>
                <c:pt idx="101">
                  <c:v>189553.17804216986</c:v>
                </c:pt>
                <c:pt idx="102">
                  <c:v>190217.40169048664</c:v>
                </c:pt>
                <c:pt idx="103">
                  <c:v>191868.18108102126</c:v>
                </c:pt>
                <c:pt idx="104">
                  <c:v>194113.25116703182</c:v>
                </c:pt>
                <c:pt idx="105">
                  <c:v>195568.15211459631</c:v>
                </c:pt>
                <c:pt idx="106">
                  <c:v>196415.06870062792</c:v>
                </c:pt>
                <c:pt idx="107">
                  <c:v>194334.44135845054</c:v>
                </c:pt>
                <c:pt idx="108">
                  <c:v>194640.39280111669</c:v>
                </c:pt>
                <c:pt idx="109">
                  <c:v>194394.02588535112</c:v>
                </c:pt>
                <c:pt idx="110">
                  <c:v>192908.41448716886</c:v>
                </c:pt>
                <c:pt idx="111">
                  <c:v>193181.24341766915</c:v>
                </c:pt>
                <c:pt idx="112">
                  <c:v>193275.3517234101</c:v>
                </c:pt>
                <c:pt idx="113">
                  <c:v>193962.50184681074</c:v>
                </c:pt>
                <c:pt idx="114">
                  <c:v>195042.5795365907</c:v>
                </c:pt>
                <c:pt idx="115">
                  <c:v>196366.50929974494</c:v>
                </c:pt>
                <c:pt idx="116">
                  <c:v>197813.90315062695</c:v>
                </c:pt>
                <c:pt idx="117">
                  <c:v>198132.0462737864</c:v>
                </c:pt>
                <c:pt idx="118">
                  <c:v>198803.28147785325</c:v>
                </c:pt>
                <c:pt idx="119">
                  <c:v>195671.58530103421</c:v>
                </c:pt>
                <c:pt idx="120">
                  <c:v>196668.21253477875</c:v>
                </c:pt>
                <c:pt idx="121">
                  <c:v>196511.50231194892</c:v>
                </c:pt>
                <c:pt idx="122">
                  <c:v>197608.94539103314</c:v>
                </c:pt>
                <c:pt idx="123">
                  <c:v>198769.51931173031</c:v>
                </c:pt>
                <c:pt idx="124">
                  <c:v>199639.13444421953</c:v>
                </c:pt>
                <c:pt idx="125">
                  <c:v>197963.95222412565</c:v>
                </c:pt>
                <c:pt idx="126">
                  <c:v>199647.55846957926</c:v>
                </c:pt>
                <c:pt idx="127">
                  <c:v>201031.33718651335</c:v>
                </c:pt>
                <c:pt idx="128">
                  <c:v>201453.5692453752</c:v>
                </c:pt>
                <c:pt idx="129">
                  <c:v>202991.76802715063</c:v>
                </c:pt>
                <c:pt idx="130">
                  <c:v>205761.05095260215</c:v>
                </c:pt>
                <c:pt idx="131">
                  <c:v>202015.36398769545</c:v>
                </c:pt>
                <c:pt idx="132">
                  <c:v>203618.71656386397</c:v>
                </c:pt>
                <c:pt idx="133">
                  <c:v>203778.79270391742</c:v>
                </c:pt>
                <c:pt idx="134">
                  <c:v>205689.15487018248</c:v>
                </c:pt>
                <c:pt idx="135">
                  <c:v>208109.65182537225</c:v>
                </c:pt>
                <c:pt idx="136">
                  <c:v>206336.57154116678</c:v>
                </c:pt>
                <c:pt idx="137">
                  <c:v>208721.40986833523</c:v>
                </c:pt>
                <c:pt idx="138">
                  <c:v>209227.44225826513</c:v>
                </c:pt>
                <c:pt idx="139">
                  <c:v>211911.36239638278</c:v>
                </c:pt>
                <c:pt idx="140">
                  <c:v>214569.97238328584</c:v>
                </c:pt>
                <c:pt idx="141">
                  <c:v>231607.11005812415</c:v>
                </c:pt>
                <c:pt idx="142">
                  <c:v>222039.66578451818</c:v>
                </c:pt>
                <c:pt idx="143">
                  <c:v>219210.90149835782</c:v>
                </c:pt>
                <c:pt idx="144">
                  <c:v>221399.56152365677</c:v>
                </c:pt>
                <c:pt idx="145">
                  <c:v>223298.18744566882</c:v>
                </c:pt>
                <c:pt idx="146">
                  <c:v>224379.34087128699</c:v>
                </c:pt>
                <c:pt idx="147">
                  <c:v>228634.87299502312</c:v>
                </c:pt>
                <c:pt idx="148">
                  <c:v>235842.60340415681</c:v>
                </c:pt>
                <c:pt idx="149">
                  <c:v>232706.47411917668</c:v>
                </c:pt>
                <c:pt idx="150">
                  <c:v>235278.15765531838</c:v>
                </c:pt>
                <c:pt idx="151">
                  <c:v>238679.73456689552</c:v>
                </c:pt>
                <c:pt idx="152">
                  <c:v>242428.09853859476</c:v>
                </c:pt>
                <c:pt idx="153">
                  <c:v>245858.06066729917</c:v>
                </c:pt>
                <c:pt idx="154">
                  <c:v>248681.11409529924</c:v>
                </c:pt>
                <c:pt idx="155">
                  <c:v>249815.39878640277</c:v>
                </c:pt>
                <c:pt idx="156">
                  <c:v>253862.0651199047</c:v>
                </c:pt>
                <c:pt idx="157">
                  <c:v>256346.80530293618</c:v>
                </c:pt>
                <c:pt idx="158">
                  <c:v>259392.08396275464</c:v>
                </c:pt>
                <c:pt idx="159">
                  <c:v>264329.20085608243</c:v>
                </c:pt>
                <c:pt idx="160">
                  <c:v>269647.94131295505</c:v>
                </c:pt>
                <c:pt idx="161">
                  <c:v>272925.22686673695</c:v>
                </c:pt>
                <c:pt idx="162">
                  <c:v>280817.7463353785</c:v>
                </c:pt>
                <c:pt idx="163">
                  <c:v>287157.78220534232</c:v>
                </c:pt>
                <c:pt idx="164">
                  <c:v>293184.2647022754</c:v>
                </c:pt>
                <c:pt idx="165">
                  <c:v>300652.94090455532</c:v>
                </c:pt>
                <c:pt idx="166">
                  <c:v>307827.33762608602</c:v>
                </c:pt>
                <c:pt idx="167">
                  <c:v>314442.78972540388</c:v>
                </c:pt>
                <c:pt idx="168">
                  <c:v>319873.56366472912</c:v>
                </c:pt>
                <c:pt idx="169">
                  <c:v>325575.57365022344</c:v>
                </c:pt>
                <c:pt idx="170">
                  <c:v>336913.62016834016</c:v>
                </c:pt>
                <c:pt idx="171">
                  <c:v>348523.29887867643</c:v>
                </c:pt>
                <c:pt idx="172">
                  <c:v>356530.03455638228</c:v>
                </c:pt>
                <c:pt idx="173">
                  <c:v>368401.32249567803</c:v>
                </c:pt>
                <c:pt idx="174">
                  <c:v>378652.93176922429</c:v>
                </c:pt>
                <c:pt idx="175">
                  <c:v>388635.21874758264</c:v>
                </c:pt>
                <c:pt idx="176">
                  <c:v>399917.93865782826</c:v>
                </c:pt>
                <c:pt idx="177">
                  <c:v>410893.62808082253</c:v>
                </c:pt>
                <c:pt idx="178">
                  <c:v>420058.45571509586</c:v>
                </c:pt>
                <c:pt idx="179">
                  <c:v>424568.03976941091</c:v>
                </c:pt>
                <c:pt idx="180">
                  <c:v>435975.10212148889</c:v>
                </c:pt>
                <c:pt idx="181">
                  <c:v>444019.54276986938</c:v>
                </c:pt>
                <c:pt idx="182">
                  <c:v>456539.3285276948</c:v>
                </c:pt>
                <c:pt idx="183">
                  <c:v>469933.06807149143</c:v>
                </c:pt>
                <c:pt idx="184">
                  <c:v>481935.44886633137</c:v>
                </c:pt>
                <c:pt idx="185">
                  <c:v>495254.72389791918</c:v>
                </c:pt>
                <c:pt idx="186">
                  <c:v>506871.1932775756</c:v>
                </c:pt>
                <c:pt idx="187">
                  <c:v>520915.12591530767</c:v>
                </c:pt>
                <c:pt idx="188">
                  <c:v>531592.80891540146</c:v>
                </c:pt>
                <c:pt idx="189">
                  <c:v>545686.21586755756</c:v>
                </c:pt>
                <c:pt idx="190">
                  <c:v>547183.35843341216</c:v>
                </c:pt>
                <c:pt idx="191">
                  <c:v>550773.60173742892</c:v>
                </c:pt>
                <c:pt idx="192">
                  <c:v>552690.77495637734</c:v>
                </c:pt>
                <c:pt idx="193">
                  <c:v>557361.73653287615</c:v>
                </c:pt>
                <c:pt idx="194">
                  <c:v>562481.05987492832</c:v>
                </c:pt>
                <c:pt idx="195">
                  <c:v>562944.33545677573</c:v>
                </c:pt>
                <c:pt idx="196">
                  <c:v>566123.80130282429</c:v>
                </c:pt>
                <c:pt idx="197">
                  <c:v>571350.4618823831</c:v>
                </c:pt>
                <c:pt idx="198">
                  <c:v>574378.15942151216</c:v>
                </c:pt>
                <c:pt idx="199">
                  <c:v>578415.05918337707</c:v>
                </c:pt>
                <c:pt idx="200">
                  <c:v>584266.94215013937</c:v>
                </c:pt>
                <c:pt idx="201">
                  <c:v>589910.2093466568</c:v>
                </c:pt>
                <c:pt idx="202">
                  <c:v>588727.7361782291</c:v>
                </c:pt>
                <c:pt idx="203">
                  <c:v>586717.70809923741</c:v>
                </c:pt>
                <c:pt idx="204">
                  <c:v>590986.20654854341</c:v>
                </c:pt>
                <c:pt idx="205">
                  <c:v>593854.16728838638</c:v>
                </c:pt>
                <c:pt idx="206">
                  <c:v>593737.64529257477</c:v>
                </c:pt>
                <c:pt idx="207">
                  <c:v>594533.82091497118</c:v>
                </c:pt>
                <c:pt idx="208">
                  <c:v>600665.90615447483</c:v>
                </c:pt>
                <c:pt idx="209">
                  <c:v>603614.01167527493</c:v>
                </c:pt>
                <c:pt idx="210">
                  <c:v>608476.61634706135</c:v>
                </c:pt>
                <c:pt idx="211">
                  <c:v>611931.0340742151</c:v>
                </c:pt>
                <c:pt idx="212">
                  <c:v>617919.05125144019</c:v>
                </c:pt>
                <c:pt idx="213">
                  <c:v>622294.85294927051</c:v>
                </c:pt>
                <c:pt idx="214">
                  <c:v>626164.58092773124</c:v>
                </c:pt>
                <c:pt idx="215">
                  <c:v>621192.6765932875</c:v>
                </c:pt>
                <c:pt idx="216">
                  <c:v>626559.81466065987</c:v>
                </c:pt>
                <c:pt idx="217">
                  <c:v>629394.1246375062</c:v>
                </c:pt>
                <c:pt idx="218">
                  <c:v>632471.00393884873</c:v>
                </c:pt>
                <c:pt idx="219">
                  <c:v>640006.2570332957</c:v>
                </c:pt>
                <c:pt idx="220">
                  <c:v>647599.7488645399</c:v>
                </c:pt>
                <c:pt idx="221">
                  <c:v>654101.48274565465</c:v>
                </c:pt>
                <c:pt idx="222">
                  <c:v>657731.67698378279</c:v>
                </c:pt>
                <c:pt idx="223">
                  <c:v>660581.78056297742</c:v>
                </c:pt>
                <c:pt idx="224">
                  <c:v>665223.03362706047</c:v>
                </c:pt>
                <c:pt idx="225">
                  <c:v>668295.30607877066</c:v>
                </c:pt>
                <c:pt idx="226">
                  <c:v>680298.22946161753</c:v>
                </c:pt>
                <c:pt idx="227">
                  <c:v>675579.36809050862</c:v>
                </c:pt>
                <c:pt idx="228">
                  <c:v>681244.22986954416</c:v>
                </c:pt>
                <c:pt idx="229">
                  <c:v>683756.64620125527</c:v>
                </c:pt>
                <c:pt idx="230">
                  <c:v>688201.48807807185</c:v>
                </c:pt>
                <c:pt idx="231">
                  <c:v>690407.73968183598</c:v>
                </c:pt>
                <c:pt idx="232">
                  <c:v>694045.30192634242</c:v>
                </c:pt>
                <c:pt idx="233">
                  <c:v>698273.92607795889</c:v>
                </c:pt>
                <c:pt idx="234">
                  <c:v>702001.04548360687</c:v>
                </c:pt>
                <c:pt idx="235">
                  <c:v>705684.96374831744</c:v>
                </c:pt>
                <c:pt idx="236">
                  <c:v>708337.15728297795</c:v>
                </c:pt>
                <c:pt idx="237">
                  <c:v>708458.12072734488</c:v>
                </c:pt>
                <c:pt idx="238">
                  <c:v>711049.76248392637</c:v>
                </c:pt>
                <c:pt idx="239">
                  <c:v>706267.49820122262</c:v>
                </c:pt>
                <c:pt idx="240">
                  <c:v>705004.08104585495</c:v>
                </c:pt>
                <c:pt idx="241">
                  <c:v>706988.50499918964</c:v>
                </c:pt>
                <c:pt idx="242">
                  <c:v>707924.32466508576</c:v>
                </c:pt>
                <c:pt idx="243">
                  <c:v>709754.52186180954</c:v>
                </c:pt>
                <c:pt idx="244">
                  <c:v>712863.74074633955</c:v>
                </c:pt>
                <c:pt idx="245">
                  <c:v>716087.60480566171</c:v>
                </c:pt>
                <c:pt idx="246">
                  <c:v>718758.63646398508</c:v>
                </c:pt>
                <c:pt idx="247">
                  <c:v>723122.27870313195</c:v>
                </c:pt>
                <c:pt idx="248">
                  <c:v>729360.68268905301</c:v>
                </c:pt>
                <c:pt idx="249">
                  <c:v>730101.54517520149</c:v>
                </c:pt>
                <c:pt idx="250">
                  <c:v>733680.6591843972</c:v>
                </c:pt>
                <c:pt idx="251">
                  <c:v>730994.38392976229</c:v>
                </c:pt>
                <c:pt idx="252">
                  <c:v>735008.60783825698</c:v>
                </c:pt>
                <c:pt idx="253">
                  <c:v>739842.70743784308</c:v>
                </c:pt>
                <c:pt idx="254">
                  <c:v>743922.91122574289</c:v>
                </c:pt>
                <c:pt idx="255">
                  <c:v>748919.12637317623</c:v>
                </c:pt>
                <c:pt idx="256">
                  <c:v>756248.95595086482</c:v>
                </c:pt>
                <c:pt idx="257">
                  <c:v>760744.79131457012</c:v>
                </c:pt>
                <c:pt idx="258">
                  <c:v>761465.37340470008</c:v>
                </c:pt>
                <c:pt idx="259">
                  <c:v>765699.70438522415</c:v>
                </c:pt>
                <c:pt idx="260">
                  <c:v>769450.11404434999</c:v>
                </c:pt>
                <c:pt idx="261">
                  <c:v>767934.22186277423</c:v>
                </c:pt>
                <c:pt idx="262">
                  <c:v>773844.34098653554</c:v>
                </c:pt>
                <c:pt idx="263">
                  <c:v>767588.1514857146</c:v>
                </c:pt>
                <c:pt idx="264">
                  <c:v>774102.97759705095</c:v>
                </c:pt>
                <c:pt idx="265">
                  <c:v>776638.90169025376</c:v>
                </c:pt>
                <c:pt idx="266">
                  <c:v>783860.09531995363</c:v>
                </c:pt>
                <c:pt idx="267">
                  <c:v>785005.5395138429</c:v>
                </c:pt>
                <c:pt idx="268">
                  <c:v>791026.73662389244</c:v>
                </c:pt>
                <c:pt idx="269">
                  <c:v>797633.81729799311</c:v>
                </c:pt>
                <c:pt idx="270">
                  <c:v>802336.22733778809</c:v>
                </c:pt>
                <c:pt idx="271">
                  <c:v>808674.30464632763</c:v>
                </c:pt>
                <c:pt idx="272">
                  <c:v>813260.5173190654</c:v>
                </c:pt>
                <c:pt idx="273">
                  <c:v>816997.64445820672</c:v>
                </c:pt>
                <c:pt idx="274">
                  <c:v>819202.06501411065</c:v>
                </c:pt>
                <c:pt idx="275">
                  <c:v>815715.86639898736</c:v>
                </c:pt>
                <c:pt idx="276">
                  <c:v>824552.88267558604</c:v>
                </c:pt>
                <c:pt idx="277">
                  <c:v>825338.85266777943</c:v>
                </c:pt>
                <c:pt idx="278">
                  <c:v>828611.92933502572</c:v>
                </c:pt>
                <c:pt idx="279">
                  <c:v>835934.11580778635</c:v>
                </c:pt>
                <c:pt idx="280">
                  <c:v>836507.97043243144</c:v>
                </c:pt>
                <c:pt idx="281">
                  <c:v>839840.57974154502</c:v>
                </c:pt>
                <c:pt idx="282">
                  <c:v>844356.7676861299</c:v>
                </c:pt>
                <c:pt idx="283">
                  <c:v>848001.54025171744</c:v>
                </c:pt>
                <c:pt idx="284">
                  <c:v>857409.35521230754</c:v>
                </c:pt>
                <c:pt idx="285">
                  <c:v>859465.40818003053</c:v>
                </c:pt>
                <c:pt idx="286">
                  <c:v>858975.02587617945</c:v>
                </c:pt>
                <c:pt idx="287">
                  <c:v>855612.69251449034</c:v>
                </c:pt>
                <c:pt idx="288">
                  <c:v>861803.59421846783</c:v>
                </c:pt>
                <c:pt idx="289">
                  <c:v>865570.45627746836</c:v>
                </c:pt>
                <c:pt idx="290">
                  <c:v>872217.99900212965</c:v>
                </c:pt>
                <c:pt idx="291">
                  <c:v>882119.74138833303</c:v>
                </c:pt>
                <c:pt idx="292">
                  <c:v>886201.05149532901</c:v>
                </c:pt>
                <c:pt idx="293">
                  <c:v>891063.54608829925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8B6-919A-186F7C61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02992"/>
        <c:axId val="550804168"/>
      </c:lineChart>
      <c:dateAx>
        <c:axId val="550802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4168"/>
        <c:crosses val="autoZero"/>
        <c:auto val="1"/>
        <c:lblOffset val="100"/>
        <c:baseTimeUnit val="months"/>
      </c:dateAx>
      <c:valAx>
        <c:axId val="5508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NBP!$G$1</c:f>
              <c:strCache>
                <c:ptCount val="1"/>
                <c:pt idx="0">
                  <c:v>pozostale_pasywa/pasywa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NBP!$A$2:$A$295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NBP!$G$2:$G$295</c:f>
              <c:numCache>
                <c:formatCode>General</c:formatCode>
                <c:ptCount val="294"/>
                <c:pt idx="0">
                  <c:v>26.956946864376835</c:v>
                </c:pt>
                <c:pt idx="1">
                  <c:v>26.51879988923536</c:v>
                </c:pt>
                <c:pt idx="2">
                  <c:v>27.599049105339486</c:v>
                </c:pt>
                <c:pt idx="3">
                  <c:v>28.578692032286085</c:v>
                </c:pt>
                <c:pt idx="4">
                  <c:v>28.765935003920863</c:v>
                </c:pt>
                <c:pt idx="5">
                  <c:v>29.130712300433071</c:v>
                </c:pt>
                <c:pt idx="6">
                  <c:v>27.917346178863323</c:v>
                </c:pt>
                <c:pt idx="7">
                  <c:v>27.743953988747585</c:v>
                </c:pt>
                <c:pt idx="8">
                  <c:v>29.651253028115065</c:v>
                </c:pt>
                <c:pt idx="9">
                  <c:v>30.828562274672432</c:v>
                </c:pt>
                <c:pt idx="10">
                  <c:v>31.096917455979316</c:v>
                </c:pt>
                <c:pt idx="11">
                  <c:v>31.147004066677209</c:v>
                </c:pt>
                <c:pt idx="12">
                  <c:v>30.794561384693171</c:v>
                </c:pt>
                <c:pt idx="13">
                  <c:v>31.136580200603532</c:v>
                </c:pt>
                <c:pt idx="14">
                  <c:v>31.146372164776082</c:v>
                </c:pt>
                <c:pt idx="15">
                  <c:v>31.687175325686077</c:v>
                </c:pt>
                <c:pt idx="16">
                  <c:v>32.593897396492679</c:v>
                </c:pt>
                <c:pt idx="17">
                  <c:v>33.226756554278076</c:v>
                </c:pt>
                <c:pt idx="18">
                  <c:v>31.989589524339042</c:v>
                </c:pt>
                <c:pt idx="19">
                  <c:v>31.083132205015968</c:v>
                </c:pt>
                <c:pt idx="20">
                  <c:v>30.868257247029796</c:v>
                </c:pt>
                <c:pt idx="21">
                  <c:v>31.332457572640205</c:v>
                </c:pt>
                <c:pt idx="22">
                  <c:v>32.428484583108371</c:v>
                </c:pt>
                <c:pt idx="23">
                  <c:v>28.629573991198232</c:v>
                </c:pt>
                <c:pt idx="24">
                  <c:v>30.21808352251379</c:v>
                </c:pt>
                <c:pt idx="25">
                  <c:v>30.52708091988487</c:v>
                </c:pt>
                <c:pt idx="26">
                  <c:v>30.488589701073877</c:v>
                </c:pt>
                <c:pt idx="27">
                  <c:v>31.007497538686795</c:v>
                </c:pt>
                <c:pt idx="28">
                  <c:v>30.775759010297914</c:v>
                </c:pt>
                <c:pt idx="29">
                  <c:v>30.707817884141402</c:v>
                </c:pt>
                <c:pt idx="30">
                  <c:v>30.627186203530464</c:v>
                </c:pt>
                <c:pt idx="31">
                  <c:v>30.000709364868079</c:v>
                </c:pt>
                <c:pt idx="32">
                  <c:v>30.399518393264042</c:v>
                </c:pt>
                <c:pt idx="33">
                  <c:v>31.084247677758025</c:v>
                </c:pt>
                <c:pt idx="34">
                  <c:v>30.193024899283511</c:v>
                </c:pt>
                <c:pt idx="35">
                  <c:v>29.197891097515189</c:v>
                </c:pt>
                <c:pt idx="36">
                  <c:v>28.630110754899963</c:v>
                </c:pt>
                <c:pt idx="37">
                  <c:v>28.847482881244886</c:v>
                </c:pt>
                <c:pt idx="38">
                  <c:v>27.949465592655404</c:v>
                </c:pt>
                <c:pt idx="39">
                  <c:v>28.140668467008524</c:v>
                </c:pt>
                <c:pt idx="40">
                  <c:v>28.099871284045534</c:v>
                </c:pt>
                <c:pt idx="41">
                  <c:v>27.869155486059725</c:v>
                </c:pt>
                <c:pt idx="42">
                  <c:v>27.566203887519841</c:v>
                </c:pt>
                <c:pt idx="43">
                  <c:v>28.101822516726987</c:v>
                </c:pt>
                <c:pt idx="44">
                  <c:v>28.280435737890258</c:v>
                </c:pt>
                <c:pt idx="45">
                  <c:v>28.228124022771251</c:v>
                </c:pt>
                <c:pt idx="46">
                  <c:v>28.565316330500529</c:v>
                </c:pt>
                <c:pt idx="47">
                  <c:v>26.759521552862537</c:v>
                </c:pt>
                <c:pt idx="48">
                  <c:v>28.752739174799778</c:v>
                </c:pt>
                <c:pt idx="49">
                  <c:v>28.920350371341989</c:v>
                </c:pt>
                <c:pt idx="50">
                  <c:v>28.389613014932717</c:v>
                </c:pt>
                <c:pt idx="51">
                  <c:v>29.090366911899402</c:v>
                </c:pt>
                <c:pt idx="52">
                  <c:v>28.58812086601522</c:v>
                </c:pt>
                <c:pt idx="53">
                  <c:v>28.741018484743087</c:v>
                </c:pt>
                <c:pt idx="54">
                  <c:v>27.724577811397864</c:v>
                </c:pt>
                <c:pt idx="55">
                  <c:v>27.762957686418176</c:v>
                </c:pt>
                <c:pt idx="56">
                  <c:v>27.288923484452848</c:v>
                </c:pt>
                <c:pt idx="57">
                  <c:v>27.016864166186522</c:v>
                </c:pt>
                <c:pt idx="58">
                  <c:v>27.389890002459051</c:v>
                </c:pt>
                <c:pt idx="59">
                  <c:v>24.6897964843088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A5-4182-B30D-A5ADEDCF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66544"/>
        <c:axId val="555471640"/>
      </c:lineChart>
      <c:dateAx>
        <c:axId val="555466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1640"/>
        <c:crosses val="autoZero"/>
        <c:auto val="1"/>
        <c:lblOffset val="100"/>
        <c:baseTimeUnit val="months"/>
      </c:dateAx>
      <c:valAx>
        <c:axId val="555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car_a!$B$1</c:f>
              <c:strCache>
                <c:ptCount val="1"/>
                <c:pt idx="0">
                  <c:v>car_a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car_a!$A$2:$A$25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car_a!$B$2:$B$25</c:f>
              <c:numCache>
                <c:formatCode>General</c:formatCode>
                <c:ptCount val="24"/>
                <c:pt idx="0">
                  <c:v>9.4</c:v>
                </c:pt>
                <c:pt idx="1">
                  <c:v>11.5</c:v>
                </c:pt>
                <c:pt idx="2">
                  <c:v>11.5</c:v>
                </c:pt>
                <c:pt idx="3">
                  <c:v>12.3</c:v>
                </c:pt>
                <c:pt idx="4">
                  <c:v>12.2</c:v>
                </c:pt>
                <c:pt idx="5">
                  <c:v>10.8333333333333</c:v>
                </c:pt>
                <c:pt idx="6">
                  <c:v>12.7</c:v>
                </c:pt>
                <c:pt idx="7">
                  <c:v>13.1</c:v>
                </c:pt>
                <c:pt idx="8">
                  <c:v>14.2666666666666</c:v>
                </c:pt>
                <c:pt idx="9">
                  <c:v>13.4</c:v>
                </c:pt>
                <c:pt idx="10">
                  <c:v>14.1</c:v>
                </c:pt>
                <c:pt idx="11">
                  <c:v>14.9333333333333</c:v>
                </c:pt>
                <c:pt idx="12">
                  <c:v>14.6666666666666</c:v>
                </c:pt>
                <c:pt idx="13">
                  <c:v>12.733333333333301</c:v>
                </c:pt>
                <c:pt idx="14">
                  <c:v>11.4333333333333</c:v>
                </c:pt>
                <c:pt idx="15">
                  <c:v>11.136571426053299</c:v>
                </c:pt>
                <c:pt idx="16">
                  <c:v>13.29</c:v>
                </c:pt>
                <c:pt idx="17">
                  <c:v>13.84</c:v>
                </c:pt>
                <c:pt idx="18">
                  <c:v>13.1</c:v>
                </c:pt>
                <c:pt idx="19">
                  <c:v>14.74</c:v>
                </c:pt>
                <c:pt idx="20">
                  <c:v>15.66</c:v>
                </c:pt>
                <c:pt idx="21">
                  <c:v>14.823105544366101</c:v>
                </c:pt>
                <c:pt idx="22">
                  <c:v>16.8022320242322</c:v>
                </c:pt>
                <c:pt idx="23">
                  <c:v>17.8650028587492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43-4DBC-90F9-5C8FAF3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68504"/>
        <c:axId val="555467328"/>
      </c:lineChart>
      <c:catAx>
        <c:axId val="5554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7328"/>
        <c:crosses val="autoZero"/>
        <c:auto val="1"/>
        <c:lblAlgn val="ctr"/>
        <c:lblOffset val="100"/>
        <c:noMultiLvlLbl val="0"/>
      </c:catAx>
      <c:valAx>
        <c:axId val="555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dane_sa!$C$2:$C$307</c:f>
              <c:numCache>
                <c:formatCode>General</c:formatCode>
                <c:ptCount val="306"/>
                <c:pt idx="0">
                  <c:v>110.57426503400001</c:v>
                </c:pt>
                <c:pt idx="1">
                  <c:v>106.49100749199999</c:v>
                </c:pt>
                <c:pt idx="2">
                  <c:v>107.621232742</c:v>
                </c:pt>
                <c:pt idx="3">
                  <c:v>111.163710959</c:v>
                </c:pt>
                <c:pt idx="4">
                  <c:v>113.898774549</c:v>
                </c:pt>
                <c:pt idx="5">
                  <c:v>118.196664222</c:v>
                </c:pt>
                <c:pt idx="6">
                  <c:v>104.221930513</c:v>
                </c:pt>
                <c:pt idx="7">
                  <c:v>101.99572871300001</c:v>
                </c:pt>
                <c:pt idx="8">
                  <c:v>103.010134005</c:v>
                </c:pt>
                <c:pt idx="9">
                  <c:v>104.026005047</c:v>
                </c:pt>
                <c:pt idx="10">
                  <c:v>105.97244819700001</c:v>
                </c:pt>
                <c:pt idx="11">
                  <c:v>102.538310448</c:v>
                </c:pt>
                <c:pt idx="12">
                  <c:v>103.842243676</c:v>
                </c:pt>
                <c:pt idx="13">
                  <c:v>106.943151774</c:v>
                </c:pt>
                <c:pt idx="14">
                  <c:v>109.592913639</c:v>
                </c:pt>
                <c:pt idx="15">
                  <c:v>99.556781528000002</c:v>
                </c:pt>
                <c:pt idx="16">
                  <c:v>99.519292561</c:v>
                </c:pt>
                <c:pt idx="17">
                  <c:v>98.782321132999996</c:v>
                </c:pt>
                <c:pt idx="18">
                  <c:v>99.186152285000006</c:v>
                </c:pt>
                <c:pt idx="19">
                  <c:v>102.957448705</c:v>
                </c:pt>
                <c:pt idx="20">
                  <c:v>102.902538862</c:v>
                </c:pt>
                <c:pt idx="21">
                  <c:v>101.54511395500001</c:v>
                </c:pt>
                <c:pt idx="22">
                  <c:v>102.45736876399999</c:v>
                </c:pt>
                <c:pt idx="23">
                  <c:v>104.63543717899999</c:v>
                </c:pt>
                <c:pt idx="24">
                  <c:v>108.59393718699999</c:v>
                </c:pt>
                <c:pt idx="25">
                  <c:v>110.31456074800001</c:v>
                </c:pt>
                <c:pt idx="26">
                  <c:v>109.042520168</c:v>
                </c:pt>
                <c:pt idx="27">
                  <c:v>106.67593602700001</c:v>
                </c:pt>
                <c:pt idx="28">
                  <c:v>109.31295741</c:v>
                </c:pt>
                <c:pt idx="29">
                  <c:v>109.638340071</c:v>
                </c:pt>
                <c:pt idx="30">
                  <c:v>110.582394218</c:v>
                </c:pt>
                <c:pt idx="31">
                  <c:v>112.594033157</c:v>
                </c:pt>
                <c:pt idx="32">
                  <c:v>112.250807675</c:v>
                </c:pt>
                <c:pt idx="33">
                  <c:v>113.651991572</c:v>
                </c:pt>
                <c:pt idx="34">
                  <c:v>115.888104527</c:v>
                </c:pt>
                <c:pt idx="35">
                  <c:v>114.344768867</c:v>
                </c:pt>
                <c:pt idx="36">
                  <c:v>114.53212950299999</c:v>
                </c:pt>
                <c:pt idx="37">
                  <c:v>119.201629854</c:v>
                </c:pt>
                <c:pt idx="38">
                  <c:v>119.291439711</c:v>
                </c:pt>
                <c:pt idx="39">
                  <c:v>120.535195269</c:v>
                </c:pt>
                <c:pt idx="40">
                  <c:v>117.741645093</c:v>
                </c:pt>
                <c:pt idx="41">
                  <c:v>118.409333147</c:v>
                </c:pt>
                <c:pt idx="42">
                  <c:v>121.790511305</c:v>
                </c:pt>
                <c:pt idx="43">
                  <c:v>120.629072992</c:v>
                </c:pt>
                <c:pt idx="44">
                  <c:v>123.67004600600001</c:v>
                </c:pt>
                <c:pt idx="45">
                  <c:v>125.319889981</c:v>
                </c:pt>
                <c:pt idx="46">
                  <c:v>124.44133918199999</c:v>
                </c:pt>
                <c:pt idx="47">
                  <c:v>127.41581372900001</c:v>
                </c:pt>
                <c:pt idx="48">
                  <c:v>132.90389076299999</c:v>
                </c:pt>
                <c:pt idx="49">
                  <c:v>130.31492040200001</c:v>
                </c:pt>
                <c:pt idx="50">
                  <c:v>130.58496690999999</c:v>
                </c:pt>
                <c:pt idx="51">
                  <c:v>131.77744609600001</c:v>
                </c:pt>
                <c:pt idx="52">
                  <c:v>132.050843671</c:v>
                </c:pt>
                <c:pt idx="53">
                  <c:v>135.970008393</c:v>
                </c:pt>
                <c:pt idx="54">
                  <c:v>133.66757836900001</c:v>
                </c:pt>
                <c:pt idx="55">
                  <c:v>135.21395258199999</c:v>
                </c:pt>
                <c:pt idx="56">
                  <c:v>139.030240846</c:v>
                </c:pt>
                <c:pt idx="57">
                  <c:v>142.36092980699999</c:v>
                </c:pt>
                <c:pt idx="58">
                  <c:v>141.47840133899999</c:v>
                </c:pt>
                <c:pt idx="59">
                  <c:v>145.19236657600001</c:v>
                </c:pt>
                <c:pt idx="60">
                  <c:v>148.055231483</c:v>
                </c:pt>
                <c:pt idx="61">
                  <c:v>152.88388700199999</c:v>
                </c:pt>
                <c:pt idx="62">
                  <c:v>149.18546174400001</c:v>
                </c:pt>
                <c:pt idx="63">
                  <c:v>151.10938941800001</c:v>
                </c:pt>
                <c:pt idx="64">
                  <c:v>153.93188352799999</c:v>
                </c:pt>
                <c:pt idx="65">
                  <c:v>150.84962104499999</c:v>
                </c:pt>
                <c:pt idx="66">
                  <c:v>152.309829552</c:v>
                </c:pt>
                <c:pt idx="67">
                  <c:v>155.45658226099999</c:v>
                </c:pt>
                <c:pt idx="68">
                  <c:v>154.74996775700001</c:v>
                </c:pt>
                <c:pt idx="69">
                  <c:v>155.52080999399999</c:v>
                </c:pt>
                <c:pt idx="70">
                  <c:v>155.17462192799999</c:v>
                </c:pt>
                <c:pt idx="71">
                  <c:v>154.98710706700001</c:v>
                </c:pt>
                <c:pt idx="72">
                  <c:v>155.150373113</c:v>
                </c:pt>
                <c:pt idx="73">
                  <c:v>167.71308285999999</c:v>
                </c:pt>
                <c:pt idx="74">
                  <c:v>176.74157033</c:v>
                </c:pt>
                <c:pt idx="75">
                  <c:v>173.334637206</c:v>
                </c:pt>
                <c:pt idx="76">
                  <c:v>180.637063114</c:v>
                </c:pt>
                <c:pt idx="77">
                  <c:v>180.07988599500001</c:v>
                </c:pt>
                <c:pt idx="78">
                  <c:v>185.04416978899999</c:v>
                </c:pt>
                <c:pt idx="79">
                  <c:v>185.73988133200001</c:v>
                </c:pt>
                <c:pt idx="80">
                  <c:v>184.64479225299999</c:v>
                </c:pt>
                <c:pt idx="81">
                  <c:v>186.21858601900001</c:v>
                </c:pt>
                <c:pt idx="82">
                  <c:v>189.64823677199999</c:v>
                </c:pt>
                <c:pt idx="83">
                  <c:v>191.25848330100001</c:v>
                </c:pt>
                <c:pt idx="84">
                  <c:v>181.06570028300001</c:v>
                </c:pt>
                <c:pt idx="85">
                  <c:v>184.63679191400001</c:v>
                </c:pt>
                <c:pt idx="86">
                  <c:v>186.078323458</c:v>
                </c:pt>
                <c:pt idx="87">
                  <c:v>190.039885191</c:v>
                </c:pt>
                <c:pt idx="88">
                  <c:v>185.09079258400001</c:v>
                </c:pt>
                <c:pt idx="89">
                  <c:v>188.19041942600001</c:v>
                </c:pt>
                <c:pt idx="90">
                  <c:v>184.786567612</c:v>
                </c:pt>
                <c:pt idx="91">
                  <c:v>183.577186028</c:v>
                </c:pt>
                <c:pt idx="92">
                  <c:v>183.06585993799999</c:v>
                </c:pt>
                <c:pt idx="93">
                  <c:v>180.90453277099999</c:v>
                </c:pt>
                <c:pt idx="94">
                  <c:v>182.46322631999999</c:v>
                </c:pt>
                <c:pt idx="95">
                  <c:v>183.69898328100001</c:v>
                </c:pt>
                <c:pt idx="96">
                  <c:v>176.49156693</c:v>
                </c:pt>
                <c:pt idx="97">
                  <c:v>173.83838939399999</c:v>
                </c:pt>
                <c:pt idx="98">
                  <c:v>174.03403254099999</c:v>
                </c:pt>
                <c:pt idx="99">
                  <c:v>177.76541567699999</c:v>
                </c:pt>
                <c:pt idx="100">
                  <c:v>178.391837186</c:v>
                </c:pt>
                <c:pt idx="101">
                  <c:v>176.09603277400001</c:v>
                </c:pt>
                <c:pt idx="102">
                  <c:v>175.56095119299999</c:v>
                </c:pt>
                <c:pt idx="103">
                  <c:v>176.88456035999999</c:v>
                </c:pt>
                <c:pt idx="104">
                  <c:v>178.94405832699999</c:v>
                </c:pt>
                <c:pt idx="105">
                  <c:v>179.44434022900001</c:v>
                </c:pt>
                <c:pt idx="106">
                  <c:v>178.06448818499999</c:v>
                </c:pt>
                <c:pt idx="107">
                  <c:v>181.388544274</c:v>
                </c:pt>
                <c:pt idx="108">
                  <c:v>182.27422588499999</c:v>
                </c:pt>
                <c:pt idx="109">
                  <c:v>184.38593570800001</c:v>
                </c:pt>
                <c:pt idx="110">
                  <c:v>185.79867608699999</c:v>
                </c:pt>
                <c:pt idx="111">
                  <c:v>180.273584723</c:v>
                </c:pt>
                <c:pt idx="112">
                  <c:v>179.78050435099999</c:v>
                </c:pt>
                <c:pt idx="113">
                  <c:v>183.52135495799999</c:v>
                </c:pt>
                <c:pt idx="114">
                  <c:v>186.578271048</c:v>
                </c:pt>
                <c:pt idx="115">
                  <c:v>186.82306880799999</c:v>
                </c:pt>
                <c:pt idx="116">
                  <c:v>185.406539434</c:v>
                </c:pt>
                <c:pt idx="117">
                  <c:v>186.76156503000001</c:v>
                </c:pt>
                <c:pt idx="118">
                  <c:v>185.64571938500001</c:v>
                </c:pt>
                <c:pt idx="119">
                  <c:v>183.81986471499999</c:v>
                </c:pt>
                <c:pt idx="120">
                  <c:v>187.82610187700001</c:v>
                </c:pt>
                <c:pt idx="121">
                  <c:v>188.35914117499999</c:v>
                </c:pt>
                <c:pt idx="122">
                  <c:v>183.56168513099999</c:v>
                </c:pt>
                <c:pt idx="123">
                  <c:v>191.796931868</c:v>
                </c:pt>
                <c:pt idx="124">
                  <c:v>195.517418451</c:v>
                </c:pt>
                <c:pt idx="125">
                  <c:v>193.55315410700001</c:v>
                </c:pt>
                <c:pt idx="126">
                  <c:v>192.61336145800001</c:v>
                </c:pt>
                <c:pt idx="127">
                  <c:v>194.70537995399999</c:v>
                </c:pt>
                <c:pt idx="128">
                  <c:v>197.56366216200001</c:v>
                </c:pt>
                <c:pt idx="129">
                  <c:v>199.98951586300001</c:v>
                </c:pt>
                <c:pt idx="130">
                  <c:v>205.843416211</c:v>
                </c:pt>
                <c:pt idx="131">
                  <c:v>208.376123855</c:v>
                </c:pt>
                <c:pt idx="132">
                  <c:v>198.95918334300001</c:v>
                </c:pt>
                <c:pt idx="133">
                  <c:v>202.95175108199999</c:v>
                </c:pt>
                <c:pt idx="134">
                  <c:v>212.459502028</c:v>
                </c:pt>
                <c:pt idx="135">
                  <c:v>244.26234690000001</c:v>
                </c:pt>
                <c:pt idx="136">
                  <c:v>201.27285445199999</c:v>
                </c:pt>
                <c:pt idx="137">
                  <c:v>198.33581937700001</c:v>
                </c:pt>
                <c:pt idx="138">
                  <c:v>204.69448592099999</c:v>
                </c:pt>
                <c:pt idx="139">
                  <c:v>204.88890916599999</c:v>
                </c:pt>
                <c:pt idx="140">
                  <c:v>205.85480818100001</c:v>
                </c:pt>
                <c:pt idx="141">
                  <c:v>202.57746351</c:v>
                </c:pt>
                <c:pt idx="142">
                  <c:v>203.27225495499999</c:v>
                </c:pt>
                <c:pt idx="143">
                  <c:v>204.403684817</c:v>
                </c:pt>
                <c:pt idx="144">
                  <c:v>208.18537184100001</c:v>
                </c:pt>
                <c:pt idx="145">
                  <c:v>203.847960648</c:v>
                </c:pt>
                <c:pt idx="146">
                  <c:v>201.458620954</c:v>
                </c:pt>
                <c:pt idx="147">
                  <c:v>205.550008015</c:v>
                </c:pt>
                <c:pt idx="148">
                  <c:v>208.70968862000001</c:v>
                </c:pt>
                <c:pt idx="149">
                  <c:v>214.09054220100001</c:v>
                </c:pt>
                <c:pt idx="150">
                  <c:v>211.52450357000001</c:v>
                </c:pt>
                <c:pt idx="151">
                  <c:v>213.064767988</c:v>
                </c:pt>
                <c:pt idx="152">
                  <c:v>210.86144868299999</c:v>
                </c:pt>
                <c:pt idx="153">
                  <c:v>215.835403095</c:v>
                </c:pt>
                <c:pt idx="154">
                  <c:v>215.35601207299999</c:v>
                </c:pt>
                <c:pt idx="155">
                  <c:v>220.01829404399999</c:v>
                </c:pt>
                <c:pt idx="156">
                  <c:v>222.05503633800001</c:v>
                </c:pt>
                <c:pt idx="157">
                  <c:v>222.26643249899999</c:v>
                </c:pt>
                <c:pt idx="158">
                  <c:v>223.50791892500001</c:v>
                </c:pt>
                <c:pt idx="159">
                  <c:v>232.26032020299999</c:v>
                </c:pt>
                <c:pt idx="160">
                  <c:v>233.32468139700001</c:v>
                </c:pt>
                <c:pt idx="161">
                  <c:v>235.05394985999999</c:v>
                </c:pt>
                <c:pt idx="162">
                  <c:v>237.701575757</c:v>
                </c:pt>
                <c:pt idx="163">
                  <c:v>238.242024042</c:v>
                </c:pt>
                <c:pt idx="164">
                  <c:v>243.38840130899999</c:v>
                </c:pt>
                <c:pt idx="165">
                  <c:v>245.019153555</c:v>
                </c:pt>
                <c:pt idx="166">
                  <c:v>248.060984518</c:v>
                </c:pt>
                <c:pt idx="167">
                  <c:v>254.727265534</c:v>
                </c:pt>
                <c:pt idx="168">
                  <c:v>253.152000628</c:v>
                </c:pt>
                <c:pt idx="169">
                  <c:v>257.389744656</c:v>
                </c:pt>
                <c:pt idx="170">
                  <c:v>263.79459341099999</c:v>
                </c:pt>
                <c:pt idx="171">
                  <c:v>262.468620896</c:v>
                </c:pt>
                <c:pt idx="172">
                  <c:v>264.90608368699998</c:v>
                </c:pt>
                <c:pt idx="173">
                  <c:v>268.804376881</c:v>
                </c:pt>
                <c:pt idx="174">
                  <c:v>271.61685904299998</c:v>
                </c:pt>
                <c:pt idx="175">
                  <c:v>275.45577137499998</c:v>
                </c:pt>
                <c:pt idx="176">
                  <c:v>277.95925556499998</c:v>
                </c:pt>
                <c:pt idx="177">
                  <c:v>280.92703478700003</c:v>
                </c:pt>
                <c:pt idx="178">
                  <c:v>284.50421791399998</c:v>
                </c:pt>
                <c:pt idx="179">
                  <c:v>280.15428810399999</c:v>
                </c:pt>
                <c:pt idx="180">
                  <c:v>292.79403553899999</c:v>
                </c:pt>
                <c:pt idx="181">
                  <c:v>295.931299819</c:v>
                </c:pt>
                <c:pt idx="182">
                  <c:v>293.41195388400001</c:v>
                </c:pt>
                <c:pt idx="183">
                  <c:v>300.878429837</c:v>
                </c:pt>
                <c:pt idx="184">
                  <c:v>295.545922448</c:v>
                </c:pt>
                <c:pt idx="185">
                  <c:v>300.21622287100001</c:v>
                </c:pt>
                <c:pt idx="186">
                  <c:v>295.13557494600002</c:v>
                </c:pt>
                <c:pt idx="187">
                  <c:v>292.15433664</c:v>
                </c:pt>
                <c:pt idx="188">
                  <c:v>297.66660336199999</c:v>
                </c:pt>
                <c:pt idx="189">
                  <c:v>295.83921537100002</c:v>
                </c:pt>
                <c:pt idx="190">
                  <c:v>293.988472565</c:v>
                </c:pt>
                <c:pt idx="191">
                  <c:v>291.00321457299998</c:v>
                </c:pt>
                <c:pt idx="192">
                  <c:v>302.017296595</c:v>
                </c:pt>
                <c:pt idx="193">
                  <c:v>303.97315756099999</c:v>
                </c:pt>
                <c:pt idx="194">
                  <c:v>295.44606525500001</c:v>
                </c:pt>
                <c:pt idx="195">
                  <c:v>300.32129152900001</c:v>
                </c:pt>
                <c:pt idx="196">
                  <c:v>297.014134141</c:v>
                </c:pt>
                <c:pt idx="197">
                  <c:v>295.76453068400002</c:v>
                </c:pt>
                <c:pt idx="198">
                  <c:v>301.07905888699997</c:v>
                </c:pt>
                <c:pt idx="199">
                  <c:v>301.85562491399997</c:v>
                </c:pt>
                <c:pt idx="200">
                  <c:v>295.853232349</c:v>
                </c:pt>
                <c:pt idx="201">
                  <c:v>298.08108573200002</c:v>
                </c:pt>
                <c:pt idx="202">
                  <c:v>302.79411402400001</c:v>
                </c:pt>
                <c:pt idx="203">
                  <c:v>301.75591277400002</c:v>
                </c:pt>
                <c:pt idx="204">
                  <c:v>301.90097136399999</c:v>
                </c:pt>
                <c:pt idx="205">
                  <c:v>296.41487743099998</c:v>
                </c:pt>
                <c:pt idx="206">
                  <c:v>305.968510498</c:v>
                </c:pt>
                <c:pt idx="207">
                  <c:v>291.62305325800003</c:v>
                </c:pt>
                <c:pt idx="208">
                  <c:v>306.24777333899999</c:v>
                </c:pt>
                <c:pt idx="209">
                  <c:v>307.45885714500002</c:v>
                </c:pt>
                <c:pt idx="210">
                  <c:v>311.66665154200001</c:v>
                </c:pt>
                <c:pt idx="211">
                  <c:v>314.18525985100001</c:v>
                </c:pt>
                <c:pt idx="212">
                  <c:v>314.54454851100002</c:v>
                </c:pt>
                <c:pt idx="213">
                  <c:v>317.22891237300001</c:v>
                </c:pt>
                <c:pt idx="214">
                  <c:v>315.97566052399998</c:v>
                </c:pt>
                <c:pt idx="215">
                  <c:v>324.770849027</c:v>
                </c:pt>
                <c:pt idx="216">
                  <c:v>312.742723791</c:v>
                </c:pt>
                <c:pt idx="217">
                  <c:v>321.48163930800001</c:v>
                </c:pt>
                <c:pt idx="218">
                  <c:v>322.47971325200001</c:v>
                </c:pt>
                <c:pt idx="219">
                  <c:v>330.23716926899999</c:v>
                </c:pt>
                <c:pt idx="220">
                  <c:v>330.518778801</c:v>
                </c:pt>
                <c:pt idx="221">
                  <c:v>329.98626578</c:v>
                </c:pt>
                <c:pt idx="222">
                  <c:v>328.50119308400002</c:v>
                </c:pt>
                <c:pt idx="223">
                  <c:v>331.829534223</c:v>
                </c:pt>
                <c:pt idx="224">
                  <c:v>337.14571737300002</c:v>
                </c:pt>
                <c:pt idx="225">
                  <c:v>343.044538359</c:v>
                </c:pt>
                <c:pt idx="226">
                  <c:v>337.78283519399997</c:v>
                </c:pt>
                <c:pt idx="227">
                  <c:v>341.43585797499998</c:v>
                </c:pt>
                <c:pt idx="228">
                  <c:v>340.421703143</c:v>
                </c:pt>
                <c:pt idx="229">
                  <c:v>337.31596922799997</c:v>
                </c:pt>
                <c:pt idx="230">
                  <c:v>344.46187740300002</c:v>
                </c:pt>
                <c:pt idx="231">
                  <c:v>340.59058064300001</c:v>
                </c:pt>
                <c:pt idx="232">
                  <c:v>341.00161444299999</c:v>
                </c:pt>
                <c:pt idx="233">
                  <c:v>338.024877661</c:v>
                </c:pt>
                <c:pt idx="234">
                  <c:v>341.65053599200002</c:v>
                </c:pt>
                <c:pt idx="235">
                  <c:v>338.48374688000001</c:v>
                </c:pt>
                <c:pt idx="236">
                  <c:v>343.06879092299999</c:v>
                </c:pt>
                <c:pt idx="237">
                  <c:v>338.74357052900001</c:v>
                </c:pt>
                <c:pt idx="238">
                  <c:v>340.42839302599998</c:v>
                </c:pt>
                <c:pt idx="239">
                  <c:v>336.60385453800001</c:v>
                </c:pt>
                <c:pt idx="240">
                  <c:v>343.14092905899997</c:v>
                </c:pt>
                <c:pt idx="241">
                  <c:v>342.70886822599999</c:v>
                </c:pt>
                <c:pt idx="242">
                  <c:v>340.44861117200003</c:v>
                </c:pt>
                <c:pt idx="243">
                  <c:v>342.55873526300002</c:v>
                </c:pt>
                <c:pt idx="244">
                  <c:v>342.85868359300002</c:v>
                </c:pt>
                <c:pt idx="245">
                  <c:v>352.87824500699998</c:v>
                </c:pt>
                <c:pt idx="246">
                  <c:v>351.09204294800003</c:v>
                </c:pt>
                <c:pt idx="247">
                  <c:v>353.05748973499999</c:v>
                </c:pt>
                <c:pt idx="248">
                  <c:v>356.23839904900001</c:v>
                </c:pt>
                <c:pt idx="249">
                  <c:v>352.59695154100001</c:v>
                </c:pt>
                <c:pt idx="250">
                  <c:v>354.937974182</c:v>
                </c:pt>
                <c:pt idx="251">
                  <c:v>354.559265332</c:v>
                </c:pt>
                <c:pt idx="252">
                  <c:v>355.78315533400001</c:v>
                </c:pt>
                <c:pt idx="253">
                  <c:v>364.56530414100001</c:v>
                </c:pt>
                <c:pt idx="254">
                  <c:v>360.97394194499998</c:v>
                </c:pt>
                <c:pt idx="255">
                  <c:v>363.226100831</c:v>
                </c:pt>
                <c:pt idx="256">
                  <c:v>360.35670638800002</c:v>
                </c:pt>
                <c:pt idx="257">
                  <c:v>358.03316845799998</c:v>
                </c:pt>
                <c:pt idx="258">
                  <c:v>363.85966603100002</c:v>
                </c:pt>
                <c:pt idx="259">
                  <c:v>366.29062229200002</c:v>
                </c:pt>
                <c:pt idx="260">
                  <c:v>365.18156073799997</c:v>
                </c:pt>
                <c:pt idx="261">
                  <c:v>364.245631672</c:v>
                </c:pt>
                <c:pt idx="262">
                  <c:v>366.42217083000003</c:v>
                </c:pt>
                <c:pt idx="263">
                  <c:v>362.90563375099998</c:v>
                </c:pt>
                <c:pt idx="264">
                  <c:v>369.20758530099999</c:v>
                </c:pt>
                <c:pt idx="265">
                  <c:v>371.21179511000003</c:v>
                </c:pt>
                <c:pt idx="266">
                  <c:v>379.08602830699999</c:v>
                </c:pt>
                <c:pt idx="267">
                  <c:v>368.87875109399999</c:v>
                </c:pt>
                <c:pt idx="268">
                  <c:v>376.93582983200002</c:v>
                </c:pt>
                <c:pt idx="269">
                  <c:v>374.81169216400002</c:v>
                </c:pt>
                <c:pt idx="270">
                  <c:v>373.43112949499999</c:v>
                </c:pt>
                <c:pt idx="271">
                  <c:v>376.78056572000003</c:v>
                </c:pt>
                <c:pt idx="272">
                  <c:v>374.46156560200001</c:v>
                </c:pt>
                <c:pt idx="273">
                  <c:v>379.84002087200003</c:v>
                </c:pt>
                <c:pt idx="274">
                  <c:v>384.31951278999998</c:v>
                </c:pt>
                <c:pt idx="275">
                  <c:v>387.32868385799998</c:v>
                </c:pt>
                <c:pt idx="276">
                  <c:v>381.610214063</c:v>
                </c:pt>
                <c:pt idx="277">
                  <c:v>383.55145576000001</c:v>
                </c:pt>
                <c:pt idx="278">
                  <c:v>380.82521013799999</c:v>
                </c:pt>
                <c:pt idx="279">
                  <c:v>393.02140753100002</c:v>
                </c:pt>
                <c:pt idx="280">
                  <c:v>393.58850551299997</c:v>
                </c:pt>
                <c:pt idx="281">
                  <c:v>397.55447772600002</c:v>
                </c:pt>
                <c:pt idx="282">
                  <c:v>396.57381073200003</c:v>
                </c:pt>
                <c:pt idx="283">
                  <c:v>397.68151635999999</c:v>
                </c:pt>
                <c:pt idx="284">
                  <c:v>399.430085324</c:v>
                </c:pt>
                <c:pt idx="285">
                  <c:v>404.14597514500002</c:v>
                </c:pt>
                <c:pt idx="286">
                  <c:v>405.23641205400003</c:v>
                </c:pt>
                <c:pt idx="287">
                  <c:v>410.84590177000001</c:v>
                </c:pt>
                <c:pt idx="288">
                  <c:v>417.884138914</c:v>
                </c:pt>
                <c:pt idx="289">
                  <c:v>414.74682036000002</c:v>
                </c:pt>
                <c:pt idx="290">
                  <c:v>416.20792528300001</c:v>
                </c:pt>
                <c:pt idx="291">
                  <c:v>418.88690240599999</c:v>
                </c:pt>
                <c:pt idx="292">
                  <c:v>417.57374562400003</c:v>
                </c:pt>
                <c:pt idx="293">
                  <c:v>419.60972562299997</c:v>
                </c:pt>
                <c:pt idx="294">
                  <c:v>425.7212702132976</c:v>
                </c:pt>
                <c:pt idx="295">
                  <c:v>425.88221227769981</c:v>
                </c:pt>
                <c:pt idx="296">
                  <c:v>429.56640846174406</c:v>
                </c:pt>
                <c:pt idx="297">
                  <c:v>429.79937474480238</c:v>
                </c:pt>
                <c:pt idx="298">
                  <c:v>437.98935398186023</c:v>
                </c:pt>
                <c:pt idx="299">
                  <c:v>435.09336818409491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E9-4DBA-A042-26BDB538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48760"/>
        <c:axId val="244049544"/>
      </c:lineChart>
      <c:dateAx>
        <c:axId val="244048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49544"/>
        <c:crosses val="autoZero"/>
        <c:auto val="1"/>
        <c:lblOffset val="100"/>
        <c:baseTimeUnit val="months"/>
      </c:dateAx>
      <c:valAx>
        <c:axId val="2440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4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wag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dane!$B$2:$B$295</c:f>
              <c:numCache>
                <c:formatCode>General</c:formatCode>
                <c:ptCount val="294"/>
                <c:pt idx="0">
                  <c:v>325.45252873563226</c:v>
                </c:pt>
                <c:pt idx="1">
                  <c:v>352.12896551724145</c:v>
                </c:pt>
                <c:pt idx="2">
                  <c:v>392.14362068965522</c:v>
                </c:pt>
                <c:pt idx="3">
                  <c:v>386.80833333333334</c:v>
                </c:pt>
                <c:pt idx="4">
                  <c:v>373.47011494252871</c:v>
                </c:pt>
                <c:pt idx="5">
                  <c:v>378.80540229885059</c:v>
                </c:pt>
                <c:pt idx="6">
                  <c:v>386.80833333333328</c:v>
                </c:pt>
                <c:pt idx="7">
                  <c:v>392.14362068965517</c:v>
                </c:pt>
                <c:pt idx="8">
                  <c:v>405.48183908045979</c:v>
                </c:pt>
                <c:pt idx="9">
                  <c:v>408.14948275862071</c:v>
                </c:pt>
                <c:pt idx="10">
                  <c:v>466.83764367816087</c:v>
                </c:pt>
                <c:pt idx="11">
                  <c:v>549.53459770114944</c:v>
                </c:pt>
                <c:pt idx="12">
                  <c:v>464.17</c:v>
                </c:pt>
                <c:pt idx="13">
                  <c:v>471.84000000000003</c:v>
                </c:pt>
                <c:pt idx="14">
                  <c:v>541.85</c:v>
                </c:pt>
                <c:pt idx="15">
                  <c:v>531.99</c:v>
                </c:pt>
                <c:pt idx="16">
                  <c:v>532.66</c:v>
                </c:pt>
                <c:pt idx="17">
                  <c:v>554.4</c:v>
                </c:pt>
                <c:pt idx="18">
                  <c:v>559.29</c:v>
                </c:pt>
                <c:pt idx="19">
                  <c:v>557.47</c:v>
                </c:pt>
                <c:pt idx="20">
                  <c:v>581.56000000000006</c:v>
                </c:pt>
                <c:pt idx="21">
                  <c:v>605.13</c:v>
                </c:pt>
                <c:pt idx="22">
                  <c:v>661.17</c:v>
                </c:pt>
                <c:pt idx="23">
                  <c:v>742.6</c:v>
                </c:pt>
                <c:pt idx="24">
                  <c:v>638.51</c:v>
                </c:pt>
                <c:pt idx="25">
                  <c:v>643.77</c:v>
                </c:pt>
                <c:pt idx="26">
                  <c:v>707.23</c:v>
                </c:pt>
                <c:pt idx="27">
                  <c:v>730.89</c:v>
                </c:pt>
                <c:pt idx="28">
                  <c:v>730.02</c:v>
                </c:pt>
                <c:pt idx="29">
                  <c:v>732.13</c:v>
                </c:pt>
                <c:pt idx="30">
                  <c:v>736.19</c:v>
                </c:pt>
                <c:pt idx="31">
                  <c:v>752.74</c:v>
                </c:pt>
                <c:pt idx="32">
                  <c:v>769.49</c:v>
                </c:pt>
                <c:pt idx="33">
                  <c:v>804.31000000000006</c:v>
                </c:pt>
                <c:pt idx="34">
                  <c:v>863.03</c:v>
                </c:pt>
                <c:pt idx="35">
                  <c:v>925.95</c:v>
                </c:pt>
                <c:pt idx="36">
                  <c:v>829.01</c:v>
                </c:pt>
                <c:pt idx="37">
                  <c:v>840.95</c:v>
                </c:pt>
                <c:pt idx="38">
                  <c:v>884.26</c:v>
                </c:pt>
                <c:pt idx="39">
                  <c:v>918.11</c:v>
                </c:pt>
                <c:pt idx="40">
                  <c:v>936.27</c:v>
                </c:pt>
                <c:pt idx="41">
                  <c:v>922.45</c:v>
                </c:pt>
                <c:pt idx="42">
                  <c:v>966.76</c:v>
                </c:pt>
                <c:pt idx="43">
                  <c:v>947.56000000000006</c:v>
                </c:pt>
                <c:pt idx="44">
                  <c:v>957.87</c:v>
                </c:pt>
                <c:pt idx="45">
                  <c:v>1016.53</c:v>
                </c:pt>
                <c:pt idx="46">
                  <c:v>1070.9000000000001</c:v>
                </c:pt>
                <c:pt idx="47">
                  <c:v>1153.79</c:v>
                </c:pt>
                <c:pt idx="48">
                  <c:v>1024.32</c:v>
                </c:pt>
                <c:pt idx="49">
                  <c:v>1025.3600000000001</c:v>
                </c:pt>
                <c:pt idx="50">
                  <c:v>1073.3700000000001</c:v>
                </c:pt>
                <c:pt idx="51">
                  <c:v>1106.6600000000001</c:v>
                </c:pt>
                <c:pt idx="52">
                  <c:v>1099.73</c:v>
                </c:pt>
                <c:pt idx="53">
                  <c:v>1172.1200000000001</c:v>
                </c:pt>
                <c:pt idx="54">
                  <c:v>1191.5</c:v>
                </c:pt>
                <c:pt idx="55">
                  <c:v>1145.92</c:v>
                </c:pt>
                <c:pt idx="56">
                  <c:v>1173.98</c:v>
                </c:pt>
                <c:pt idx="57">
                  <c:v>1226.24</c:v>
                </c:pt>
                <c:pt idx="58">
                  <c:v>1277.28</c:v>
                </c:pt>
                <c:pt idx="59">
                  <c:v>1368.3500000000001</c:v>
                </c:pt>
                <c:pt idx="60">
                  <c:v>1232.58</c:v>
                </c:pt>
                <c:pt idx="61">
                  <c:v>1223.9000000000001</c:v>
                </c:pt>
                <c:pt idx="62">
                  <c:v>1267.5899999999999</c:v>
                </c:pt>
                <c:pt idx="63">
                  <c:v>1302.78</c:v>
                </c:pt>
                <c:pt idx="64">
                  <c:v>1303.1000000000001</c:v>
                </c:pt>
                <c:pt idx="65">
                  <c:v>1344.17</c:v>
                </c:pt>
                <c:pt idx="66">
                  <c:v>1369.84</c:v>
                </c:pt>
                <c:pt idx="67">
                  <c:v>1334.18</c:v>
                </c:pt>
                <c:pt idx="68">
                  <c:v>1357.3</c:v>
                </c:pt>
                <c:pt idx="69">
                  <c:v>1379.3500000000001</c:v>
                </c:pt>
                <c:pt idx="70">
                  <c:v>1451.17</c:v>
                </c:pt>
                <c:pt idx="71">
                  <c:v>1582.13</c:v>
                </c:pt>
                <c:pt idx="72">
                  <c:v>1596.96</c:v>
                </c:pt>
                <c:pt idx="73">
                  <c:v>1625.95</c:v>
                </c:pt>
                <c:pt idx="74">
                  <c:v>1741.6000000000001</c:v>
                </c:pt>
                <c:pt idx="75">
                  <c:v>1779.8400000000001</c:v>
                </c:pt>
                <c:pt idx="76">
                  <c:v>1766.66</c:v>
                </c:pt>
                <c:pt idx="77">
                  <c:v>1826.6000000000001</c:v>
                </c:pt>
                <c:pt idx="78">
                  <c:v>1852.47</c:v>
                </c:pt>
                <c:pt idx="79">
                  <c:v>1823.29</c:v>
                </c:pt>
                <c:pt idx="80">
                  <c:v>1874.91</c:v>
                </c:pt>
                <c:pt idx="81">
                  <c:v>1881.13</c:v>
                </c:pt>
                <c:pt idx="82">
                  <c:v>1946.14</c:v>
                </c:pt>
                <c:pt idx="83">
                  <c:v>2186.0300000000002</c:v>
                </c:pt>
                <c:pt idx="84">
                  <c:v>1882.38</c:v>
                </c:pt>
                <c:pt idx="85">
                  <c:v>1926.1000000000001</c:v>
                </c:pt>
                <c:pt idx="86">
                  <c:v>1992.3500000000001</c:v>
                </c:pt>
                <c:pt idx="87">
                  <c:v>2067.25</c:v>
                </c:pt>
                <c:pt idx="88">
                  <c:v>1987.94</c:v>
                </c:pt>
                <c:pt idx="89">
                  <c:v>2049.04</c:v>
                </c:pt>
                <c:pt idx="90">
                  <c:v>2035.55</c:v>
                </c:pt>
                <c:pt idx="91">
                  <c:v>2051.17</c:v>
                </c:pt>
                <c:pt idx="92">
                  <c:v>2088.31</c:v>
                </c:pt>
                <c:pt idx="93">
                  <c:v>2088.54</c:v>
                </c:pt>
                <c:pt idx="94">
                  <c:v>2160.4499999999998</c:v>
                </c:pt>
                <c:pt idx="95">
                  <c:v>2350.12</c:v>
                </c:pt>
                <c:pt idx="96">
                  <c:v>2069.29</c:v>
                </c:pt>
                <c:pt idx="97">
                  <c:v>2074.91</c:v>
                </c:pt>
                <c:pt idx="98">
                  <c:v>2149.13</c:v>
                </c:pt>
                <c:pt idx="99">
                  <c:v>2175.5500000000002</c:v>
                </c:pt>
                <c:pt idx="100">
                  <c:v>2163.44</c:v>
                </c:pt>
                <c:pt idx="101">
                  <c:v>2148.44</c:v>
                </c:pt>
                <c:pt idx="102">
                  <c:v>2198.5</c:v>
                </c:pt>
                <c:pt idx="103">
                  <c:v>2192.41</c:v>
                </c:pt>
                <c:pt idx="104">
                  <c:v>2217.5500000000002</c:v>
                </c:pt>
                <c:pt idx="105">
                  <c:v>2252.16</c:v>
                </c:pt>
                <c:pt idx="106">
                  <c:v>2302.46</c:v>
                </c:pt>
                <c:pt idx="107">
                  <c:v>2474.11</c:v>
                </c:pt>
                <c:pt idx="108">
                  <c:v>2187.7600000000002</c:v>
                </c:pt>
                <c:pt idx="109">
                  <c:v>2189.14</c:v>
                </c:pt>
                <c:pt idx="110">
                  <c:v>2252.19</c:v>
                </c:pt>
                <c:pt idx="111">
                  <c:v>2226.4500000000003</c:v>
                </c:pt>
                <c:pt idx="112">
                  <c:v>2254.83</c:v>
                </c:pt>
                <c:pt idx="113">
                  <c:v>2232.0500000000002</c:v>
                </c:pt>
                <c:pt idx="114">
                  <c:v>2288.9</c:v>
                </c:pt>
                <c:pt idx="115">
                  <c:v>2252.7200000000003</c:v>
                </c:pt>
                <c:pt idx="116">
                  <c:v>2301.92</c:v>
                </c:pt>
                <c:pt idx="117">
                  <c:v>2263.31</c:v>
                </c:pt>
                <c:pt idx="118">
                  <c:v>2343.4500000000003</c:v>
                </c:pt>
                <c:pt idx="119">
                  <c:v>2532.41</c:v>
                </c:pt>
                <c:pt idx="120">
                  <c:v>2246.5100000000002</c:v>
                </c:pt>
                <c:pt idx="121">
                  <c:v>2235.54</c:v>
                </c:pt>
                <c:pt idx="122">
                  <c:v>2267.5700000000002</c:v>
                </c:pt>
                <c:pt idx="123">
                  <c:v>2320.6799999999998</c:v>
                </c:pt>
                <c:pt idx="124">
                  <c:v>2254.4</c:v>
                </c:pt>
                <c:pt idx="125">
                  <c:v>2301</c:v>
                </c:pt>
                <c:pt idx="126">
                  <c:v>2342.71</c:v>
                </c:pt>
                <c:pt idx="127">
                  <c:v>2295.08</c:v>
                </c:pt>
                <c:pt idx="128">
                  <c:v>2353.11</c:v>
                </c:pt>
                <c:pt idx="129">
                  <c:v>2331.08</c:v>
                </c:pt>
                <c:pt idx="130">
                  <c:v>2439.59</c:v>
                </c:pt>
                <c:pt idx="131">
                  <c:v>2662.21</c:v>
                </c:pt>
                <c:pt idx="132">
                  <c:v>2325.7200000000003</c:v>
                </c:pt>
                <c:pt idx="133">
                  <c:v>2377.37</c:v>
                </c:pt>
                <c:pt idx="134">
                  <c:v>2427.2800000000002</c:v>
                </c:pt>
                <c:pt idx="135">
                  <c:v>2427.09</c:v>
                </c:pt>
                <c:pt idx="136">
                  <c:v>2353.56</c:v>
                </c:pt>
                <c:pt idx="137">
                  <c:v>2405.0100000000002</c:v>
                </c:pt>
                <c:pt idx="138">
                  <c:v>2428.12</c:v>
                </c:pt>
                <c:pt idx="139">
                  <c:v>2412.66</c:v>
                </c:pt>
                <c:pt idx="140">
                  <c:v>2439.59</c:v>
                </c:pt>
                <c:pt idx="141">
                  <c:v>2386.34</c:v>
                </c:pt>
                <c:pt idx="142">
                  <c:v>2504.9900000000002</c:v>
                </c:pt>
                <c:pt idx="143">
                  <c:v>2748.11</c:v>
                </c:pt>
                <c:pt idx="144">
                  <c:v>2385.39</c:v>
                </c:pt>
                <c:pt idx="145">
                  <c:v>2411.4900000000002</c:v>
                </c:pt>
                <c:pt idx="146">
                  <c:v>2480.5</c:v>
                </c:pt>
                <c:pt idx="147">
                  <c:v>2471.2200000000003</c:v>
                </c:pt>
                <c:pt idx="148">
                  <c:v>2423.92</c:v>
                </c:pt>
                <c:pt idx="149">
                  <c:v>2512.7800000000002</c:v>
                </c:pt>
                <c:pt idx="150">
                  <c:v>2506.5500000000002</c:v>
                </c:pt>
                <c:pt idx="151">
                  <c:v>2480.56</c:v>
                </c:pt>
                <c:pt idx="152">
                  <c:v>2483.9900000000002</c:v>
                </c:pt>
                <c:pt idx="153">
                  <c:v>2538.88</c:v>
                </c:pt>
                <c:pt idx="154">
                  <c:v>2677.75</c:v>
                </c:pt>
                <c:pt idx="155">
                  <c:v>2789.08</c:v>
                </c:pt>
                <c:pt idx="156">
                  <c:v>2471.09</c:v>
                </c:pt>
                <c:pt idx="157">
                  <c:v>2526.2200000000003</c:v>
                </c:pt>
                <c:pt idx="158">
                  <c:v>2613.67</c:v>
                </c:pt>
                <c:pt idx="159">
                  <c:v>2570.0500000000002</c:v>
                </c:pt>
                <c:pt idx="160">
                  <c:v>2549.7000000000003</c:v>
                </c:pt>
                <c:pt idx="161">
                  <c:v>2624.93</c:v>
                </c:pt>
                <c:pt idx="162">
                  <c:v>2647.8</c:v>
                </c:pt>
                <c:pt idx="163">
                  <c:v>2611.9299999999998</c:v>
                </c:pt>
                <c:pt idx="164">
                  <c:v>2611.16</c:v>
                </c:pt>
                <c:pt idx="165">
                  <c:v>2657.9900000000002</c:v>
                </c:pt>
                <c:pt idx="166">
                  <c:v>2759.65</c:v>
                </c:pt>
                <c:pt idx="167">
                  <c:v>3027.51</c:v>
                </c:pt>
                <c:pt idx="168">
                  <c:v>2663.55</c:v>
                </c:pt>
                <c:pt idx="169">
                  <c:v>2687.48</c:v>
                </c:pt>
                <c:pt idx="170">
                  <c:v>2852.71</c:v>
                </c:pt>
                <c:pt idx="171">
                  <c:v>2786.29</c:v>
                </c:pt>
                <c:pt idx="172">
                  <c:v>2776.92</c:v>
                </c:pt>
                <c:pt idx="173">
                  <c:v>2869.69</c:v>
                </c:pt>
                <c:pt idx="174">
                  <c:v>2893.71</c:v>
                </c:pt>
                <c:pt idx="175">
                  <c:v>2885.9700000000003</c:v>
                </c:pt>
                <c:pt idx="176">
                  <c:v>2858.83</c:v>
                </c:pt>
                <c:pt idx="177">
                  <c:v>2951.67</c:v>
                </c:pt>
                <c:pt idx="178">
                  <c:v>3092.01</c:v>
                </c:pt>
                <c:pt idx="179">
                  <c:v>3246</c:v>
                </c:pt>
                <c:pt idx="180">
                  <c:v>2969.65</c:v>
                </c:pt>
                <c:pt idx="181">
                  <c:v>3032.7000000000003</c:v>
                </c:pt>
                <c:pt idx="182">
                  <c:v>3144.41</c:v>
                </c:pt>
                <c:pt idx="183">
                  <c:v>3137.7400000000002</c:v>
                </c:pt>
                <c:pt idx="184">
                  <c:v>3069.4300000000003</c:v>
                </c:pt>
                <c:pt idx="185">
                  <c:v>3215.32</c:v>
                </c:pt>
                <c:pt idx="186">
                  <c:v>3228.98</c:v>
                </c:pt>
                <c:pt idx="187">
                  <c:v>3165.14</c:v>
                </c:pt>
                <c:pt idx="188">
                  <c:v>3171.65</c:v>
                </c:pt>
                <c:pt idx="189">
                  <c:v>3241.81</c:v>
                </c:pt>
                <c:pt idx="190">
                  <c:v>3320.94</c:v>
                </c:pt>
                <c:pt idx="191">
                  <c:v>3419.82</c:v>
                </c:pt>
                <c:pt idx="192">
                  <c:v>3215.75</c:v>
                </c:pt>
                <c:pt idx="193">
                  <c:v>3195.56</c:v>
                </c:pt>
                <c:pt idx="194">
                  <c:v>3332.65</c:v>
                </c:pt>
                <c:pt idx="195">
                  <c:v>3294.76</c:v>
                </c:pt>
                <c:pt idx="196">
                  <c:v>3193.9</c:v>
                </c:pt>
                <c:pt idx="197">
                  <c:v>3287.88</c:v>
                </c:pt>
                <c:pt idx="198">
                  <c:v>3361.9</c:v>
                </c:pt>
                <c:pt idx="199">
                  <c:v>3268.69</c:v>
                </c:pt>
                <c:pt idx="200">
                  <c:v>3283.1800000000003</c:v>
                </c:pt>
                <c:pt idx="201">
                  <c:v>3312.32</c:v>
                </c:pt>
                <c:pt idx="202">
                  <c:v>3403.92</c:v>
                </c:pt>
                <c:pt idx="203">
                  <c:v>3652.4</c:v>
                </c:pt>
                <c:pt idx="204">
                  <c:v>3231.13</c:v>
                </c:pt>
                <c:pt idx="205">
                  <c:v>3288.29</c:v>
                </c:pt>
                <c:pt idx="206">
                  <c:v>3493.42</c:v>
                </c:pt>
                <c:pt idx="207">
                  <c:v>3398.67</c:v>
                </c:pt>
                <c:pt idx="208">
                  <c:v>3346.61</c:v>
                </c:pt>
                <c:pt idx="209">
                  <c:v>3403.65</c:v>
                </c:pt>
                <c:pt idx="210">
                  <c:v>3433.32</c:v>
                </c:pt>
                <c:pt idx="211">
                  <c:v>3407.26</c:v>
                </c:pt>
                <c:pt idx="212">
                  <c:v>3403.6800000000003</c:v>
                </c:pt>
                <c:pt idx="213">
                  <c:v>3440.2200000000003</c:v>
                </c:pt>
                <c:pt idx="214">
                  <c:v>3525.67</c:v>
                </c:pt>
                <c:pt idx="215">
                  <c:v>3847.91</c:v>
                </c:pt>
                <c:pt idx="216">
                  <c:v>3391.59</c:v>
                </c:pt>
                <c:pt idx="217">
                  <c:v>3422.14</c:v>
                </c:pt>
                <c:pt idx="218">
                  <c:v>3633.54</c:v>
                </c:pt>
                <c:pt idx="219">
                  <c:v>3597.84</c:v>
                </c:pt>
                <c:pt idx="220">
                  <c:v>3483.9900000000002</c:v>
                </c:pt>
                <c:pt idx="221">
                  <c:v>3600.4700000000003</c:v>
                </c:pt>
                <c:pt idx="222">
                  <c:v>3611.56</c:v>
                </c:pt>
                <c:pt idx="223">
                  <c:v>3591.23</c:v>
                </c:pt>
                <c:pt idx="224">
                  <c:v>3581.94</c:v>
                </c:pt>
                <c:pt idx="225">
                  <c:v>3617.16</c:v>
                </c:pt>
                <c:pt idx="226">
                  <c:v>3682.19</c:v>
                </c:pt>
                <c:pt idx="227">
                  <c:v>4015.37</c:v>
                </c:pt>
                <c:pt idx="228">
                  <c:v>3666.41</c:v>
                </c:pt>
                <c:pt idx="229">
                  <c:v>3568.32</c:v>
                </c:pt>
                <c:pt idx="230">
                  <c:v>3770.66</c:v>
                </c:pt>
                <c:pt idx="231">
                  <c:v>3719.81</c:v>
                </c:pt>
                <c:pt idx="232">
                  <c:v>3617.98</c:v>
                </c:pt>
                <c:pt idx="233">
                  <c:v>3754.48</c:v>
                </c:pt>
                <c:pt idx="234">
                  <c:v>3686.4500000000003</c:v>
                </c:pt>
                <c:pt idx="235">
                  <c:v>3686.4500000000003</c:v>
                </c:pt>
                <c:pt idx="236">
                  <c:v>3640.84</c:v>
                </c:pt>
                <c:pt idx="237">
                  <c:v>3718.19</c:v>
                </c:pt>
                <c:pt idx="238">
                  <c:v>3780.64</c:v>
                </c:pt>
                <c:pt idx="239">
                  <c:v>4111.6900000000005</c:v>
                </c:pt>
                <c:pt idx="240">
                  <c:v>3680.3</c:v>
                </c:pt>
                <c:pt idx="241">
                  <c:v>3709.9900000000002</c:v>
                </c:pt>
                <c:pt idx="242">
                  <c:v>3832.81</c:v>
                </c:pt>
                <c:pt idx="243">
                  <c:v>3830.89</c:v>
                </c:pt>
                <c:pt idx="244">
                  <c:v>3699.67</c:v>
                </c:pt>
                <c:pt idx="245">
                  <c:v>3808.63</c:v>
                </c:pt>
                <c:pt idx="246">
                  <c:v>3830.07</c:v>
                </c:pt>
                <c:pt idx="247">
                  <c:v>3760.4500000000003</c:v>
                </c:pt>
                <c:pt idx="248">
                  <c:v>3770.91</c:v>
                </c:pt>
                <c:pt idx="249">
                  <c:v>3834.17</c:v>
                </c:pt>
                <c:pt idx="250">
                  <c:v>3897.88</c:v>
                </c:pt>
                <c:pt idx="251">
                  <c:v>4221.5</c:v>
                </c:pt>
                <c:pt idx="252">
                  <c:v>3805.28</c:v>
                </c:pt>
                <c:pt idx="253">
                  <c:v>3856.56</c:v>
                </c:pt>
                <c:pt idx="254">
                  <c:v>4017.75</c:v>
                </c:pt>
                <c:pt idx="255">
                  <c:v>3976.8</c:v>
                </c:pt>
                <c:pt idx="256">
                  <c:v>3878.31</c:v>
                </c:pt>
                <c:pt idx="257">
                  <c:v>3943.01</c:v>
                </c:pt>
                <c:pt idx="258">
                  <c:v>3964.9100000000003</c:v>
                </c:pt>
                <c:pt idx="259">
                  <c:v>3893.23</c:v>
                </c:pt>
                <c:pt idx="260">
                  <c:v>3900.4900000000002</c:v>
                </c:pt>
                <c:pt idx="261">
                  <c:v>3980.92</c:v>
                </c:pt>
                <c:pt idx="262">
                  <c:v>4004.8</c:v>
                </c:pt>
                <c:pt idx="263">
                  <c:v>4379.26</c:v>
                </c:pt>
                <c:pt idx="264">
                  <c:v>3942.78</c:v>
                </c:pt>
                <c:pt idx="265">
                  <c:v>3981.75</c:v>
                </c:pt>
                <c:pt idx="266">
                  <c:v>4214.1400000000003</c:v>
                </c:pt>
                <c:pt idx="267">
                  <c:v>4123.26</c:v>
                </c:pt>
                <c:pt idx="268">
                  <c:v>4002.1600000000003</c:v>
                </c:pt>
                <c:pt idx="269">
                  <c:v>4039.7000000000003</c:v>
                </c:pt>
                <c:pt idx="270">
                  <c:v>4095.26</c:v>
                </c:pt>
                <c:pt idx="271">
                  <c:v>4024.9500000000003</c:v>
                </c:pt>
                <c:pt idx="272">
                  <c:v>4059.19</c:v>
                </c:pt>
                <c:pt idx="273">
                  <c:v>4110.7700000000004</c:v>
                </c:pt>
                <c:pt idx="274">
                  <c:v>4164.01</c:v>
                </c:pt>
                <c:pt idx="275">
                  <c:v>4515.28</c:v>
                </c:pt>
                <c:pt idx="276">
                  <c:v>4101.3599999999997</c:v>
                </c:pt>
                <c:pt idx="277">
                  <c:v>4137.55</c:v>
                </c:pt>
                <c:pt idx="278">
                  <c:v>4351.45</c:v>
                </c:pt>
                <c:pt idx="279">
                  <c:v>4313.57</c:v>
                </c:pt>
                <c:pt idx="280">
                  <c:v>4166.28</c:v>
                </c:pt>
                <c:pt idx="281">
                  <c:v>4252.1900000000005</c:v>
                </c:pt>
                <c:pt idx="282">
                  <c:v>4291.8500000000004</c:v>
                </c:pt>
                <c:pt idx="283">
                  <c:v>4212.5600000000004</c:v>
                </c:pt>
                <c:pt idx="284">
                  <c:v>4217.96</c:v>
                </c:pt>
                <c:pt idx="285">
                  <c:v>4259.37</c:v>
                </c:pt>
                <c:pt idx="286">
                  <c:v>4329.71</c:v>
                </c:pt>
                <c:pt idx="287">
                  <c:v>4635.7700000000004</c:v>
                </c:pt>
                <c:pt idx="288">
                  <c:v>4277.32</c:v>
                </c:pt>
                <c:pt idx="289">
                  <c:v>4304.95</c:v>
                </c:pt>
                <c:pt idx="290">
                  <c:v>4577.8599999999997</c:v>
                </c:pt>
                <c:pt idx="291">
                  <c:v>4489.07</c:v>
                </c:pt>
                <c:pt idx="292">
                  <c:v>4390.99</c:v>
                </c:pt>
                <c:pt idx="293">
                  <c:v>4508.08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DA-4012-9290-8184D62F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68896"/>
        <c:axId val="555466152"/>
      </c:lineChart>
      <c:dateAx>
        <c:axId val="555468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6152"/>
        <c:crosses val="autoZero"/>
        <c:auto val="1"/>
        <c:lblOffset val="100"/>
        <c:baseTimeUnit val="months"/>
      </c:dateAx>
      <c:valAx>
        <c:axId val="5554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dane!$C$2:$C$295</c:f>
              <c:numCache>
                <c:formatCode>General</c:formatCode>
                <c:ptCount val="294"/>
                <c:pt idx="0">
                  <c:v>100</c:v>
                </c:pt>
                <c:pt idx="1">
                  <c:v>91.484021958971397</c:v>
                </c:pt>
                <c:pt idx="2">
                  <c:v>106.61719807583472</c:v>
                </c:pt>
                <c:pt idx="3">
                  <c:v>111.73270008741355</c:v>
                </c:pt>
                <c:pt idx="4">
                  <c:v>112.94217620371303</c:v>
                </c:pt>
                <c:pt idx="5">
                  <c:v>123.28491954223955</c:v>
                </c:pt>
                <c:pt idx="6">
                  <c:v>109.38486345064386</c:v>
                </c:pt>
                <c:pt idx="7">
                  <c:v>105.31566151613734</c:v>
                </c:pt>
                <c:pt idx="8">
                  <c:v>104.91793250121036</c:v>
                </c:pt>
                <c:pt idx="9">
                  <c:v>106.56965465366056</c:v>
                </c:pt>
                <c:pt idx="10">
                  <c:v>103.80888538209004</c:v>
                </c:pt>
                <c:pt idx="11">
                  <c:v>111.96183404726467</c:v>
                </c:pt>
                <c:pt idx="12">
                  <c:v>92.704398591135146</c:v>
                </c:pt>
                <c:pt idx="13">
                  <c:v>92.889807388317422</c:v>
                </c:pt>
                <c:pt idx="14">
                  <c:v>110.44598098470942</c:v>
                </c:pt>
                <c:pt idx="15">
                  <c:v>99.070044943284358</c:v>
                </c:pt>
                <c:pt idx="16">
                  <c:v>99.070044943284358</c:v>
                </c:pt>
                <c:pt idx="17">
                  <c:v>101.34865597697988</c:v>
                </c:pt>
                <c:pt idx="18">
                  <c:v>102.36214253674969</c:v>
                </c:pt>
                <c:pt idx="19">
                  <c:v>107.58261180612394</c:v>
                </c:pt>
                <c:pt idx="20">
                  <c:v>105.10821173458309</c:v>
                </c:pt>
                <c:pt idx="21">
                  <c:v>103.00604749989142</c:v>
                </c:pt>
                <c:pt idx="22">
                  <c:v>100.73991445489381</c:v>
                </c:pt>
                <c:pt idx="23">
                  <c:v>114.33980290630447</c:v>
                </c:pt>
                <c:pt idx="24">
                  <c:v>97.646191681984021</c:v>
                </c:pt>
                <c:pt idx="25">
                  <c:v>96.962668340210129</c:v>
                </c:pt>
                <c:pt idx="26">
                  <c:v>110.44047923949934</c:v>
                </c:pt>
                <c:pt idx="27">
                  <c:v>105.24977671524286</c:v>
                </c:pt>
                <c:pt idx="28">
                  <c:v>109.88076689071355</c:v>
                </c:pt>
                <c:pt idx="29">
                  <c:v>111.74873992785569</c:v>
                </c:pt>
                <c:pt idx="30">
                  <c:v>112.08398614763925</c:v>
                </c:pt>
                <c:pt idx="31">
                  <c:v>116.90359755198773</c:v>
                </c:pt>
                <c:pt idx="32">
                  <c:v>114.21481480829202</c:v>
                </c:pt>
                <c:pt idx="33">
                  <c:v>116.72754073407445</c:v>
                </c:pt>
                <c:pt idx="34">
                  <c:v>113.3424420527863</c:v>
                </c:pt>
                <c:pt idx="35">
                  <c:v>125.9234531206456</c:v>
                </c:pt>
                <c:pt idx="36">
                  <c:v>104.13869573077392</c:v>
                </c:pt>
                <c:pt idx="37">
                  <c:v>107.783550081351</c:v>
                </c:pt>
                <c:pt idx="38">
                  <c:v>118.99303928981151</c:v>
                </c:pt>
                <c:pt idx="39">
                  <c:v>121.13491399702812</c:v>
                </c:pt>
                <c:pt idx="40">
                  <c:v>118.71221571708756</c:v>
                </c:pt>
                <c:pt idx="41">
                  <c:v>117.4063813441996</c:v>
                </c:pt>
                <c:pt idx="42">
                  <c:v>125.50742165694939</c:v>
                </c:pt>
                <c:pt idx="43">
                  <c:v>124.12684001872296</c:v>
                </c:pt>
                <c:pt idx="44">
                  <c:v>123.87858633868551</c:v>
                </c:pt>
                <c:pt idx="45">
                  <c:v>131.18742293266797</c:v>
                </c:pt>
                <c:pt idx="46">
                  <c:v>121.87311590444855</c:v>
                </c:pt>
                <c:pt idx="47">
                  <c:v>142.3477993763959</c:v>
                </c:pt>
                <c:pt idx="48">
                  <c:v>120.85328167056014</c:v>
                </c:pt>
                <c:pt idx="49">
                  <c:v>114.08549789700878</c:v>
                </c:pt>
                <c:pt idx="50">
                  <c:v>130.97015158576608</c:v>
                </c:pt>
                <c:pt idx="51">
                  <c:v>130.97015158576608</c:v>
                </c:pt>
                <c:pt idx="52">
                  <c:v>132.14888295003797</c:v>
                </c:pt>
                <c:pt idx="53">
                  <c:v>135.0561583749388</c:v>
                </c:pt>
                <c:pt idx="54">
                  <c:v>137.21705690893782</c:v>
                </c:pt>
                <c:pt idx="55">
                  <c:v>138.04035925039145</c:v>
                </c:pt>
                <c:pt idx="56">
                  <c:v>140.93920679464969</c:v>
                </c:pt>
                <c:pt idx="57">
                  <c:v>150.66401206348056</c:v>
                </c:pt>
                <c:pt idx="58">
                  <c:v>136.20026690538643</c:v>
                </c:pt>
                <c:pt idx="59">
                  <c:v>167.25392775981453</c:v>
                </c:pt>
                <c:pt idx="60">
                  <c:v>131.46158721921424</c:v>
                </c:pt>
                <c:pt idx="61">
                  <c:v>132.11889515531033</c:v>
                </c:pt>
                <c:pt idx="62">
                  <c:v>147.57680588848163</c:v>
                </c:pt>
                <c:pt idx="63">
                  <c:v>152.29926367691306</c:v>
                </c:pt>
                <c:pt idx="64">
                  <c:v>153.82225631368217</c:v>
                </c:pt>
                <c:pt idx="65">
                  <c:v>151.66874472529065</c:v>
                </c:pt>
                <c:pt idx="66">
                  <c:v>158.03883200375287</c:v>
                </c:pt>
                <c:pt idx="67">
                  <c:v>158.03883200375287</c:v>
                </c:pt>
                <c:pt idx="68">
                  <c:v>158.19687083575664</c:v>
                </c:pt>
                <c:pt idx="69">
                  <c:v>163.41736757333661</c:v>
                </c:pt>
                <c:pt idx="70">
                  <c:v>150.83423027018969</c:v>
                </c:pt>
                <c:pt idx="71">
                  <c:v>181.15191055449782</c:v>
                </c:pt>
                <c:pt idx="72">
                  <c:v>134.05241381032837</c:v>
                </c:pt>
                <c:pt idx="73">
                  <c:v>142.09555863894809</c:v>
                </c:pt>
                <c:pt idx="74">
                  <c:v>177.33525718140723</c:v>
                </c:pt>
                <c:pt idx="75">
                  <c:v>174.3205578093233</c:v>
                </c:pt>
                <c:pt idx="76">
                  <c:v>178.67857175455637</c:v>
                </c:pt>
                <c:pt idx="77">
                  <c:v>182.25214318964751</c:v>
                </c:pt>
                <c:pt idx="78">
                  <c:v>191.00024606275059</c:v>
                </c:pt>
                <c:pt idx="79">
                  <c:v>191.00024606275059</c:v>
                </c:pt>
                <c:pt idx="80">
                  <c:v>188.32624261787211</c:v>
                </c:pt>
                <c:pt idx="81">
                  <c:v>194.72933486687978</c:v>
                </c:pt>
                <c:pt idx="82">
                  <c:v>188.10853748140588</c:v>
                </c:pt>
                <c:pt idx="83">
                  <c:v>229.30430718983376</c:v>
                </c:pt>
                <c:pt idx="84">
                  <c:v>153.17527720280896</c:v>
                </c:pt>
                <c:pt idx="85">
                  <c:v>159.60863884532694</c:v>
                </c:pt>
                <c:pt idx="86">
                  <c:v>185.62484697711523</c:v>
                </c:pt>
                <c:pt idx="87">
                  <c:v>188.7804693757262</c:v>
                </c:pt>
                <c:pt idx="88">
                  <c:v>186.51510374321748</c:v>
                </c:pt>
                <c:pt idx="89">
                  <c:v>190.24540581808182</c:v>
                </c:pt>
                <c:pt idx="90">
                  <c:v>187.39172473081058</c:v>
                </c:pt>
                <c:pt idx="91">
                  <c:v>190.95216750069599</c:v>
                </c:pt>
                <c:pt idx="92">
                  <c:v>187.13312415068208</c:v>
                </c:pt>
                <c:pt idx="93">
                  <c:v>188.63018914388755</c:v>
                </c:pt>
                <c:pt idx="94">
                  <c:v>181.65087214556371</c:v>
                </c:pt>
                <c:pt idx="95">
                  <c:v>219.07095180754987</c:v>
                </c:pt>
                <c:pt idx="96">
                  <c:v>152.47338245805472</c:v>
                </c:pt>
                <c:pt idx="97">
                  <c:v>145.30713348252613</c:v>
                </c:pt>
                <c:pt idx="98">
                  <c:v>171.31711037589832</c:v>
                </c:pt>
                <c:pt idx="99">
                  <c:v>177.31320923905474</c:v>
                </c:pt>
                <c:pt idx="100">
                  <c:v>178.73171491296719</c:v>
                </c:pt>
                <c:pt idx="101">
                  <c:v>176.94439776383751</c:v>
                </c:pt>
                <c:pt idx="102">
                  <c:v>179.06773053700357</c:v>
                </c:pt>
                <c:pt idx="103">
                  <c:v>184.7978979141877</c:v>
                </c:pt>
                <c:pt idx="104">
                  <c:v>179.43875887467627</c:v>
                </c:pt>
                <c:pt idx="105">
                  <c:v>189.84620688940751</c:v>
                </c:pt>
                <c:pt idx="106">
                  <c:v>177.88589585537486</c:v>
                </c:pt>
                <c:pt idx="107">
                  <c:v>214.88616219329282</c:v>
                </c:pt>
                <c:pt idx="108">
                  <c:v>158.15621537426352</c:v>
                </c:pt>
                <c:pt idx="109">
                  <c:v>154.834934851404</c:v>
                </c:pt>
                <c:pt idx="110">
                  <c:v>185.18258208227923</c:v>
                </c:pt>
                <c:pt idx="111">
                  <c:v>178.70119170939944</c:v>
                </c:pt>
                <c:pt idx="112">
                  <c:v>180.84560600991225</c:v>
                </c:pt>
                <c:pt idx="113">
                  <c:v>180.48391479789242</c:v>
                </c:pt>
                <c:pt idx="114">
                  <c:v>193.1177888337449</c:v>
                </c:pt>
                <c:pt idx="115">
                  <c:v>192.92467104491118</c:v>
                </c:pt>
                <c:pt idx="116">
                  <c:v>186.36523222938422</c:v>
                </c:pt>
                <c:pt idx="117">
                  <c:v>197.17441569868851</c:v>
                </c:pt>
                <c:pt idx="118">
                  <c:v>184.94960192536982</c:v>
                </c:pt>
                <c:pt idx="119">
                  <c:v>219.53517748541398</c:v>
                </c:pt>
                <c:pt idx="120">
                  <c:v>164.65138311406048</c:v>
                </c:pt>
                <c:pt idx="121">
                  <c:v>158.3946305557262</c:v>
                </c:pt>
                <c:pt idx="122">
                  <c:v>177.87717011408051</c:v>
                </c:pt>
                <c:pt idx="123">
                  <c:v>195.13125561514633</c:v>
                </c:pt>
                <c:pt idx="124">
                  <c:v>194.54586184830089</c:v>
                </c:pt>
                <c:pt idx="125">
                  <c:v>190.65494461133486</c:v>
                </c:pt>
                <c:pt idx="126">
                  <c:v>198.85310722962225</c:v>
                </c:pt>
                <c:pt idx="127">
                  <c:v>198.85310722962225</c:v>
                </c:pt>
                <c:pt idx="128">
                  <c:v>200.44393208745925</c:v>
                </c:pt>
                <c:pt idx="129">
                  <c:v>212.06968014853189</c:v>
                </c:pt>
                <c:pt idx="130">
                  <c:v>201.25412646095677</c:v>
                </c:pt>
                <c:pt idx="131">
                  <c:v>252.97643696142268</c:v>
                </c:pt>
                <c:pt idx="132">
                  <c:v>173.7948121924974</c:v>
                </c:pt>
                <c:pt idx="133">
                  <c:v>174.48999144126739</c:v>
                </c:pt>
                <c:pt idx="134">
                  <c:v>211.13288964393354</c:v>
                </c:pt>
                <c:pt idx="135">
                  <c:v>249.13680977984157</c:v>
                </c:pt>
                <c:pt idx="136">
                  <c:v>196.56894291629501</c:v>
                </c:pt>
                <c:pt idx="137">
                  <c:v>199.12433917420682</c:v>
                </c:pt>
                <c:pt idx="138">
                  <c:v>210.87267518548506</c:v>
                </c:pt>
                <c:pt idx="139">
                  <c:v>208.13133040807378</c:v>
                </c:pt>
                <c:pt idx="140">
                  <c:v>208.54759306888994</c:v>
                </c:pt>
                <c:pt idx="141">
                  <c:v>210.42452140650997</c:v>
                </c:pt>
                <c:pt idx="142">
                  <c:v>200.534568900404</c:v>
                </c:pt>
                <c:pt idx="143">
                  <c:v>248.26179629870015</c:v>
                </c:pt>
                <c:pt idx="144">
                  <c:v>179.98980231655761</c:v>
                </c:pt>
                <c:pt idx="145">
                  <c:v>172.25024081694565</c:v>
                </c:pt>
                <c:pt idx="146">
                  <c:v>203.25528416399587</c:v>
                </c:pt>
                <c:pt idx="147">
                  <c:v>205.69434757396382</c:v>
                </c:pt>
                <c:pt idx="148">
                  <c:v>205.48865322638989</c:v>
                </c:pt>
                <c:pt idx="149">
                  <c:v>215.3521085812566</c:v>
                </c:pt>
                <c:pt idx="150">
                  <c:v>216.85957334132542</c:v>
                </c:pt>
                <c:pt idx="151">
                  <c:v>219.02816907473868</c:v>
                </c:pt>
                <c:pt idx="152">
                  <c:v>213.99052118601972</c:v>
                </c:pt>
                <c:pt idx="153">
                  <c:v>221.48018942753041</c:v>
                </c:pt>
                <c:pt idx="154">
                  <c:v>212.39950166100166</c:v>
                </c:pt>
                <c:pt idx="155">
                  <c:v>262.52578405299812</c:v>
                </c:pt>
                <c:pt idx="156">
                  <c:v>194.53160598327165</c:v>
                </c:pt>
                <c:pt idx="157">
                  <c:v>188.89018940975677</c:v>
                </c:pt>
                <c:pt idx="158">
                  <c:v>223.26820388233253</c:v>
                </c:pt>
                <c:pt idx="159">
                  <c:v>232.86873664927282</c:v>
                </c:pt>
                <c:pt idx="160">
                  <c:v>233.10160538592211</c:v>
                </c:pt>
                <c:pt idx="161">
                  <c:v>238.2298407044124</c:v>
                </c:pt>
                <c:pt idx="162">
                  <c:v>241.08859879286535</c:v>
                </c:pt>
                <c:pt idx="163">
                  <c:v>243.74057337958689</c:v>
                </c:pt>
                <c:pt idx="164">
                  <c:v>246.17797911338278</c:v>
                </c:pt>
                <c:pt idx="165">
                  <c:v>253.07096252855749</c:v>
                </c:pt>
                <c:pt idx="166">
                  <c:v>242.69505306488665</c:v>
                </c:pt>
                <c:pt idx="167">
                  <c:v>299.00030537594034</c:v>
                </c:pt>
                <c:pt idx="168">
                  <c:v>226.04423086421093</c:v>
                </c:pt>
                <c:pt idx="169">
                  <c:v>220.61916932346989</c:v>
                </c:pt>
                <c:pt idx="170">
                  <c:v>262.3161923256057</c:v>
                </c:pt>
                <c:pt idx="171">
                  <c:v>264.15240567188499</c:v>
                </c:pt>
                <c:pt idx="172">
                  <c:v>263.88825326621316</c:v>
                </c:pt>
                <c:pt idx="173">
                  <c:v>271.80490086419957</c:v>
                </c:pt>
                <c:pt idx="174">
                  <c:v>277.24099888148356</c:v>
                </c:pt>
                <c:pt idx="175">
                  <c:v>283.06305985799474</c:v>
                </c:pt>
                <c:pt idx="176">
                  <c:v>275.98648336154486</c:v>
                </c:pt>
                <c:pt idx="177">
                  <c:v>294.20159126340684</c:v>
                </c:pt>
                <c:pt idx="178">
                  <c:v>278.90310851770965</c:v>
                </c:pt>
                <c:pt idx="179">
                  <c:v>322.13309033795468</c:v>
                </c:pt>
                <c:pt idx="180">
                  <c:v>262.21633553509514</c:v>
                </c:pt>
                <c:pt idx="181">
                  <c:v>265.62514789705136</c:v>
                </c:pt>
                <c:pt idx="182">
                  <c:v>293.25016327834476</c:v>
                </c:pt>
                <c:pt idx="183">
                  <c:v>302.04766817669508</c:v>
                </c:pt>
                <c:pt idx="184">
                  <c:v>293.59033346774766</c:v>
                </c:pt>
                <c:pt idx="185">
                  <c:v>299.1685498036349</c:v>
                </c:pt>
                <c:pt idx="186">
                  <c:v>305.45108934951128</c:v>
                </c:pt>
                <c:pt idx="187">
                  <c:v>295.37120340097744</c:v>
                </c:pt>
                <c:pt idx="188">
                  <c:v>300.39251385879408</c:v>
                </c:pt>
                <c:pt idx="189">
                  <c:v>311.80742938542824</c:v>
                </c:pt>
                <c:pt idx="190">
                  <c:v>281.87391616442716</c:v>
                </c:pt>
                <c:pt idx="191">
                  <c:v>340.50369072662801</c:v>
                </c:pt>
                <c:pt idx="192">
                  <c:v>269.67892305548941</c:v>
                </c:pt>
                <c:pt idx="193">
                  <c:v>262.93694997910217</c:v>
                </c:pt>
                <c:pt idx="194">
                  <c:v>292.64882532674073</c:v>
                </c:pt>
                <c:pt idx="195">
                  <c:v>302.89153421317661</c:v>
                </c:pt>
                <c:pt idx="196">
                  <c:v>292.8961135841418</c:v>
                </c:pt>
                <c:pt idx="197">
                  <c:v>297.58245140148807</c:v>
                </c:pt>
                <c:pt idx="198">
                  <c:v>314.24706867997139</c:v>
                </c:pt>
                <c:pt idx="199">
                  <c:v>303.24842127617239</c:v>
                </c:pt>
                <c:pt idx="200">
                  <c:v>301.12568232723919</c:v>
                </c:pt>
                <c:pt idx="201">
                  <c:v>312.26733257334706</c:v>
                </c:pt>
                <c:pt idx="202">
                  <c:v>291.9699559560795</c:v>
                </c:pt>
                <c:pt idx="203">
                  <c:v>353.86758661876837</c:v>
                </c:pt>
                <c:pt idx="204">
                  <c:v>266.46229272393259</c:v>
                </c:pt>
                <c:pt idx="205">
                  <c:v>255.53733872225138</c:v>
                </c:pt>
                <c:pt idx="206">
                  <c:v>309.96679187009096</c:v>
                </c:pt>
                <c:pt idx="207">
                  <c:v>291.05881756601542</c:v>
                </c:pt>
                <c:pt idx="208">
                  <c:v>298.91740564029789</c:v>
                </c:pt>
                <c:pt idx="209">
                  <c:v>310.57518446026955</c:v>
                </c:pt>
                <c:pt idx="210">
                  <c:v>321.75589110083928</c:v>
                </c:pt>
                <c:pt idx="211">
                  <c:v>318.5383321898309</c:v>
                </c:pt>
                <c:pt idx="212">
                  <c:v>319.81248551859022</c:v>
                </c:pt>
                <c:pt idx="213">
                  <c:v>331.32573499725947</c:v>
                </c:pt>
                <c:pt idx="214">
                  <c:v>308.46425928244861</c:v>
                </c:pt>
                <c:pt idx="215">
                  <c:v>384.34646706593105</c:v>
                </c:pt>
                <c:pt idx="216">
                  <c:v>272.11729868267918</c:v>
                </c:pt>
                <c:pt idx="217">
                  <c:v>277.0154100589674</c:v>
                </c:pt>
                <c:pt idx="218">
                  <c:v>325.21609140922777</c:v>
                </c:pt>
                <c:pt idx="219">
                  <c:v>330.74476496318471</c:v>
                </c:pt>
                <c:pt idx="220">
                  <c:v>325.12210395881056</c:v>
                </c:pt>
                <c:pt idx="221">
                  <c:v>331.29942393402797</c:v>
                </c:pt>
                <c:pt idx="222">
                  <c:v>335.60631644517031</c:v>
                </c:pt>
                <c:pt idx="223">
                  <c:v>340.64041119184793</c:v>
                </c:pt>
                <c:pt idx="224">
                  <c:v>345.06873653734192</c:v>
                </c:pt>
                <c:pt idx="225">
                  <c:v>354.73066116038751</c:v>
                </c:pt>
                <c:pt idx="226">
                  <c:v>331.67316818496232</c:v>
                </c:pt>
                <c:pt idx="227">
                  <c:v>399.00282132650972</c:v>
                </c:pt>
                <c:pt idx="228">
                  <c:v>298.85311317355581</c:v>
                </c:pt>
                <c:pt idx="229">
                  <c:v>301.84164430529137</c:v>
                </c:pt>
                <c:pt idx="230">
                  <c:v>347.11789095108509</c:v>
                </c:pt>
                <c:pt idx="231">
                  <c:v>336.70435422255252</c:v>
                </c:pt>
                <c:pt idx="232">
                  <c:v>339.39798905633296</c:v>
                </c:pt>
                <c:pt idx="233">
                  <c:v>340.07678503444561</c:v>
                </c:pt>
                <c:pt idx="234">
                  <c:v>347.55847430520339</c:v>
                </c:pt>
                <c:pt idx="235">
                  <c:v>349.29626667672943</c:v>
                </c:pt>
                <c:pt idx="236">
                  <c:v>343.70752640990179</c:v>
                </c:pt>
                <c:pt idx="237">
                  <c:v>356.42470488706823</c:v>
                </c:pt>
                <c:pt idx="238">
                  <c:v>333.96994847918296</c:v>
                </c:pt>
                <c:pt idx="239">
                  <c:v>384.3994106995396</c:v>
                </c:pt>
                <c:pt idx="240">
                  <c:v>305.98193091683356</c:v>
                </c:pt>
                <c:pt idx="241">
                  <c:v>298.02640071299589</c:v>
                </c:pt>
                <c:pt idx="242">
                  <c:v>347.20075683064022</c:v>
                </c:pt>
                <c:pt idx="243">
                  <c:v>336.784734125721</c:v>
                </c:pt>
                <c:pt idx="244">
                  <c:v>343.18364407410974</c:v>
                </c:pt>
                <c:pt idx="245">
                  <c:v>348.67458237929549</c:v>
                </c:pt>
                <c:pt idx="246">
                  <c:v>361.92421650970874</c:v>
                </c:pt>
                <c:pt idx="247">
                  <c:v>361.2003680766893</c:v>
                </c:pt>
                <c:pt idx="248">
                  <c:v>357.22716402784573</c:v>
                </c:pt>
                <c:pt idx="249">
                  <c:v>369.01566044076463</c:v>
                </c:pt>
                <c:pt idx="250">
                  <c:v>347.61275213520031</c:v>
                </c:pt>
                <c:pt idx="251">
                  <c:v>407.05453275031959</c:v>
                </c:pt>
                <c:pt idx="252">
                  <c:v>320.35191727450155</c:v>
                </c:pt>
                <c:pt idx="253">
                  <c:v>318.75015768812904</c:v>
                </c:pt>
                <c:pt idx="254">
                  <c:v>358.59392739914517</c:v>
                </c:pt>
                <c:pt idx="255">
                  <c:v>366.84158772932545</c:v>
                </c:pt>
                <c:pt idx="256">
                  <c:v>357.67054803609233</c:v>
                </c:pt>
                <c:pt idx="257">
                  <c:v>354.80918365180361</c:v>
                </c:pt>
                <c:pt idx="258">
                  <c:v>373.25926120169743</c:v>
                </c:pt>
                <c:pt idx="259">
                  <c:v>371.7662241568907</c:v>
                </c:pt>
                <c:pt idx="260">
                  <c:v>368.04856191532178</c:v>
                </c:pt>
                <c:pt idx="261">
                  <c:v>382.77050439193465</c:v>
                </c:pt>
                <c:pt idx="262">
                  <c:v>352.53163454497189</c:v>
                </c:pt>
                <c:pt idx="263">
                  <c:v>423.39049308851128</c:v>
                </c:pt>
                <c:pt idx="264">
                  <c:v>330.24458460903878</c:v>
                </c:pt>
                <c:pt idx="265">
                  <c:v>324.96067125529419</c:v>
                </c:pt>
                <c:pt idx="266">
                  <c:v>380.52894603994952</c:v>
                </c:pt>
                <c:pt idx="267">
                  <c:v>370.63519344291086</c:v>
                </c:pt>
                <c:pt idx="268">
                  <c:v>372.48836941012547</c:v>
                </c:pt>
                <c:pt idx="269">
                  <c:v>376.21325310422674</c:v>
                </c:pt>
                <c:pt idx="270">
                  <c:v>384.48994467251975</c:v>
                </c:pt>
                <c:pt idx="271">
                  <c:v>377.56912566841442</c:v>
                </c:pt>
                <c:pt idx="272">
                  <c:v>377.19155654274607</c:v>
                </c:pt>
                <c:pt idx="273">
                  <c:v>394.91955970025521</c:v>
                </c:pt>
                <c:pt idx="274">
                  <c:v>371.61930567794019</c:v>
                </c:pt>
                <c:pt idx="275">
                  <c:v>453.37555292708703</c:v>
                </c:pt>
                <c:pt idx="276">
                  <c:v>340.4850402482424</c:v>
                </c:pt>
                <c:pt idx="277">
                  <c:v>344.91134577146954</c:v>
                </c:pt>
                <c:pt idx="278">
                  <c:v>391.81928879638946</c:v>
                </c:pt>
                <c:pt idx="279">
                  <c:v>390.64383093000026</c:v>
                </c:pt>
                <c:pt idx="280">
                  <c:v>387.90932411349024</c:v>
                </c:pt>
                <c:pt idx="281">
                  <c:v>399.93451316100851</c:v>
                </c:pt>
                <c:pt idx="282">
                  <c:v>400.73438218733054</c:v>
                </c:pt>
                <c:pt idx="283">
                  <c:v>406.34466353795318</c:v>
                </c:pt>
                <c:pt idx="284">
                  <c:v>400.6558382484219</c:v>
                </c:pt>
                <c:pt idx="285">
                  <c:v>412.67551339587459</c:v>
                </c:pt>
                <c:pt idx="286">
                  <c:v>398.6445459404149</c:v>
                </c:pt>
                <c:pt idx="287">
                  <c:v>480.76532240414042</c:v>
                </c:pt>
                <c:pt idx="288">
                  <c:v>373.55465550801711</c:v>
                </c:pt>
                <c:pt idx="289">
                  <c:v>363.09512515379265</c:v>
                </c:pt>
                <c:pt idx="290">
                  <c:v>423.00582080416848</c:v>
                </c:pt>
                <c:pt idx="291">
                  <c:v>417.08373931291015</c:v>
                </c:pt>
                <c:pt idx="292">
                  <c:v>417.08373931291015</c:v>
                </c:pt>
                <c:pt idx="293">
                  <c:v>423.75707914191673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1-4F31-A758-D12DA249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69680"/>
        <c:axId val="555467720"/>
      </c:lineChart>
      <c:dateAx>
        <c:axId val="555469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7720"/>
        <c:crosses val="autoZero"/>
        <c:auto val="1"/>
        <c:lblOffset val="100"/>
        <c:baseTimeUnit val="months"/>
      </c:dateAx>
      <c:valAx>
        <c:axId val="5554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dane!$D$1</c:f>
              <c:strCache>
                <c:ptCount val="1"/>
                <c:pt idx="0">
                  <c:v>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dane!$D$2:$D$295</c:f>
              <c:numCache>
                <c:formatCode>General</c:formatCode>
                <c:ptCount val="294"/>
                <c:pt idx="0">
                  <c:v>5835</c:v>
                </c:pt>
                <c:pt idx="1">
                  <c:v>5847</c:v>
                </c:pt>
                <c:pt idx="2">
                  <c:v>5841</c:v>
                </c:pt>
                <c:pt idx="3">
                  <c:v>5846</c:v>
                </c:pt>
                <c:pt idx="4">
                  <c:v>5816</c:v>
                </c:pt>
                <c:pt idx="5">
                  <c:v>5793</c:v>
                </c:pt>
                <c:pt idx="6">
                  <c:v>5778</c:v>
                </c:pt>
                <c:pt idx="7">
                  <c:v>5758</c:v>
                </c:pt>
                <c:pt idx="8">
                  <c:v>5747</c:v>
                </c:pt>
                <c:pt idx="9">
                  <c:v>5759</c:v>
                </c:pt>
                <c:pt idx="10">
                  <c:v>5740</c:v>
                </c:pt>
                <c:pt idx="11">
                  <c:v>5709</c:v>
                </c:pt>
                <c:pt idx="12">
                  <c:v>5661</c:v>
                </c:pt>
                <c:pt idx="13">
                  <c:v>5652</c:v>
                </c:pt>
                <c:pt idx="14">
                  <c:v>5656</c:v>
                </c:pt>
                <c:pt idx="15">
                  <c:v>5645</c:v>
                </c:pt>
                <c:pt idx="16">
                  <c:v>5619</c:v>
                </c:pt>
                <c:pt idx="17">
                  <c:v>5604</c:v>
                </c:pt>
                <c:pt idx="18">
                  <c:v>5619</c:v>
                </c:pt>
                <c:pt idx="19">
                  <c:v>5613</c:v>
                </c:pt>
                <c:pt idx="20">
                  <c:v>5617</c:v>
                </c:pt>
                <c:pt idx="21">
                  <c:v>5623</c:v>
                </c:pt>
                <c:pt idx="22">
                  <c:v>5627</c:v>
                </c:pt>
                <c:pt idx="23">
                  <c:v>5593</c:v>
                </c:pt>
                <c:pt idx="24">
                  <c:v>5645</c:v>
                </c:pt>
                <c:pt idx="25">
                  <c:v>5677</c:v>
                </c:pt>
                <c:pt idx="26">
                  <c:v>5711</c:v>
                </c:pt>
                <c:pt idx="27">
                  <c:v>5708</c:v>
                </c:pt>
                <c:pt idx="28">
                  <c:v>5705</c:v>
                </c:pt>
                <c:pt idx="29">
                  <c:v>5703</c:v>
                </c:pt>
                <c:pt idx="30">
                  <c:v>5703</c:v>
                </c:pt>
                <c:pt idx="31">
                  <c:v>5701</c:v>
                </c:pt>
                <c:pt idx="32">
                  <c:v>5700</c:v>
                </c:pt>
                <c:pt idx="33">
                  <c:v>5720</c:v>
                </c:pt>
                <c:pt idx="34">
                  <c:v>5712</c:v>
                </c:pt>
                <c:pt idx="35">
                  <c:v>5669</c:v>
                </c:pt>
                <c:pt idx="36">
                  <c:v>5612</c:v>
                </c:pt>
                <c:pt idx="37">
                  <c:v>5629</c:v>
                </c:pt>
                <c:pt idx="38">
                  <c:v>5632</c:v>
                </c:pt>
                <c:pt idx="39">
                  <c:v>5647</c:v>
                </c:pt>
                <c:pt idx="40">
                  <c:v>5628</c:v>
                </c:pt>
                <c:pt idx="41">
                  <c:v>5656</c:v>
                </c:pt>
                <c:pt idx="42">
                  <c:v>5660</c:v>
                </c:pt>
                <c:pt idx="43">
                  <c:v>5667</c:v>
                </c:pt>
                <c:pt idx="44">
                  <c:v>5677</c:v>
                </c:pt>
                <c:pt idx="45">
                  <c:v>5705</c:v>
                </c:pt>
                <c:pt idx="46">
                  <c:v>5698</c:v>
                </c:pt>
                <c:pt idx="47">
                  <c:v>5667</c:v>
                </c:pt>
                <c:pt idx="48">
                  <c:v>5681</c:v>
                </c:pt>
                <c:pt idx="49">
                  <c:v>5700</c:v>
                </c:pt>
                <c:pt idx="50">
                  <c:v>5708</c:v>
                </c:pt>
                <c:pt idx="51">
                  <c:v>5718</c:v>
                </c:pt>
                <c:pt idx="52">
                  <c:v>5716</c:v>
                </c:pt>
                <c:pt idx="53">
                  <c:v>5726</c:v>
                </c:pt>
                <c:pt idx="54">
                  <c:v>5733</c:v>
                </c:pt>
                <c:pt idx="55">
                  <c:v>5730</c:v>
                </c:pt>
                <c:pt idx="56">
                  <c:v>5745</c:v>
                </c:pt>
                <c:pt idx="57">
                  <c:v>5769</c:v>
                </c:pt>
                <c:pt idx="58">
                  <c:v>5756</c:v>
                </c:pt>
                <c:pt idx="59">
                  <c:v>5712</c:v>
                </c:pt>
                <c:pt idx="60">
                  <c:v>5801</c:v>
                </c:pt>
                <c:pt idx="61">
                  <c:v>5834</c:v>
                </c:pt>
                <c:pt idx="62">
                  <c:v>5845</c:v>
                </c:pt>
                <c:pt idx="63">
                  <c:v>5851</c:v>
                </c:pt>
                <c:pt idx="64">
                  <c:v>5848</c:v>
                </c:pt>
                <c:pt idx="65">
                  <c:v>5858</c:v>
                </c:pt>
                <c:pt idx="66">
                  <c:v>5860</c:v>
                </c:pt>
                <c:pt idx="67">
                  <c:v>5840</c:v>
                </c:pt>
                <c:pt idx="68">
                  <c:v>5829</c:v>
                </c:pt>
                <c:pt idx="69">
                  <c:v>5842</c:v>
                </c:pt>
                <c:pt idx="70">
                  <c:v>5805</c:v>
                </c:pt>
                <c:pt idx="71">
                  <c:v>5769</c:v>
                </c:pt>
                <c:pt idx="72">
                  <c:v>5835</c:v>
                </c:pt>
                <c:pt idx="73">
                  <c:v>5818</c:v>
                </c:pt>
                <c:pt idx="74">
                  <c:v>5808</c:v>
                </c:pt>
                <c:pt idx="75">
                  <c:v>5799</c:v>
                </c:pt>
                <c:pt idx="76">
                  <c:v>5779</c:v>
                </c:pt>
                <c:pt idx="77">
                  <c:v>5771</c:v>
                </c:pt>
                <c:pt idx="78">
                  <c:v>5748</c:v>
                </c:pt>
                <c:pt idx="79">
                  <c:v>5747</c:v>
                </c:pt>
                <c:pt idx="80">
                  <c:v>5735</c:v>
                </c:pt>
                <c:pt idx="81">
                  <c:v>5738</c:v>
                </c:pt>
                <c:pt idx="82">
                  <c:v>5723</c:v>
                </c:pt>
                <c:pt idx="83">
                  <c:v>5679</c:v>
                </c:pt>
                <c:pt idx="84">
                  <c:v>5319</c:v>
                </c:pt>
                <c:pt idx="85">
                  <c:v>5316</c:v>
                </c:pt>
                <c:pt idx="86">
                  <c:v>5308</c:v>
                </c:pt>
                <c:pt idx="87">
                  <c:v>5301</c:v>
                </c:pt>
                <c:pt idx="88">
                  <c:v>5292</c:v>
                </c:pt>
                <c:pt idx="89">
                  <c:v>5295</c:v>
                </c:pt>
                <c:pt idx="90">
                  <c:v>5284</c:v>
                </c:pt>
                <c:pt idx="91">
                  <c:v>5271</c:v>
                </c:pt>
                <c:pt idx="92">
                  <c:v>5270</c:v>
                </c:pt>
                <c:pt idx="93">
                  <c:v>5274</c:v>
                </c:pt>
                <c:pt idx="94">
                  <c:v>5247</c:v>
                </c:pt>
                <c:pt idx="95">
                  <c:v>5199</c:v>
                </c:pt>
                <c:pt idx="96">
                  <c:v>5184</c:v>
                </c:pt>
                <c:pt idx="97">
                  <c:v>5189</c:v>
                </c:pt>
                <c:pt idx="98">
                  <c:v>5170</c:v>
                </c:pt>
                <c:pt idx="99">
                  <c:v>5156</c:v>
                </c:pt>
                <c:pt idx="100">
                  <c:v>5135</c:v>
                </c:pt>
                <c:pt idx="101">
                  <c:v>5121</c:v>
                </c:pt>
                <c:pt idx="102">
                  <c:v>5097</c:v>
                </c:pt>
                <c:pt idx="103">
                  <c:v>5074</c:v>
                </c:pt>
                <c:pt idx="104">
                  <c:v>5060</c:v>
                </c:pt>
                <c:pt idx="105">
                  <c:v>5044</c:v>
                </c:pt>
                <c:pt idx="106">
                  <c:v>5020</c:v>
                </c:pt>
                <c:pt idx="107">
                  <c:v>4952</c:v>
                </c:pt>
                <c:pt idx="108">
                  <c:v>4940</c:v>
                </c:pt>
                <c:pt idx="109">
                  <c:v>4931</c:v>
                </c:pt>
                <c:pt idx="110">
                  <c:v>4924</c:v>
                </c:pt>
                <c:pt idx="111">
                  <c:v>4907</c:v>
                </c:pt>
                <c:pt idx="112">
                  <c:v>4896</c:v>
                </c:pt>
                <c:pt idx="113">
                  <c:v>4898</c:v>
                </c:pt>
                <c:pt idx="114">
                  <c:v>4883</c:v>
                </c:pt>
                <c:pt idx="115">
                  <c:v>4876</c:v>
                </c:pt>
                <c:pt idx="116">
                  <c:v>4864</c:v>
                </c:pt>
                <c:pt idx="117">
                  <c:v>4870</c:v>
                </c:pt>
                <c:pt idx="118">
                  <c:v>4862</c:v>
                </c:pt>
                <c:pt idx="119">
                  <c:v>4839</c:v>
                </c:pt>
                <c:pt idx="120">
                  <c:v>4736</c:v>
                </c:pt>
                <c:pt idx="121">
                  <c:v>4741.1000000000004</c:v>
                </c:pt>
                <c:pt idx="122">
                  <c:v>4728</c:v>
                </c:pt>
                <c:pt idx="123">
                  <c:v>4726</c:v>
                </c:pt>
                <c:pt idx="124">
                  <c:v>4722.6000000000004</c:v>
                </c:pt>
                <c:pt idx="125">
                  <c:v>4722.5</c:v>
                </c:pt>
                <c:pt idx="126">
                  <c:v>4722</c:v>
                </c:pt>
                <c:pt idx="127">
                  <c:v>4718</c:v>
                </c:pt>
                <c:pt idx="128">
                  <c:v>4711</c:v>
                </c:pt>
                <c:pt idx="129">
                  <c:v>4715</c:v>
                </c:pt>
                <c:pt idx="130">
                  <c:v>4701</c:v>
                </c:pt>
                <c:pt idx="131">
                  <c:v>4671</c:v>
                </c:pt>
                <c:pt idx="132">
                  <c:v>4668</c:v>
                </c:pt>
                <c:pt idx="133">
                  <c:v>4671.5</c:v>
                </c:pt>
                <c:pt idx="134">
                  <c:v>4667</c:v>
                </c:pt>
                <c:pt idx="135">
                  <c:v>4674.6000000000004</c:v>
                </c:pt>
                <c:pt idx="136">
                  <c:v>4681.1000000000004</c:v>
                </c:pt>
                <c:pt idx="137">
                  <c:v>4688.4000000000005</c:v>
                </c:pt>
                <c:pt idx="138">
                  <c:v>4688.3</c:v>
                </c:pt>
                <c:pt idx="139">
                  <c:v>4681.2</c:v>
                </c:pt>
                <c:pt idx="140">
                  <c:v>4685.5</c:v>
                </c:pt>
                <c:pt idx="141">
                  <c:v>4697.5</c:v>
                </c:pt>
                <c:pt idx="142">
                  <c:v>4688.7</c:v>
                </c:pt>
                <c:pt idx="143">
                  <c:v>4679.4000000000005</c:v>
                </c:pt>
                <c:pt idx="144">
                  <c:v>4736.7</c:v>
                </c:pt>
                <c:pt idx="145">
                  <c:v>4744.8</c:v>
                </c:pt>
                <c:pt idx="146">
                  <c:v>4742.5</c:v>
                </c:pt>
                <c:pt idx="147">
                  <c:v>4753.6000000000004</c:v>
                </c:pt>
                <c:pt idx="148">
                  <c:v>4756.1000000000004</c:v>
                </c:pt>
                <c:pt idx="149">
                  <c:v>4769.6000000000004</c:v>
                </c:pt>
                <c:pt idx="150">
                  <c:v>4771.8</c:v>
                </c:pt>
                <c:pt idx="151">
                  <c:v>4775.9000000000005</c:v>
                </c:pt>
                <c:pt idx="152">
                  <c:v>4787.7</c:v>
                </c:pt>
                <c:pt idx="153">
                  <c:v>4797.5</c:v>
                </c:pt>
                <c:pt idx="154">
                  <c:v>4803.5</c:v>
                </c:pt>
                <c:pt idx="155">
                  <c:v>4798.7</c:v>
                </c:pt>
                <c:pt idx="156">
                  <c:v>4861.5</c:v>
                </c:pt>
                <c:pt idx="157">
                  <c:v>4861.2</c:v>
                </c:pt>
                <c:pt idx="158">
                  <c:v>4869.7</c:v>
                </c:pt>
                <c:pt idx="159">
                  <c:v>4888.7</c:v>
                </c:pt>
                <c:pt idx="160">
                  <c:v>4901.3</c:v>
                </c:pt>
                <c:pt idx="161">
                  <c:v>4918.1000000000004</c:v>
                </c:pt>
                <c:pt idx="162">
                  <c:v>4927.5</c:v>
                </c:pt>
                <c:pt idx="163">
                  <c:v>4942.6000000000004</c:v>
                </c:pt>
                <c:pt idx="164">
                  <c:v>4957.1000000000004</c:v>
                </c:pt>
                <c:pt idx="165">
                  <c:v>4970.9000000000005</c:v>
                </c:pt>
                <c:pt idx="166">
                  <c:v>4986</c:v>
                </c:pt>
                <c:pt idx="167">
                  <c:v>4994.7</c:v>
                </c:pt>
                <c:pt idx="168">
                  <c:v>5048.1000000000004</c:v>
                </c:pt>
                <c:pt idx="169">
                  <c:v>5070.2</c:v>
                </c:pt>
                <c:pt idx="170">
                  <c:v>5088.8</c:v>
                </c:pt>
                <c:pt idx="171">
                  <c:v>5104.9000000000005</c:v>
                </c:pt>
                <c:pt idx="172">
                  <c:v>5115.8</c:v>
                </c:pt>
                <c:pt idx="173">
                  <c:v>5144.1000000000004</c:v>
                </c:pt>
                <c:pt idx="174">
                  <c:v>5160</c:v>
                </c:pt>
                <c:pt idx="175">
                  <c:v>5182.1000000000004</c:v>
                </c:pt>
                <c:pt idx="176">
                  <c:v>5192</c:v>
                </c:pt>
                <c:pt idx="177">
                  <c:v>5220.2</c:v>
                </c:pt>
                <c:pt idx="178">
                  <c:v>5233.4000000000005</c:v>
                </c:pt>
                <c:pt idx="179">
                  <c:v>5241.2</c:v>
                </c:pt>
                <c:pt idx="180">
                  <c:v>5347.6</c:v>
                </c:pt>
                <c:pt idx="181">
                  <c:v>5371.3</c:v>
                </c:pt>
                <c:pt idx="182">
                  <c:v>5384.1</c:v>
                </c:pt>
                <c:pt idx="183">
                  <c:v>5388.9000000000005</c:v>
                </c:pt>
                <c:pt idx="184">
                  <c:v>5389.8</c:v>
                </c:pt>
                <c:pt idx="185">
                  <c:v>5390.8</c:v>
                </c:pt>
                <c:pt idx="186">
                  <c:v>5400.2</c:v>
                </c:pt>
                <c:pt idx="187">
                  <c:v>5398.5</c:v>
                </c:pt>
                <c:pt idx="188">
                  <c:v>5403.5</c:v>
                </c:pt>
                <c:pt idx="189">
                  <c:v>5406.4000000000005</c:v>
                </c:pt>
                <c:pt idx="190">
                  <c:v>5394.2</c:v>
                </c:pt>
                <c:pt idx="191">
                  <c:v>5360.5</c:v>
                </c:pt>
                <c:pt idx="192">
                  <c:v>5374.2</c:v>
                </c:pt>
                <c:pt idx="193">
                  <c:v>5351.7</c:v>
                </c:pt>
                <c:pt idx="194">
                  <c:v>5325.3</c:v>
                </c:pt>
                <c:pt idx="195">
                  <c:v>5308.8</c:v>
                </c:pt>
                <c:pt idx="196">
                  <c:v>5292.3</c:v>
                </c:pt>
                <c:pt idx="197">
                  <c:v>5280.1</c:v>
                </c:pt>
                <c:pt idx="198">
                  <c:v>5273.3</c:v>
                </c:pt>
                <c:pt idx="199">
                  <c:v>5270.3</c:v>
                </c:pt>
                <c:pt idx="200">
                  <c:v>5266.5</c:v>
                </c:pt>
                <c:pt idx="201">
                  <c:v>5267.4000000000005</c:v>
                </c:pt>
                <c:pt idx="202">
                  <c:v>5265.2</c:v>
                </c:pt>
                <c:pt idx="203">
                  <c:v>5254.9000000000005</c:v>
                </c:pt>
                <c:pt idx="204">
                  <c:v>5301.3</c:v>
                </c:pt>
                <c:pt idx="205">
                  <c:v>5293.1</c:v>
                </c:pt>
                <c:pt idx="206">
                  <c:v>5293.7</c:v>
                </c:pt>
                <c:pt idx="207">
                  <c:v>5308.3</c:v>
                </c:pt>
                <c:pt idx="208">
                  <c:v>5319.7</c:v>
                </c:pt>
                <c:pt idx="209">
                  <c:v>5336.2</c:v>
                </c:pt>
                <c:pt idx="210">
                  <c:v>5349.6</c:v>
                </c:pt>
                <c:pt idx="211">
                  <c:v>5352.1</c:v>
                </c:pt>
                <c:pt idx="212">
                  <c:v>5363.9000000000005</c:v>
                </c:pt>
                <c:pt idx="213">
                  <c:v>5375.4000000000005</c:v>
                </c:pt>
                <c:pt idx="214">
                  <c:v>5381.2</c:v>
                </c:pt>
                <c:pt idx="215">
                  <c:v>5379.4000000000005</c:v>
                </c:pt>
                <c:pt idx="216">
                  <c:v>5501.2</c:v>
                </c:pt>
                <c:pt idx="217">
                  <c:v>5512.7</c:v>
                </c:pt>
                <c:pt idx="218">
                  <c:v>5508.6</c:v>
                </c:pt>
                <c:pt idx="219">
                  <c:v>5513.9000000000005</c:v>
                </c:pt>
                <c:pt idx="220">
                  <c:v>5513.5</c:v>
                </c:pt>
                <c:pt idx="221">
                  <c:v>5526.5</c:v>
                </c:pt>
                <c:pt idx="222">
                  <c:v>5528.1</c:v>
                </c:pt>
                <c:pt idx="223">
                  <c:v>5520.2</c:v>
                </c:pt>
                <c:pt idx="224">
                  <c:v>5514.7</c:v>
                </c:pt>
                <c:pt idx="225">
                  <c:v>5511.8</c:v>
                </c:pt>
                <c:pt idx="226">
                  <c:v>5515</c:v>
                </c:pt>
                <c:pt idx="227">
                  <c:v>5503.2</c:v>
                </c:pt>
                <c:pt idx="228">
                  <c:v>5550.8</c:v>
                </c:pt>
                <c:pt idx="229">
                  <c:v>5542.9000000000005</c:v>
                </c:pt>
                <c:pt idx="230">
                  <c:v>5538.9000000000005</c:v>
                </c:pt>
                <c:pt idx="231">
                  <c:v>5530.6</c:v>
                </c:pt>
                <c:pt idx="232">
                  <c:v>5529.8</c:v>
                </c:pt>
                <c:pt idx="233">
                  <c:v>5531.4000000000005</c:v>
                </c:pt>
                <c:pt idx="234">
                  <c:v>5528.8</c:v>
                </c:pt>
                <c:pt idx="235">
                  <c:v>5522.2</c:v>
                </c:pt>
                <c:pt idx="236">
                  <c:v>5514.1</c:v>
                </c:pt>
                <c:pt idx="237">
                  <c:v>5510.4000000000005</c:v>
                </c:pt>
                <c:pt idx="238">
                  <c:v>5497.4000000000005</c:v>
                </c:pt>
                <c:pt idx="239">
                  <c:v>5474.2</c:v>
                </c:pt>
                <c:pt idx="240">
                  <c:v>5506.5</c:v>
                </c:pt>
                <c:pt idx="241">
                  <c:v>5497.4000000000005</c:v>
                </c:pt>
                <c:pt idx="242">
                  <c:v>5488.9000000000005</c:v>
                </c:pt>
                <c:pt idx="243">
                  <c:v>5477.5</c:v>
                </c:pt>
                <c:pt idx="244">
                  <c:v>5478.6</c:v>
                </c:pt>
                <c:pt idx="245">
                  <c:v>5488</c:v>
                </c:pt>
                <c:pt idx="246">
                  <c:v>5489.5</c:v>
                </c:pt>
                <c:pt idx="247">
                  <c:v>5493.8</c:v>
                </c:pt>
                <c:pt idx="248">
                  <c:v>5495.1</c:v>
                </c:pt>
                <c:pt idx="249">
                  <c:v>5500.1</c:v>
                </c:pt>
                <c:pt idx="250">
                  <c:v>5501</c:v>
                </c:pt>
                <c:pt idx="251">
                  <c:v>5491</c:v>
                </c:pt>
                <c:pt idx="252">
                  <c:v>5506.1</c:v>
                </c:pt>
                <c:pt idx="253">
                  <c:v>5508.2</c:v>
                </c:pt>
                <c:pt idx="254">
                  <c:v>5515.4000000000005</c:v>
                </c:pt>
                <c:pt idx="255">
                  <c:v>5514.5</c:v>
                </c:pt>
                <c:pt idx="256">
                  <c:v>5514.7</c:v>
                </c:pt>
                <c:pt idx="257">
                  <c:v>5526.1</c:v>
                </c:pt>
                <c:pt idx="258">
                  <c:v>5531.1</c:v>
                </c:pt>
                <c:pt idx="259">
                  <c:v>5534.6</c:v>
                </c:pt>
                <c:pt idx="260">
                  <c:v>5537.3</c:v>
                </c:pt>
                <c:pt idx="261">
                  <c:v>5544.6</c:v>
                </c:pt>
                <c:pt idx="262">
                  <c:v>5550.8</c:v>
                </c:pt>
                <c:pt idx="263">
                  <c:v>5549.1</c:v>
                </c:pt>
                <c:pt idx="264">
                  <c:v>5572.7</c:v>
                </c:pt>
                <c:pt idx="265">
                  <c:v>5572.6</c:v>
                </c:pt>
                <c:pt idx="266">
                  <c:v>5575.6</c:v>
                </c:pt>
                <c:pt idx="267">
                  <c:v>5575.1</c:v>
                </c:pt>
                <c:pt idx="268">
                  <c:v>5577.2</c:v>
                </c:pt>
                <c:pt idx="269">
                  <c:v>5577.8</c:v>
                </c:pt>
                <c:pt idx="270">
                  <c:v>5583.4000000000005</c:v>
                </c:pt>
                <c:pt idx="271">
                  <c:v>5588.4000000000005</c:v>
                </c:pt>
                <c:pt idx="272">
                  <c:v>5593.5</c:v>
                </c:pt>
                <c:pt idx="273">
                  <c:v>5607.6</c:v>
                </c:pt>
                <c:pt idx="274">
                  <c:v>5616.7</c:v>
                </c:pt>
                <c:pt idx="275">
                  <c:v>5625.8</c:v>
                </c:pt>
                <c:pt idx="276">
                  <c:v>5703</c:v>
                </c:pt>
                <c:pt idx="277">
                  <c:v>5711.2</c:v>
                </c:pt>
                <c:pt idx="278">
                  <c:v>5726.7</c:v>
                </c:pt>
                <c:pt idx="279">
                  <c:v>5729.7</c:v>
                </c:pt>
                <c:pt idx="280">
                  <c:v>5733.6</c:v>
                </c:pt>
                <c:pt idx="281">
                  <c:v>5752.7</c:v>
                </c:pt>
                <c:pt idx="282">
                  <c:v>5761.7</c:v>
                </c:pt>
                <c:pt idx="283">
                  <c:v>5760.7</c:v>
                </c:pt>
                <c:pt idx="284">
                  <c:v>5771.5</c:v>
                </c:pt>
                <c:pt idx="285">
                  <c:v>5779.1</c:v>
                </c:pt>
                <c:pt idx="286">
                  <c:v>5791.5</c:v>
                </c:pt>
                <c:pt idx="287">
                  <c:v>5798.9000000000005</c:v>
                </c:pt>
                <c:pt idx="288">
                  <c:v>5959.7</c:v>
                </c:pt>
                <c:pt idx="289">
                  <c:v>5976.2</c:v>
                </c:pt>
                <c:pt idx="290">
                  <c:v>5982</c:v>
                </c:pt>
                <c:pt idx="291">
                  <c:v>5991</c:v>
                </c:pt>
                <c:pt idx="292">
                  <c:v>5990</c:v>
                </c:pt>
                <c:pt idx="293">
                  <c:v>6002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A4-499C-9B85-FA1374AA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70072"/>
        <c:axId val="555470464"/>
      </c:lineChart>
      <c:dateAx>
        <c:axId val="55547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0464"/>
        <c:crosses val="autoZero"/>
        <c:auto val="1"/>
        <c:lblOffset val="100"/>
        <c:baseTimeUnit val="months"/>
      </c:dateAx>
      <c:valAx>
        <c:axId val="555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dane!$E$1</c:f>
              <c:strCache>
                <c:ptCount val="1"/>
                <c:pt idx="0">
                  <c:v>loa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dane!$E$2:$E$295</c:f>
              <c:numCache>
                <c:formatCode>General</c:formatCode>
                <c:ptCount val="294"/>
                <c:pt idx="0">
                  <c:v>22923.042270476672</c:v>
                </c:pt>
                <c:pt idx="1">
                  <c:v>23359.453625959053</c:v>
                </c:pt>
                <c:pt idx="2">
                  <c:v>24240.028680751609</c:v>
                </c:pt>
                <c:pt idx="3">
                  <c:v>24794.458070506553</c:v>
                </c:pt>
                <c:pt idx="4">
                  <c:v>25154.075620071242</c:v>
                </c:pt>
                <c:pt idx="5">
                  <c:v>26096.213405261002</c:v>
                </c:pt>
                <c:pt idx="6">
                  <c:v>26624.011213866343</c:v>
                </c:pt>
                <c:pt idx="7">
                  <c:v>27341.787048275193</c:v>
                </c:pt>
                <c:pt idx="8">
                  <c:v>28049.621641775455</c:v>
                </c:pt>
                <c:pt idx="9">
                  <c:v>28806.797623638515</c:v>
                </c:pt>
                <c:pt idx="10">
                  <c:v>29416.597080336975</c:v>
                </c:pt>
                <c:pt idx="11">
                  <c:v>30251.40558051585</c:v>
                </c:pt>
                <c:pt idx="12">
                  <c:v>30997.062765103386</c:v>
                </c:pt>
                <c:pt idx="13">
                  <c:v>31523.218900898133</c:v>
                </c:pt>
                <c:pt idx="14">
                  <c:v>32186.181104242216</c:v>
                </c:pt>
                <c:pt idx="15">
                  <c:v>32606.722955888872</c:v>
                </c:pt>
                <c:pt idx="16">
                  <c:v>32879.514254582245</c:v>
                </c:pt>
                <c:pt idx="17">
                  <c:v>33700.989088193484</c:v>
                </c:pt>
                <c:pt idx="18">
                  <c:v>34222.402613646525</c:v>
                </c:pt>
                <c:pt idx="19">
                  <c:v>34493.825851664405</c:v>
                </c:pt>
                <c:pt idx="20">
                  <c:v>35203.849342245463</c:v>
                </c:pt>
                <c:pt idx="21">
                  <c:v>36123.368524267069</c:v>
                </c:pt>
                <c:pt idx="22">
                  <c:v>37294.154850354294</c:v>
                </c:pt>
                <c:pt idx="23">
                  <c:v>37884.974654077356</c:v>
                </c:pt>
                <c:pt idx="24">
                  <c:v>38727.882438271336</c:v>
                </c:pt>
                <c:pt idx="25">
                  <c:v>39258.598776317725</c:v>
                </c:pt>
                <c:pt idx="26">
                  <c:v>40792.103589500744</c:v>
                </c:pt>
                <c:pt idx="27">
                  <c:v>41627.89745818216</c:v>
                </c:pt>
                <c:pt idx="28">
                  <c:v>42252.097942387263</c:v>
                </c:pt>
                <c:pt idx="29">
                  <c:v>43658.464316794438</c:v>
                </c:pt>
                <c:pt idx="30">
                  <c:v>44851.048409644514</c:v>
                </c:pt>
                <c:pt idx="31">
                  <c:v>45924.155203501505</c:v>
                </c:pt>
                <c:pt idx="32">
                  <c:v>47327.420640377561</c:v>
                </c:pt>
                <c:pt idx="33">
                  <c:v>48793.981684506442</c:v>
                </c:pt>
                <c:pt idx="34">
                  <c:v>50528.865029122091</c:v>
                </c:pt>
                <c:pt idx="35">
                  <c:v>51248.191332296497</c:v>
                </c:pt>
                <c:pt idx="36">
                  <c:v>51937.876320835217</c:v>
                </c:pt>
                <c:pt idx="37">
                  <c:v>53213.820910845359</c:v>
                </c:pt>
                <c:pt idx="38">
                  <c:v>54300.243495277151</c:v>
                </c:pt>
                <c:pt idx="39">
                  <c:v>55497.387790378874</c:v>
                </c:pt>
                <c:pt idx="40">
                  <c:v>56357.897955264198</c:v>
                </c:pt>
                <c:pt idx="41">
                  <c:v>58492.528629259003</c:v>
                </c:pt>
                <c:pt idx="42">
                  <c:v>59402.744998687253</c:v>
                </c:pt>
                <c:pt idx="43">
                  <c:v>61783.170574045696</c:v>
                </c:pt>
                <c:pt idx="44">
                  <c:v>64384.218734338712</c:v>
                </c:pt>
                <c:pt idx="45">
                  <c:v>66938.023199304676</c:v>
                </c:pt>
                <c:pt idx="46">
                  <c:v>70161.082946722003</c:v>
                </c:pt>
                <c:pt idx="47">
                  <c:v>72942.350300000006</c:v>
                </c:pt>
                <c:pt idx="48">
                  <c:v>75127.688555570596</c:v>
                </c:pt>
                <c:pt idx="49">
                  <c:v>77130.288582123481</c:v>
                </c:pt>
                <c:pt idx="50">
                  <c:v>79417.786112508882</c:v>
                </c:pt>
                <c:pt idx="51">
                  <c:v>81514.489321702131</c:v>
                </c:pt>
                <c:pt idx="52">
                  <c:v>82464.251409014949</c:v>
                </c:pt>
                <c:pt idx="53">
                  <c:v>84767.812808913455</c:v>
                </c:pt>
                <c:pt idx="54">
                  <c:v>86320.678882613865</c:v>
                </c:pt>
                <c:pt idx="55">
                  <c:v>88354.298195633848</c:v>
                </c:pt>
                <c:pt idx="56">
                  <c:v>90971.117811763223</c:v>
                </c:pt>
                <c:pt idx="57">
                  <c:v>92421.677784464002</c:v>
                </c:pt>
                <c:pt idx="58">
                  <c:v>95600.808773312427</c:v>
                </c:pt>
                <c:pt idx="59">
                  <c:v>96525.412057730486</c:v>
                </c:pt>
                <c:pt idx="60">
                  <c:v>99483.95435362705</c:v>
                </c:pt>
                <c:pt idx="61">
                  <c:v>100804.57270521094</c:v>
                </c:pt>
                <c:pt idx="62">
                  <c:v>103014.62732768197</c:v>
                </c:pt>
                <c:pt idx="63">
                  <c:v>104733.17747995979</c:v>
                </c:pt>
                <c:pt idx="64">
                  <c:v>106054.25239533387</c:v>
                </c:pt>
                <c:pt idx="65">
                  <c:v>108440.51768372486</c:v>
                </c:pt>
                <c:pt idx="66">
                  <c:v>109451.36991305462</c:v>
                </c:pt>
                <c:pt idx="67">
                  <c:v>111016.49736398253</c:v>
                </c:pt>
                <c:pt idx="68">
                  <c:v>114407.10357764142</c:v>
                </c:pt>
                <c:pt idx="69">
                  <c:v>117414.35584255982</c:v>
                </c:pt>
                <c:pt idx="70">
                  <c:v>120264.29801675395</c:v>
                </c:pt>
                <c:pt idx="71">
                  <c:v>120700.87566817443</c:v>
                </c:pt>
                <c:pt idx="72">
                  <c:v>123132.01912025081</c:v>
                </c:pt>
                <c:pt idx="73">
                  <c:v>125393.4123072998</c:v>
                </c:pt>
                <c:pt idx="74">
                  <c:v>127464.02834067965</c:v>
                </c:pt>
                <c:pt idx="75">
                  <c:v>130378.57053614809</c:v>
                </c:pt>
                <c:pt idx="76">
                  <c:v>132981.33540878576</c:v>
                </c:pt>
                <c:pt idx="77">
                  <c:v>135131.86223382631</c:v>
                </c:pt>
                <c:pt idx="78">
                  <c:v>136798.52262433362</c:v>
                </c:pt>
                <c:pt idx="79">
                  <c:v>140132.96347043614</c:v>
                </c:pt>
                <c:pt idx="80">
                  <c:v>143612.86173754701</c:v>
                </c:pt>
                <c:pt idx="81">
                  <c:v>146873.3798373708</c:v>
                </c:pt>
                <c:pt idx="82">
                  <c:v>151475.41296802874</c:v>
                </c:pt>
                <c:pt idx="83">
                  <c:v>151295.56318569073</c:v>
                </c:pt>
                <c:pt idx="84">
                  <c:v>154927.00497624528</c:v>
                </c:pt>
                <c:pt idx="85">
                  <c:v>156573.38286372519</c:v>
                </c:pt>
                <c:pt idx="86">
                  <c:v>158760.16171172043</c:v>
                </c:pt>
                <c:pt idx="87">
                  <c:v>160581.5148678433</c:v>
                </c:pt>
                <c:pt idx="88">
                  <c:v>162906.07674082802</c:v>
                </c:pt>
                <c:pt idx="89">
                  <c:v>174776.81097327863</c:v>
                </c:pt>
                <c:pt idx="90">
                  <c:v>168065.21227539168</c:v>
                </c:pt>
                <c:pt idx="91">
                  <c:v>172028.05632633014</c:v>
                </c:pt>
                <c:pt idx="92">
                  <c:v>174747.49398117216</c:v>
                </c:pt>
                <c:pt idx="93">
                  <c:v>177764.8503792788</c:v>
                </c:pt>
                <c:pt idx="94">
                  <c:v>179461.53932478657</c:v>
                </c:pt>
                <c:pt idx="95">
                  <c:v>178711.52826872049</c:v>
                </c:pt>
                <c:pt idx="96">
                  <c:v>181357.0851798486</c:v>
                </c:pt>
                <c:pt idx="97">
                  <c:v>183750.66607898864</c:v>
                </c:pt>
                <c:pt idx="98">
                  <c:v>185392.91864017237</c:v>
                </c:pt>
                <c:pt idx="99">
                  <c:v>186930.0796129276</c:v>
                </c:pt>
                <c:pt idx="100">
                  <c:v>188236.56311031384</c:v>
                </c:pt>
                <c:pt idx="101">
                  <c:v>189553.17804216986</c:v>
                </c:pt>
                <c:pt idx="102">
                  <c:v>190217.40169048664</c:v>
                </c:pt>
                <c:pt idx="103">
                  <c:v>191868.18108102126</c:v>
                </c:pt>
                <c:pt idx="104">
                  <c:v>194113.25116703182</c:v>
                </c:pt>
                <c:pt idx="105">
                  <c:v>195568.15211459631</c:v>
                </c:pt>
                <c:pt idx="106">
                  <c:v>196415.06870062792</c:v>
                </c:pt>
                <c:pt idx="107">
                  <c:v>194334.44135845054</c:v>
                </c:pt>
                <c:pt idx="108">
                  <c:v>194640.39280111669</c:v>
                </c:pt>
                <c:pt idx="109">
                  <c:v>194394.02588535112</c:v>
                </c:pt>
                <c:pt idx="110">
                  <c:v>192908.41448716886</c:v>
                </c:pt>
                <c:pt idx="111">
                  <c:v>193181.24341766915</c:v>
                </c:pt>
                <c:pt idx="112">
                  <c:v>193275.3517234101</c:v>
                </c:pt>
                <c:pt idx="113">
                  <c:v>193962.50184681074</c:v>
                </c:pt>
                <c:pt idx="114">
                  <c:v>195042.5795365907</c:v>
                </c:pt>
                <c:pt idx="115">
                  <c:v>196366.50929974494</c:v>
                </c:pt>
                <c:pt idx="116">
                  <c:v>197813.90315062695</c:v>
                </c:pt>
                <c:pt idx="117">
                  <c:v>198132.0462737864</c:v>
                </c:pt>
                <c:pt idx="118">
                  <c:v>198803.28147785325</c:v>
                </c:pt>
                <c:pt idx="119">
                  <c:v>195671.58530103421</c:v>
                </c:pt>
                <c:pt idx="120">
                  <c:v>196668.21253477875</c:v>
                </c:pt>
                <c:pt idx="121">
                  <c:v>196511.50231194892</c:v>
                </c:pt>
                <c:pt idx="122">
                  <c:v>197608.94539103314</c:v>
                </c:pt>
                <c:pt idx="123">
                  <c:v>198769.51931173031</c:v>
                </c:pt>
                <c:pt idx="124">
                  <c:v>199639.13444421953</c:v>
                </c:pt>
                <c:pt idx="125">
                  <c:v>197963.95222412565</c:v>
                </c:pt>
                <c:pt idx="126">
                  <c:v>199647.55846957926</c:v>
                </c:pt>
                <c:pt idx="127">
                  <c:v>201031.33718651335</c:v>
                </c:pt>
                <c:pt idx="128">
                  <c:v>201453.5692453752</c:v>
                </c:pt>
                <c:pt idx="129">
                  <c:v>202991.76802715063</c:v>
                </c:pt>
                <c:pt idx="130">
                  <c:v>205761.05095260215</c:v>
                </c:pt>
                <c:pt idx="131">
                  <c:v>202015.36398769545</c:v>
                </c:pt>
                <c:pt idx="132">
                  <c:v>203618.71656386397</c:v>
                </c:pt>
                <c:pt idx="133">
                  <c:v>203778.79270391742</c:v>
                </c:pt>
                <c:pt idx="134">
                  <c:v>205689.15487018248</c:v>
                </c:pt>
                <c:pt idx="135">
                  <c:v>208109.65182537225</c:v>
                </c:pt>
                <c:pt idx="136">
                  <c:v>206336.57154116678</c:v>
                </c:pt>
                <c:pt idx="137">
                  <c:v>208721.40986833523</c:v>
                </c:pt>
                <c:pt idx="138">
                  <c:v>209227.44225826513</c:v>
                </c:pt>
                <c:pt idx="139">
                  <c:v>211911.36239638278</c:v>
                </c:pt>
                <c:pt idx="140">
                  <c:v>214569.97238328584</c:v>
                </c:pt>
                <c:pt idx="141">
                  <c:v>231607.11005812415</c:v>
                </c:pt>
                <c:pt idx="142">
                  <c:v>222039.66578451818</c:v>
                </c:pt>
                <c:pt idx="143">
                  <c:v>219210.90149835782</c:v>
                </c:pt>
                <c:pt idx="144">
                  <c:v>221399.56152365677</c:v>
                </c:pt>
                <c:pt idx="145">
                  <c:v>223298.18744566882</c:v>
                </c:pt>
                <c:pt idx="146">
                  <c:v>224379.34087128699</c:v>
                </c:pt>
                <c:pt idx="147">
                  <c:v>228634.87299502312</c:v>
                </c:pt>
                <c:pt idx="148">
                  <c:v>235842.60340415681</c:v>
                </c:pt>
                <c:pt idx="149">
                  <c:v>232706.47411917668</c:v>
                </c:pt>
                <c:pt idx="150">
                  <c:v>235278.15765531838</c:v>
                </c:pt>
                <c:pt idx="151">
                  <c:v>238679.73456689552</c:v>
                </c:pt>
                <c:pt idx="152">
                  <c:v>242428.09853859476</c:v>
                </c:pt>
                <c:pt idx="153">
                  <c:v>245858.06066729917</c:v>
                </c:pt>
                <c:pt idx="154">
                  <c:v>248681.11409529924</c:v>
                </c:pt>
                <c:pt idx="155">
                  <c:v>249815.39878640277</c:v>
                </c:pt>
                <c:pt idx="156">
                  <c:v>253862.0651199047</c:v>
                </c:pt>
                <c:pt idx="157">
                  <c:v>256346.80530293618</c:v>
                </c:pt>
                <c:pt idx="158">
                  <c:v>259392.08396275464</c:v>
                </c:pt>
                <c:pt idx="159">
                  <c:v>264329.20085608243</c:v>
                </c:pt>
                <c:pt idx="160">
                  <c:v>269647.94131295505</c:v>
                </c:pt>
                <c:pt idx="161">
                  <c:v>272925.22686673695</c:v>
                </c:pt>
                <c:pt idx="162">
                  <c:v>280817.7463353785</c:v>
                </c:pt>
                <c:pt idx="163">
                  <c:v>287157.78220534232</c:v>
                </c:pt>
                <c:pt idx="164">
                  <c:v>293184.2647022754</c:v>
                </c:pt>
                <c:pt idx="165">
                  <c:v>300652.94090455532</c:v>
                </c:pt>
                <c:pt idx="166">
                  <c:v>307827.33762608602</c:v>
                </c:pt>
                <c:pt idx="167">
                  <c:v>314442.78972540388</c:v>
                </c:pt>
                <c:pt idx="168">
                  <c:v>319873.56366472912</c:v>
                </c:pt>
                <c:pt idx="169">
                  <c:v>325575.57365022344</c:v>
                </c:pt>
                <c:pt idx="170">
                  <c:v>336913.62016834016</c:v>
                </c:pt>
                <c:pt idx="171">
                  <c:v>348523.29887867643</c:v>
                </c:pt>
                <c:pt idx="172">
                  <c:v>356530.03455638228</c:v>
                </c:pt>
                <c:pt idx="173">
                  <c:v>368401.32249567803</c:v>
                </c:pt>
                <c:pt idx="174">
                  <c:v>378652.93176922429</c:v>
                </c:pt>
                <c:pt idx="175">
                  <c:v>388635.21874758264</c:v>
                </c:pt>
                <c:pt idx="176">
                  <c:v>399917.93865782826</c:v>
                </c:pt>
                <c:pt idx="177">
                  <c:v>410893.62808082253</c:v>
                </c:pt>
                <c:pt idx="178">
                  <c:v>420058.45571509586</c:v>
                </c:pt>
                <c:pt idx="179">
                  <c:v>424568.03976941091</c:v>
                </c:pt>
                <c:pt idx="180">
                  <c:v>435975.10212148889</c:v>
                </c:pt>
                <c:pt idx="181">
                  <c:v>444019.54276986938</c:v>
                </c:pt>
                <c:pt idx="182">
                  <c:v>456539.3285276948</c:v>
                </c:pt>
                <c:pt idx="183">
                  <c:v>469933.06807149143</c:v>
                </c:pt>
                <c:pt idx="184">
                  <c:v>481935.44886633137</c:v>
                </c:pt>
                <c:pt idx="185">
                  <c:v>495254.72389791918</c:v>
                </c:pt>
                <c:pt idx="186">
                  <c:v>506871.1932775756</c:v>
                </c:pt>
                <c:pt idx="187">
                  <c:v>520915.12591530767</c:v>
                </c:pt>
                <c:pt idx="188">
                  <c:v>531592.80891540146</c:v>
                </c:pt>
                <c:pt idx="189">
                  <c:v>545686.21586755756</c:v>
                </c:pt>
                <c:pt idx="190">
                  <c:v>547183.35843341216</c:v>
                </c:pt>
                <c:pt idx="191">
                  <c:v>550773.60173742892</c:v>
                </c:pt>
                <c:pt idx="192">
                  <c:v>552690.77495637734</c:v>
                </c:pt>
                <c:pt idx="193">
                  <c:v>557361.73653287615</c:v>
                </c:pt>
                <c:pt idx="194">
                  <c:v>562481.05987492832</c:v>
                </c:pt>
                <c:pt idx="195">
                  <c:v>562944.33545677573</c:v>
                </c:pt>
                <c:pt idx="196">
                  <c:v>566123.80130282429</c:v>
                </c:pt>
                <c:pt idx="197">
                  <c:v>571350.4618823831</c:v>
                </c:pt>
                <c:pt idx="198">
                  <c:v>574378.15942151216</c:v>
                </c:pt>
                <c:pt idx="199">
                  <c:v>578415.05918337707</c:v>
                </c:pt>
                <c:pt idx="200">
                  <c:v>584266.94215013937</c:v>
                </c:pt>
                <c:pt idx="201">
                  <c:v>589910.2093466568</c:v>
                </c:pt>
                <c:pt idx="202">
                  <c:v>588727.7361782291</c:v>
                </c:pt>
                <c:pt idx="203">
                  <c:v>586717.70809923741</c:v>
                </c:pt>
                <c:pt idx="204">
                  <c:v>590986.20654854341</c:v>
                </c:pt>
                <c:pt idx="205">
                  <c:v>593854.16728838638</c:v>
                </c:pt>
                <c:pt idx="206">
                  <c:v>593737.64529257477</c:v>
                </c:pt>
                <c:pt idx="207">
                  <c:v>594533.82091497118</c:v>
                </c:pt>
                <c:pt idx="208">
                  <c:v>600665.90615447483</c:v>
                </c:pt>
                <c:pt idx="209">
                  <c:v>603614.01167527493</c:v>
                </c:pt>
                <c:pt idx="210">
                  <c:v>608476.61634706135</c:v>
                </c:pt>
                <c:pt idx="211">
                  <c:v>611931.0340742151</c:v>
                </c:pt>
                <c:pt idx="212">
                  <c:v>617919.05125144019</c:v>
                </c:pt>
                <c:pt idx="213">
                  <c:v>622294.85294927051</c:v>
                </c:pt>
                <c:pt idx="214">
                  <c:v>626164.58092773124</c:v>
                </c:pt>
                <c:pt idx="215">
                  <c:v>621192.6765932875</c:v>
                </c:pt>
                <c:pt idx="216">
                  <c:v>626559.81466065987</c:v>
                </c:pt>
                <c:pt idx="217">
                  <c:v>629394.1246375062</c:v>
                </c:pt>
                <c:pt idx="218">
                  <c:v>632471.00393884873</c:v>
                </c:pt>
                <c:pt idx="219">
                  <c:v>640006.2570332957</c:v>
                </c:pt>
                <c:pt idx="220">
                  <c:v>647599.7488645399</c:v>
                </c:pt>
                <c:pt idx="221">
                  <c:v>654101.48274565465</c:v>
                </c:pt>
                <c:pt idx="222">
                  <c:v>657731.67698378279</c:v>
                </c:pt>
                <c:pt idx="223">
                  <c:v>660581.78056297742</c:v>
                </c:pt>
                <c:pt idx="224">
                  <c:v>665223.03362706047</c:v>
                </c:pt>
                <c:pt idx="225">
                  <c:v>668295.30607877066</c:v>
                </c:pt>
                <c:pt idx="226">
                  <c:v>680298.22946161753</c:v>
                </c:pt>
                <c:pt idx="227">
                  <c:v>675579.36809050862</c:v>
                </c:pt>
                <c:pt idx="228">
                  <c:v>681244.22986954416</c:v>
                </c:pt>
                <c:pt idx="229">
                  <c:v>683756.64620125527</c:v>
                </c:pt>
                <c:pt idx="230">
                  <c:v>688201.48807807185</c:v>
                </c:pt>
                <c:pt idx="231">
                  <c:v>690407.73968183598</c:v>
                </c:pt>
                <c:pt idx="232">
                  <c:v>694045.30192634242</c:v>
                </c:pt>
                <c:pt idx="233">
                  <c:v>698273.92607795889</c:v>
                </c:pt>
                <c:pt idx="234">
                  <c:v>702001.04548360687</c:v>
                </c:pt>
                <c:pt idx="235">
                  <c:v>705684.96374831744</c:v>
                </c:pt>
                <c:pt idx="236">
                  <c:v>708337.15728297795</c:v>
                </c:pt>
                <c:pt idx="237">
                  <c:v>708458.12072734488</c:v>
                </c:pt>
                <c:pt idx="238">
                  <c:v>711049.76248392637</c:v>
                </c:pt>
                <c:pt idx="239">
                  <c:v>706267.49820122262</c:v>
                </c:pt>
                <c:pt idx="240">
                  <c:v>705004.08104585495</c:v>
                </c:pt>
                <c:pt idx="241">
                  <c:v>706988.50499918964</c:v>
                </c:pt>
                <c:pt idx="242">
                  <c:v>707924.32466508576</c:v>
                </c:pt>
                <c:pt idx="243">
                  <c:v>709754.52186180954</c:v>
                </c:pt>
                <c:pt idx="244">
                  <c:v>712863.74074633955</c:v>
                </c:pt>
                <c:pt idx="245">
                  <c:v>716087.60480566171</c:v>
                </c:pt>
                <c:pt idx="246">
                  <c:v>718758.63646398508</c:v>
                </c:pt>
                <c:pt idx="247">
                  <c:v>723122.27870313195</c:v>
                </c:pt>
                <c:pt idx="248">
                  <c:v>729360.68268905301</c:v>
                </c:pt>
                <c:pt idx="249">
                  <c:v>730101.54517520149</c:v>
                </c:pt>
                <c:pt idx="250">
                  <c:v>733680.6591843972</c:v>
                </c:pt>
                <c:pt idx="251">
                  <c:v>730994.38392976229</c:v>
                </c:pt>
                <c:pt idx="252">
                  <c:v>735008.60783825698</c:v>
                </c:pt>
                <c:pt idx="253">
                  <c:v>739842.70743784308</c:v>
                </c:pt>
                <c:pt idx="254">
                  <c:v>743922.91122574289</c:v>
                </c:pt>
                <c:pt idx="255">
                  <c:v>748919.12637317623</c:v>
                </c:pt>
                <c:pt idx="256">
                  <c:v>756248.95595086482</c:v>
                </c:pt>
                <c:pt idx="257">
                  <c:v>760744.79131457012</c:v>
                </c:pt>
                <c:pt idx="258">
                  <c:v>761465.37340470008</c:v>
                </c:pt>
                <c:pt idx="259">
                  <c:v>765699.70438522415</c:v>
                </c:pt>
                <c:pt idx="260">
                  <c:v>769450.11404434999</c:v>
                </c:pt>
                <c:pt idx="261">
                  <c:v>767934.22186277423</c:v>
                </c:pt>
                <c:pt idx="262">
                  <c:v>773844.34098653554</c:v>
                </c:pt>
                <c:pt idx="263">
                  <c:v>767588.1514857146</c:v>
                </c:pt>
                <c:pt idx="264">
                  <c:v>774102.97759705095</c:v>
                </c:pt>
                <c:pt idx="265">
                  <c:v>776638.90169025376</c:v>
                </c:pt>
                <c:pt idx="266">
                  <c:v>783860.09531995363</c:v>
                </c:pt>
                <c:pt idx="267">
                  <c:v>785005.5395138429</c:v>
                </c:pt>
                <c:pt idx="268">
                  <c:v>791026.73662389244</c:v>
                </c:pt>
                <c:pt idx="269">
                  <c:v>797633.81729799311</c:v>
                </c:pt>
                <c:pt idx="270">
                  <c:v>802336.22733778809</c:v>
                </c:pt>
                <c:pt idx="271">
                  <c:v>808674.30464632763</c:v>
                </c:pt>
                <c:pt idx="272">
                  <c:v>813260.5173190654</c:v>
                </c:pt>
                <c:pt idx="273">
                  <c:v>816997.64445820672</c:v>
                </c:pt>
                <c:pt idx="274">
                  <c:v>819202.06501411065</c:v>
                </c:pt>
                <c:pt idx="275">
                  <c:v>815715.86639898736</c:v>
                </c:pt>
                <c:pt idx="276">
                  <c:v>824552.88267558604</c:v>
                </c:pt>
                <c:pt idx="277">
                  <c:v>825338.85266777943</c:v>
                </c:pt>
                <c:pt idx="278">
                  <c:v>828611.92933502572</c:v>
                </c:pt>
                <c:pt idx="279">
                  <c:v>835934.11580778635</c:v>
                </c:pt>
                <c:pt idx="280">
                  <c:v>836507.97043243144</c:v>
                </c:pt>
                <c:pt idx="281">
                  <c:v>839840.57974154502</c:v>
                </c:pt>
                <c:pt idx="282">
                  <c:v>844356.7676861299</c:v>
                </c:pt>
                <c:pt idx="283">
                  <c:v>848001.54025171744</c:v>
                </c:pt>
                <c:pt idx="284">
                  <c:v>857409.35521230754</c:v>
                </c:pt>
                <c:pt idx="285">
                  <c:v>859465.40818003053</c:v>
                </c:pt>
                <c:pt idx="286">
                  <c:v>858975.02587617945</c:v>
                </c:pt>
                <c:pt idx="287">
                  <c:v>855612.69251449034</c:v>
                </c:pt>
                <c:pt idx="288">
                  <c:v>861803.59421846783</c:v>
                </c:pt>
                <c:pt idx="289">
                  <c:v>865570.45627746836</c:v>
                </c:pt>
                <c:pt idx="290">
                  <c:v>872217.99900212965</c:v>
                </c:pt>
                <c:pt idx="291">
                  <c:v>882119.74138833303</c:v>
                </c:pt>
                <c:pt idx="292">
                  <c:v>886201.05149532901</c:v>
                </c:pt>
                <c:pt idx="293">
                  <c:v>891063.54608829925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3-4E6A-9148-15EE49B6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71248"/>
        <c:axId val="555472032"/>
      </c:lineChart>
      <c:dateAx>
        <c:axId val="55547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2032"/>
        <c:crosses val="autoZero"/>
        <c:auto val="1"/>
        <c:lblOffset val="100"/>
        <c:baseTimeUnit val="months"/>
      </c:dateAx>
      <c:valAx>
        <c:axId val="5554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dane!$G$1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dane!$G$2:$G$295</c:f>
              <c:numCache>
                <c:formatCode>General</c:formatCode>
                <c:ptCount val="294"/>
                <c:pt idx="0">
                  <c:v>34.939807211740792</c:v>
                </c:pt>
                <c:pt idx="1">
                  <c:v>32.765699880818694</c:v>
                </c:pt>
                <c:pt idx="2">
                  <c:v>36.411074463650614</c:v>
                </c:pt>
                <c:pt idx="3">
                  <c:v>33.404052208049777</c:v>
                </c:pt>
                <c:pt idx="4">
                  <c:v>32.774479891437863</c:v>
                </c:pt>
                <c:pt idx="5">
                  <c:v>33.843613782852934</c:v>
                </c:pt>
                <c:pt idx="6">
                  <c:v>33.661006561196167</c:v>
                </c:pt>
                <c:pt idx="7">
                  <c:v>31.882827659504112</c:v>
                </c:pt>
                <c:pt idx="8">
                  <c:v>35.07660939090033</c:v>
                </c:pt>
                <c:pt idx="9">
                  <c:v>39.230551273850104</c:v>
                </c:pt>
                <c:pt idx="10">
                  <c:v>36.754357712769213</c:v>
                </c:pt>
                <c:pt idx="11">
                  <c:v>36.017379989646386</c:v>
                </c:pt>
                <c:pt idx="12">
                  <c:v>35.44828675019037</c:v>
                </c:pt>
                <c:pt idx="13">
                  <c:v>33.948706556283753</c:v>
                </c:pt>
                <c:pt idx="14">
                  <c:v>37.93832638640577</c:v>
                </c:pt>
                <c:pt idx="15">
                  <c:v>34.925491842782797</c:v>
                </c:pt>
                <c:pt idx="16">
                  <c:v>36.507826991924809</c:v>
                </c:pt>
                <c:pt idx="17">
                  <c:v>37.433616065641736</c:v>
                </c:pt>
                <c:pt idx="18">
                  <c:v>33.349330583245354</c:v>
                </c:pt>
                <c:pt idx="19">
                  <c:v>34.229618346673767</c:v>
                </c:pt>
                <c:pt idx="20">
                  <c:v>36.835513621840526</c:v>
                </c:pt>
                <c:pt idx="21">
                  <c:v>39.266378260956536</c:v>
                </c:pt>
                <c:pt idx="22">
                  <c:v>38.992491758512656</c:v>
                </c:pt>
                <c:pt idx="23">
                  <c:v>37.659010785604856</c:v>
                </c:pt>
                <c:pt idx="24">
                  <c:v>38.717083692838649</c:v>
                </c:pt>
                <c:pt idx="25">
                  <c:v>37.892062122519405</c:v>
                </c:pt>
                <c:pt idx="26">
                  <c:v>42.311820534943912</c:v>
                </c:pt>
                <c:pt idx="27">
                  <c:v>37.833132010353751</c:v>
                </c:pt>
                <c:pt idx="28">
                  <c:v>40.779637618636755</c:v>
                </c:pt>
                <c:pt idx="29">
                  <c:v>40.779637618636755</c:v>
                </c:pt>
                <c:pt idx="30">
                  <c:v>38.717083692838649</c:v>
                </c:pt>
                <c:pt idx="31">
                  <c:v>41.251078515962028</c:v>
                </c:pt>
                <c:pt idx="32">
                  <c:v>42.901121656600509</c:v>
                </c:pt>
                <c:pt idx="33">
                  <c:v>44.020793787748055</c:v>
                </c:pt>
                <c:pt idx="34">
                  <c:v>44.433304572907673</c:v>
                </c:pt>
                <c:pt idx="35">
                  <c:v>43.313632441760134</c:v>
                </c:pt>
                <c:pt idx="36">
                  <c:v>42.488610871440898</c:v>
                </c:pt>
                <c:pt idx="37">
                  <c:v>41.310008628127697</c:v>
                </c:pt>
                <c:pt idx="38">
                  <c:v>45.552976704055212</c:v>
                </c:pt>
                <c:pt idx="39">
                  <c:v>43.726143226919753</c:v>
                </c:pt>
                <c:pt idx="40">
                  <c:v>44.551164797238997</c:v>
                </c:pt>
                <c:pt idx="41">
                  <c:v>41.958239861949949</c:v>
                </c:pt>
                <c:pt idx="42">
                  <c:v>43.961863675582393</c:v>
                </c:pt>
                <c:pt idx="43">
                  <c:v>44.315444348576349</c:v>
                </c:pt>
                <c:pt idx="44">
                  <c:v>46.790509059534074</c:v>
                </c:pt>
                <c:pt idx="45">
                  <c:v>50.03166522864538</c:v>
                </c:pt>
                <c:pt idx="46">
                  <c:v>46.613718723037103</c:v>
                </c:pt>
                <c:pt idx="47">
                  <c:v>47.792320966350303</c:v>
                </c:pt>
                <c:pt idx="48">
                  <c:v>46.319068162208801</c:v>
                </c:pt>
                <c:pt idx="49">
                  <c:v>45.022605694564284</c:v>
                </c:pt>
                <c:pt idx="50">
                  <c:v>47.674460742018987</c:v>
                </c:pt>
                <c:pt idx="51">
                  <c:v>50.679896462467639</c:v>
                </c:pt>
                <c:pt idx="52">
                  <c:v>47.556600517687656</c:v>
                </c:pt>
                <c:pt idx="53">
                  <c:v>50.326315789473682</c:v>
                </c:pt>
                <c:pt idx="54">
                  <c:v>48.440552200172561</c:v>
                </c:pt>
                <c:pt idx="55">
                  <c:v>48.145901639344267</c:v>
                </c:pt>
                <c:pt idx="56">
                  <c:v>54.274633304572923</c:v>
                </c:pt>
                <c:pt idx="57">
                  <c:v>55.394305435720462</c:v>
                </c:pt>
                <c:pt idx="58">
                  <c:v>51.917428817946522</c:v>
                </c:pt>
                <c:pt idx="59">
                  <c:v>54.215703192407254</c:v>
                </c:pt>
                <c:pt idx="60">
                  <c:v>49.854874892148416</c:v>
                </c:pt>
                <c:pt idx="61">
                  <c:v>49.619154443485769</c:v>
                </c:pt>
                <c:pt idx="62">
                  <c:v>54.805004314063851</c:v>
                </c:pt>
                <c:pt idx="63">
                  <c:v>52.624590163934421</c:v>
                </c:pt>
                <c:pt idx="64">
                  <c:v>52.035289042277817</c:v>
                </c:pt>
                <c:pt idx="65">
                  <c:v>52.683520276100083</c:v>
                </c:pt>
                <c:pt idx="66">
                  <c:v>51.328127696289897</c:v>
                </c:pt>
                <c:pt idx="67">
                  <c:v>50.974547023295933</c:v>
                </c:pt>
                <c:pt idx="68">
                  <c:v>54.92286453839516</c:v>
                </c:pt>
                <c:pt idx="69">
                  <c:v>54.805004314063844</c:v>
                </c:pt>
                <c:pt idx="70">
                  <c:v>51.210267471958588</c:v>
                </c:pt>
                <c:pt idx="71">
                  <c:v>53.037100949094047</c:v>
                </c:pt>
                <c:pt idx="72">
                  <c:v>46.849439171699736</c:v>
                </c:pt>
                <c:pt idx="73">
                  <c:v>46.790509059534081</c:v>
                </c:pt>
                <c:pt idx="74">
                  <c:v>56.572907679033648</c:v>
                </c:pt>
                <c:pt idx="75">
                  <c:v>52.801380500431407</c:v>
                </c:pt>
                <c:pt idx="76">
                  <c:v>53.213891285591018</c:v>
                </c:pt>
                <c:pt idx="77">
                  <c:v>53.213891285591025</c:v>
                </c:pt>
                <c:pt idx="78">
                  <c:v>52.094219154443493</c:v>
                </c:pt>
                <c:pt idx="79">
                  <c:v>54.628213977566872</c:v>
                </c:pt>
                <c:pt idx="80">
                  <c:v>59.637273511647976</c:v>
                </c:pt>
                <c:pt idx="81">
                  <c:v>59.696203623813631</c:v>
                </c:pt>
                <c:pt idx="82">
                  <c:v>59.283692838654019</c:v>
                </c:pt>
                <c:pt idx="83">
                  <c:v>63.114150129421922</c:v>
                </c:pt>
                <c:pt idx="84">
                  <c:v>50.562036238136322</c:v>
                </c:pt>
                <c:pt idx="85">
                  <c:v>54.451423641069887</c:v>
                </c:pt>
                <c:pt idx="86">
                  <c:v>60.462295081967213</c:v>
                </c:pt>
                <c:pt idx="87">
                  <c:v>55.571095772217426</c:v>
                </c:pt>
                <c:pt idx="88">
                  <c:v>59.637273511647976</c:v>
                </c:pt>
                <c:pt idx="89">
                  <c:v>60.344434857635896</c:v>
                </c:pt>
                <c:pt idx="90">
                  <c:v>56.101466781708368</c:v>
                </c:pt>
                <c:pt idx="91">
                  <c:v>59.637273511647969</c:v>
                </c:pt>
                <c:pt idx="92">
                  <c:v>62.642709232096628</c:v>
                </c:pt>
                <c:pt idx="93">
                  <c:v>63.88024158757549</c:v>
                </c:pt>
                <c:pt idx="94">
                  <c:v>62.112338222605686</c:v>
                </c:pt>
                <c:pt idx="95">
                  <c:v>61.758757549611722</c:v>
                </c:pt>
                <c:pt idx="96">
                  <c:v>55.983606557377044</c:v>
                </c:pt>
                <c:pt idx="97">
                  <c:v>54.45142364106988</c:v>
                </c:pt>
                <c:pt idx="98">
                  <c:v>62.465918895599643</c:v>
                </c:pt>
                <c:pt idx="99">
                  <c:v>57.692579810181179</c:v>
                </c:pt>
                <c:pt idx="100">
                  <c:v>59.401553062985315</c:v>
                </c:pt>
                <c:pt idx="101">
                  <c:v>57.515789473684201</c:v>
                </c:pt>
                <c:pt idx="102">
                  <c:v>56.926488352027597</c:v>
                </c:pt>
                <c:pt idx="103">
                  <c:v>60.167644521138904</c:v>
                </c:pt>
                <c:pt idx="104">
                  <c:v>60.344434857635882</c:v>
                </c:pt>
                <c:pt idx="105">
                  <c:v>65.058843830888691</c:v>
                </c:pt>
                <c:pt idx="106">
                  <c:v>61.464106988783421</c:v>
                </c:pt>
                <c:pt idx="107">
                  <c:v>58.753321829163063</c:v>
                </c:pt>
                <c:pt idx="108">
                  <c:v>55.217515099223462</c:v>
                </c:pt>
                <c:pt idx="109">
                  <c:v>54.569283865401211</c:v>
                </c:pt>
                <c:pt idx="110">
                  <c:v>60.462295081967213</c:v>
                </c:pt>
                <c:pt idx="111">
                  <c:v>57.81044003451251</c:v>
                </c:pt>
                <c:pt idx="112">
                  <c:v>56.86755823986195</c:v>
                </c:pt>
                <c:pt idx="113">
                  <c:v>58.694391716997416</c:v>
                </c:pt>
                <c:pt idx="114">
                  <c:v>60.167644521138911</c:v>
                </c:pt>
                <c:pt idx="115">
                  <c:v>59.519413287316638</c:v>
                </c:pt>
                <c:pt idx="116">
                  <c:v>64.351682484900763</c:v>
                </c:pt>
                <c:pt idx="117">
                  <c:v>67.12139775668679</c:v>
                </c:pt>
                <c:pt idx="118">
                  <c:v>63.349870578084541</c:v>
                </c:pt>
                <c:pt idx="119">
                  <c:v>61.817687661777384</c:v>
                </c:pt>
                <c:pt idx="120">
                  <c:v>57.044348576358921</c:v>
                </c:pt>
                <c:pt idx="121">
                  <c:v>56.926488352027611</c:v>
                </c:pt>
                <c:pt idx="122">
                  <c:v>63.762381363244167</c:v>
                </c:pt>
                <c:pt idx="123">
                  <c:v>62.760569456427937</c:v>
                </c:pt>
                <c:pt idx="124">
                  <c:v>63.52666091458152</c:v>
                </c:pt>
                <c:pt idx="125">
                  <c:v>63.290940465918887</c:v>
                </c:pt>
                <c:pt idx="126">
                  <c:v>66.355306298533208</c:v>
                </c:pt>
                <c:pt idx="127">
                  <c:v>62.996289905090585</c:v>
                </c:pt>
                <c:pt idx="128">
                  <c:v>71.364365832614311</c:v>
                </c:pt>
                <c:pt idx="129">
                  <c:v>75.253753235547862</c:v>
                </c:pt>
                <c:pt idx="130">
                  <c:v>69.183951682484889</c:v>
                </c:pt>
                <c:pt idx="131">
                  <c:v>70.48041415012942</c:v>
                </c:pt>
                <c:pt idx="132">
                  <c:v>65.235634167385669</c:v>
                </c:pt>
                <c:pt idx="133">
                  <c:v>67.298188093183768</c:v>
                </c:pt>
                <c:pt idx="134">
                  <c:v>78.78955996548747</c:v>
                </c:pt>
                <c:pt idx="135">
                  <c:v>76.432355478861069</c:v>
                </c:pt>
                <c:pt idx="136">
                  <c:v>71.305435720448656</c:v>
                </c:pt>
                <c:pt idx="137">
                  <c:v>73.309059534081101</c:v>
                </c:pt>
                <c:pt idx="138">
                  <c:v>70.362553925798096</c:v>
                </c:pt>
                <c:pt idx="139">
                  <c:v>71.659016393442627</c:v>
                </c:pt>
                <c:pt idx="140">
                  <c:v>78.082398619499571</c:v>
                </c:pt>
                <c:pt idx="141">
                  <c:v>77.846678170836938</c:v>
                </c:pt>
                <c:pt idx="142">
                  <c:v>77.080586712683356</c:v>
                </c:pt>
                <c:pt idx="143">
                  <c:v>75.312683347713545</c:v>
                </c:pt>
                <c:pt idx="144">
                  <c:v>68.3</c:v>
                </c:pt>
                <c:pt idx="145">
                  <c:v>67.900000000000006</c:v>
                </c:pt>
                <c:pt idx="146">
                  <c:v>74.2</c:v>
                </c:pt>
                <c:pt idx="147">
                  <c:v>73.400000000000006</c:v>
                </c:pt>
                <c:pt idx="148">
                  <c:v>69.3</c:v>
                </c:pt>
                <c:pt idx="149">
                  <c:v>75.100000000000009</c:v>
                </c:pt>
                <c:pt idx="150">
                  <c:v>70</c:v>
                </c:pt>
                <c:pt idx="151">
                  <c:v>73.100000000000009</c:v>
                </c:pt>
                <c:pt idx="152">
                  <c:v>79.400000000000006</c:v>
                </c:pt>
                <c:pt idx="153">
                  <c:v>81.100000000000009</c:v>
                </c:pt>
                <c:pt idx="154">
                  <c:v>81.100000000000009</c:v>
                </c:pt>
                <c:pt idx="155">
                  <c:v>80</c:v>
                </c:pt>
                <c:pt idx="156">
                  <c:v>75.400000000000006</c:v>
                </c:pt>
                <c:pt idx="157">
                  <c:v>74.7</c:v>
                </c:pt>
                <c:pt idx="158">
                  <c:v>86.4</c:v>
                </c:pt>
                <c:pt idx="159">
                  <c:v>77.8</c:v>
                </c:pt>
                <c:pt idx="160">
                  <c:v>82.5</c:v>
                </c:pt>
                <c:pt idx="161">
                  <c:v>84.3</c:v>
                </c:pt>
                <c:pt idx="162">
                  <c:v>80.5</c:v>
                </c:pt>
                <c:pt idx="163">
                  <c:v>82.4</c:v>
                </c:pt>
                <c:pt idx="164">
                  <c:v>88.4</c:v>
                </c:pt>
                <c:pt idx="165">
                  <c:v>92.5</c:v>
                </c:pt>
                <c:pt idx="166">
                  <c:v>90.100000000000009</c:v>
                </c:pt>
                <c:pt idx="167">
                  <c:v>85.100000000000009</c:v>
                </c:pt>
                <c:pt idx="168">
                  <c:v>86.100000000000009</c:v>
                </c:pt>
                <c:pt idx="169">
                  <c:v>83.7</c:v>
                </c:pt>
                <c:pt idx="170">
                  <c:v>95.8</c:v>
                </c:pt>
                <c:pt idx="171">
                  <c:v>87.600000000000009</c:v>
                </c:pt>
                <c:pt idx="172">
                  <c:v>89.3</c:v>
                </c:pt>
                <c:pt idx="173">
                  <c:v>89.2</c:v>
                </c:pt>
                <c:pt idx="174">
                  <c:v>89</c:v>
                </c:pt>
                <c:pt idx="175">
                  <c:v>89.4</c:v>
                </c:pt>
                <c:pt idx="176">
                  <c:v>93.2</c:v>
                </c:pt>
                <c:pt idx="177">
                  <c:v>102.60000000000001</c:v>
                </c:pt>
                <c:pt idx="178">
                  <c:v>97.8</c:v>
                </c:pt>
                <c:pt idx="179">
                  <c:v>90.100000000000009</c:v>
                </c:pt>
                <c:pt idx="180">
                  <c:v>95.100000000000009</c:v>
                </c:pt>
                <c:pt idx="181">
                  <c:v>96.100000000000009</c:v>
                </c:pt>
                <c:pt idx="182">
                  <c:v>96.5</c:v>
                </c:pt>
                <c:pt idx="183">
                  <c:v>100.2</c:v>
                </c:pt>
                <c:pt idx="184">
                  <c:v>90.600000000000009</c:v>
                </c:pt>
                <c:pt idx="185">
                  <c:v>95</c:v>
                </c:pt>
                <c:pt idx="186">
                  <c:v>93.3</c:v>
                </c:pt>
                <c:pt idx="187">
                  <c:v>85.4</c:v>
                </c:pt>
                <c:pt idx="188">
                  <c:v>98.4</c:v>
                </c:pt>
                <c:pt idx="189">
                  <c:v>100.5</c:v>
                </c:pt>
                <c:pt idx="190">
                  <c:v>87.4</c:v>
                </c:pt>
                <c:pt idx="191">
                  <c:v>85</c:v>
                </c:pt>
                <c:pt idx="192">
                  <c:v>80.600000000000009</c:v>
                </c:pt>
                <c:pt idx="193">
                  <c:v>82.100000000000009</c:v>
                </c:pt>
                <c:pt idx="194">
                  <c:v>94.7</c:v>
                </c:pt>
                <c:pt idx="195">
                  <c:v>87.9</c:v>
                </c:pt>
                <c:pt idx="196">
                  <c:v>85.9</c:v>
                </c:pt>
                <c:pt idx="197">
                  <c:v>90.8</c:v>
                </c:pt>
                <c:pt idx="198">
                  <c:v>89.2</c:v>
                </c:pt>
                <c:pt idx="199">
                  <c:v>85.5</c:v>
                </c:pt>
                <c:pt idx="200">
                  <c:v>97.100000000000009</c:v>
                </c:pt>
                <c:pt idx="201">
                  <c:v>99.2</c:v>
                </c:pt>
                <c:pt idx="202">
                  <c:v>96.100000000000009</c:v>
                </c:pt>
                <c:pt idx="203">
                  <c:v>91.3</c:v>
                </c:pt>
                <c:pt idx="204">
                  <c:v>87.4</c:v>
                </c:pt>
                <c:pt idx="205">
                  <c:v>89.600000000000009</c:v>
                </c:pt>
                <c:pt idx="206">
                  <c:v>106.60000000000001</c:v>
                </c:pt>
                <c:pt idx="207">
                  <c:v>96.5</c:v>
                </c:pt>
                <c:pt idx="208">
                  <c:v>97.4</c:v>
                </c:pt>
                <c:pt idx="209">
                  <c:v>103.8</c:v>
                </c:pt>
                <c:pt idx="210">
                  <c:v>98.600000000000009</c:v>
                </c:pt>
                <c:pt idx="211">
                  <c:v>97.100000000000009</c:v>
                </c:pt>
                <c:pt idx="212">
                  <c:v>108.5</c:v>
                </c:pt>
                <c:pt idx="213">
                  <c:v>107.2</c:v>
                </c:pt>
                <c:pt idx="214">
                  <c:v>105.7</c:v>
                </c:pt>
                <c:pt idx="215">
                  <c:v>101.7</c:v>
                </c:pt>
                <c:pt idx="216">
                  <c:v>95.9</c:v>
                </c:pt>
                <c:pt idx="217">
                  <c:v>99</c:v>
                </c:pt>
                <c:pt idx="218">
                  <c:v>113.10000000000001</c:v>
                </c:pt>
                <c:pt idx="219">
                  <c:v>102.7</c:v>
                </c:pt>
                <c:pt idx="220">
                  <c:v>105.2</c:v>
                </c:pt>
                <c:pt idx="221">
                  <c:v>106.4</c:v>
                </c:pt>
                <c:pt idx="222">
                  <c:v>100.2</c:v>
                </c:pt>
                <c:pt idx="223">
                  <c:v>104.60000000000001</c:v>
                </c:pt>
                <c:pt idx="224">
                  <c:v>116.10000000000001</c:v>
                </c:pt>
                <c:pt idx="225">
                  <c:v>113.9</c:v>
                </c:pt>
                <c:pt idx="226">
                  <c:v>114.2</c:v>
                </c:pt>
                <c:pt idx="227">
                  <c:v>109.5</c:v>
                </c:pt>
                <c:pt idx="228">
                  <c:v>104</c:v>
                </c:pt>
                <c:pt idx="229">
                  <c:v>103.60000000000001</c:v>
                </c:pt>
                <c:pt idx="230">
                  <c:v>114.10000000000001</c:v>
                </c:pt>
                <c:pt idx="231">
                  <c:v>105.4</c:v>
                </c:pt>
                <c:pt idx="232">
                  <c:v>109.60000000000001</c:v>
                </c:pt>
                <c:pt idx="233">
                  <c:v>107.4</c:v>
                </c:pt>
                <c:pt idx="234">
                  <c:v>105.4</c:v>
                </c:pt>
                <c:pt idx="235">
                  <c:v>104.8</c:v>
                </c:pt>
                <c:pt idx="236">
                  <c:v>110.5</c:v>
                </c:pt>
                <c:pt idx="237">
                  <c:v>119.2</c:v>
                </c:pt>
                <c:pt idx="238">
                  <c:v>113.5</c:v>
                </c:pt>
                <c:pt idx="239">
                  <c:v>99</c:v>
                </c:pt>
                <c:pt idx="240">
                  <c:v>104.4</c:v>
                </c:pt>
                <c:pt idx="241">
                  <c:v>101.4</c:v>
                </c:pt>
                <c:pt idx="242">
                  <c:v>110.8</c:v>
                </c:pt>
                <c:pt idx="243">
                  <c:v>108.3</c:v>
                </c:pt>
                <c:pt idx="244">
                  <c:v>107.60000000000001</c:v>
                </c:pt>
                <c:pt idx="245">
                  <c:v>110.4</c:v>
                </c:pt>
                <c:pt idx="246">
                  <c:v>112.10000000000001</c:v>
                </c:pt>
                <c:pt idx="247">
                  <c:v>107.10000000000001</c:v>
                </c:pt>
                <c:pt idx="248">
                  <c:v>117.5</c:v>
                </c:pt>
                <c:pt idx="249">
                  <c:v>124.7</c:v>
                </c:pt>
                <c:pt idx="250">
                  <c:v>116.9</c:v>
                </c:pt>
                <c:pt idx="251">
                  <c:v>105.60000000000001</c:v>
                </c:pt>
                <c:pt idx="252">
                  <c:v>108.8</c:v>
                </c:pt>
                <c:pt idx="253">
                  <c:v>106.8</c:v>
                </c:pt>
                <c:pt idx="254">
                  <c:v>116.9</c:v>
                </c:pt>
                <c:pt idx="255">
                  <c:v>114.3</c:v>
                </c:pt>
                <c:pt idx="256">
                  <c:v>112.4</c:v>
                </c:pt>
                <c:pt idx="257">
                  <c:v>112.4</c:v>
                </c:pt>
                <c:pt idx="258">
                  <c:v>114.8</c:v>
                </c:pt>
                <c:pt idx="259">
                  <c:v>105.10000000000001</c:v>
                </c:pt>
                <c:pt idx="260">
                  <c:v>122.4</c:v>
                </c:pt>
                <c:pt idx="261">
                  <c:v>126.8</c:v>
                </c:pt>
                <c:pt idx="262">
                  <c:v>117.3</c:v>
                </c:pt>
                <c:pt idx="263">
                  <c:v>114.2</c:v>
                </c:pt>
                <c:pt idx="264">
                  <c:v>110.5</c:v>
                </c:pt>
                <c:pt idx="265">
                  <c:v>112.10000000000001</c:v>
                </c:pt>
                <c:pt idx="266">
                  <c:v>127.2</c:v>
                </c:pt>
                <c:pt idx="267">
                  <c:v>117.10000000000001</c:v>
                </c:pt>
                <c:pt idx="268">
                  <c:v>115.5</c:v>
                </c:pt>
                <c:pt idx="269">
                  <c:v>120.7</c:v>
                </c:pt>
                <c:pt idx="270">
                  <c:v>119.2</c:v>
                </c:pt>
                <c:pt idx="271">
                  <c:v>110.7</c:v>
                </c:pt>
                <c:pt idx="272">
                  <c:v>127.3</c:v>
                </c:pt>
                <c:pt idx="273">
                  <c:v>129.80000000000001</c:v>
                </c:pt>
                <c:pt idx="274">
                  <c:v>126.4</c:v>
                </c:pt>
                <c:pt idx="275">
                  <c:v>121.8</c:v>
                </c:pt>
                <c:pt idx="276">
                  <c:v>112</c:v>
                </c:pt>
                <c:pt idx="277">
                  <c:v>119.7</c:v>
                </c:pt>
                <c:pt idx="278">
                  <c:v>128.1</c:v>
                </c:pt>
                <c:pt idx="279">
                  <c:v>124</c:v>
                </c:pt>
                <c:pt idx="280">
                  <c:v>119.2</c:v>
                </c:pt>
                <c:pt idx="281">
                  <c:v>127.9</c:v>
                </c:pt>
                <c:pt idx="282">
                  <c:v>115.10000000000001</c:v>
                </c:pt>
                <c:pt idx="283">
                  <c:v>119</c:v>
                </c:pt>
                <c:pt idx="284">
                  <c:v>131.4</c:v>
                </c:pt>
                <c:pt idx="285">
                  <c:v>128.1</c:v>
                </c:pt>
                <c:pt idx="286">
                  <c:v>130.4</c:v>
                </c:pt>
                <c:pt idx="287">
                  <c:v>124.5</c:v>
                </c:pt>
                <c:pt idx="288">
                  <c:v>122.2</c:v>
                </c:pt>
                <c:pt idx="289">
                  <c:v>121</c:v>
                </c:pt>
                <c:pt idx="290">
                  <c:v>142.20000000000002</c:v>
                </c:pt>
                <c:pt idx="291">
                  <c:v>123.3</c:v>
                </c:pt>
                <c:pt idx="292">
                  <c:v>130.1</c:v>
                </c:pt>
                <c:pt idx="293">
                  <c:v>133.69999999999999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73-438E-8779-D1A44AD4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72816"/>
        <c:axId val="555473208"/>
      </c:lineChart>
      <c:dateAx>
        <c:axId val="555472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3208"/>
        <c:crosses val="autoZero"/>
        <c:auto val="1"/>
        <c:lblOffset val="100"/>
        <c:baseTimeUnit val="months"/>
      </c:dateAx>
      <c:valAx>
        <c:axId val="5554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4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dane!$H$1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dane!$H$2:$H$295</c:f>
              <c:numCache>
                <c:formatCode>General</c:formatCode>
                <c:ptCount val="294"/>
                <c:pt idx="0">
                  <c:v>33.47</c:v>
                </c:pt>
                <c:pt idx="1">
                  <c:v>34.61</c:v>
                </c:pt>
                <c:pt idx="2">
                  <c:v>35.340000000000003</c:v>
                </c:pt>
                <c:pt idx="3">
                  <c:v>36.15</c:v>
                </c:pt>
                <c:pt idx="4">
                  <c:v>36.800000000000004</c:v>
                </c:pt>
                <c:pt idx="5">
                  <c:v>37.32</c:v>
                </c:pt>
                <c:pt idx="6">
                  <c:v>37.730000000000004</c:v>
                </c:pt>
                <c:pt idx="7">
                  <c:v>38.6</c:v>
                </c:pt>
                <c:pt idx="8">
                  <c:v>39.56</c:v>
                </c:pt>
                <c:pt idx="9">
                  <c:v>40.31</c:v>
                </c:pt>
                <c:pt idx="10">
                  <c:v>41.92</c:v>
                </c:pt>
                <c:pt idx="11">
                  <c:v>44.27</c:v>
                </c:pt>
                <c:pt idx="12">
                  <c:v>45.07</c:v>
                </c:pt>
                <c:pt idx="13">
                  <c:v>45.57</c:v>
                </c:pt>
                <c:pt idx="14">
                  <c:v>46.480000000000004</c:v>
                </c:pt>
                <c:pt idx="15">
                  <c:v>47.83</c:v>
                </c:pt>
                <c:pt idx="16">
                  <c:v>48.64</c:v>
                </c:pt>
                <c:pt idx="17">
                  <c:v>49.76</c:v>
                </c:pt>
                <c:pt idx="18">
                  <c:v>50.51</c:v>
                </c:pt>
                <c:pt idx="19">
                  <c:v>51.370000000000005</c:v>
                </c:pt>
                <c:pt idx="20">
                  <c:v>53.68</c:v>
                </c:pt>
                <c:pt idx="21">
                  <c:v>55.24</c:v>
                </c:pt>
                <c:pt idx="22">
                  <c:v>56.230000000000004</c:v>
                </c:pt>
                <c:pt idx="23">
                  <c:v>57.300000000000004</c:v>
                </c:pt>
                <c:pt idx="24">
                  <c:v>59.65</c:v>
                </c:pt>
                <c:pt idx="25">
                  <c:v>60.9</c:v>
                </c:pt>
                <c:pt idx="26">
                  <c:v>61.940000000000005</c:v>
                </c:pt>
                <c:pt idx="27">
                  <c:v>63.36</c:v>
                </c:pt>
                <c:pt idx="28">
                  <c:v>64.5</c:v>
                </c:pt>
                <c:pt idx="29">
                  <c:v>65.150000000000006</c:v>
                </c:pt>
                <c:pt idx="30">
                  <c:v>64.56</c:v>
                </c:pt>
                <c:pt idx="31">
                  <c:v>64.820000000000007</c:v>
                </c:pt>
                <c:pt idx="32">
                  <c:v>66.760000000000005</c:v>
                </c:pt>
                <c:pt idx="33">
                  <c:v>67.960000000000008</c:v>
                </c:pt>
                <c:pt idx="34">
                  <c:v>68.84</c:v>
                </c:pt>
                <c:pt idx="35">
                  <c:v>69.87</c:v>
                </c:pt>
                <c:pt idx="36">
                  <c:v>72.25</c:v>
                </c:pt>
                <c:pt idx="37">
                  <c:v>73.33</c:v>
                </c:pt>
                <c:pt idx="38">
                  <c:v>74.430000000000007</c:v>
                </c:pt>
                <c:pt idx="39">
                  <c:v>76.070000000000007</c:v>
                </c:pt>
                <c:pt idx="40">
                  <c:v>77.14</c:v>
                </c:pt>
                <c:pt idx="41">
                  <c:v>77.91</c:v>
                </c:pt>
                <c:pt idx="42">
                  <c:v>77.83</c:v>
                </c:pt>
                <c:pt idx="43">
                  <c:v>78.22</c:v>
                </c:pt>
                <c:pt idx="44">
                  <c:v>79.710000000000008</c:v>
                </c:pt>
                <c:pt idx="45">
                  <c:v>80.83</c:v>
                </c:pt>
                <c:pt idx="46">
                  <c:v>81.88</c:v>
                </c:pt>
                <c:pt idx="47">
                  <c:v>82.94</c:v>
                </c:pt>
                <c:pt idx="48">
                  <c:v>83.350000000000009</c:v>
                </c:pt>
                <c:pt idx="49">
                  <c:v>86.29</c:v>
                </c:pt>
                <c:pt idx="50">
                  <c:v>86.98</c:v>
                </c:pt>
                <c:pt idx="51">
                  <c:v>87.850000000000009</c:v>
                </c:pt>
                <c:pt idx="52">
                  <c:v>88.38</c:v>
                </c:pt>
                <c:pt idx="53">
                  <c:v>89.710000000000008</c:v>
                </c:pt>
                <c:pt idx="54">
                  <c:v>89.53</c:v>
                </c:pt>
                <c:pt idx="55">
                  <c:v>89.62</c:v>
                </c:pt>
                <c:pt idx="56">
                  <c:v>90.87</c:v>
                </c:pt>
                <c:pt idx="57">
                  <c:v>91.87</c:v>
                </c:pt>
                <c:pt idx="58">
                  <c:v>92.97</c:v>
                </c:pt>
                <c:pt idx="59">
                  <c:v>93.9</c:v>
                </c:pt>
                <c:pt idx="60">
                  <c:v>96.81</c:v>
                </c:pt>
                <c:pt idx="61">
                  <c:v>98.5</c:v>
                </c:pt>
                <c:pt idx="62">
                  <c:v>99.05</c:v>
                </c:pt>
                <c:pt idx="63">
                  <c:v>99.72</c:v>
                </c:pt>
                <c:pt idx="64">
                  <c:v>100.2</c:v>
                </c:pt>
                <c:pt idx="65">
                  <c:v>100.3</c:v>
                </c:pt>
                <c:pt idx="66">
                  <c:v>100.2</c:v>
                </c:pt>
                <c:pt idx="67">
                  <c:v>99.93</c:v>
                </c:pt>
                <c:pt idx="68">
                  <c:v>100.60000000000001</c:v>
                </c:pt>
                <c:pt idx="69">
                  <c:v>101.10000000000001</c:v>
                </c:pt>
                <c:pt idx="70">
                  <c:v>101.5</c:v>
                </c:pt>
                <c:pt idx="71">
                  <c:v>102</c:v>
                </c:pt>
                <c:pt idx="72">
                  <c:v>103.5</c:v>
                </c:pt>
                <c:pt idx="73">
                  <c:v>104.10000000000001</c:v>
                </c:pt>
                <c:pt idx="74">
                  <c:v>105.10000000000001</c:v>
                </c:pt>
                <c:pt idx="75">
                  <c:v>106</c:v>
                </c:pt>
                <c:pt idx="76">
                  <c:v>106.7</c:v>
                </c:pt>
                <c:pt idx="77">
                  <c:v>106.9</c:v>
                </c:pt>
                <c:pt idx="78">
                  <c:v>106.5</c:v>
                </c:pt>
                <c:pt idx="79">
                  <c:v>107.10000000000001</c:v>
                </c:pt>
                <c:pt idx="80">
                  <c:v>108.7</c:v>
                </c:pt>
                <c:pt idx="81">
                  <c:v>109.9</c:v>
                </c:pt>
                <c:pt idx="82">
                  <c:v>110.9</c:v>
                </c:pt>
                <c:pt idx="83">
                  <c:v>111.9</c:v>
                </c:pt>
                <c:pt idx="84">
                  <c:v>113.9</c:v>
                </c:pt>
                <c:pt idx="85">
                  <c:v>114.9</c:v>
                </c:pt>
                <c:pt idx="86">
                  <c:v>115.9</c:v>
                </c:pt>
                <c:pt idx="87">
                  <c:v>116.4</c:v>
                </c:pt>
                <c:pt idx="88">
                  <c:v>117.2</c:v>
                </c:pt>
                <c:pt idx="89">
                  <c:v>118.10000000000001</c:v>
                </c:pt>
                <c:pt idx="90">
                  <c:v>118.9</c:v>
                </c:pt>
                <c:pt idx="91">
                  <c:v>118.5</c:v>
                </c:pt>
                <c:pt idx="92">
                  <c:v>119.7</c:v>
                </c:pt>
                <c:pt idx="93">
                  <c:v>120.7</c:v>
                </c:pt>
                <c:pt idx="94">
                  <c:v>121.2</c:v>
                </c:pt>
                <c:pt idx="95">
                  <c:v>121.4</c:v>
                </c:pt>
                <c:pt idx="96">
                  <c:v>122.4</c:v>
                </c:pt>
                <c:pt idx="97">
                  <c:v>122.5</c:v>
                </c:pt>
                <c:pt idx="98">
                  <c:v>123.10000000000001</c:v>
                </c:pt>
                <c:pt idx="99">
                  <c:v>124.10000000000001</c:v>
                </c:pt>
                <c:pt idx="100">
                  <c:v>125.5</c:v>
                </c:pt>
                <c:pt idx="101">
                  <c:v>125.4</c:v>
                </c:pt>
                <c:pt idx="102">
                  <c:v>125</c:v>
                </c:pt>
                <c:pt idx="103">
                  <c:v>124.60000000000001</c:v>
                </c:pt>
                <c:pt idx="104">
                  <c:v>125</c:v>
                </c:pt>
                <c:pt idx="105">
                  <c:v>125.5</c:v>
                </c:pt>
                <c:pt idx="106">
                  <c:v>125.60000000000001</c:v>
                </c:pt>
                <c:pt idx="107">
                  <c:v>125.9</c:v>
                </c:pt>
                <c:pt idx="108">
                  <c:v>126.9</c:v>
                </c:pt>
                <c:pt idx="109">
                  <c:v>127</c:v>
                </c:pt>
                <c:pt idx="110">
                  <c:v>127.3</c:v>
                </c:pt>
                <c:pt idx="111">
                  <c:v>127.9</c:v>
                </c:pt>
                <c:pt idx="112">
                  <c:v>127.60000000000001</c:v>
                </c:pt>
                <c:pt idx="113">
                  <c:v>127.10000000000001</c:v>
                </c:pt>
                <c:pt idx="114">
                  <c:v>126.5</c:v>
                </c:pt>
                <c:pt idx="115">
                  <c:v>126</c:v>
                </c:pt>
                <c:pt idx="116">
                  <c:v>126.4</c:v>
                </c:pt>
                <c:pt idx="117">
                  <c:v>126.8</c:v>
                </c:pt>
                <c:pt idx="118">
                  <c:v>126.7</c:v>
                </c:pt>
                <c:pt idx="119">
                  <c:v>126.8</c:v>
                </c:pt>
                <c:pt idx="120">
                  <c:v>127.3</c:v>
                </c:pt>
                <c:pt idx="121">
                  <c:v>127.4</c:v>
                </c:pt>
                <c:pt idx="122">
                  <c:v>127.8</c:v>
                </c:pt>
                <c:pt idx="123">
                  <c:v>128.1</c:v>
                </c:pt>
                <c:pt idx="124">
                  <c:v>128.1</c:v>
                </c:pt>
                <c:pt idx="125">
                  <c:v>128</c:v>
                </c:pt>
                <c:pt idx="126">
                  <c:v>127.5</c:v>
                </c:pt>
                <c:pt idx="127">
                  <c:v>127</c:v>
                </c:pt>
                <c:pt idx="128">
                  <c:v>127.60000000000001</c:v>
                </c:pt>
                <c:pt idx="129">
                  <c:v>128.4</c:v>
                </c:pt>
                <c:pt idx="130">
                  <c:v>128.80000000000001</c:v>
                </c:pt>
                <c:pt idx="131">
                  <c:v>129.1</c:v>
                </c:pt>
                <c:pt idx="132">
                  <c:v>129.6</c:v>
                </c:pt>
                <c:pt idx="133">
                  <c:v>129.69999999999999</c:v>
                </c:pt>
                <c:pt idx="134">
                  <c:v>130.1</c:v>
                </c:pt>
                <c:pt idx="135">
                  <c:v>131.1</c:v>
                </c:pt>
                <c:pt idx="136">
                  <c:v>132.4</c:v>
                </c:pt>
                <c:pt idx="137">
                  <c:v>133.6</c:v>
                </c:pt>
                <c:pt idx="138">
                  <c:v>133.5</c:v>
                </c:pt>
                <c:pt idx="139">
                  <c:v>133</c:v>
                </c:pt>
                <c:pt idx="140">
                  <c:v>133.4</c:v>
                </c:pt>
                <c:pt idx="141">
                  <c:v>134.19999999999999</c:v>
                </c:pt>
                <c:pt idx="142">
                  <c:v>134.6</c:v>
                </c:pt>
                <c:pt idx="143">
                  <c:v>134.69999999999999</c:v>
                </c:pt>
                <c:pt idx="144">
                  <c:v>134.80000000000001</c:v>
                </c:pt>
                <c:pt idx="145">
                  <c:v>134.69999999999999</c:v>
                </c:pt>
                <c:pt idx="146">
                  <c:v>134.80000000000001</c:v>
                </c:pt>
                <c:pt idx="147">
                  <c:v>135.30000000000001</c:v>
                </c:pt>
                <c:pt idx="148">
                  <c:v>135.69999999999999</c:v>
                </c:pt>
                <c:pt idx="149">
                  <c:v>135.4</c:v>
                </c:pt>
                <c:pt idx="150">
                  <c:v>135.1</c:v>
                </c:pt>
                <c:pt idx="151">
                  <c:v>135</c:v>
                </c:pt>
                <c:pt idx="152">
                  <c:v>135.5</c:v>
                </c:pt>
                <c:pt idx="153">
                  <c:v>136</c:v>
                </c:pt>
                <c:pt idx="154">
                  <c:v>135.69999999999999</c:v>
                </c:pt>
                <c:pt idx="155">
                  <c:v>135.4</c:v>
                </c:pt>
                <c:pt idx="156">
                  <c:v>135.69999999999999</c:v>
                </c:pt>
                <c:pt idx="157">
                  <c:v>135.69999999999999</c:v>
                </c:pt>
                <c:pt idx="158">
                  <c:v>135.6</c:v>
                </c:pt>
                <c:pt idx="159">
                  <c:v>136.5</c:v>
                </c:pt>
                <c:pt idx="160">
                  <c:v>137.20000000000002</c:v>
                </c:pt>
                <c:pt idx="161">
                  <c:v>136.80000000000001</c:v>
                </c:pt>
                <c:pt idx="162">
                  <c:v>136.80000000000001</c:v>
                </c:pt>
                <c:pt idx="163">
                  <c:v>137.20000000000002</c:v>
                </c:pt>
                <c:pt idx="164">
                  <c:v>137.5</c:v>
                </c:pt>
                <c:pt idx="165">
                  <c:v>137.6</c:v>
                </c:pt>
                <c:pt idx="166">
                  <c:v>137.6</c:v>
                </c:pt>
                <c:pt idx="167">
                  <c:v>137.30000000000001</c:v>
                </c:pt>
                <c:pt idx="168">
                  <c:v>137.80000000000001</c:v>
                </c:pt>
                <c:pt idx="169">
                  <c:v>138.20000000000002</c:v>
                </c:pt>
                <c:pt idx="170">
                  <c:v>138.9</c:v>
                </c:pt>
                <c:pt idx="171">
                  <c:v>139.6</c:v>
                </c:pt>
                <c:pt idx="172">
                  <c:v>140.30000000000001</c:v>
                </c:pt>
                <c:pt idx="173">
                  <c:v>140.30000000000001</c:v>
                </c:pt>
                <c:pt idx="174">
                  <c:v>139.9</c:v>
                </c:pt>
                <c:pt idx="175">
                  <c:v>139.30000000000001</c:v>
                </c:pt>
                <c:pt idx="176">
                  <c:v>140.4</c:v>
                </c:pt>
                <c:pt idx="177">
                  <c:v>141.20000000000002</c:v>
                </c:pt>
                <c:pt idx="178">
                  <c:v>142.20000000000002</c:v>
                </c:pt>
                <c:pt idx="179">
                  <c:v>142.6</c:v>
                </c:pt>
                <c:pt idx="180">
                  <c:v>143.6</c:v>
                </c:pt>
                <c:pt idx="181">
                  <c:v>144.20000000000002</c:v>
                </c:pt>
                <c:pt idx="182">
                  <c:v>144.80000000000001</c:v>
                </c:pt>
                <c:pt idx="183">
                  <c:v>145.4</c:v>
                </c:pt>
                <c:pt idx="184">
                  <c:v>146.6</c:v>
                </c:pt>
                <c:pt idx="185">
                  <c:v>146.9</c:v>
                </c:pt>
                <c:pt idx="186">
                  <c:v>146.9</c:v>
                </c:pt>
                <c:pt idx="187">
                  <c:v>146.30000000000001</c:v>
                </c:pt>
                <c:pt idx="188">
                  <c:v>146.70000000000002</c:v>
                </c:pt>
                <c:pt idx="189">
                  <c:v>147.30000000000001</c:v>
                </c:pt>
                <c:pt idx="190">
                  <c:v>147.6</c:v>
                </c:pt>
                <c:pt idx="191">
                  <c:v>147.5</c:v>
                </c:pt>
                <c:pt idx="192">
                  <c:v>148.20000000000002</c:v>
                </c:pt>
                <c:pt idx="193">
                  <c:v>149.5</c:v>
                </c:pt>
                <c:pt idx="194">
                  <c:v>150.5</c:v>
                </c:pt>
                <c:pt idx="195">
                  <c:v>151.6</c:v>
                </c:pt>
                <c:pt idx="196">
                  <c:v>152.4</c:v>
                </c:pt>
                <c:pt idx="197">
                  <c:v>152.70000000000002</c:v>
                </c:pt>
                <c:pt idx="198">
                  <c:v>152.9</c:v>
                </c:pt>
                <c:pt idx="199">
                  <c:v>152.30000000000001</c:v>
                </c:pt>
                <c:pt idx="200">
                  <c:v>152.30000000000001</c:v>
                </c:pt>
                <c:pt idx="201">
                  <c:v>152.5</c:v>
                </c:pt>
                <c:pt idx="202">
                  <c:v>153</c:v>
                </c:pt>
                <c:pt idx="203">
                  <c:v>153</c:v>
                </c:pt>
                <c:pt idx="204">
                  <c:v>153.9</c:v>
                </c:pt>
                <c:pt idx="205">
                  <c:v>154.20000000000002</c:v>
                </c:pt>
                <c:pt idx="206">
                  <c:v>154.70000000000002</c:v>
                </c:pt>
                <c:pt idx="207">
                  <c:v>155.30000000000001</c:v>
                </c:pt>
                <c:pt idx="208">
                  <c:v>155.80000000000001</c:v>
                </c:pt>
                <c:pt idx="209">
                  <c:v>156.30000000000001</c:v>
                </c:pt>
                <c:pt idx="210">
                  <c:v>156</c:v>
                </c:pt>
                <c:pt idx="211">
                  <c:v>155.4</c:v>
                </c:pt>
                <c:pt idx="212">
                  <c:v>156.30000000000001</c:v>
                </c:pt>
                <c:pt idx="213">
                  <c:v>157.1</c:v>
                </c:pt>
                <c:pt idx="214">
                  <c:v>157.30000000000001</c:v>
                </c:pt>
                <c:pt idx="215">
                  <c:v>157.9</c:v>
                </c:pt>
                <c:pt idx="216">
                  <c:v>159.80000000000001</c:v>
                </c:pt>
                <c:pt idx="217">
                  <c:v>160.1</c:v>
                </c:pt>
                <c:pt idx="218">
                  <c:v>161.5</c:v>
                </c:pt>
                <c:pt idx="219">
                  <c:v>162.30000000000001</c:v>
                </c:pt>
                <c:pt idx="220">
                  <c:v>163.30000000000001</c:v>
                </c:pt>
                <c:pt idx="221">
                  <c:v>162.6</c:v>
                </c:pt>
                <c:pt idx="222">
                  <c:v>162.1</c:v>
                </c:pt>
                <c:pt idx="223">
                  <c:v>162.1</c:v>
                </c:pt>
                <c:pt idx="224">
                  <c:v>162.30000000000001</c:v>
                </c:pt>
                <c:pt idx="225">
                  <c:v>163.4</c:v>
                </c:pt>
                <c:pt idx="226">
                  <c:v>164.5</c:v>
                </c:pt>
                <c:pt idx="227">
                  <c:v>165.20000000000002</c:v>
                </c:pt>
                <c:pt idx="228">
                  <c:v>166.4</c:v>
                </c:pt>
                <c:pt idx="229">
                  <c:v>167.1</c:v>
                </c:pt>
                <c:pt idx="230">
                  <c:v>167.9</c:v>
                </c:pt>
                <c:pt idx="231">
                  <c:v>168.9</c:v>
                </c:pt>
                <c:pt idx="232">
                  <c:v>169.20000000000002</c:v>
                </c:pt>
                <c:pt idx="233">
                  <c:v>169.5</c:v>
                </c:pt>
                <c:pt idx="234">
                  <c:v>168.70000000000002</c:v>
                </c:pt>
                <c:pt idx="235">
                  <c:v>168.20000000000002</c:v>
                </c:pt>
                <c:pt idx="236">
                  <c:v>168.4</c:v>
                </c:pt>
                <c:pt idx="237">
                  <c:v>169.1</c:v>
                </c:pt>
                <c:pt idx="238">
                  <c:v>169.3</c:v>
                </c:pt>
                <c:pt idx="239">
                  <c:v>169.5</c:v>
                </c:pt>
                <c:pt idx="240">
                  <c:v>169.70000000000002</c:v>
                </c:pt>
                <c:pt idx="241">
                  <c:v>169.70000000000002</c:v>
                </c:pt>
                <c:pt idx="242">
                  <c:v>170</c:v>
                </c:pt>
                <c:pt idx="243">
                  <c:v>170.70000000000002</c:v>
                </c:pt>
                <c:pt idx="244">
                  <c:v>170.5</c:v>
                </c:pt>
                <c:pt idx="245">
                  <c:v>170.5</c:v>
                </c:pt>
                <c:pt idx="246">
                  <c:v>171</c:v>
                </c:pt>
                <c:pt idx="247">
                  <c:v>170.5</c:v>
                </c:pt>
                <c:pt idx="248">
                  <c:v>170.70000000000002</c:v>
                </c:pt>
                <c:pt idx="249">
                  <c:v>171</c:v>
                </c:pt>
                <c:pt idx="250">
                  <c:v>170.70000000000002</c:v>
                </c:pt>
                <c:pt idx="251">
                  <c:v>170.9</c:v>
                </c:pt>
                <c:pt idx="252">
                  <c:v>171.1</c:v>
                </c:pt>
                <c:pt idx="253">
                  <c:v>171.3</c:v>
                </c:pt>
                <c:pt idx="254">
                  <c:v>171.5</c:v>
                </c:pt>
                <c:pt idx="255">
                  <c:v>171.5</c:v>
                </c:pt>
                <c:pt idx="256">
                  <c:v>171.3</c:v>
                </c:pt>
                <c:pt idx="257">
                  <c:v>171.3</c:v>
                </c:pt>
                <c:pt idx="258">
                  <c:v>171</c:v>
                </c:pt>
                <c:pt idx="259">
                  <c:v>170.3</c:v>
                </c:pt>
                <c:pt idx="260">
                  <c:v>170.3</c:v>
                </c:pt>
                <c:pt idx="261">
                  <c:v>170.3</c:v>
                </c:pt>
                <c:pt idx="262">
                  <c:v>170</c:v>
                </c:pt>
                <c:pt idx="263">
                  <c:v>169.5</c:v>
                </c:pt>
                <c:pt idx="264">
                  <c:v>169.20000000000002</c:v>
                </c:pt>
                <c:pt idx="265">
                  <c:v>169</c:v>
                </c:pt>
                <c:pt idx="266">
                  <c:v>169.3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169.8</c:v>
                </c:pt>
                <c:pt idx="271">
                  <c:v>169.1</c:v>
                </c:pt>
                <c:pt idx="272">
                  <c:v>168.6</c:v>
                </c:pt>
                <c:pt idx="273">
                  <c:v>168.8</c:v>
                </c:pt>
                <c:pt idx="274">
                  <c:v>168.6</c:v>
                </c:pt>
                <c:pt idx="275">
                  <c:v>168.3</c:v>
                </c:pt>
                <c:pt idx="276">
                  <c:v>167.6</c:v>
                </c:pt>
                <c:pt idx="277">
                  <c:v>167.3</c:v>
                </c:pt>
                <c:pt idx="278">
                  <c:v>167.5</c:v>
                </c:pt>
                <c:pt idx="279">
                  <c:v>168</c:v>
                </c:pt>
                <c:pt idx="280">
                  <c:v>168.20000000000002</c:v>
                </c:pt>
                <c:pt idx="281">
                  <c:v>168.5</c:v>
                </c:pt>
                <c:pt idx="282">
                  <c:v>168</c:v>
                </c:pt>
                <c:pt idx="283">
                  <c:v>167.70000000000002</c:v>
                </c:pt>
                <c:pt idx="284">
                  <c:v>167.70000000000002</c:v>
                </c:pt>
                <c:pt idx="285">
                  <c:v>168.5</c:v>
                </c:pt>
                <c:pt idx="286">
                  <c:v>168.70000000000002</c:v>
                </c:pt>
                <c:pt idx="287">
                  <c:v>169.9</c:v>
                </c:pt>
                <c:pt idx="288">
                  <c:v>170.6</c:v>
                </c:pt>
                <c:pt idx="289">
                  <c:v>171.1</c:v>
                </c:pt>
                <c:pt idx="290">
                  <c:v>170.9</c:v>
                </c:pt>
                <c:pt idx="291">
                  <c:v>171.4</c:v>
                </c:pt>
                <c:pt idx="292">
                  <c:v>171.4</c:v>
                </c:pt>
                <c:pt idx="293">
                  <c:v>171.1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5D-4968-94F2-9CB483E8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8872"/>
        <c:axId val="555769264"/>
      </c:lineChart>
      <c:dateAx>
        <c:axId val="555768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9264"/>
        <c:crosses val="autoZero"/>
        <c:auto val="1"/>
        <c:lblOffset val="100"/>
        <c:baseTimeUnit val="months"/>
      </c:dateAx>
      <c:valAx>
        <c:axId val="555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dane!$I$1</c:f>
              <c:strCache>
                <c:ptCount val="1"/>
                <c:pt idx="0">
                  <c:v>wibor_on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dane!$I$2:$I$295</c:f>
              <c:numCache>
                <c:formatCode>General</c:formatCode>
                <c:ptCount val="294"/>
                <c:pt idx="0">
                  <c:v>19.32</c:v>
                </c:pt>
                <c:pt idx="1">
                  <c:v>18.32</c:v>
                </c:pt>
                <c:pt idx="2">
                  <c:v>15.32</c:v>
                </c:pt>
                <c:pt idx="3">
                  <c:v>15.32</c:v>
                </c:pt>
                <c:pt idx="4">
                  <c:v>15.32</c:v>
                </c:pt>
                <c:pt idx="5">
                  <c:v>15.32</c:v>
                </c:pt>
                <c:pt idx="6">
                  <c:v>15.32</c:v>
                </c:pt>
                <c:pt idx="7">
                  <c:v>16.8</c:v>
                </c:pt>
                <c:pt idx="8">
                  <c:v>15.64</c:v>
                </c:pt>
                <c:pt idx="9">
                  <c:v>14.42</c:v>
                </c:pt>
                <c:pt idx="10">
                  <c:v>12.75</c:v>
                </c:pt>
                <c:pt idx="11">
                  <c:v>17.57</c:v>
                </c:pt>
                <c:pt idx="12">
                  <c:v>22.64</c:v>
                </c:pt>
                <c:pt idx="13">
                  <c:v>13.25</c:v>
                </c:pt>
                <c:pt idx="14">
                  <c:v>17.150000000000002</c:v>
                </c:pt>
                <c:pt idx="15">
                  <c:v>15.57</c:v>
                </c:pt>
                <c:pt idx="16">
                  <c:v>12.81</c:v>
                </c:pt>
                <c:pt idx="17">
                  <c:v>11.53</c:v>
                </c:pt>
                <c:pt idx="18">
                  <c:v>12.21</c:v>
                </c:pt>
                <c:pt idx="19">
                  <c:v>12.15</c:v>
                </c:pt>
                <c:pt idx="20">
                  <c:v>18.78</c:v>
                </c:pt>
                <c:pt idx="21">
                  <c:v>25.13</c:v>
                </c:pt>
                <c:pt idx="22">
                  <c:v>25.6</c:v>
                </c:pt>
                <c:pt idx="23">
                  <c:v>24.830000000000002</c:v>
                </c:pt>
                <c:pt idx="24">
                  <c:v>26.650000000000002</c:v>
                </c:pt>
                <c:pt idx="25">
                  <c:v>23.75</c:v>
                </c:pt>
                <c:pt idx="26">
                  <c:v>28.26</c:v>
                </c:pt>
                <c:pt idx="27">
                  <c:v>27.78</c:v>
                </c:pt>
                <c:pt idx="28">
                  <c:v>27.32</c:v>
                </c:pt>
                <c:pt idx="29">
                  <c:v>26.72</c:v>
                </c:pt>
                <c:pt idx="30">
                  <c:v>26.740000000000002</c:v>
                </c:pt>
                <c:pt idx="31">
                  <c:v>26.61</c:v>
                </c:pt>
                <c:pt idx="32">
                  <c:v>26.27</c:v>
                </c:pt>
                <c:pt idx="33">
                  <c:v>25.64</c:v>
                </c:pt>
                <c:pt idx="34">
                  <c:v>25.61</c:v>
                </c:pt>
                <c:pt idx="35">
                  <c:v>25.29</c:v>
                </c:pt>
                <c:pt idx="36">
                  <c:v>23.54</c:v>
                </c:pt>
                <c:pt idx="37">
                  <c:v>22.86</c:v>
                </c:pt>
                <c:pt idx="38">
                  <c:v>22.94</c:v>
                </c:pt>
                <c:pt idx="39">
                  <c:v>22.92</c:v>
                </c:pt>
                <c:pt idx="40">
                  <c:v>21.54</c:v>
                </c:pt>
                <c:pt idx="41">
                  <c:v>21.98</c:v>
                </c:pt>
                <c:pt idx="42">
                  <c:v>19.8</c:v>
                </c:pt>
                <c:pt idx="43">
                  <c:v>17.84</c:v>
                </c:pt>
                <c:pt idx="44">
                  <c:v>21.01</c:v>
                </c:pt>
                <c:pt idx="45">
                  <c:v>19.82</c:v>
                </c:pt>
                <c:pt idx="46">
                  <c:v>19.5</c:v>
                </c:pt>
                <c:pt idx="47">
                  <c:v>22.8</c:v>
                </c:pt>
                <c:pt idx="48">
                  <c:v>21.57</c:v>
                </c:pt>
                <c:pt idx="49">
                  <c:v>21.89</c:v>
                </c:pt>
                <c:pt idx="50">
                  <c:v>22.88</c:v>
                </c:pt>
                <c:pt idx="51">
                  <c:v>22.41</c:v>
                </c:pt>
                <c:pt idx="52">
                  <c:v>23.19</c:v>
                </c:pt>
                <c:pt idx="53">
                  <c:v>22.63</c:v>
                </c:pt>
                <c:pt idx="54">
                  <c:v>21.91</c:v>
                </c:pt>
                <c:pt idx="55">
                  <c:v>23.61</c:v>
                </c:pt>
                <c:pt idx="56">
                  <c:v>23.32</c:v>
                </c:pt>
                <c:pt idx="57">
                  <c:v>21.62</c:v>
                </c:pt>
                <c:pt idx="58">
                  <c:v>24.32</c:v>
                </c:pt>
                <c:pt idx="59">
                  <c:v>19.260000000000002</c:v>
                </c:pt>
                <c:pt idx="60">
                  <c:v>25.44</c:v>
                </c:pt>
                <c:pt idx="61">
                  <c:v>23.56</c:v>
                </c:pt>
                <c:pt idx="62">
                  <c:v>23.080000000000002</c:v>
                </c:pt>
                <c:pt idx="63">
                  <c:v>23.41</c:v>
                </c:pt>
                <c:pt idx="64">
                  <c:v>23.12</c:v>
                </c:pt>
                <c:pt idx="65">
                  <c:v>22.22</c:v>
                </c:pt>
                <c:pt idx="66">
                  <c:v>20.67</c:v>
                </c:pt>
                <c:pt idx="67">
                  <c:v>19.79</c:v>
                </c:pt>
                <c:pt idx="68">
                  <c:v>18.13</c:v>
                </c:pt>
                <c:pt idx="69">
                  <c:v>18.63</c:v>
                </c:pt>
                <c:pt idx="70">
                  <c:v>17.27</c:v>
                </c:pt>
                <c:pt idx="71">
                  <c:v>15.67</c:v>
                </c:pt>
                <c:pt idx="72">
                  <c:v>15.23</c:v>
                </c:pt>
                <c:pt idx="73">
                  <c:v>13.33</c:v>
                </c:pt>
                <c:pt idx="74">
                  <c:v>12.89</c:v>
                </c:pt>
                <c:pt idx="75">
                  <c:v>13.35</c:v>
                </c:pt>
                <c:pt idx="76">
                  <c:v>13.3</c:v>
                </c:pt>
                <c:pt idx="77">
                  <c:v>13.290000000000001</c:v>
                </c:pt>
                <c:pt idx="78">
                  <c:v>13.290000000000001</c:v>
                </c:pt>
                <c:pt idx="79">
                  <c:v>13.23</c:v>
                </c:pt>
                <c:pt idx="80">
                  <c:v>12.9</c:v>
                </c:pt>
                <c:pt idx="81">
                  <c:v>12.780000000000001</c:v>
                </c:pt>
                <c:pt idx="82">
                  <c:v>14.55</c:v>
                </c:pt>
                <c:pt idx="83">
                  <c:v>16.54</c:v>
                </c:pt>
                <c:pt idx="84">
                  <c:v>17.510000000000002</c:v>
                </c:pt>
                <c:pt idx="85">
                  <c:v>14.59</c:v>
                </c:pt>
                <c:pt idx="86">
                  <c:v>15.83</c:v>
                </c:pt>
                <c:pt idx="87">
                  <c:v>16.32</c:v>
                </c:pt>
                <c:pt idx="88">
                  <c:v>14.530000000000001</c:v>
                </c:pt>
                <c:pt idx="89">
                  <c:v>17.34</c:v>
                </c:pt>
                <c:pt idx="90">
                  <c:v>17.510000000000002</c:v>
                </c:pt>
                <c:pt idx="91">
                  <c:v>17.23</c:v>
                </c:pt>
                <c:pt idx="92">
                  <c:v>18</c:v>
                </c:pt>
                <c:pt idx="93">
                  <c:v>19.490000000000002</c:v>
                </c:pt>
                <c:pt idx="94">
                  <c:v>18.830000000000002</c:v>
                </c:pt>
                <c:pt idx="95">
                  <c:v>18.8</c:v>
                </c:pt>
                <c:pt idx="96">
                  <c:v>20.38</c:v>
                </c:pt>
                <c:pt idx="97">
                  <c:v>20.240000000000002</c:v>
                </c:pt>
                <c:pt idx="98">
                  <c:v>19.41</c:v>
                </c:pt>
                <c:pt idx="99">
                  <c:v>18.559999999999999</c:v>
                </c:pt>
                <c:pt idx="100">
                  <c:v>17.93</c:v>
                </c:pt>
                <c:pt idx="101">
                  <c:v>17.57</c:v>
                </c:pt>
                <c:pt idx="102">
                  <c:v>15.57</c:v>
                </c:pt>
                <c:pt idx="103">
                  <c:v>17.03</c:v>
                </c:pt>
                <c:pt idx="104">
                  <c:v>15.370000000000001</c:v>
                </c:pt>
                <c:pt idx="105">
                  <c:v>16.88</c:v>
                </c:pt>
                <c:pt idx="106">
                  <c:v>15.370000000000001</c:v>
                </c:pt>
                <c:pt idx="107">
                  <c:v>11.76</c:v>
                </c:pt>
                <c:pt idx="108">
                  <c:v>12.84</c:v>
                </c:pt>
                <c:pt idx="109">
                  <c:v>11.040000000000001</c:v>
                </c:pt>
                <c:pt idx="110">
                  <c:v>11.08</c:v>
                </c:pt>
                <c:pt idx="111">
                  <c:v>10.83</c:v>
                </c:pt>
                <c:pt idx="112">
                  <c:v>9.67</c:v>
                </c:pt>
                <c:pt idx="113">
                  <c:v>10.58</c:v>
                </c:pt>
                <c:pt idx="114">
                  <c:v>8.91</c:v>
                </c:pt>
                <c:pt idx="115">
                  <c:v>8.74</c:v>
                </c:pt>
                <c:pt idx="116">
                  <c:v>8.17</c:v>
                </c:pt>
                <c:pt idx="117">
                  <c:v>7.45</c:v>
                </c:pt>
                <c:pt idx="118">
                  <c:v>7.19</c:v>
                </c:pt>
                <c:pt idx="119">
                  <c:v>7.2700000000000005</c:v>
                </c:pt>
                <c:pt idx="120">
                  <c:v>7.16</c:v>
                </c:pt>
                <c:pt idx="121">
                  <c:v>6.28</c:v>
                </c:pt>
                <c:pt idx="122">
                  <c:v>6.45</c:v>
                </c:pt>
                <c:pt idx="123">
                  <c:v>6</c:v>
                </c:pt>
                <c:pt idx="124">
                  <c:v>5.79</c:v>
                </c:pt>
                <c:pt idx="125">
                  <c:v>5.5</c:v>
                </c:pt>
                <c:pt idx="126">
                  <c:v>5.47</c:v>
                </c:pt>
                <c:pt idx="127">
                  <c:v>5.03</c:v>
                </c:pt>
                <c:pt idx="128">
                  <c:v>5.17</c:v>
                </c:pt>
                <c:pt idx="129">
                  <c:v>5.19</c:v>
                </c:pt>
                <c:pt idx="130">
                  <c:v>5.07</c:v>
                </c:pt>
                <c:pt idx="131">
                  <c:v>5.17</c:v>
                </c:pt>
                <c:pt idx="132">
                  <c:v>4.99</c:v>
                </c:pt>
                <c:pt idx="133">
                  <c:v>5.3100000000000005</c:v>
                </c:pt>
                <c:pt idx="134">
                  <c:v>5.19</c:v>
                </c:pt>
                <c:pt idx="135">
                  <c:v>5.23</c:v>
                </c:pt>
                <c:pt idx="136">
                  <c:v>5.2700000000000005</c:v>
                </c:pt>
                <c:pt idx="137">
                  <c:v>4.6100000000000003</c:v>
                </c:pt>
                <c:pt idx="138">
                  <c:v>5.63</c:v>
                </c:pt>
                <c:pt idx="139">
                  <c:v>6.16</c:v>
                </c:pt>
                <c:pt idx="140">
                  <c:v>6.2</c:v>
                </c:pt>
                <c:pt idx="141">
                  <c:v>6.36</c:v>
                </c:pt>
                <c:pt idx="142">
                  <c:v>6.4</c:v>
                </c:pt>
                <c:pt idx="143">
                  <c:v>6.63</c:v>
                </c:pt>
                <c:pt idx="144">
                  <c:v>6.51</c:v>
                </c:pt>
                <c:pt idx="145">
                  <c:v>6.2</c:v>
                </c:pt>
                <c:pt idx="146">
                  <c:v>6.62</c:v>
                </c:pt>
                <c:pt idx="147">
                  <c:v>6.03</c:v>
                </c:pt>
                <c:pt idx="148">
                  <c:v>5.5600000000000005</c:v>
                </c:pt>
                <c:pt idx="149">
                  <c:v>5.24</c:v>
                </c:pt>
                <c:pt idx="150">
                  <c:v>5.03</c:v>
                </c:pt>
                <c:pt idx="151">
                  <c:v>4.8100000000000005</c:v>
                </c:pt>
                <c:pt idx="152">
                  <c:v>4.7</c:v>
                </c:pt>
                <c:pt idx="153">
                  <c:v>4.6000000000000005</c:v>
                </c:pt>
                <c:pt idx="154">
                  <c:v>4.49</c:v>
                </c:pt>
                <c:pt idx="155">
                  <c:v>4.2700000000000005</c:v>
                </c:pt>
                <c:pt idx="156">
                  <c:v>4.49</c:v>
                </c:pt>
                <c:pt idx="157">
                  <c:v>4.2700000000000005</c:v>
                </c:pt>
                <c:pt idx="158">
                  <c:v>4.07</c:v>
                </c:pt>
                <c:pt idx="159">
                  <c:v>4.08</c:v>
                </c:pt>
                <c:pt idx="160">
                  <c:v>4.12</c:v>
                </c:pt>
                <c:pt idx="161">
                  <c:v>3.96</c:v>
                </c:pt>
                <c:pt idx="162">
                  <c:v>4.05</c:v>
                </c:pt>
                <c:pt idx="163">
                  <c:v>4.03</c:v>
                </c:pt>
                <c:pt idx="164">
                  <c:v>3.99</c:v>
                </c:pt>
                <c:pt idx="165">
                  <c:v>4.0999999999999996</c:v>
                </c:pt>
                <c:pt idx="166">
                  <c:v>3.98</c:v>
                </c:pt>
                <c:pt idx="167">
                  <c:v>4.03</c:v>
                </c:pt>
                <c:pt idx="168">
                  <c:v>4.0200000000000005</c:v>
                </c:pt>
                <c:pt idx="169">
                  <c:v>4.0600000000000005</c:v>
                </c:pt>
                <c:pt idx="170">
                  <c:v>4.04</c:v>
                </c:pt>
                <c:pt idx="171">
                  <c:v>3.93</c:v>
                </c:pt>
                <c:pt idx="172">
                  <c:v>4.33</c:v>
                </c:pt>
                <c:pt idx="173">
                  <c:v>4.3600000000000003</c:v>
                </c:pt>
                <c:pt idx="174">
                  <c:v>4.57</c:v>
                </c:pt>
                <c:pt idx="175">
                  <c:v>4.53</c:v>
                </c:pt>
                <c:pt idx="176">
                  <c:v>4.68</c:v>
                </c:pt>
                <c:pt idx="177">
                  <c:v>5.0200000000000005</c:v>
                </c:pt>
                <c:pt idx="178">
                  <c:v>5.04</c:v>
                </c:pt>
                <c:pt idx="179">
                  <c:v>4.46</c:v>
                </c:pt>
                <c:pt idx="180">
                  <c:v>5.2</c:v>
                </c:pt>
                <c:pt idx="181">
                  <c:v>5.4</c:v>
                </c:pt>
                <c:pt idx="182">
                  <c:v>5.74</c:v>
                </c:pt>
                <c:pt idx="183">
                  <c:v>6.09</c:v>
                </c:pt>
                <c:pt idx="184">
                  <c:v>5.87</c:v>
                </c:pt>
                <c:pt idx="185">
                  <c:v>5.97</c:v>
                </c:pt>
                <c:pt idx="186">
                  <c:v>5.95</c:v>
                </c:pt>
                <c:pt idx="187">
                  <c:v>6.21</c:v>
                </c:pt>
                <c:pt idx="188">
                  <c:v>5.88</c:v>
                </c:pt>
                <c:pt idx="189">
                  <c:v>5.84</c:v>
                </c:pt>
                <c:pt idx="190">
                  <c:v>5.64</c:v>
                </c:pt>
                <c:pt idx="191">
                  <c:v>5.25</c:v>
                </c:pt>
                <c:pt idx="192">
                  <c:v>4.91</c:v>
                </c:pt>
                <c:pt idx="193">
                  <c:v>3.92</c:v>
                </c:pt>
                <c:pt idx="194">
                  <c:v>2.93</c:v>
                </c:pt>
                <c:pt idx="195">
                  <c:v>3.0100000000000002</c:v>
                </c:pt>
                <c:pt idx="196">
                  <c:v>3.52</c:v>
                </c:pt>
                <c:pt idx="197">
                  <c:v>3.12</c:v>
                </c:pt>
                <c:pt idx="198">
                  <c:v>2.81</c:v>
                </c:pt>
                <c:pt idx="199">
                  <c:v>2.85</c:v>
                </c:pt>
                <c:pt idx="200">
                  <c:v>2.84</c:v>
                </c:pt>
                <c:pt idx="201">
                  <c:v>2.82</c:v>
                </c:pt>
                <c:pt idx="202">
                  <c:v>3.04</c:v>
                </c:pt>
                <c:pt idx="203">
                  <c:v>2.46</c:v>
                </c:pt>
                <c:pt idx="204">
                  <c:v>2.86</c:v>
                </c:pt>
                <c:pt idx="205">
                  <c:v>2.93</c:v>
                </c:pt>
                <c:pt idx="206">
                  <c:v>2.94</c:v>
                </c:pt>
                <c:pt idx="207">
                  <c:v>3.0700000000000003</c:v>
                </c:pt>
                <c:pt idx="208">
                  <c:v>3.22</c:v>
                </c:pt>
                <c:pt idx="209">
                  <c:v>3.23</c:v>
                </c:pt>
                <c:pt idx="210">
                  <c:v>3.08</c:v>
                </c:pt>
                <c:pt idx="211">
                  <c:v>3.18</c:v>
                </c:pt>
                <c:pt idx="212">
                  <c:v>3.02</c:v>
                </c:pt>
                <c:pt idx="213">
                  <c:v>3.22</c:v>
                </c:pt>
                <c:pt idx="214">
                  <c:v>3.0500000000000003</c:v>
                </c:pt>
                <c:pt idx="215">
                  <c:v>3.1</c:v>
                </c:pt>
                <c:pt idx="216">
                  <c:v>3.2600000000000002</c:v>
                </c:pt>
                <c:pt idx="217">
                  <c:v>3.44</c:v>
                </c:pt>
                <c:pt idx="218">
                  <c:v>3.71</c:v>
                </c:pt>
                <c:pt idx="219">
                  <c:v>3.83</c:v>
                </c:pt>
                <c:pt idx="220">
                  <c:v>3.7600000000000002</c:v>
                </c:pt>
                <c:pt idx="221">
                  <c:v>4.34</c:v>
                </c:pt>
                <c:pt idx="222">
                  <c:v>4.51</c:v>
                </c:pt>
                <c:pt idx="223">
                  <c:v>4.51</c:v>
                </c:pt>
                <c:pt idx="224">
                  <c:v>4.4800000000000004</c:v>
                </c:pt>
                <c:pt idx="225">
                  <c:v>4.4800000000000004</c:v>
                </c:pt>
                <c:pt idx="226">
                  <c:v>4.6000000000000005</c:v>
                </c:pt>
                <c:pt idx="227">
                  <c:v>4.22</c:v>
                </c:pt>
                <c:pt idx="228">
                  <c:v>4.34</c:v>
                </c:pt>
                <c:pt idx="229">
                  <c:v>4.42</c:v>
                </c:pt>
                <c:pt idx="230">
                  <c:v>4.55</c:v>
                </c:pt>
                <c:pt idx="231">
                  <c:v>4.5200000000000005</c:v>
                </c:pt>
                <c:pt idx="232">
                  <c:v>4.6900000000000004</c:v>
                </c:pt>
                <c:pt idx="233">
                  <c:v>4.88</c:v>
                </c:pt>
                <c:pt idx="234">
                  <c:v>4.84</c:v>
                </c:pt>
                <c:pt idx="235">
                  <c:v>4.9000000000000004</c:v>
                </c:pt>
                <c:pt idx="236">
                  <c:v>4.88</c:v>
                </c:pt>
                <c:pt idx="237">
                  <c:v>4.79</c:v>
                </c:pt>
                <c:pt idx="238">
                  <c:v>4.7</c:v>
                </c:pt>
                <c:pt idx="239">
                  <c:v>4.37</c:v>
                </c:pt>
                <c:pt idx="240">
                  <c:v>4.12</c:v>
                </c:pt>
                <c:pt idx="241">
                  <c:v>3.92</c:v>
                </c:pt>
                <c:pt idx="242">
                  <c:v>3.5</c:v>
                </c:pt>
                <c:pt idx="243">
                  <c:v>3.3200000000000003</c:v>
                </c:pt>
                <c:pt idx="244">
                  <c:v>3.14</c:v>
                </c:pt>
                <c:pt idx="245">
                  <c:v>2.82</c:v>
                </c:pt>
                <c:pt idx="246">
                  <c:v>2.4700000000000002</c:v>
                </c:pt>
                <c:pt idx="247">
                  <c:v>2.59</c:v>
                </c:pt>
                <c:pt idx="248">
                  <c:v>2.5500000000000003</c:v>
                </c:pt>
                <c:pt idx="249">
                  <c:v>2.5500000000000003</c:v>
                </c:pt>
                <c:pt idx="250">
                  <c:v>2.59</c:v>
                </c:pt>
                <c:pt idx="251">
                  <c:v>2.48</c:v>
                </c:pt>
                <c:pt idx="252">
                  <c:v>2.63</c:v>
                </c:pt>
                <c:pt idx="253">
                  <c:v>2.5300000000000002</c:v>
                </c:pt>
                <c:pt idx="254">
                  <c:v>2.59</c:v>
                </c:pt>
                <c:pt idx="255">
                  <c:v>2.57</c:v>
                </c:pt>
                <c:pt idx="256">
                  <c:v>2.6</c:v>
                </c:pt>
                <c:pt idx="257">
                  <c:v>2.65</c:v>
                </c:pt>
                <c:pt idx="258">
                  <c:v>2.61</c:v>
                </c:pt>
                <c:pt idx="259">
                  <c:v>2.63</c:v>
                </c:pt>
                <c:pt idx="260">
                  <c:v>2.6</c:v>
                </c:pt>
                <c:pt idx="261">
                  <c:v>2.2000000000000002</c:v>
                </c:pt>
                <c:pt idx="262">
                  <c:v>2.09</c:v>
                </c:pt>
                <c:pt idx="263">
                  <c:v>2.06</c:v>
                </c:pt>
                <c:pt idx="264">
                  <c:v>1.99</c:v>
                </c:pt>
                <c:pt idx="265">
                  <c:v>2.0499999999999998</c:v>
                </c:pt>
                <c:pt idx="266">
                  <c:v>1.68</c:v>
                </c:pt>
                <c:pt idx="267">
                  <c:v>1.6</c:v>
                </c:pt>
                <c:pt idx="268">
                  <c:v>1.55</c:v>
                </c:pt>
                <c:pt idx="269">
                  <c:v>1.59</c:v>
                </c:pt>
                <c:pt idx="270">
                  <c:v>1.58</c:v>
                </c:pt>
                <c:pt idx="271">
                  <c:v>1.6500000000000001</c:v>
                </c:pt>
                <c:pt idx="272">
                  <c:v>1.61</c:v>
                </c:pt>
                <c:pt idx="273">
                  <c:v>1.59</c:v>
                </c:pt>
                <c:pt idx="274">
                  <c:v>1.6</c:v>
                </c:pt>
                <c:pt idx="275">
                  <c:v>1.52</c:v>
                </c:pt>
                <c:pt idx="276">
                  <c:v>1.53</c:v>
                </c:pt>
                <c:pt idx="277">
                  <c:v>1.3900000000000001</c:v>
                </c:pt>
                <c:pt idx="278">
                  <c:v>1.43</c:v>
                </c:pt>
                <c:pt idx="279">
                  <c:v>1.6300000000000001</c:v>
                </c:pt>
                <c:pt idx="280">
                  <c:v>1.6</c:v>
                </c:pt>
                <c:pt idx="281">
                  <c:v>1.56</c:v>
                </c:pt>
                <c:pt idx="282">
                  <c:v>1.61</c:v>
                </c:pt>
                <c:pt idx="283">
                  <c:v>1.58</c:v>
                </c:pt>
                <c:pt idx="284">
                  <c:v>1.6600000000000001</c:v>
                </c:pt>
                <c:pt idx="285">
                  <c:v>1.62</c:v>
                </c:pt>
                <c:pt idx="286">
                  <c:v>1.49</c:v>
                </c:pt>
                <c:pt idx="287">
                  <c:v>1.47</c:v>
                </c:pt>
                <c:pt idx="288">
                  <c:v>1.56</c:v>
                </c:pt>
                <c:pt idx="289">
                  <c:v>1.6</c:v>
                </c:pt>
                <c:pt idx="290">
                  <c:v>1.57</c:v>
                </c:pt>
                <c:pt idx="291">
                  <c:v>1.61</c:v>
                </c:pt>
                <c:pt idx="292">
                  <c:v>1.62</c:v>
                </c:pt>
                <c:pt idx="293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07-4D5B-AC78-2D5A23E1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7696"/>
        <c:axId val="555771224"/>
      </c:lineChart>
      <c:dateAx>
        <c:axId val="555767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71224"/>
        <c:crosses val="autoZero"/>
        <c:auto val="1"/>
        <c:lblOffset val="100"/>
        <c:baseTimeUnit val="months"/>
      </c:dateAx>
      <c:valAx>
        <c:axId val="5557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dane!$J$1</c:f>
              <c:strCache>
                <c:ptCount val="1"/>
                <c:pt idx="0">
                  <c:v>wibor_1m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dane!$J$2:$J$295</c:f>
              <c:numCache>
                <c:formatCode>General</c:formatCode>
                <c:ptCount val="294"/>
                <c:pt idx="0">
                  <c:v>34.769999999999996</c:v>
                </c:pt>
                <c:pt idx="1">
                  <c:v>33.769999999999996</c:v>
                </c:pt>
                <c:pt idx="2">
                  <c:v>30.769999999999996</c:v>
                </c:pt>
                <c:pt idx="3">
                  <c:v>30.769999999999996</c:v>
                </c:pt>
                <c:pt idx="4">
                  <c:v>30.769999999999996</c:v>
                </c:pt>
                <c:pt idx="5">
                  <c:v>30.769999999999996</c:v>
                </c:pt>
                <c:pt idx="6">
                  <c:v>30.77</c:v>
                </c:pt>
                <c:pt idx="7">
                  <c:v>31.45</c:v>
                </c:pt>
                <c:pt idx="8">
                  <c:v>32.36</c:v>
                </c:pt>
                <c:pt idx="9">
                  <c:v>32.480000000000004</c:v>
                </c:pt>
                <c:pt idx="10">
                  <c:v>32.57</c:v>
                </c:pt>
                <c:pt idx="11">
                  <c:v>32.64</c:v>
                </c:pt>
                <c:pt idx="12">
                  <c:v>32.57</c:v>
                </c:pt>
                <c:pt idx="13">
                  <c:v>32.340000000000003</c:v>
                </c:pt>
                <c:pt idx="14">
                  <c:v>31.01</c:v>
                </c:pt>
                <c:pt idx="15">
                  <c:v>31.54</c:v>
                </c:pt>
                <c:pt idx="16">
                  <c:v>30.55</c:v>
                </c:pt>
                <c:pt idx="17">
                  <c:v>30.67</c:v>
                </c:pt>
                <c:pt idx="18">
                  <c:v>30.11</c:v>
                </c:pt>
                <c:pt idx="19">
                  <c:v>29.580000000000002</c:v>
                </c:pt>
                <c:pt idx="20">
                  <c:v>29.91</c:v>
                </c:pt>
                <c:pt idx="21">
                  <c:v>29.55</c:v>
                </c:pt>
                <c:pt idx="22">
                  <c:v>29.1</c:v>
                </c:pt>
                <c:pt idx="23">
                  <c:v>28.240000000000002</c:v>
                </c:pt>
                <c:pt idx="24">
                  <c:v>28.43</c:v>
                </c:pt>
                <c:pt idx="25">
                  <c:v>28.76</c:v>
                </c:pt>
                <c:pt idx="26">
                  <c:v>30.05</c:v>
                </c:pt>
                <c:pt idx="27">
                  <c:v>29.38</c:v>
                </c:pt>
                <c:pt idx="28">
                  <c:v>28.2</c:v>
                </c:pt>
                <c:pt idx="29">
                  <c:v>27.330000000000002</c:v>
                </c:pt>
                <c:pt idx="30">
                  <c:v>27.52</c:v>
                </c:pt>
                <c:pt idx="31">
                  <c:v>26.82</c:v>
                </c:pt>
                <c:pt idx="32">
                  <c:v>26.29</c:v>
                </c:pt>
                <c:pt idx="33">
                  <c:v>25.740000000000002</c:v>
                </c:pt>
                <c:pt idx="34">
                  <c:v>25.71</c:v>
                </c:pt>
                <c:pt idx="35">
                  <c:v>25.68</c:v>
                </c:pt>
                <c:pt idx="36">
                  <c:v>23.92</c:v>
                </c:pt>
                <c:pt idx="37">
                  <c:v>22.81</c:v>
                </c:pt>
                <c:pt idx="38">
                  <c:v>22.85</c:v>
                </c:pt>
                <c:pt idx="39">
                  <c:v>22.92</c:v>
                </c:pt>
                <c:pt idx="40">
                  <c:v>22.09</c:v>
                </c:pt>
                <c:pt idx="41">
                  <c:v>21.75</c:v>
                </c:pt>
                <c:pt idx="42">
                  <c:v>20.440000000000001</c:v>
                </c:pt>
                <c:pt idx="43">
                  <c:v>19.650000000000002</c:v>
                </c:pt>
                <c:pt idx="44">
                  <c:v>19.830000000000002</c:v>
                </c:pt>
                <c:pt idx="45">
                  <c:v>19.59</c:v>
                </c:pt>
                <c:pt idx="46">
                  <c:v>19.600000000000001</c:v>
                </c:pt>
                <c:pt idx="47">
                  <c:v>22.740000000000002</c:v>
                </c:pt>
                <c:pt idx="48">
                  <c:v>22.2</c:v>
                </c:pt>
                <c:pt idx="49">
                  <c:v>22.48</c:v>
                </c:pt>
                <c:pt idx="50">
                  <c:v>22.57</c:v>
                </c:pt>
                <c:pt idx="51">
                  <c:v>22.89</c:v>
                </c:pt>
                <c:pt idx="52">
                  <c:v>23.01</c:v>
                </c:pt>
                <c:pt idx="53">
                  <c:v>22.66</c:v>
                </c:pt>
                <c:pt idx="54">
                  <c:v>24.04</c:v>
                </c:pt>
                <c:pt idx="55">
                  <c:v>25.14</c:v>
                </c:pt>
                <c:pt idx="56">
                  <c:v>25.01</c:v>
                </c:pt>
                <c:pt idx="57">
                  <c:v>24.88</c:v>
                </c:pt>
                <c:pt idx="58">
                  <c:v>25.07</c:v>
                </c:pt>
                <c:pt idx="59">
                  <c:v>25.61</c:v>
                </c:pt>
                <c:pt idx="60">
                  <c:v>26.05</c:v>
                </c:pt>
                <c:pt idx="61">
                  <c:v>24.96</c:v>
                </c:pt>
                <c:pt idx="62">
                  <c:v>25.13</c:v>
                </c:pt>
                <c:pt idx="63">
                  <c:v>24.42</c:v>
                </c:pt>
                <c:pt idx="64">
                  <c:v>23.22</c:v>
                </c:pt>
                <c:pt idx="65">
                  <c:v>22.26</c:v>
                </c:pt>
                <c:pt idx="66">
                  <c:v>21.25</c:v>
                </c:pt>
                <c:pt idx="67">
                  <c:v>19.96</c:v>
                </c:pt>
                <c:pt idx="68">
                  <c:v>18.88</c:v>
                </c:pt>
                <c:pt idx="69">
                  <c:v>18.38</c:v>
                </c:pt>
                <c:pt idx="70">
                  <c:v>17.41</c:v>
                </c:pt>
                <c:pt idx="71">
                  <c:v>16.52</c:v>
                </c:pt>
                <c:pt idx="72">
                  <c:v>15.27</c:v>
                </c:pt>
                <c:pt idx="73">
                  <c:v>13.36</c:v>
                </c:pt>
                <c:pt idx="74">
                  <c:v>13.36</c:v>
                </c:pt>
                <c:pt idx="75">
                  <c:v>13.36</c:v>
                </c:pt>
                <c:pt idx="76">
                  <c:v>13.35</c:v>
                </c:pt>
                <c:pt idx="77">
                  <c:v>13.34</c:v>
                </c:pt>
                <c:pt idx="78">
                  <c:v>13.34</c:v>
                </c:pt>
                <c:pt idx="79">
                  <c:v>13.4</c:v>
                </c:pt>
                <c:pt idx="80">
                  <c:v>13.83</c:v>
                </c:pt>
                <c:pt idx="81">
                  <c:v>14.72</c:v>
                </c:pt>
                <c:pt idx="82">
                  <c:v>16.77</c:v>
                </c:pt>
                <c:pt idx="83">
                  <c:v>20.43</c:v>
                </c:pt>
                <c:pt idx="84">
                  <c:v>17.11</c:v>
                </c:pt>
                <c:pt idx="85">
                  <c:v>17.43</c:v>
                </c:pt>
                <c:pt idx="86">
                  <c:v>18.170000000000002</c:v>
                </c:pt>
                <c:pt idx="87">
                  <c:v>18.16</c:v>
                </c:pt>
                <c:pt idx="88">
                  <c:v>18.14</c:v>
                </c:pt>
                <c:pt idx="89">
                  <c:v>18.12</c:v>
                </c:pt>
                <c:pt idx="90">
                  <c:v>18.05</c:v>
                </c:pt>
                <c:pt idx="91">
                  <c:v>18.29</c:v>
                </c:pt>
                <c:pt idx="92">
                  <c:v>19.39</c:v>
                </c:pt>
                <c:pt idx="93">
                  <c:v>19.46</c:v>
                </c:pt>
                <c:pt idx="94">
                  <c:v>19.64</c:v>
                </c:pt>
                <c:pt idx="95">
                  <c:v>19.84</c:v>
                </c:pt>
                <c:pt idx="96">
                  <c:v>19.440000000000001</c:v>
                </c:pt>
                <c:pt idx="97">
                  <c:v>19.330000000000002</c:v>
                </c:pt>
                <c:pt idx="98">
                  <c:v>18.37</c:v>
                </c:pt>
                <c:pt idx="99">
                  <c:v>17.440000000000001</c:v>
                </c:pt>
                <c:pt idx="100">
                  <c:v>17.5</c:v>
                </c:pt>
                <c:pt idx="101">
                  <c:v>17.38</c:v>
                </c:pt>
                <c:pt idx="102">
                  <c:v>16.14</c:v>
                </c:pt>
                <c:pt idx="103">
                  <c:v>15.73</c:v>
                </c:pt>
                <c:pt idx="104">
                  <c:v>14.950000000000001</c:v>
                </c:pt>
                <c:pt idx="105">
                  <c:v>14.790000000000001</c:v>
                </c:pt>
                <c:pt idx="106">
                  <c:v>14.530000000000001</c:v>
                </c:pt>
                <c:pt idx="107">
                  <c:v>12.43</c:v>
                </c:pt>
                <c:pt idx="108">
                  <c:v>11.9</c:v>
                </c:pt>
                <c:pt idx="109">
                  <c:v>10.84</c:v>
                </c:pt>
                <c:pt idx="110">
                  <c:v>10.61</c:v>
                </c:pt>
                <c:pt idx="111">
                  <c:v>10.450000000000001</c:v>
                </c:pt>
                <c:pt idx="112">
                  <c:v>9.9500000000000011</c:v>
                </c:pt>
                <c:pt idx="113">
                  <c:v>9.5400000000000009</c:v>
                </c:pt>
                <c:pt idx="114">
                  <c:v>8.9700000000000006</c:v>
                </c:pt>
                <c:pt idx="115">
                  <c:v>8.7799999999999994</c:v>
                </c:pt>
                <c:pt idx="116">
                  <c:v>8.14</c:v>
                </c:pt>
                <c:pt idx="117">
                  <c:v>7.59</c:v>
                </c:pt>
                <c:pt idx="118">
                  <c:v>7.05</c:v>
                </c:pt>
                <c:pt idx="119">
                  <c:v>7.07</c:v>
                </c:pt>
                <c:pt idx="120">
                  <c:v>6.76</c:v>
                </c:pt>
                <c:pt idx="121">
                  <c:v>6.51</c:v>
                </c:pt>
                <c:pt idx="122">
                  <c:v>6.26</c:v>
                </c:pt>
                <c:pt idx="123">
                  <c:v>6.07</c:v>
                </c:pt>
                <c:pt idx="124">
                  <c:v>5.73</c:v>
                </c:pt>
                <c:pt idx="125">
                  <c:v>5.51</c:v>
                </c:pt>
                <c:pt idx="126">
                  <c:v>5.3100000000000005</c:v>
                </c:pt>
                <c:pt idx="127">
                  <c:v>5.26</c:v>
                </c:pt>
                <c:pt idx="128">
                  <c:v>5.25</c:v>
                </c:pt>
                <c:pt idx="129">
                  <c:v>5.4</c:v>
                </c:pt>
                <c:pt idx="130">
                  <c:v>5.43</c:v>
                </c:pt>
                <c:pt idx="131">
                  <c:v>5.53</c:v>
                </c:pt>
                <c:pt idx="132">
                  <c:v>5.37</c:v>
                </c:pt>
                <c:pt idx="133">
                  <c:v>5.37</c:v>
                </c:pt>
                <c:pt idx="134">
                  <c:v>5.38</c:v>
                </c:pt>
                <c:pt idx="135">
                  <c:v>5.55</c:v>
                </c:pt>
                <c:pt idx="136">
                  <c:v>5.75</c:v>
                </c:pt>
                <c:pt idx="137">
                  <c:v>5.54</c:v>
                </c:pt>
                <c:pt idx="138">
                  <c:v>6</c:v>
                </c:pt>
                <c:pt idx="139">
                  <c:v>6.32</c:v>
                </c:pt>
                <c:pt idx="140">
                  <c:v>6.79</c:v>
                </c:pt>
                <c:pt idx="141">
                  <c:v>6.68</c:v>
                </c:pt>
                <c:pt idx="142">
                  <c:v>6.69</c:v>
                </c:pt>
                <c:pt idx="143">
                  <c:v>6.71</c:v>
                </c:pt>
                <c:pt idx="144">
                  <c:v>6.63</c:v>
                </c:pt>
                <c:pt idx="145">
                  <c:v>6.5600000000000005</c:v>
                </c:pt>
                <c:pt idx="146">
                  <c:v>6.36</c:v>
                </c:pt>
                <c:pt idx="147">
                  <c:v>5.94</c:v>
                </c:pt>
                <c:pt idx="148">
                  <c:v>5.55</c:v>
                </c:pt>
                <c:pt idx="149">
                  <c:v>5.37</c:v>
                </c:pt>
                <c:pt idx="150">
                  <c:v>4.88</c:v>
                </c:pt>
                <c:pt idx="151">
                  <c:v>4.7700000000000005</c:v>
                </c:pt>
                <c:pt idx="152">
                  <c:v>4.57</c:v>
                </c:pt>
                <c:pt idx="153">
                  <c:v>4.6100000000000003</c:v>
                </c:pt>
                <c:pt idx="154">
                  <c:v>4.62</c:v>
                </c:pt>
                <c:pt idx="155">
                  <c:v>4.6000000000000005</c:v>
                </c:pt>
                <c:pt idx="156">
                  <c:v>4.5200000000000005</c:v>
                </c:pt>
                <c:pt idx="157">
                  <c:v>4.29</c:v>
                </c:pt>
                <c:pt idx="158">
                  <c:v>4.1399999999999997</c:v>
                </c:pt>
                <c:pt idx="159">
                  <c:v>4.13</c:v>
                </c:pt>
                <c:pt idx="160">
                  <c:v>4.12</c:v>
                </c:pt>
                <c:pt idx="161">
                  <c:v>4.12</c:v>
                </c:pt>
                <c:pt idx="162">
                  <c:v>4.12</c:v>
                </c:pt>
                <c:pt idx="163">
                  <c:v>4.12</c:v>
                </c:pt>
                <c:pt idx="164">
                  <c:v>4.13</c:v>
                </c:pt>
                <c:pt idx="165">
                  <c:v>4.1399999999999997</c:v>
                </c:pt>
                <c:pt idx="166">
                  <c:v>4.13</c:v>
                </c:pt>
                <c:pt idx="167">
                  <c:v>4.12</c:v>
                </c:pt>
                <c:pt idx="168">
                  <c:v>4.12</c:v>
                </c:pt>
                <c:pt idx="169">
                  <c:v>4.12</c:v>
                </c:pt>
                <c:pt idx="170">
                  <c:v>4.13</c:v>
                </c:pt>
                <c:pt idx="171">
                  <c:v>4.24</c:v>
                </c:pt>
                <c:pt idx="172">
                  <c:v>4.4000000000000004</c:v>
                </c:pt>
                <c:pt idx="173">
                  <c:v>4.4400000000000004</c:v>
                </c:pt>
                <c:pt idx="174">
                  <c:v>4.68</c:v>
                </c:pt>
                <c:pt idx="175">
                  <c:v>4.7700000000000005</c:v>
                </c:pt>
                <c:pt idx="176">
                  <c:v>4.96</c:v>
                </c:pt>
                <c:pt idx="177">
                  <c:v>4.97</c:v>
                </c:pt>
                <c:pt idx="178">
                  <c:v>5.12</c:v>
                </c:pt>
                <c:pt idx="179">
                  <c:v>5.62</c:v>
                </c:pt>
                <c:pt idx="180">
                  <c:v>5.43</c:v>
                </c:pt>
                <c:pt idx="181">
                  <c:v>5.53</c:v>
                </c:pt>
                <c:pt idx="182">
                  <c:v>5.82</c:v>
                </c:pt>
                <c:pt idx="183">
                  <c:v>6.11</c:v>
                </c:pt>
                <c:pt idx="184">
                  <c:v>6.18</c:v>
                </c:pt>
                <c:pt idx="185">
                  <c:v>6.25</c:v>
                </c:pt>
                <c:pt idx="186">
                  <c:v>6.2700000000000005</c:v>
                </c:pt>
                <c:pt idx="187">
                  <c:v>6.25</c:v>
                </c:pt>
                <c:pt idx="188">
                  <c:v>6.3100000000000005</c:v>
                </c:pt>
                <c:pt idx="189">
                  <c:v>6.54</c:v>
                </c:pt>
                <c:pt idx="190">
                  <c:v>6.47</c:v>
                </c:pt>
                <c:pt idx="191">
                  <c:v>6.0600000000000005</c:v>
                </c:pt>
                <c:pt idx="192">
                  <c:v>5.26</c:v>
                </c:pt>
                <c:pt idx="193">
                  <c:v>4.41</c:v>
                </c:pt>
                <c:pt idx="194">
                  <c:v>3.97</c:v>
                </c:pt>
                <c:pt idx="195">
                  <c:v>3.64</c:v>
                </c:pt>
                <c:pt idx="196">
                  <c:v>3.94</c:v>
                </c:pt>
                <c:pt idx="197">
                  <c:v>3.95</c:v>
                </c:pt>
                <c:pt idx="198">
                  <c:v>3.62</c:v>
                </c:pt>
                <c:pt idx="199">
                  <c:v>3.5300000000000002</c:v>
                </c:pt>
                <c:pt idx="200">
                  <c:v>3.52</c:v>
                </c:pt>
                <c:pt idx="201">
                  <c:v>3.52</c:v>
                </c:pt>
                <c:pt idx="202">
                  <c:v>3.54</c:v>
                </c:pt>
                <c:pt idx="203">
                  <c:v>3.68</c:v>
                </c:pt>
                <c:pt idx="204">
                  <c:v>3.65</c:v>
                </c:pt>
                <c:pt idx="205">
                  <c:v>3.62</c:v>
                </c:pt>
                <c:pt idx="206">
                  <c:v>3.62</c:v>
                </c:pt>
                <c:pt idx="207">
                  <c:v>3.61</c:v>
                </c:pt>
                <c:pt idx="208">
                  <c:v>3.62</c:v>
                </c:pt>
                <c:pt idx="209">
                  <c:v>3.63</c:v>
                </c:pt>
                <c:pt idx="210">
                  <c:v>3.62</c:v>
                </c:pt>
                <c:pt idx="211">
                  <c:v>3.6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3.64</c:v>
                </c:pt>
                <c:pt idx="216">
                  <c:v>3.74</c:v>
                </c:pt>
                <c:pt idx="217">
                  <c:v>3.87</c:v>
                </c:pt>
                <c:pt idx="218">
                  <c:v>3.9</c:v>
                </c:pt>
                <c:pt idx="219">
                  <c:v>4.07</c:v>
                </c:pt>
                <c:pt idx="220">
                  <c:v>4.26</c:v>
                </c:pt>
                <c:pt idx="221">
                  <c:v>4.54</c:v>
                </c:pt>
                <c:pt idx="222">
                  <c:v>4.62</c:v>
                </c:pt>
                <c:pt idx="223">
                  <c:v>4.6100000000000003</c:v>
                </c:pt>
                <c:pt idx="224">
                  <c:v>4.63</c:v>
                </c:pt>
                <c:pt idx="225">
                  <c:v>4.66</c:v>
                </c:pt>
                <c:pt idx="226">
                  <c:v>4.7300000000000004</c:v>
                </c:pt>
                <c:pt idx="227">
                  <c:v>4.76</c:v>
                </c:pt>
                <c:pt idx="228">
                  <c:v>4.75</c:v>
                </c:pt>
                <c:pt idx="229">
                  <c:v>4.75</c:v>
                </c:pt>
                <c:pt idx="230">
                  <c:v>4.72</c:v>
                </c:pt>
                <c:pt idx="231">
                  <c:v>4.71</c:v>
                </c:pt>
                <c:pt idx="232">
                  <c:v>4.8500000000000005</c:v>
                </c:pt>
                <c:pt idx="233">
                  <c:v>4.91</c:v>
                </c:pt>
                <c:pt idx="234">
                  <c:v>4.91</c:v>
                </c:pt>
                <c:pt idx="235">
                  <c:v>4.91</c:v>
                </c:pt>
                <c:pt idx="236">
                  <c:v>4.9000000000000004</c:v>
                </c:pt>
                <c:pt idx="237">
                  <c:v>4.83</c:v>
                </c:pt>
                <c:pt idx="238">
                  <c:v>4.6399999999999997</c:v>
                </c:pt>
                <c:pt idx="239">
                  <c:v>4.33</c:v>
                </c:pt>
                <c:pt idx="240">
                  <c:v>4.12</c:v>
                </c:pt>
                <c:pt idx="241">
                  <c:v>3.87</c:v>
                </c:pt>
                <c:pt idx="242">
                  <c:v>3.48</c:v>
                </c:pt>
                <c:pt idx="243">
                  <c:v>3.33</c:v>
                </c:pt>
                <c:pt idx="244">
                  <c:v>3.09</c:v>
                </c:pt>
                <c:pt idx="245">
                  <c:v>2.86</c:v>
                </c:pt>
                <c:pt idx="246">
                  <c:v>2.65</c:v>
                </c:pt>
                <c:pt idx="247">
                  <c:v>2.62</c:v>
                </c:pt>
                <c:pt idx="248">
                  <c:v>2.61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2.61</c:v>
                </c:pt>
                <c:pt idx="253">
                  <c:v>2.61</c:v>
                </c:pt>
                <c:pt idx="254">
                  <c:v>2.61</c:v>
                </c:pt>
                <c:pt idx="255">
                  <c:v>2.62</c:v>
                </c:pt>
                <c:pt idx="256">
                  <c:v>2.62</c:v>
                </c:pt>
                <c:pt idx="257">
                  <c:v>2.61</c:v>
                </c:pt>
                <c:pt idx="258">
                  <c:v>2.6</c:v>
                </c:pt>
                <c:pt idx="259">
                  <c:v>2.6</c:v>
                </c:pt>
                <c:pt idx="260">
                  <c:v>2.52</c:v>
                </c:pt>
                <c:pt idx="261">
                  <c:v>2.14</c:v>
                </c:pt>
                <c:pt idx="262">
                  <c:v>2.0499999999999998</c:v>
                </c:pt>
                <c:pt idx="263">
                  <c:v>2.08</c:v>
                </c:pt>
                <c:pt idx="264">
                  <c:v>2.0499999999999998</c:v>
                </c:pt>
                <c:pt idx="265">
                  <c:v>1.96</c:v>
                </c:pt>
                <c:pt idx="266">
                  <c:v>1.67</c:v>
                </c:pt>
                <c:pt idx="267">
                  <c:v>1.6400000000000001</c:v>
                </c:pt>
                <c:pt idx="268">
                  <c:v>1.6400000000000001</c:v>
                </c:pt>
                <c:pt idx="269">
                  <c:v>1.6500000000000001</c:v>
                </c:pt>
                <c:pt idx="270">
                  <c:v>1.6600000000000001</c:v>
                </c:pt>
                <c:pt idx="271">
                  <c:v>1.6600000000000001</c:v>
                </c:pt>
                <c:pt idx="272">
                  <c:v>1.6600000000000001</c:v>
                </c:pt>
                <c:pt idx="273">
                  <c:v>1.67</c:v>
                </c:pt>
                <c:pt idx="274">
                  <c:v>1.67</c:v>
                </c:pt>
                <c:pt idx="275">
                  <c:v>1.6600000000000001</c:v>
                </c:pt>
                <c:pt idx="276">
                  <c:v>1.6300000000000001</c:v>
                </c:pt>
                <c:pt idx="277">
                  <c:v>1.58</c:v>
                </c:pt>
                <c:pt idx="278">
                  <c:v>1.56</c:v>
                </c:pt>
                <c:pt idx="279">
                  <c:v>1.56</c:v>
                </c:pt>
                <c:pt idx="280">
                  <c:v>1.58</c:v>
                </c:pt>
                <c:pt idx="281">
                  <c:v>1.6300000000000001</c:v>
                </c:pt>
                <c:pt idx="282">
                  <c:v>1.6500000000000001</c:v>
                </c:pt>
                <c:pt idx="283">
                  <c:v>1.6500000000000001</c:v>
                </c:pt>
                <c:pt idx="284">
                  <c:v>1.6500000000000001</c:v>
                </c:pt>
                <c:pt idx="285">
                  <c:v>1.6500000000000001</c:v>
                </c:pt>
                <c:pt idx="286">
                  <c:v>1.6600000000000001</c:v>
                </c:pt>
                <c:pt idx="287">
                  <c:v>1.6600000000000001</c:v>
                </c:pt>
                <c:pt idx="288">
                  <c:v>1.6600000000000001</c:v>
                </c:pt>
                <c:pt idx="289">
                  <c:v>1.6600000000000001</c:v>
                </c:pt>
                <c:pt idx="290">
                  <c:v>1.6600000000000001</c:v>
                </c:pt>
                <c:pt idx="291">
                  <c:v>1.6600000000000001</c:v>
                </c:pt>
                <c:pt idx="292">
                  <c:v>1.6600000000000001</c:v>
                </c:pt>
                <c:pt idx="293">
                  <c:v>1.6600000000000001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C2-414B-AD8C-721A9B3B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70832"/>
        <c:axId val="555771616"/>
      </c:lineChart>
      <c:dateAx>
        <c:axId val="555770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71616"/>
        <c:crosses val="autoZero"/>
        <c:auto val="1"/>
        <c:lblOffset val="100"/>
        <c:baseTimeUnit val="months"/>
      </c:dateAx>
      <c:valAx>
        <c:axId val="555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dane!$K$1</c:f>
              <c:strCache>
                <c:ptCount val="1"/>
                <c:pt idx="0">
                  <c:v>reer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dane!$K$2:$K$295</c:f>
              <c:numCache>
                <c:formatCode>General</c:formatCode>
                <c:ptCount val="294"/>
                <c:pt idx="0">
                  <c:v>65.576696259619908</c:v>
                </c:pt>
                <c:pt idx="1">
                  <c:v>66.932505841469592</c:v>
                </c:pt>
                <c:pt idx="2">
                  <c:v>67.885809453707651</c:v>
                </c:pt>
                <c:pt idx="3">
                  <c:v>67.663371944185442</c:v>
                </c:pt>
                <c:pt idx="4">
                  <c:v>68.351868997468472</c:v>
                </c:pt>
                <c:pt idx="5">
                  <c:v>68.330684472752068</c:v>
                </c:pt>
                <c:pt idx="6">
                  <c:v>69.707678579318141</c:v>
                </c:pt>
                <c:pt idx="7">
                  <c:v>70.01485418770595</c:v>
                </c:pt>
                <c:pt idx="8">
                  <c:v>64.411547400217842</c:v>
                </c:pt>
                <c:pt idx="9">
                  <c:v>64.771684320396659</c:v>
                </c:pt>
                <c:pt idx="10">
                  <c:v>66.138086164604545</c:v>
                </c:pt>
                <c:pt idx="11">
                  <c:v>68.659044605856295</c:v>
                </c:pt>
                <c:pt idx="12">
                  <c:v>68.983896490063302</c:v>
                </c:pt>
                <c:pt idx="13">
                  <c:v>68.225856234269898</c:v>
                </c:pt>
                <c:pt idx="14">
                  <c:v>67.838723238683698</c:v>
                </c:pt>
                <c:pt idx="15">
                  <c:v>68.290683069839105</c:v>
                </c:pt>
                <c:pt idx="16">
                  <c:v>67.734406367715195</c:v>
                </c:pt>
                <c:pt idx="17">
                  <c:v>67.883154724852588</c:v>
                </c:pt>
                <c:pt idx="18">
                  <c:v>66.993899365016702</c:v>
                </c:pt>
                <c:pt idx="19">
                  <c:v>66.8263261222924</c:v>
                </c:pt>
                <c:pt idx="20">
                  <c:v>68.441678661833791</c:v>
                </c:pt>
                <c:pt idx="21">
                  <c:v>69.210501582083694</c:v>
                </c:pt>
                <c:pt idx="22">
                  <c:v>69.486138921194012</c:v>
                </c:pt>
                <c:pt idx="23">
                  <c:v>69.763973409388086</c:v>
                </c:pt>
                <c:pt idx="24">
                  <c:v>70.993719142281705</c:v>
                </c:pt>
                <c:pt idx="25">
                  <c:v>71.051226642847396</c:v>
                </c:pt>
                <c:pt idx="26">
                  <c:v>71.097973483936102</c:v>
                </c:pt>
                <c:pt idx="27">
                  <c:v>71.676484453634004</c:v>
                </c:pt>
                <c:pt idx="28">
                  <c:v>72.9598790345091</c:v>
                </c:pt>
                <c:pt idx="29">
                  <c:v>73.801851119894295</c:v>
                </c:pt>
                <c:pt idx="30">
                  <c:v>71.693795814383691</c:v>
                </c:pt>
                <c:pt idx="31">
                  <c:v>71.621971996026701</c:v>
                </c:pt>
                <c:pt idx="32">
                  <c:v>73.607675832000794</c:v>
                </c:pt>
                <c:pt idx="33">
                  <c:v>73.628977949310496</c:v>
                </c:pt>
                <c:pt idx="34">
                  <c:v>73.544494450071596</c:v>
                </c:pt>
                <c:pt idx="35">
                  <c:v>74.1456225018851</c:v>
                </c:pt>
                <c:pt idx="36">
                  <c:v>77.523307402137902</c:v>
                </c:pt>
                <c:pt idx="37">
                  <c:v>77.522321185451389</c:v>
                </c:pt>
                <c:pt idx="38">
                  <c:v>77.772835013797504</c:v>
                </c:pt>
                <c:pt idx="39">
                  <c:v>78.913670856725091</c:v>
                </c:pt>
                <c:pt idx="40">
                  <c:v>79.337568647175289</c:v>
                </c:pt>
                <c:pt idx="41">
                  <c:v>78.550597725728196</c:v>
                </c:pt>
                <c:pt idx="42">
                  <c:v>77.427695097512498</c:v>
                </c:pt>
                <c:pt idx="43">
                  <c:v>76.535363677362184</c:v>
                </c:pt>
                <c:pt idx="44">
                  <c:v>77.353767413698691</c:v>
                </c:pt>
                <c:pt idx="45">
                  <c:v>78.013089573439899</c:v>
                </c:pt>
                <c:pt idx="46">
                  <c:v>78.289406727210093</c:v>
                </c:pt>
                <c:pt idx="47">
                  <c:v>79.52904216751179</c:v>
                </c:pt>
                <c:pt idx="48">
                  <c:v>81.675963402364289</c:v>
                </c:pt>
                <c:pt idx="49">
                  <c:v>82.873987904186706</c:v>
                </c:pt>
                <c:pt idx="50">
                  <c:v>83.233240390739795</c:v>
                </c:pt>
                <c:pt idx="51">
                  <c:v>83.373895374144695</c:v>
                </c:pt>
                <c:pt idx="52">
                  <c:v>82.077462922404493</c:v>
                </c:pt>
                <c:pt idx="53">
                  <c:v>82.278607847466688</c:v>
                </c:pt>
                <c:pt idx="54">
                  <c:v>80.133685227177793</c:v>
                </c:pt>
                <c:pt idx="55">
                  <c:v>80.035287462767002</c:v>
                </c:pt>
                <c:pt idx="56">
                  <c:v>79.882135778581002</c:v>
                </c:pt>
                <c:pt idx="57">
                  <c:v>80.283432108384005</c:v>
                </c:pt>
                <c:pt idx="58">
                  <c:v>78.607790750889393</c:v>
                </c:pt>
                <c:pt idx="59">
                  <c:v>80.576849716360002</c:v>
                </c:pt>
                <c:pt idx="60">
                  <c:v>85.637668488366188</c:v>
                </c:pt>
                <c:pt idx="61">
                  <c:v>86.459558261616905</c:v>
                </c:pt>
                <c:pt idx="62">
                  <c:v>89.170310337517506</c:v>
                </c:pt>
                <c:pt idx="63">
                  <c:v>90.132978476975595</c:v>
                </c:pt>
                <c:pt idx="64">
                  <c:v>88.786885390309791</c:v>
                </c:pt>
                <c:pt idx="65">
                  <c:v>88.582148511960796</c:v>
                </c:pt>
                <c:pt idx="66">
                  <c:v>88.596009565331897</c:v>
                </c:pt>
                <c:pt idx="67">
                  <c:v>85.369806918187095</c:v>
                </c:pt>
                <c:pt idx="68">
                  <c:v>82.925839660906192</c:v>
                </c:pt>
                <c:pt idx="69">
                  <c:v>83.272936777226107</c:v>
                </c:pt>
                <c:pt idx="70">
                  <c:v>86.566508916030898</c:v>
                </c:pt>
                <c:pt idx="71">
                  <c:v>85.580281440231602</c:v>
                </c:pt>
                <c:pt idx="72">
                  <c:v>87.423983031799295</c:v>
                </c:pt>
                <c:pt idx="73">
                  <c:v>84.232200186210008</c:v>
                </c:pt>
                <c:pt idx="74">
                  <c:v>83.843945468312384</c:v>
                </c:pt>
                <c:pt idx="75">
                  <c:v>84.3614743257165</c:v>
                </c:pt>
                <c:pt idx="76">
                  <c:v>86.588493652574101</c:v>
                </c:pt>
                <c:pt idx="77">
                  <c:v>87.928645108721099</c:v>
                </c:pt>
                <c:pt idx="78">
                  <c:v>88.928111710382197</c:v>
                </c:pt>
                <c:pt idx="79">
                  <c:v>86.038144811224697</c:v>
                </c:pt>
                <c:pt idx="80">
                  <c:v>84.904830745644489</c:v>
                </c:pt>
                <c:pt idx="81">
                  <c:v>83.869873611263998</c:v>
                </c:pt>
                <c:pt idx="82">
                  <c:v>84.356654815580697</c:v>
                </c:pt>
                <c:pt idx="83">
                  <c:v>88.002330493710701</c:v>
                </c:pt>
                <c:pt idx="84">
                  <c:v>90.663160755817785</c:v>
                </c:pt>
                <c:pt idx="85">
                  <c:v>92.399234742628693</c:v>
                </c:pt>
                <c:pt idx="86">
                  <c:v>95.690954024562288</c:v>
                </c:pt>
                <c:pt idx="87">
                  <c:v>94.095306956999011</c:v>
                </c:pt>
                <c:pt idx="88">
                  <c:v>92.693064620038001</c:v>
                </c:pt>
                <c:pt idx="89">
                  <c:v>91.545635466909005</c:v>
                </c:pt>
                <c:pt idx="90">
                  <c:v>94.475191713136894</c:v>
                </c:pt>
                <c:pt idx="91">
                  <c:v>96.000498816347999</c:v>
                </c:pt>
                <c:pt idx="92">
                  <c:v>96.864603227567798</c:v>
                </c:pt>
                <c:pt idx="93">
                  <c:v>95.979330161510788</c:v>
                </c:pt>
                <c:pt idx="94">
                  <c:v>97.921459321586198</c:v>
                </c:pt>
                <c:pt idx="95">
                  <c:v>99.222509084684503</c:v>
                </c:pt>
                <c:pt idx="96">
                  <c:v>101.38748058125999</c:v>
                </c:pt>
                <c:pt idx="97">
                  <c:v>103.19349142856801</c:v>
                </c:pt>
                <c:pt idx="98">
                  <c:v>105.483672288264</c:v>
                </c:pt>
                <c:pt idx="99">
                  <c:v>108.46135663937901</c:v>
                </c:pt>
                <c:pt idx="100">
                  <c:v>111.862302100734</c:v>
                </c:pt>
                <c:pt idx="101">
                  <c:v>114.100606901563</c:v>
                </c:pt>
                <c:pt idx="102">
                  <c:v>106.781161799743</c:v>
                </c:pt>
                <c:pt idx="103">
                  <c:v>101.330662654517</c:v>
                </c:pt>
                <c:pt idx="104">
                  <c:v>101.14334201221101</c:v>
                </c:pt>
                <c:pt idx="105">
                  <c:v>104.38551960693701</c:v>
                </c:pt>
                <c:pt idx="106">
                  <c:v>107.298555658857</c:v>
                </c:pt>
                <c:pt idx="107">
                  <c:v>108.809584673831</c:v>
                </c:pt>
                <c:pt idx="108">
                  <c:v>108.68306813826301</c:v>
                </c:pt>
                <c:pt idx="109">
                  <c:v>106.555080262459</c:v>
                </c:pt>
                <c:pt idx="110">
                  <c:v>107.13991462630601</c:v>
                </c:pt>
                <c:pt idx="111">
                  <c:v>108.239187854302</c:v>
                </c:pt>
                <c:pt idx="112">
                  <c:v>105.00937597021002</c:v>
                </c:pt>
                <c:pt idx="113">
                  <c:v>101.406739631831</c:v>
                </c:pt>
                <c:pt idx="114">
                  <c:v>95.381961156163683</c:v>
                </c:pt>
                <c:pt idx="115">
                  <c:v>94.956406392957007</c:v>
                </c:pt>
                <c:pt idx="116">
                  <c:v>95.343645021945292</c:v>
                </c:pt>
                <c:pt idx="117">
                  <c:v>96.275607085691789</c:v>
                </c:pt>
                <c:pt idx="118">
                  <c:v>98.586969734707893</c:v>
                </c:pt>
                <c:pt idx="119">
                  <c:v>97.730942400124505</c:v>
                </c:pt>
                <c:pt idx="120">
                  <c:v>92.882431321248006</c:v>
                </c:pt>
                <c:pt idx="121">
                  <c:v>94.258939530828599</c:v>
                </c:pt>
                <c:pt idx="122">
                  <c:v>90.792795297188093</c:v>
                </c:pt>
                <c:pt idx="123">
                  <c:v>91.89720913495529</c:v>
                </c:pt>
                <c:pt idx="124">
                  <c:v>91.998870832049903</c:v>
                </c:pt>
                <c:pt idx="125">
                  <c:v>89.591377435099005</c:v>
                </c:pt>
                <c:pt idx="126">
                  <c:v>89.125620437246297</c:v>
                </c:pt>
                <c:pt idx="127">
                  <c:v>89.785384924616096</c:v>
                </c:pt>
                <c:pt idx="128">
                  <c:v>88.110220461013199</c:v>
                </c:pt>
                <c:pt idx="129">
                  <c:v>86.312479477021199</c:v>
                </c:pt>
                <c:pt idx="130">
                  <c:v>86.2662609028704</c:v>
                </c:pt>
                <c:pt idx="131">
                  <c:v>85.905581493899703</c:v>
                </c:pt>
                <c:pt idx="132">
                  <c:v>85.355880081629593</c:v>
                </c:pt>
                <c:pt idx="133">
                  <c:v>82.546992087760501</c:v>
                </c:pt>
                <c:pt idx="134">
                  <c:v>83.747567866417896</c:v>
                </c:pt>
                <c:pt idx="135">
                  <c:v>83.722825906377011</c:v>
                </c:pt>
                <c:pt idx="136">
                  <c:v>85.190127821487891</c:v>
                </c:pt>
                <c:pt idx="137">
                  <c:v>88.231580119294492</c:v>
                </c:pt>
                <c:pt idx="138">
                  <c:v>90.657289841056098</c:v>
                </c:pt>
                <c:pt idx="139">
                  <c:v>90.736120046140002</c:v>
                </c:pt>
                <c:pt idx="140">
                  <c:v>92.304637338911206</c:v>
                </c:pt>
                <c:pt idx="141">
                  <c:v>94.061195184550598</c:v>
                </c:pt>
                <c:pt idx="142">
                  <c:v>96.104421992614107</c:v>
                </c:pt>
                <c:pt idx="143">
                  <c:v>98.781347736702699</c:v>
                </c:pt>
                <c:pt idx="144">
                  <c:v>99.469230474130597</c:v>
                </c:pt>
                <c:pt idx="145">
                  <c:v>102.009282898096</c:v>
                </c:pt>
                <c:pt idx="146">
                  <c:v>100.625612635655</c:v>
                </c:pt>
                <c:pt idx="147">
                  <c:v>97.7570445878968</c:v>
                </c:pt>
                <c:pt idx="148">
                  <c:v>96.703191096478889</c:v>
                </c:pt>
                <c:pt idx="149">
                  <c:v>98.905074885116903</c:v>
                </c:pt>
                <c:pt idx="150">
                  <c:v>98.191831597304002</c:v>
                </c:pt>
                <c:pt idx="151">
                  <c:v>99.304809011315285</c:v>
                </c:pt>
                <c:pt idx="152">
                  <c:v>101.31876392183001</c:v>
                </c:pt>
                <c:pt idx="153">
                  <c:v>102.620728222259</c:v>
                </c:pt>
                <c:pt idx="154">
                  <c:v>100.072365928906</c:v>
                </c:pt>
                <c:pt idx="155">
                  <c:v>103.75504588176101</c:v>
                </c:pt>
                <c:pt idx="156">
                  <c:v>105.06034514231099</c:v>
                </c:pt>
                <c:pt idx="157">
                  <c:v>103.939975644211</c:v>
                </c:pt>
                <c:pt idx="158">
                  <c:v>102.243159614924</c:v>
                </c:pt>
                <c:pt idx="159">
                  <c:v>101.94271608573</c:v>
                </c:pt>
                <c:pt idx="160">
                  <c:v>103.082379915263</c:v>
                </c:pt>
                <c:pt idx="161">
                  <c:v>98.415839365701785</c:v>
                </c:pt>
                <c:pt idx="162">
                  <c:v>99.347878746797392</c:v>
                </c:pt>
                <c:pt idx="163">
                  <c:v>102.044617914661</c:v>
                </c:pt>
                <c:pt idx="164">
                  <c:v>100.49935314432101</c:v>
                </c:pt>
                <c:pt idx="165">
                  <c:v>102.16724418758601</c:v>
                </c:pt>
                <c:pt idx="166">
                  <c:v>104.69726393474801</c:v>
                </c:pt>
                <c:pt idx="167">
                  <c:v>103.639518462078</c:v>
                </c:pt>
                <c:pt idx="168">
                  <c:v>101.63475586365001</c:v>
                </c:pt>
                <c:pt idx="169">
                  <c:v>101.88731547934701</c:v>
                </c:pt>
                <c:pt idx="170">
                  <c:v>102.535319384244</c:v>
                </c:pt>
                <c:pt idx="171">
                  <c:v>104.835611871523</c:v>
                </c:pt>
                <c:pt idx="172">
                  <c:v>105.555257747364</c:v>
                </c:pt>
                <c:pt idx="173">
                  <c:v>104.97597426836101</c:v>
                </c:pt>
                <c:pt idx="174">
                  <c:v>105.615002561964</c:v>
                </c:pt>
                <c:pt idx="175">
                  <c:v>103.628577359562</c:v>
                </c:pt>
                <c:pt idx="176">
                  <c:v>106.10672747317</c:v>
                </c:pt>
                <c:pt idx="177">
                  <c:v>108.129726555274</c:v>
                </c:pt>
                <c:pt idx="178">
                  <c:v>110.65155045069901</c:v>
                </c:pt>
                <c:pt idx="179">
                  <c:v>111.221838316579</c:v>
                </c:pt>
                <c:pt idx="180">
                  <c:v>111.829161298626</c:v>
                </c:pt>
                <c:pt idx="181">
                  <c:v>112.151608919357</c:v>
                </c:pt>
                <c:pt idx="182">
                  <c:v>114.696644621088</c:v>
                </c:pt>
                <c:pt idx="183">
                  <c:v>117.861978447094</c:v>
                </c:pt>
                <c:pt idx="184">
                  <c:v>118.95503700186602</c:v>
                </c:pt>
                <c:pt idx="185">
                  <c:v>119.274474568977</c:v>
                </c:pt>
                <c:pt idx="186">
                  <c:v>122.83706919621301</c:v>
                </c:pt>
                <c:pt idx="187">
                  <c:v>119.157460455906</c:v>
                </c:pt>
                <c:pt idx="188">
                  <c:v>117.61531922052801</c:v>
                </c:pt>
                <c:pt idx="189">
                  <c:v>109.33387134415101</c:v>
                </c:pt>
                <c:pt idx="190">
                  <c:v>108.316374465664</c:v>
                </c:pt>
                <c:pt idx="191">
                  <c:v>105.37745606688101</c:v>
                </c:pt>
                <c:pt idx="192">
                  <c:v>96.401253535843395</c:v>
                </c:pt>
                <c:pt idx="193">
                  <c:v>89.46286648926079</c:v>
                </c:pt>
                <c:pt idx="194">
                  <c:v>92.269467199593493</c:v>
                </c:pt>
                <c:pt idx="195">
                  <c:v>95.531080784037385</c:v>
                </c:pt>
                <c:pt idx="196">
                  <c:v>96.692760788219999</c:v>
                </c:pt>
                <c:pt idx="197">
                  <c:v>93.523308373987504</c:v>
                </c:pt>
                <c:pt idx="198">
                  <c:v>98.504730945498693</c:v>
                </c:pt>
                <c:pt idx="199">
                  <c:v>101.779520206399</c:v>
                </c:pt>
                <c:pt idx="200">
                  <c:v>102.723441860451</c:v>
                </c:pt>
                <c:pt idx="201">
                  <c:v>101.507729769286</c:v>
                </c:pt>
                <c:pt idx="202">
                  <c:v>102.587902717378</c:v>
                </c:pt>
                <c:pt idx="203">
                  <c:v>100.95405134639901</c:v>
                </c:pt>
                <c:pt idx="204">
                  <c:v>103.240810525886</c:v>
                </c:pt>
                <c:pt idx="205">
                  <c:v>103.148400715275</c:v>
                </c:pt>
                <c:pt idx="206">
                  <c:v>106.60084553371901</c:v>
                </c:pt>
                <c:pt idx="207">
                  <c:v>106.34305810057201</c:v>
                </c:pt>
                <c:pt idx="208">
                  <c:v>99.559439352144793</c:v>
                </c:pt>
                <c:pt idx="209">
                  <c:v>99.876957953263187</c:v>
                </c:pt>
                <c:pt idx="210">
                  <c:v>101.676896777076</c:v>
                </c:pt>
                <c:pt idx="211">
                  <c:v>101.71893496636001</c:v>
                </c:pt>
                <c:pt idx="212">
                  <c:v>104.89410128365101</c:v>
                </c:pt>
                <c:pt idx="213">
                  <c:v>105.885803251941</c:v>
                </c:pt>
                <c:pt idx="214">
                  <c:v>104.47372612217701</c:v>
                </c:pt>
                <c:pt idx="215">
                  <c:v>103.63829795493001</c:v>
                </c:pt>
                <c:pt idx="216">
                  <c:v>106.239072148668</c:v>
                </c:pt>
                <c:pt idx="217">
                  <c:v>104.52733173615302</c:v>
                </c:pt>
                <c:pt idx="218">
                  <c:v>104.098464534691</c:v>
                </c:pt>
                <c:pt idx="219">
                  <c:v>106.34827179682</c:v>
                </c:pt>
                <c:pt idx="220">
                  <c:v>105.45928585452801</c:v>
                </c:pt>
                <c:pt idx="221">
                  <c:v>105.702615963995</c:v>
                </c:pt>
                <c:pt idx="222">
                  <c:v>103.713776746888</c:v>
                </c:pt>
                <c:pt idx="223">
                  <c:v>100.99475264646301</c:v>
                </c:pt>
                <c:pt idx="224">
                  <c:v>94.552532597308399</c:v>
                </c:pt>
                <c:pt idx="225">
                  <c:v>97.189130155464298</c:v>
                </c:pt>
                <c:pt idx="226">
                  <c:v>94.328014355819008</c:v>
                </c:pt>
                <c:pt idx="227">
                  <c:v>92.792569472819494</c:v>
                </c:pt>
                <c:pt idx="228">
                  <c:v>94.950955642928491</c:v>
                </c:pt>
                <c:pt idx="229">
                  <c:v>99.451733261393088</c:v>
                </c:pt>
                <c:pt idx="230">
                  <c:v>100.199787682741</c:v>
                </c:pt>
                <c:pt idx="231">
                  <c:v>99.566330122668589</c:v>
                </c:pt>
                <c:pt idx="232">
                  <c:v>95.959104693826703</c:v>
                </c:pt>
                <c:pt idx="233">
                  <c:v>97.500435789998193</c:v>
                </c:pt>
                <c:pt idx="234">
                  <c:v>97.627139070135101</c:v>
                </c:pt>
                <c:pt idx="235">
                  <c:v>100.20583447485701</c:v>
                </c:pt>
                <c:pt idx="236">
                  <c:v>100.38917365563</c:v>
                </c:pt>
                <c:pt idx="237">
                  <c:v>100.77845413639001</c:v>
                </c:pt>
                <c:pt idx="238">
                  <c:v>99.836854407416098</c:v>
                </c:pt>
                <c:pt idx="239">
                  <c:v>101.49226156063501</c:v>
                </c:pt>
                <c:pt idx="240">
                  <c:v>100.61739694934001</c:v>
                </c:pt>
                <c:pt idx="241">
                  <c:v>98.73300952016119</c:v>
                </c:pt>
                <c:pt idx="242">
                  <c:v>99.169014863453086</c:v>
                </c:pt>
                <c:pt idx="243">
                  <c:v>101.02771173857602</c:v>
                </c:pt>
                <c:pt idx="244">
                  <c:v>98.782500183230397</c:v>
                </c:pt>
                <c:pt idx="245">
                  <c:v>97.377994267625198</c:v>
                </c:pt>
                <c:pt idx="246">
                  <c:v>97.6348163149936</c:v>
                </c:pt>
                <c:pt idx="247">
                  <c:v>98.650022446359486</c:v>
                </c:pt>
                <c:pt idx="248">
                  <c:v>98.834451035569998</c:v>
                </c:pt>
                <c:pt idx="249">
                  <c:v>100.30281202184601</c:v>
                </c:pt>
                <c:pt idx="250">
                  <c:v>99.987609228302688</c:v>
                </c:pt>
                <c:pt idx="251">
                  <c:v>101.25607645287</c:v>
                </c:pt>
                <c:pt idx="252">
                  <c:v>99.846667090486008</c:v>
                </c:pt>
                <c:pt idx="253">
                  <c:v>100.75876426992501</c:v>
                </c:pt>
                <c:pt idx="254">
                  <c:v>100.369605967081</c:v>
                </c:pt>
                <c:pt idx="255">
                  <c:v>100.88206550056101</c:v>
                </c:pt>
                <c:pt idx="256">
                  <c:v>100.11978935710601</c:v>
                </c:pt>
                <c:pt idx="257">
                  <c:v>100.99117802663901</c:v>
                </c:pt>
                <c:pt idx="258">
                  <c:v>99.96466576501669</c:v>
                </c:pt>
                <c:pt idx="259">
                  <c:v>98.569830785296091</c:v>
                </c:pt>
                <c:pt idx="260">
                  <c:v>97.973040943742703</c:v>
                </c:pt>
                <c:pt idx="261">
                  <c:v>98.268348616854695</c:v>
                </c:pt>
                <c:pt idx="262">
                  <c:v>98.411090112632095</c:v>
                </c:pt>
                <c:pt idx="263">
                  <c:v>98.082295561750897</c:v>
                </c:pt>
                <c:pt idx="264">
                  <c:v>95.206477721139194</c:v>
                </c:pt>
                <c:pt idx="265">
                  <c:v>97.850035667042192</c:v>
                </c:pt>
                <c:pt idx="266">
                  <c:v>96.220053227975498</c:v>
                </c:pt>
                <c:pt idx="267">
                  <c:v>99.300813331144894</c:v>
                </c:pt>
                <c:pt idx="268">
                  <c:v>97.744114577456699</c:v>
                </c:pt>
                <c:pt idx="269">
                  <c:v>97.429799639636087</c:v>
                </c:pt>
                <c:pt idx="270">
                  <c:v>96.198090272179797</c:v>
                </c:pt>
                <c:pt idx="271">
                  <c:v>96.674459947081502</c:v>
                </c:pt>
                <c:pt idx="272">
                  <c:v>95.9451221298457</c:v>
                </c:pt>
                <c:pt idx="273">
                  <c:v>95.165994221988797</c:v>
                </c:pt>
                <c:pt idx="274">
                  <c:v>93.57926985183289</c:v>
                </c:pt>
                <c:pt idx="275">
                  <c:v>94.896008200106493</c:v>
                </c:pt>
                <c:pt idx="276">
                  <c:v>91.639741811887902</c:v>
                </c:pt>
                <c:pt idx="277">
                  <c:v>92.532147913214288</c:v>
                </c:pt>
                <c:pt idx="278">
                  <c:v>94.318284958182588</c:v>
                </c:pt>
                <c:pt idx="279">
                  <c:v>93.342426055510089</c:v>
                </c:pt>
                <c:pt idx="280">
                  <c:v>90.813798878258396</c:v>
                </c:pt>
                <c:pt idx="281">
                  <c:v>91.767394565857302</c:v>
                </c:pt>
                <c:pt idx="282">
                  <c:v>90.989861235120884</c:v>
                </c:pt>
                <c:pt idx="283">
                  <c:v>93.344978826296497</c:v>
                </c:pt>
                <c:pt idx="284">
                  <c:v>93.089822892584891</c:v>
                </c:pt>
                <c:pt idx="285">
                  <c:v>92.988276900849399</c:v>
                </c:pt>
                <c:pt idx="286">
                  <c:v>90.814517821966291</c:v>
                </c:pt>
                <c:pt idx="287">
                  <c:v>90.182868921341395</c:v>
                </c:pt>
                <c:pt idx="288">
                  <c:v>92.086236344208004</c:v>
                </c:pt>
                <c:pt idx="289">
                  <c:v>92.136962658551298</c:v>
                </c:pt>
                <c:pt idx="290">
                  <c:v>93.451806445331485</c:v>
                </c:pt>
                <c:pt idx="291">
                  <c:v>94.317509360039196</c:v>
                </c:pt>
                <c:pt idx="292">
                  <c:v>96.12307858868661</c:v>
                </c:pt>
                <c:pt idx="293">
                  <c:v>96.060457690583249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DC-413E-8641-CB1FF4FD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8088"/>
        <c:axId val="555764952"/>
      </c:lineChart>
      <c:dateAx>
        <c:axId val="555768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4952"/>
        <c:crosses val="autoZero"/>
        <c:auto val="1"/>
        <c:lblOffset val="100"/>
        <c:baseTimeUnit val="months"/>
      </c:dateAx>
      <c:valAx>
        <c:axId val="5557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dane!$F$1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dane!$F$2:$F$295</c:f>
              <c:numCache>
                <c:formatCode>General</c:formatCode>
                <c:ptCount val="294"/>
                <c:pt idx="0">
                  <c:v>8.1354630443008986</c:v>
                </c:pt>
                <c:pt idx="1">
                  <c:v>8.0032326199071715</c:v>
                </c:pt>
                <c:pt idx="2">
                  <c:v>8.3292460820572103</c:v>
                </c:pt>
                <c:pt idx="3">
                  <c:v>8.6248971017695677</c:v>
                </c:pt>
                <c:pt idx="4">
                  <c:v>8.681406033723313</c:v>
                </c:pt>
                <c:pt idx="5">
                  <c:v>8.7914938797284847</c:v>
                </c:pt>
                <c:pt idx="6">
                  <c:v>8.4253064442262033</c:v>
                </c:pt>
                <c:pt idx="7">
                  <c:v>8.3729776043930428</c:v>
                </c:pt>
                <c:pt idx="8">
                  <c:v>8.9485902999728193</c:v>
                </c:pt>
                <c:pt idx="9">
                  <c:v>9.3038959625639457</c:v>
                </c:pt>
                <c:pt idx="10">
                  <c:v>9.3848841275535744</c:v>
                </c:pt>
                <c:pt idx="11">
                  <c:v>9.4</c:v>
                </c:pt>
                <c:pt idx="12">
                  <c:v>9.5749999999999993</c:v>
                </c:pt>
                <c:pt idx="13">
                  <c:v>9.75</c:v>
                </c:pt>
                <c:pt idx="14">
                  <c:v>9.9250000000000007</c:v>
                </c:pt>
                <c:pt idx="15">
                  <c:v>10.1</c:v>
                </c:pt>
                <c:pt idx="16">
                  <c:v>10.275</c:v>
                </c:pt>
                <c:pt idx="17">
                  <c:v>10.45</c:v>
                </c:pt>
                <c:pt idx="18">
                  <c:v>10.625</c:v>
                </c:pt>
                <c:pt idx="19">
                  <c:v>10.8</c:v>
                </c:pt>
                <c:pt idx="20">
                  <c:v>10.975</c:v>
                </c:pt>
                <c:pt idx="21">
                  <c:v>11.15</c:v>
                </c:pt>
                <c:pt idx="22">
                  <c:v>11.324999999999999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11.566666666666601</c:v>
                </c:pt>
                <c:pt idx="37">
                  <c:v>11.633333333333301</c:v>
                </c:pt>
                <c:pt idx="38">
                  <c:v>11.7</c:v>
                </c:pt>
                <c:pt idx="39">
                  <c:v>11.7666666666666</c:v>
                </c:pt>
                <c:pt idx="40">
                  <c:v>11.8333333333333</c:v>
                </c:pt>
                <c:pt idx="41">
                  <c:v>11.9</c:v>
                </c:pt>
                <c:pt idx="42">
                  <c:v>11.966666666666599</c:v>
                </c:pt>
                <c:pt idx="43">
                  <c:v>12.033333333333299</c:v>
                </c:pt>
                <c:pt idx="44">
                  <c:v>12.1</c:v>
                </c:pt>
                <c:pt idx="45">
                  <c:v>12.1666666666666</c:v>
                </c:pt>
                <c:pt idx="46">
                  <c:v>12.233333333333301</c:v>
                </c:pt>
                <c:pt idx="47">
                  <c:v>12.3</c:v>
                </c:pt>
                <c:pt idx="48">
                  <c:v>11.3</c:v>
                </c:pt>
                <c:pt idx="49">
                  <c:v>11.8333333333333</c:v>
                </c:pt>
                <c:pt idx="50">
                  <c:v>12.3666666666666</c:v>
                </c:pt>
                <c:pt idx="51">
                  <c:v>12.9</c:v>
                </c:pt>
                <c:pt idx="52">
                  <c:v>12.8333333333333</c:v>
                </c:pt>
                <c:pt idx="53">
                  <c:v>12.7666666666666</c:v>
                </c:pt>
                <c:pt idx="54">
                  <c:v>12.7</c:v>
                </c:pt>
                <c:pt idx="55">
                  <c:v>12.6</c:v>
                </c:pt>
                <c:pt idx="56">
                  <c:v>12.5</c:v>
                </c:pt>
                <c:pt idx="57">
                  <c:v>12.4</c:v>
                </c:pt>
                <c:pt idx="58">
                  <c:v>12.3</c:v>
                </c:pt>
                <c:pt idx="59">
                  <c:v>12.2</c:v>
                </c:pt>
                <c:pt idx="60">
                  <c:v>12.1</c:v>
                </c:pt>
                <c:pt idx="61">
                  <c:v>12.4</c:v>
                </c:pt>
                <c:pt idx="62">
                  <c:v>12.7</c:v>
                </c:pt>
                <c:pt idx="63">
                  <c:v>13</c:v>
                </c:pt>
                <c:pt idx="64">
                  <c:v>12.8333333333333</c:v>
                </c:pt>
                <c:pt idx="65">
                  <c:v>12.6666666666666</c:v>
                </c:pt>
                <c:pt idx="66">
                  <c:v>12.5</c:v>
                </c:pt>
                <c:pt idx="67">
                  <c:v>12.233333333333301</c:v>
                </c:pt>
                <c:pt idx="68">
                  <c:v>11.966666666666599</c:v>
                </c:pt>
                <c:pt idx="69">
                  <c:v>11.7</c:v>
                </c:pt>
                <c:pt idx="70">
                  <c:v>11.2666666666666</c:v>
                </c:pt>
                <c:pt idx="71">
                  <c:v>10.8333333333333</c:v>
                </c:pt>
                <c:pt idx="72">
                  <c:v>10.4</c:v>
                </c:pt>
                <c:pt idx="73">
                  <c:v>11.533333333333299</c:v>
                </c:pt>
                <c:pt idx="74">
                  <c:v>12.6666666666666</c:v>
                </c:pt>
                <c:pt idx="75">
                  <c:v>13.8</c:v>
                </c:pt>
                <c:pt idx="76">
                  <c:v>13.7</c:v>
                </c:pt>
                <c:pt idx="77">
                  <c:v>13.6</c:v>
                </c:pt>
                <c:pt idx="78">
                  <c:v>13.5</c:v>
                </c:pt>
                <c:pt idx="79">
                  <c:v>13.3666666666666</c:v>
                </c:pt>
                <c:pt idx="80">
                  <c:v>13.233333333333301</c:v>
                </c:pt>
                <c:pt idx="81">
                  <c:v>13.1</c:v>
                </c:pt>
                <c:pt idx="82">
                  <c:v>12.9</c:v>
                </c:pt>
                <c:pt idx="83">
                  <c:v>12.7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12.533333333333299</c:v>
                </c:pt>
                <c:pt idx="89">
                  <c:v>12.566666666666601</c:v>
                </c:pt>
                <c:pt idx="90">
                  <c:v>12.6</c:v>
                </c:pt>
                <c:pt idx="91">
                  <c:v>12.7</c:v>
                </c:pt>
                <c:pt idx="92">
                  <c:v>12.8</c:v>
                </c:pt>
                <c:pt idx="93">
                  <c:v>12.9</c:v>
                </c:pt>
                <c:pt idx="94">
                  <c:v>13</c:v>
                </c:pt>
                <c:pt idx="95">
                  <c:v>13.1</c:v>
                </c:pt>
                <c:pt idx="96">
                  <c:v>13.2</c:v>
                </c:pt>
                <c:pt idx="97">
                  <c:v>13.6</c:v>
                </c:pt>
                <c:pt idx="98">
                  <c:v>14</c:v>
                </c:pt>
                <c:pt idx="99">
                  <c:v>14.4</c:v>
                </c:pt>
                <c:pt idx="100">
                  <c:v>14.2666666666666</c:v>
                </c:pt>
                <c:pt idx="101">
                  <c:v>14.133333333333301</c:v>
                </c:pt>
                <c:pt idx="102">
                  <c:v>14</c:v>
                </c:pt>
                <c:pt idx="103">
                  <c:v>14.3333333333333</c:v>
                </c:pt>
                <c:pt idx="104">
                  <c:v>14.6666666666666</c:v>
                </c:pt>
                <c:pt idx="105">
                  <c:v>15</c:v>
                </c:pt>
                <c:pt idx="106">
                  <c:v>14.633333333333301</c:v>
                </c:pt>
                <c:pt idx="107">
                  <c:v>14.2666666666666</c:v>
                </c:pt>
                <c:pt idx="108">
                  <c:v>13.9</c:v>
                </c:pt>
                <c:pt idx="109">
                  <c:v>13.8333333333333</c:v>
                </c:pt>
                <c:pt idx="110">
                  <c:v>13.7666666666666</c:v>
                </c:pt>
                <c:pt idx="111">
                  <c:v>13.7</c:v>
                </c:pt>
                <c:pt idx="112">
                  <c:v>13.8</c:v>
                </c:pt>
                <c:pt idx="113">
                  <c:v>13.9</c:v>
                </c:pt>
                <c:pt idx="114">
                  <c:v>14</c:v>
                </c:pt>
                <c:pt idx="115">
                  <c:v>13.9333333333333</c:v>
                </c:pt>
                <c:pt idx="116">
                  <c:v>13.8666666666666</c:v>
                </c:pt>
                <c:pt idx="117">
                  <c:v>13.8</c:v>
                </c:pt>
                <c:pt idx="118">
                  <c:v>13.6</c:v>
                </c:pt>
                <c:pt idx="119">
                  <c:v>13.4</c:v>
                </c:pt>
                <c:pt idx="120">
                  <c:v>13.2</c:v>
                </c:pt>
                <c:pt idx="121">
                  <c:v>13.2666666666666</c:v>
                </c:pt>
                <c:pt idx="122">
                  <c:v>13.3333333333333</c:v>
                </c:pt>
                <c:pt idx="123">
                  <c:v>13.4</c:v>
                </c:pt>
                <c:pt idx="124">
                  <c:v>13.533333333333299</c:v>
                </c:pt>
                <c:pt idx="125">
                  <c:v>13.6666666666666</c:v>
                </c:pt>
                <c:pt idx="126">
                  <c:v>13.8</c:v>
                </c:pt>
                <c:pt idx="127">
                  <c:v>13.7666666666666</c:v>
                </c:pt>
                <c:pt idx="128">
                  <c:v>13.733333333333301</c:v>
                </c:pt>
                <c:pt idx="129">
                  <c:v>13.7</c:v>
                </c:pt>
                <c:pt idx="130">
                  <c:v>13.9</c:v>
                </c:pt>
                <c:pt idx="131">
                  <c:v>14.1</c:v>
                </c:pt>
                <c:pt idx="132">
                  <c:v>14.3</c:v>
                </c:pt>
                <c:pt idx="133">
                  <c:v>14.733333333333301</c:v>
                </c:pt>
                <c:pt idx="134">
                  <c:v>15.1666666666666</c:v>
                </c:pt>
                <c:pt idx="135">
                  <c:v>15.6</c:v>
                </c:pt>
                <c:pt idx="136">
                  <c:v>15.4333333333333</c:v>
                </c:pt>
                <c:pt idx="137">
                  <c:v>15.2666666666666</c:v>
                </c:pt>
                <c:pt idx="138">
                  <c:v>15.1</c:v>
                </c:pt>
                <c:pt idx="139">
                  <c:v>15.2</c:v>
                </c:pt>
                <c:pt idx="140">
                  <c:v>15.3</c:v>
                </c:pt>
                <c:pt idx="141">
                  <c:v>15.4</c:v>
                </c:pt>
                <c:pt idx="142">
                  <c:v>15.1666666666666</c:v>
                </c:pt>
                <c:pt idx="143">
                  <c:v>14.9333333333333</c:v>
                </c:pt>
                <c:pt idx="144">
                  <c:v>14.7</c:v>
                </c:pt>
                <c:pt idx="145">
                  <c:v>14.9333333333333</c:v>
                </c:pt>
                <c:pt idx="146">
                  <c:v>15.1666666666666</c:v>
                </c:pt>
                <c:pt idx="147">
                  <c:v>15.4</c:v>
                </c:pt>
                <c:pt idx="148">
                  <c:v>15.1666666666666</c:v>
                </c:pt>
                <c:pt idx="149">
                  <c:v>14.9333333333333</c:v>
                </c:pt>
                <c:pt idx="150">
                  <c:v>14.7</c:v>
                </c:pt>
                <c:pt idx="151">
                  <c:v>14.6666666666666</c:v>
                </c:pt>
                <c:pt idx="152">
                  <c:v>14.633333333333301</c:v>
                </c:pt>
                <c:pt idx="153">
                  <c:v>14.6</c:v>
                </c:pt>
                <c:pt idx="154">
                  <c:v>14.633333333333301</c:v>
                </c:pt>
                <c:pt idx="155">
                  <c:v>14.6666666666666</c:v>
                </c:pt>
                <c:pt idx="156">
                  <c:v>14.7</c:v>
                </c:pt>
                <c:pt idx="157">
                  <c:v>14.5</c:v>
                </c:pt>
                <c:pt idx="158">
                  <c:v>14.3</c:v>
                </c:pt>
                <c:pt idx="159">
                  <c:v>14.1</c:v>
                </c:pt>
                <c:pt idx="160">
                  <c:v>13.9</c:v>
                </c:pt>
                <c:pt idx="161">
                  <c:v>13.7</c:v>
                </c:pt>
                <c:pt idx="162">
                  <c:v>13.5</c:v>
                </c:pt>
                <c:pt idx="163">
                  <c:v>13.4</c:v>
                </c:pt>
                <c:pt idx="164">
                  <c:v>13.3</c:v>
                </c:pt>
                <c:pt idx="165">
                  <c:v>13.2</c:v>
                </c:pt>
                <c:pt idx="166">
                  <c:v>12.966666666666599</c:v>
                </c:pt>
                <c:pt idx="167">
                  <c:v>12.733333333333301</c:v>
                </c:pt>
                <c:pt idx="168">
                  <c:v>12.5</c:v>
                </c:pt>
                <c:pt idx="169">
                  <c:v>12.466666666666599</c:v>
                </c:pt>
                <c:pt idx="170">
                  <c:v>12.4333333333333</c:v>
                </c:pt>
                <c:pt idx="171">
                  <c:v>12.4</c:v>
                </c:pt>
                <c:pt idx="172">
                  <c:v>12.2</c:v>
                </c:pt>
                <c:pt idx="173">
                  <c:v>12</c:v>
                </c:pt>
                <c:pt idx="174">
                  <c:v>11.8</c:v>
                </c:pt>
                <c:pt idx="175">
                  <c:v>11.9</c:v>
                </c:pt>
                <c:pt idx="176">
                  <c:v>12</c:v>
                </c:pt>
                <c:pt idx="177">
                  <c:v>12.1</c:v>
                </c:pt>
                <c:pt idx="178">
                  <c:v>11.7666666666666</c:v>
                </c:pt>
                <c:pt idx="179">
                  <c:v>11.4333333333333</c:v>
                </c:pt>
                <c:pt idx="180">
                  <c:v>11.1</c:v>
                </c:pt>
                <c:pt idx="181">
                  <c:v>11.033333333333299</c:v>
                </c:pt>
                <c:pt idx="182">
                  <c:v>10.966666666666599</c:v>
                </c:pt>
                <c:pt idx="183">
                  <c:v>10.9</c:v>
                </c:pt>
                <c:pt idx="184">
                  <c:v>11.133333333333301</c:v>
                </c:pt>
                <c:pt idx="185">
                  <c:v>11.3666666666666</c:v>
                </c:pt>
                <c:pt idx="186">
                  <c:v>11.6</c:v>
                </c:pt>
                <c:pt idx="187">
                  <c:v>11.466666666666599</c:v>
                </c:pt>
                <c:pt idx="188">
                  <c:v>11.3333333333333</c:v>
                </c:pt>
                <c:pt idx="189">
                  <c:v>11.2</c:v>
                </c:pt>
                <c:pt idx="190">
                  <c:v>11.1682857130266</c:v>
                </c:pt>
                <c:pt idx="191">
                  <c:v>11.136571426053299</c:v>
                </c:pt>
                <c:pt idx="192">
                  <c:v>11.1048571390799</c:v>
                </c:pt>
                <c:pt idx="193">
                  <c:v>11.5265135715849</c:v>
                </c:pt>
                <c:pt idx="194">
                  <c:v>11.948170004089899</c:v>
                </c:pt>
                <c:pt idx="195">
                  <c:v>12.369826436594799</c:v>
                </c:pt>
                <c:pt idx="196">
                  <c:v>12.3143806656187</c:v>
                </c:pt>
                <c:pt idx="197">
                  <c:v>12.258934894642501</c:v>
                </c:pt>
                <c:pt idx="198">
                  <c:v>12.2034891236663</c:v>
                </c:pt>
                <c:pt idx="199">
                  <c:v>12.5651130326897</c:v>
                </c:pt>
                <c:pt idx="200">
                  <c:v>12.926736941712999</c:v>
                </c:pt>
                <c:pt idx="201">
                  <c:v>13.288360850736399</c:v>
                </c:pt>
                <c:pt idx="202">
                  <c:v>13.5753412654134</c:v>
                </c:pt>
                <c:pt idx="203">
                  <c:v>13.29</c:v>
                </c:pt>
                <c:pt idx="204">
                  <c:v>13.2</c:v>
                </c:pt>
                <c:pt idx="205">
                  <c:v>13.48</c:v>
                </c:pt>
                <c:pt idx="206">
                  <c:v>14.13</c:v>
                </c:pt>
                <c:pt idx="207">
                  <c:v>14.12</c:v>
                </c:pt>
                <c:pt idx="208">
                  <c:v>13.71</c:v>
                </c:pt>
                <c:pt idx="209">
                  <c:v>13.33</c:v>
                </c:pt>
                <c:pt idx="210">
                  <c:v>13.83</c:v>
                </c:pt>
                <c:pt idx="211">
                  <c:v>13.84</c:v>
                </c:pt>
                <c:pt idx="212">
                  <c:v>13.92</c:v>
                </c:pt>
                <c:pt idx="213">
                  <c:v>13.89</c:v>
                </c:pt>
                <c:pt idx="214">
                  <c:v>13.72</c:v>
                </c:pt>
                <c:pt idx="215">
                  <c:v>13.84</c:v>
                </c:pt>
                <c:pt idx="216">
                  <c:v>13.75</c:v>
                </c:pt>
                <c:pt idx="217">
                  <c:v>13.71</c:v>
                </c:pt>
                <c:pt idx="218">
                  <c:v>13.88</c:v>
                </c:pt>
                <c:pt idx="219">
                  <c:v>13.87</c:v>
                </c:pt>
                <c:pt idx="220">
                  <c:v>13.71</c:v>
                </c:pt>
                <c:pt idx="221">
                  <c:v>13.71</c:v>
                </c:pt>
                <c:pt idx="222">
                  <c:v>13.51</c:v>
                </c:pt>
                <c:pt idx="223">
                  <c:v>13.48</c:v>
                </c:pt>
                <c:pt idx="224">
                  <c:v>13.19</c:v>
                </c:pt>
                <c:pt idx="225">
                  <c:v>13.25</c:v>
                </c:pt>
                <c:pt idx="226">
                  <c:v>12.97</c:v>
                </c:pt>
                <c:pt idx="227">
                  <c:v>13.1</c:v>
                </c:pt>
                <c:pt idx="228">
                  <c:v>13.12</c:v>
                </c:pt>
                <c:pt idx="229">
                  <c:v>13.38</c:v>
                </c:pt>
                <c:pt idx="230">
                  <c:v>14.16</c:v>
                </c:pt>
                <c:pt idx="231">
                  <c:v>14.31</c:v>
                </c:pt>
                <c:pt idx="232">
                  <c:v>14.03</c:v>
                </c:pt>
                <c:pt idx="233">
                  <c:v>13.62</c:v>
                </c:pt>
                <c:pt idx="234">
                  <c:v>13.82</c:v>
                </c:pt>
                <c:pt idx="235">
                  <c:v>13.94</c:v>
                </c:pt>
                <c:pt idx="236">
                  <c:v>14.04</c:v>
                </c:pt>
                <c:pt idx="237">
                  <c:v>14.05</c:v>
                </c:pt>
                <c:pt idx="238">
                  <c:v>14.1</c:v>
                </c:pt>
                <c:pt idx="239">
                  <c:v>14.74</c:v>
                </c:pt>
                <c:pt idx="240">
                  <c:v>15.14</c:v>
                </c:pt>
                <c:pt idx="241">
                  <c:v>15.17</c:v>
                </c:pt>
                <c:pt idx="242">
                  <c:v>15.42</c:v>
                </c:pt>
                <c:pt idx="243">
                  <c:v>15.64</c:v>
                </c:pt>
                <c:pt idx="244">
                  <c:v>15.34</c:v>
                </c:pt>
                <c:pt idx="245">
                  <c:v>15.22</c:v>
                </c:pt>
                <c:pt idx="246">
                  <c:v>15.69</c:v>
                </c:pt>
                <c:pt idx="247">
                  <c:v>15.79</c:v>
                </c:pt>
                <c:pt idx="248">
                  <c:v>15.64</c:v>
                </c:pt>
                <c:pt idx="249">
                  <c:v>15.84</c:v>
                </c:pt>
                <c:pt idx="250">
                  <c:v>15.78</c:v>
                </c:pt>
                <c:pt idx="251">
                  <c:v>15.66</c:v>
                </c:pt>
                <c:pt idx="252">
                  <c:v>15.43</c:v>
                </c:pt>
                <c:pt idx="253">
                  <c:v>15.6</c:v>
                </c:pt>
                <c:pt idx="254">
                  <c:v>15.57</c:v>
                </c:pt>
                <c:pt idx="255">
                  <c:v>15.19</c:v>
                </c:pt>
                <c:pt idx="256">
                  <c:v>15.061090564132</c:v>
                </c:pt>
                <c:pt idx="257">
                  <c:v>14.879115452445999</c:v>
                </c:pt>
                <c:pt idx="258">
                  <c:v>14.9260497766281</c:v>
                </c:pt>
                <c:pt idx="259">
                  <c:v>14.848676043222</c:v>
                </c:pt>
                <c:pt idx="260">
                  <c:v>14.7713023098159</c:v>
                </c:pt>
                <c:pt idx="261">
                  <c:v>14.693928576409901</c:v>
                </c:pt>
                <c:pt idx="262">
                  <c:v>14.758517060388</c:v>
                </c:pt>
                <c:pt idx="263">
                  <c:v>14.823105544366101</c:v>
                </c:pt>
                <c:pt idx="264">
                  <c:v>14.8876940283442</c:v>
                </c:pt>
                <c:pt idx="265">
                  <c:v>15.0275874177589</c:v>
                </c:pt>
                <c:pt idx="266">
                  <c:v>15.1674808071737</c:v>
                </c:pt>
                <c:pt idx="267">
                  <c:v>15.3073741965885</c:v>
                </c:pt>
                <c:pt idx="268">
                  <c:v>15.3878586957838</c:v>
                </c:pt>
                <c:pt idx="269">
                  <c:v>15.4683431949792</c:v>
                </c:pt>
                <c:pt idx="270">
                  <c:v>15.5488276941746</c:v>
                </c:pt>
                <c:pt idx="271">
                  <c:v>15.801081938163501</c:v>
                </c:pt>
                <c:pt idx="272">
                  <c:v>16.0533361821524</c:v>
                </c:pt>
                <c:pt idx="273">
                  <c:v>16.3055904261414</c:v>
                </c:pt>
                <c:pt idx="274">
                  <c:v>16.553911225186798</c:v>
                </c:pt>
                <c:pt idx="275">
                  <c:v>16.8022320242322</c:v>
                </c:pt>
                <c:pt idx="276">
                  <c:v>17.050552823277599</c:v>
                </c:pt>
                <c:pt idx="277">
                  <c:v>17.152935172263401</c:v>
                </c:pt>
                <c:pt idx="278">
                  <c:v>17.2553175212493</c:v>
                </c:pt>
                <c:pt idx="279">
                  <c:v>17.357699870235201</c:v>
                </c:pt>
                <c:pt idx="280">
                  <c:v>17.420390332650602</c:v>
                </c:pt>
                <c:pt idx="281">
                  <c:v>17.483080795066101</c:v>
                </c:pt>
                <c:pt idx="282">
                  <c:v>17.545771257481601</c:v>
                </c:pt>
                <c:pt idx="283">
                  <c:v>17.604932544565798</c:v>
                </c:pt>
                <c:pt idx="284">
                  <c:v>17.66409383165</c:v>
                </c:pt>
                <c:pt idx="285">
                  <c:v>17.723255118734201</c:v>
                </c:pt>
                <c:pt idx="286">
                  <c:v>17.794128988741701</c:v>
                </c:pt>
                <c:pt idx="287">
                  <c:v>17.8650028587492</c:v>
                </c:pt>
                <c:pt idx="288">
                  <c:v>17.935876728756799</c:v>
                </c:pt>
                <c:pt idx="289">
                  <c:v>17.935876728756799</c:v>
                </c:pt>
                <c:pt idx="290">
                  <c:v>17.935876728756799</c:v>
                </c:pt>
                <c:pt idx="291">
                  <c:v>17.935876728756799</c:v>
                </c:pt>
                <c:pt idx="292">
                  <c:v>17.9544782676446</c:v>
                </c:pt>
                <c:pt idx="293">
                  <c:v>17.8569712794867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E-4343-B429-D39D4D00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5344"/>
        <c:axId val="555766128"/>
      </c:lineChart>
      <c:dateAx>
        <c:axId val="555765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6128"/>
        <c:crosses val="autoZero"/>
        <c:auto val="1"/>
        <c:lblOffset val="100"/>
        <c:baseTimeUnit val="months"/>
      </c:dateAx>
      <c:valAx>
        <c:axId val="5557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dane_sa!$D$1</c:f>
              <c:strCache>
                <c:ptCount val="1"/>
                <c:pt idx="0">
                  <c:v>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dane_sa!$D$2:$D$307</c:f>
              <c:numCache>
                <c:formatCode>General</c:formatCode>
                <c:ptCount val="306"/>
                <c:pt idx="0">
                  <c:v>5843.263104744</c:v>
                </c:pt>
                <c:pt idx="1">
                  <c:v>5839.7402235760001</c:v>
                </c:pt>
                <c:pt idx="2">
                  <c:v>5824.7009623000004</c:v>
                </c:pt>
                <c:pt idx="3">
                  <c:v>5825.3137417309999</c:v>
                </c:pt>
                <c:pt idx="4">
                  <c:v>5812.3217121440002</c:v>
                </c:pt>
                <c:pt idx="5">
                  <c:v>5794.5306319539995</c:v>
                </c:pt>
                <c:pt idx="6">
                  <c:v>5778.1075423470002</c:v>
                </c:pt>
                <c:pt idx="7">
                  <c:v>5764.7670871529999</c:v>
                </c:pt>
                <c:pt idx="8">
                  <c:v>5753.4392837750001</c:v>
                </c:pt>
                <c:pt idx="9">
                  <c:v>5749.4125657719997</c:v>
                </c:pt>
                <c:pt idx="10">
                  <c:v>5739.5510851600002</c:v>
                </c:pt>
                <c:pt idx="11">
                  <c:v>5741.8909382430002</c:v>
                </c:pt>
                <c:pt idx="12">
                  <c:v>5669.1663691309996</c:v>
                </c:pt>
                <c:pt idx="13">
                  <c:v>5645.7632260170003</c:v>
                </c:pt>
                <c:pt idx="14">
                  <c:v>5640.1182273479999</c:v>
                </c:pt>
                <c:pt idx="15">
                  <c:v>5626.7885942009998</c:v>
                </c:pt>
                <c:pt idx="16">
                  <c:v>5616.2261777510003</c:v>
                </c:pt>
                <c:pt idx="17">
                  <c:v>5604.8827088469998</c:v>
                </c:pt>
                <c:pt idx="18">
                  <c:v>5617.9997445629997</c:v>
                </c:pt>
                <c:pt idx="19">
                  <c:v>5618.3179572339996</c:v>
                </c:pt>
                <c:pt idx="20">
                  <c:v>5621.6484596640003</c:v>
                </c:pt>
                <c:pt idx="21">
                  <c:v>5613.0949939940001</c:v>
                </c:pt>
                <c:pt idx="22">
                  <c:v>5626.1269265339997</c:v>
                </c:pt>
                <c:pt idx="23">
                  <c:v>5627.2872590260004</c:v>
                </c:pt>
                <c:pt idx="24">
                  <c:v>5655.6757993749998</c:v>
                </c:pt>
                <c:pt idx="25">
                  <c:v>5672.6433518599997</c:v>
                </c:pt>
                <c:pt idx="26">
                  <c:v>5696.5257346540002</c:v>
                </c:pt>
                <c:pt idx="27">
                  <c:v>5691.4711905949998</c:v>
                </c:pt>
                <c:pt idx="28">
                  <c:v>5702.6100861599998</c:v>
                </c:pt>
                <c:pt idx="29">
                  <c:v>5700.8325511359999</c:v>
                </c:pt>
                <c:pt idx="30">
                  <c:v>5699.9611124100002</c:v>
                </c:pt>
                <c:pt idx="31">
                  <c:v>5703.5165879759998</c:v>
                </c:pt>
                <c:pt idx="32">
                  <c:v>5701.8638290179997</c:v>
                </c:pt>
                <c:pt idx="33">
                  <c:v>5706.2712382660002</c:v>
                </c:pt>
                <c:pt idx="34">
                  <c:v>5709.1424086380002</c:v>
                </c:pt>
                <c:pt idx="35">
                  <c:v>5703.4474449859999</c:v>
                </c:pt>
                <c:pt idx="36">
                  <c:v>5626.1862508439999</c:v>
                </c:pt>
                <c:pt idx="37">
                  <c:v>5627.671819188</c:v>
                </c:pt>
                <c:pt idx="38">
                  <c:v>5623.0301564279998</c:v>
                </c:pt>
                <c:pt idx="39">
                  <c:v>5634.4095816729996</c:v>
                </c:pt>
                <c:pt idx="40">
                  <c:v>5628.0827780449999</c:v>
                </c:pt>
                <c:pt idx="41">
                  <c:v>5651.8566627210002</c:v>
                </c:pt>
                <c:pt idx="42">
                  <c:v>5655.8904888630004</c:v>
                </c:pt>
                <c:pt idx="43">
                  <c:v>5667.5554317679998</c:v>
                </c:pt>
                <c:pt idx="44">
                  <c:v>5676.1410515329999</c:v>
                </c:pt>
                <c:pt idx="45">
                  <c:v>5687.6551823979999</c:v>
                </c:pt>
                <c:pt idx="46">
                  <c:v>5693.2331863729996</c:v>
                </c:pt>
                <c:pt idx="47">
                  <c:v>5699.9728476390001</c:v>
                </c:pt>
                <c:pt idx="48">
                  <c:v>5697.5389762069999</c:v>
                </c:pt>
                <c:pt idx="49">
                  <c:v>5700.6814259530001</c:v>
                </c:pt>
                <c:pt idx="50">
                  <c:v>5702.185737111</c:v>
                </c:pt>
                <c:pt idx="51">
                  <c:v>5708.1309522179999</c:v>
                </c:pt>
                <c:pt idx="52">
                  <c:v>5716.0274113790001</c:v>
                </c:pt>
                <c:pt idx="53">
                  <c:v>5720.1541477720002</c:v>
                </c:pt>
                <c:pt idx="54">
                  <c:v>5727.3521056319996</c:v>
                </c:pt>
                <c:pt idx="55">
                  <c:v>5729.4491405400004</c:v>
                </c:pt>
                <c:pt idx="56">
                  <c:v>5742.5355485170003</c:v>
                </c:pt>
                <c:pt idx="57">
                  <c:v>5750.1612623459996</c:v>
                </c:pt>
                <c:pt idx="58">
                  <c:v>5751.2658916520004</c:v>
                </c:pt>
                <c:pt idx="59">
                  <c:v>5745.0406531429999</c:v>
                </c:pt>
                <c:pt idx="60">
                  <c:v>5819.9562934490004</c:v>
                </c:pt>
                <c:pt idx="61">
                  <c:v>5836.7321508180003</c:v>
                </c:pt>
                <c:pt idx="62">
                  <c:v>5841.4781047030001</c:v>
                </c:pt>
                <c:pt idx="63">
                  <c:v>5842.901288434</c:v>
                </c:pt>
                <c:pt idx="64">
                  <c:v>5847.0843420159999</c:v>
                </c:pt>
                <c:pt idx="65">
                  <c:v>5849.9478138530003</c:v>
                </c:pt>
                <c:pt idx="66">
                  <c:v>5852.9834019689997</c:v>
                </c:pt>
                <c:pt idx="67">
                  <c:v>5837.4855416990004</c:v>
                </c:pt>
                <c:pt idx="68">
                  <c:v>5825.1662207879999</c:v>
                </c:pt>
                <c:pt idx="69">
                  <c:v>5822.2239414490004</c:v>
                </c:pt>
                <c:pt idx="70">
                  <c:v>5799.9603737199996</c:v>
                </c:pt>
                <c:pt idx="71">
                  <c:v>5800.8021343629998</c:v>
                </c:pt>
                <c:pt idx="72">
                  <c:v>5854.4005281549998</c:v>
                </c:pt>
                <c:pt idx="73">
                  <c:v>5822.3757630910004</c:v>
                </c:pt>
                <c:pt idx="74">
                  <c:v>5807.118595082</c:v>
                </c:pt>
                <c:pt idx="75">
                  <c:v>5793.65932436</c:v>
                </c:pt>
                <c:pt idx="76">
                  <c:v>5778.7047401259997</c:v>
                </c:pt>
                <c:pt idx="77">
                  <c:v>5762.6977399059997</c:v>
                </c:pt>
                <c:pt idx="78">
                  <c:v>5742.0195794889996</c:v>
                </c:pt>
                <c:pt idx="79">
                  <c:v>5743.6763308910004</c:v>
                </c:pt>
                <c:pt idx="80">
                  <c:v>5729.9542107509997</c:v>
                </c:pt>
                <c:pt idx="81">
                  <c:v>5718.4264557380002</c:v>
                </c:pt>
                <c:pt idx="82">
                  <c:v>5716.132130813</c:v>
                </c:pt>
                <c:pt idx="83">
                  <c:v>5707.9552362599998</c:v>
                </c:pt>
                <c:pt idx="84">
                  <c:v>5335.6586289200004</c:v>
                </c:pt>
                <c:pt idx="85">
                  <c:v>5320.2044383230004</c:v>
                </c:pt>
                <c:pt idx="86">
                  <c:v>5309.0899236140003</c:v>
                </c:pt>
                <c:pt idx="87">
                  <c:v>5298.5264975540003</c:v>
                </c:pt>
                <c:pt idx="88">
                  <c:v>5292.4878925209996</c:v>
                </c:pt>
                <c:pt idx="89">
                  <c:v>5287.6681224249996</c:v>
                </c:pt>
                <c:pt idx="90">
                  <c:v>5278.9309608370004</c:v>
                </c:pt>
                <c:pt idx="91">
                  <c:v>5267.8129965449998</c:v>
                </c:pt>
                <c:pt idx="92">
                  <c:v>5264.4355047919998</c:v>
                </c:pt>
                <c:pt idx="93">
                  <c:v>5256.2888452730003</c:v>
                </c:pt>
                <c:pt idx="94">
                  <c:v>5239.5399674030004</c:v>
                </c:pt>
                <c:pt idx="95">
                  <c:v>5223.936598622</c:v>
                </c:pt>
                <c:pt idx="96">
                  <c:v>5199.5921602219996</c:v>
                </c:pt>
                <c:pt idx="97">
                  <c:v>5192.6278634319997</c:v>
                </c:pt>
                <c:pt idx="98">
                  <c:v>5172.0836096519997</c:v>
                </c:pt>
                <c:pt idx="99">
                  <c:v>5154.8932619349998</c:v>
                </c:pt>
                <c:pt idx="100">
                  <c:v>5135.6039008810003</c:v>
                </c:pt>
                <c:pt idx="101">
                  <c:v>5113.7549758759997</c:v>
                </c:pt>
                <c:pt idx="102">
                  <c:v>5091.9491305729998</c:v>
                </c:pt>
                <c:pt idx="103">
                  <c:v>5070.6971534519998</c:v>
                </c:pt>
                <c:pt idx="104">
                  <c:v>5054.6547186489997</c:v>
                </c:pt>
                <c:pt idx="105">
                  <c:v>5028.5095921259999</c:v>
                </c:pt>
                <c:pt idx="106">
                  <c:v>5012.7505058879997</c:v>
                </c:pt>
                <c:pt idx="107">
                  <c:v>4974.7565472340002</c:v>
                </c:pt>
                <c:pt idx="108">
                  <c:v>4953.0561325850003</c:v>
                </c:pt>
                <c:pt idx="109">
                  <c:v>4934.1047484660003</c:v>
                </c:pt>
                <c:pt idx="110">
                  <c:v>4926.7228378689997</c:v>
                </c:pt>
                <c:pt idx="111">
                  <c:v>4907.1049527929999</c:v>
                </c:pt>
                <c:pt idx="112">
                  <c:v>4896.7853212829996</c:v>
                </c:pt>
                <c:pt idx="113">
                  <c:v>4891.3345233729997</c:v>
                </c:pt>
                <c:pt idx="114">
                  <c:v>4878.3526365580001</c:v>
                </c:pt>
                <c:pt idx="115">
                  <c:v>4872.8375215369997</c:v>
                </c:pt>
                <c:pt idx="116">
                  <c:v>4860.2014179389998</c:v>
                </c:pt>
                <c:pt idx="117">
                  <c:v>4857.0218836280001</c:v>
                </c:pt>
                <c:pt idx="118">
                  <c:v>4856.4882183359996</c:v>
                </c:pt>
                <c:pt idx="119">
                  <c:v>4859.3136656779998</c:v>
                </c:pt>
                <c:pt idx="120">
                  <c:v>4745.6079785459997</c:v>
                </c:pt>
                <c:pt idx="121">
                  <c:v>4742.266830304</c:v>
                </c:pt>
                <c:pt idx="122">
                  <c:v>4730.799145166</c:v>
                </c:pt>
                <c:pt idx="123">
                  <c:v>4725.9959837120005</c:v>
                </c:pt>
                <c:pt idx="124">
                  <c:v>4722.8902789960002</c:v>
                </c:pt>
                <c:pt idx="125">
                  <c:v>4716.2696504019996</c:v>
                </c:pt>
                <c:pt idx="126">
                  <c:v>4717.3094377480002</c:v>
                </c:pt>
                <c:pt idx="127">
                  <c:v>4715.327184064</c:v>
                </c:pt>
                <c:pt idx="128">
                  <c:v>4708.1683806219999</c:v>
                </c:pt>
                <c:pt idx="129">
                  <c:v>4704.4601657610001</c:v>
                </c:pt>
                <c:pt idx="130">
                  <c:v>4697.8504119010004</c:v>
                </c:pt>
                <c:pt idx="131">
                  <c:v>4689.7926798130002</c:v>
                </c:pt>
                <c:pt idx="132">
                  <c:v>4674.7476930120001</c:v>
                </c:pt>
                <c:pt idx="133">
                  <c:v>4671.2848172920003</c:v>
                </c:pt>
                <c:pt idx="134">
                  <c:v>4669.6514244569998</c:v>
                </c:pt>
                <c:pt idx="135">
                  <c:v>4674.0883796409998</c:v>
                </c:pt>
                <c:pt idx="136">
                  <c:v>4681.008877364</c:v>
                </c:pt>
                <c:pt idx="137">
                  <c:v>4682.5458578759999</c:v>
                </c:pt>
                <c:pt idx="138">
                  <c:v>4684.2078583000002</c:v>
                </c:pt>
                <c:pt idx="139">
                  <c:v>4679.794483052</c:v>
                </c:pt>
                <c:pt idx="140">
                  <c:v>4684.0260250319998</c:v>
                </c:pt>
                <c:pt idx="141">
                  <c:v>4689.8102967470004</c:v>
                </c:pt>
                <c:pt idx="142">
                  <c:v>4688.0507104190001</c:v>
                </c:pt>
                <c:pt idx="143">
                  <c:v>4697.711602116</c:v>
                </c:pt>
                <c:pt idx="144">
                  <c:v>4739.4276062090003</c:v>
                </c:pt>
                <c:pt idx="145">
                  <c:v>4741.6142819529996</c:v>
                </c:pt>
                <c:pt idx="146">
                  <c:v>4743.1363940609999</c:v>
                </c:pt>
                <c:pt idx="147">
                  <c:v>4751.5987001880003</c:v>
                </c:pt>
                <c:pt idx="148">
                  <c:v>4755.8400533829999</c:v>
                </c:pt>
                <c:pt idx="149">
                  <c:v>4764.3274891680003</c:v>
                </c:pt>
                <c:pt idx="150">
                  <c:v>4768.9820094610004</c:v>
                </c:pt>
                <c:pt idx="151">
                  <c:v>4775.8500154000003</c:v>
                </c:pt>
                <c:pt idx="152">
                  <c:v>4787.9471625420001</c:v>
                </c:pt>
                <c:pt idx="153">
                  <c:v>4793.2839174909996</c:v>
                </c:pt>
                <c:pt idx="154">
                  <c:v>4805.4697605009997</c:v>
                </c:pt>
                <c:pt idx="155">
                  <c:v>4817.8130822829999</c:v>
                </c:pt>
                <c:pt idx="156">
                  <c:v>4860.2282302149997</c:v>
                </c:pt>
                <c:pt idx="157">
                  <c:v>4855.0740668449998</c:v>
                </c:pt>
                <c:pt idx="158">
                  <c:v>4867.7398286380003</c:v>
                </c:pt>
                <c:pt idx="159">
                  <c:v>4885.3824249669997</c:v>
                </c:pt>
                <c:pt idx="160">
                  <c:v>4901.0718532230003</c:v>
                </c:pt>
                <c:pt idx="161">
                  <c:v>4913.7419835829996</c:v>
                </c:pt>
                <c:pt idx="162">
                  <c:v>4925.688041071</c:v>
                </c:pt>
                <c:pt idx="163">
                  <c:v>4943.197115983</c:v>
                </c:pt>
                <c:pt idx="164">
                  <c:v>4958.8399031669996</c:v>
                </c:pt>
                <c:pt idx="165">
                  <c:v>4968.9717019379996</c:v>
                </c:pt>
                <c:pt idx="166">
                  <c:v>4989.5729027460002</c:v>
                </c:pt>
                <c:pt idx="167">
                  <c:v>5014.3300304260001</c:v>
                </c:pt>
                <c:pt idx="168">
                  <c:v>5043.0597736930004</c:v>
                </c:pt>
                <c:pt idx="169">
                  <c:v>5061.9550263840001</c:v>
                </c:pt>
                <c:pt idx="170">
                  <c:v>5084.986274078</c:v>
                </c:pt>
                <c:pt idx="171">
                  <c:v>5101.4582594530002</c:v>
                </c:pt>
                <c:pt idx="172">
                  <c:v>5116.5714849120004</c:v>
                </c:pt>
                <c:pt idx="173">
                  <c:v>5141.3938390410003</c:v>
                </c:pt>
                <c:pt idx="174">
                  <c:v>5159.1393231800002</c:v>
                </c:pt>
                <c:pt idx="175">
                  <c:v>5183.1511049720002</c:v>
                </c:pt>
                <c:pt idx="176">
                  <c:v>5194.6153448770001</c:v>
                </c:pt>
                <c:pt idx="177">
                  <c:v>5218.7113625430002</c:v>
                </c:pt>
                <c:pt idx="178">
                  <c:v>5237.177033076</c:v>
                </c:pt>
                <c:pt idx="179">
                  <c:v>5260.6905148510004</c:v>
                </c:pt>
                <c:pt idx="180">
                  <c:v>5339.2508794389996</c:v>
                </c:pt>
                <c:pt idx="181">
                  <c:v>5361.8237740280001</c:v>
                </c:pt>
                <c:pt idx="182">
                  <c:v>5379.9057346620002</c:v>
                </c:pt>
                <c:pt idx="183">
                  <c:v>5386.266581117</c:v>
                </c:pt>
                <c:pt idx="184">
                  <c:v>5391.5489612179999</c:v>
                </c:pt>
                <c:pt idx="185">
                  <c:v>5389.9177412950003</c:v>
                </c:pt>
                <c:pt idx="186">
                  <c:v>5399.5461739299999</c:v>
                </c:pt>
                <c:pt idx="187">
                  <c:v>5399.9757033810001</c:v>
                </c:pt>
                <c:pt idx="188">
                  <c:v>5405.5832383200004</c:v>
                </c:pt>
                <c:pt idx="189">
                  <c:v>5404.5651080260004</c:v>
                </c:pt>
                <c:pt idx="190">
                  <c:v>5396.839959852</c:v>
                </c:pt>
                <c:pt idx="191">
                  <c:v>5379.0016856689999</c:v>
                </c:pt>
                <c:pt idx="192">
                  <c:v>5362.7794395880001</c:v>
                </c:pt>
                <c:pt idx="193">
                  <c:v>5342.2145350350002</c:v>
                </c:pt>
                <c:pt idx="194">
                  <c:v>5322.1399294659996</c:v>
                </c:pt>
                <c:pt idx="195">
                  <c:v>5307.4755412730001</c:v>
                </c:pt>
                <c:pt idx="196">
                  <c:v>5294.8072922600004</c:v>
                </c:pt>
                <c:pt idx="197">
                  <c:v>5279.8430634050001</c:v>
                </c:pt>
                <c:pt idx="198">
                  <c:v>5272.8111444449996</c:v>
                </c:pt>
                <c:pt idx="199">
                  <c:v>5272.3929321510004</c:v>
                </c:pt>
                <c:pt idx="200">
                  <c:v>5269.3609977209999</c:v>
                </c:pt>
                <c:pt idx="201">
                  <c:v>5267.3745751160004</c:v>
                </c:pt>
                <c:pt idx="202">
                  <c:v>5268.8430537049999</c:v>
                </c:pt>
                <c:pt idx="203">
                  <c:v>5273.1415399289999</c:v>
                </c:pt>
                <c:pt idx="204">
                  <c:v>5288.3581348420003</c:v>
                </c:pt>
                <c:pt idx="205">
                  <c:v>5283.5826241889999</c:v>
                </c:pt>
                <c:pt idx="206">
                  <c:v>5290.5140723570003</c:v>
                </c:pt>
                <c:pt idx="207">
                  <c:v>5306.9993853650003</c:v>
                </c:pt>
                <c:pt idx="208">
                  <c:v>5321.5035567590003</c:v>
                </c:pt>
                <c:pt idx="209">
                  <c:v>5334.3309704399999</c:v>
                </c:pt>
                <c:pt idx="210">
                  <c:v>5347.5432801999996</c:v>
                </c:pt>
                <c:pt idx="211">
                  <c:v>5353.8874960980002</c:v>
                </c:pt>
                <c:pt idx="212">
                  <c:v>5367.2583692070002</c:v>
                </c:pt>
                <c:pt idx="213">
                  <c:v>5377.1059411670003</c:v>
                </c:pt>
                <c:pt idx="214">
                  <c:v>5386.272201361</c:v>
                </c:pt>
                <c:pt idx="215">
                  <c:v>5398.2206865529997</c:v>
                </c:pt>
                <c:pt idx="216">
                  <c:v>5487.510426713</c:v>
                </c:pt>
                <c:pt idx="217">
                  <c:v>5502.4193791819998</c:v>
                </c:pt>
                <c:pt idx="218">
                  <c:v>5504.5672063550001</c:v>
                </c:pt>
                <c:pt idx="219">
                  <c:v>5512.5798118960001</c:v>
                </c:pt>
                <c:pt idx="220">
                  <c:v>5515.140989089</c:v>
                </c:pt>
                <c:pt idx="221">
                  <c:v>5523.4785625550003</c:v>
                </c:pt>
                <c:pt idx="222">
                  <c:v>5525.2000167939996</c:v>
                </c:pt>
                <c:pt idx="223">
                  <c:v>5521.676131313</c:v>
                </c:pt>
                <c:pt idx="224">
                  <c:v>5518.6015793500001</c:v>
                </c:pt>
                <c:pt idx="225">
                  <c:v>5514.8384711259996</c:v>
                </c:pt>
                <c:pt idx="226">
                  <c:v>5520.8836714919998</c:v>
                </c:pt>
                <c:pt idx="227">
                  <c:v>5522.605809189</c:v>
                </c:pt>
                <c:pt idx="228">
                  <c:v>5537.3472369170004</c:v>
                </c:pt>
                <c:pt idx="229">
                  <c:v>5533.2685595060002</c:v>
                </c:pt>
                <c:pt idx="230">
                  <c:v>5534.0575684260002</c:v>
                </c:pt>
                <c:pt idx="231">
                  <c:v>5530.0554697119996</c:v>
                </c:pt>
                <c:pt idx="232">
                  <c:v>5531.6451358949998</c:v>
                </c:pt>
                <c:pt idx="233">
                  <c:v>5528.316931976</c:v>
                </c:pt>
                <c:pt idx="234">
                  <c:v>5525.7995711880003</c:v>
                </c:pt>
                <c:pt idx="235">
                  <c:v>5522.8698119769997</c:v>
                </c:pt>
                <c:pt idx="236">
                  <c:v>5517.3412424540002</c:v>
                </c:pt>
                <c:pt idx="237">
                  <c:v>5512.6749780999999</c:v>
                </c:pt>
                <c:pt idx="238">
                  <c:v>5502.4674217729998</c:v>
                </c:pt>
                <c:pt idx="239">
                  <c:v>5491.8992892790002</c:v>
                </c:pt>
                <c:pt idx="240">
                  <c:v>5494.3073951189999</c:v>
                </c:pt>
                <c:pt idx="241">
                  <c:v>5488.9143773429996</c:v>
                </c:pt>
                <c:pt idx="242">
                  <c:v>5483.9612513049997</c:v>
                </c:pt>
                <c:pt idx="243">
                  <c:v>5477.6961361840004</c:v>
                </c:pt>
                <c:pt idx="244">
                  <c:v>5481.3928187700003</c:v>
                </c:pt>
                <c:pt idx="245">
                  <c:v>5485.88174798</c:v>
                </c:pt>
                <c:pt idx="246">
                  <c:v>5487.5611614290001</c:v>
                </c:pt>
                <c:pt idx="247">
                  <c:v>5494.8641408499998</c:v>
                </c:pt>
                <c:pt idx="248">
                  <c:v>5498.4161141169998</c:v>
                </c:pt>
                <c:pt idx="249">
                  <c:v>5501.9903687209999</c:v>
                </c:pt>
                <c:pt idx="250">
                  <c:v>5505.0765198010004</c:v>
                </c:pt>
                <c:pt idx="251">
                  <c:v>5505.9615727789997</c:v>
                </c:pt>
                <c:pt idx="252">
                  <c:v>5494.5209845520003</c:v>
                </c:pt>
                <c:pt idx="253">
                  <c:v>5499.6677490980001</c:v>
                </c:pt>
                <c:pt idx="254">
                  <c:v>5509.3228874979995</c:v>
                </c:pt>
                <c:pt idx="255">
                  <c:v>5513.7512541289998</c:v>
                </c:pt>
                <c:pt idx="256">
                  <c:v>5517.506144385</c:v>
                </c:pt>
                <c:pt idx="257">
                  <c:v>5524.7441324049996</c:v>
                </c:pt>
                <c:pt idx="258">
                  <c:v>5530.3401149820002</c:v>
                </c:pt>
                <c:pt idx="259">
                  <c:v>5537.2575659129998</c:v>
                </c:pt>
                <c:pt idx="260">
                  <c:v>5542.0989284070001</c:v>
                </c:pt>
                <c:pt idx="261">
                  <c:v>5547.8228213809998</c:v>
                </c:pt>
                <c:pt idx="262">
                  <c:v>5555.263292652</c:v>
                </c:pt>
                <c:pt idx="263">
                  <c:v>5562.3094992890001</c:v>
                </c:pt>
                <c:pt idx="264">
                  <c:v>5560.3991872899996</c:v>
                </c:pt>
                <c:pt idx="265">
                  <c:v>5562.7723114950004</c:v>
                </c:pt>
                <c:pt idx="266">
                  <c:v>5567.4684722559996</c:v>
                </c:pt>
                <c:pt idx="267">
                  <c:v>5572.4955390269997</c:v>
                </c:pt>
                <c:pt idx="268">
                  <c:v>5579.3133388160004</c:v>
                </c:pt>
                <c:pt idx="269">
                  <c:v>5576.6943013030004</c:v>
                </c:pt>
                <c:pt idx="270">
                  <c:v>5583.4270963030003</c:v>
                </c:pt>
                <c:pt idx="271">
                  <c:v>5593.007079903</c:v>
                </c:pt>
                <c:pt idx="272">
                  <c:v>5600.2586187850002</c:v>
                </c:pt>
                <c:pt idx="273">
                  <c:v>5612.9938346159997</c:v>
                </c:pt>
                <c:pt idx="274">
                  <c:v>5622.8358336250003</c:v>
                </c:pt>
                <c:pt idx="275">
                  <c:v>5638.9939289439999</c:v>
                </c:pt>
                <c:pt idx="276">
                  <c:v>5690.0180680969997</c:v>
                </c:pt>
                <c:pt idx="277">
                  <c:v>5699.7689500590004</c:v>
                </c:pt>
                <c:pt idx="278">
                  <c:v>5716.6564173329998</c:v>
                </c:pt>
                <c:pt idx="279">
                  <c:v>5725.0729283330002</c:v>
                </c:pt>
                <c:pt idx="280">
                  <c:v>5734.96294124</c:v>
                </c:pt>
                <c:pt idx="281">
                  <c:v>5750.8149164679999</c:v>
                </c:pt>
                <c:pt idx="282">
                  <c:v>5761.4922886499999</c:v>
                </c:pt>
                <c:pt idx="283">
                  <c:v>5766.3729686240004</c:v>
                </c:pt>
                <c:pt idx="284">
                  <c:v>5779.2509257969996</c:v>
                </c:pt>
                <c:pt idx="285">
                  <c:v>5786.1904766879998</c:v>
                </c:pt>
                <c:pt idx="286">
                  <c:v>5799.0231778269999</c:v>
                </c:pt>
                <c:pt idx="287">
                  <c:v>5812.9013199950004</c:v>
                </c:pt>
                <c:pt idx="288">
                  <c:v>5946.400684534</c:v>
                </c:pt>
                <c:pt idx="289">
                  <c:v>5963.3496663229998</c:v>
                </c:pt>
                <c:pt idx="290">
                  <c:v>5970.9514987740004</c:v>
                </c:pt>
                <c:pt idx="291">
                  <c:v>5984.9848331459998</c:v>
                </c:pt>
                <c:pt idx="292">
                  <c:v>5991.1459191350004</c:v>
                </c:pt>
                <c:pt idx="293">
                  <c:v>5999.6882114789996</c:v>
                </c:pt>
                <c:pt idx="294">
                  <c:v>6017.7663691668968</c:v>
                </c:pt>
                <c:pt idx="295">
                  <c:v>6028.9232661514015</c:v>
                </c:pt>
                <c:pt idx="296">
                  <c:v>6037.8992316940539</c:v>
                </c:pt>
                <c:pt idx="297">
                  <c:v>6045.448285186525</c:v>
                </c:pt>
                <c:pt idx="298">
                  <c:v>6061.49827657888</c:v>
                </c:pt>
                <c:pt idx="299">
                  <c:v>6078.5832690897269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4-4248-8945-135938FA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49152"/>
        <c:axId val="244053856"/>
      </c:lineChart>
      <c:dateAx>
        <c:axId val="244049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53856"/>
        <c:crosses val="autoZero"/>
        <c:auto val="1"/>
        <c:lblOffset val="100"/>
        <c:baseTimeUnit val="months"/>
      </c:dateAx>
      <c:valAx>
        <c:axId val="2440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dane!$L$1</c:f>
              <c:strCache>
                <c:ptCount val="1"/>
                <c:pt idx="0">
                  <c:v>all_com_pri_ind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dane!$A$2:$A$295</c:f>
              <c:numCache>
                <c:formatCode>mmm\-yy</c:formatCode>
                <c:ptCount val="294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</c:numCache>
            </c:numRef>
          </c:cat>
          <c:val>
            <c:numRef>
              <c:f>dane!$L$2:$L$295</c:f>
              <c:numCache>
                <c:formatCode>General</c:formatCode>
                <c:ptCount val="294"/>
                <c:pt idx="0">
                  <c:v>52.838121567161593</c:v>
                </c:pt>
                <c:pt idx="1">
                  <c:v>53.726110546229265</c:v>
                </c:pt>
                <c:pt idx="2">
                  <c:v>54.25005213886157</c:v>
                </c:pt>
                <c:pt idx="3">
                  <c:v>54.646282971310256</c:v>
                </c:pt>
                <c:pt idx="4">
                  <c:v>54.765269984156639</c:v>
                </c:pt>
                <c:pt idx="5">
                  <c:v>53.373628610541452</c:v>
                </c:pt>
                <c:pt idx="6">
                  <c:v>52.963891786094727</c:v>
                </c:pt>
                <c:pt idx="7">
                  <c:v>52.533379243138022</c:v>
                </c:pt>
                <c:pt idx="8">
                  <c:v>51.514199816656912</c:v>
                </c:pt>
                <c:pt idx="9">
                  <c:v>51.781978388905088</c:v>
                </c:pt>
                <c:pt idx="10">
                  <c:v>50.476332752234306</c:v>
                </c:pt>
                <c:pt idx="11">
                  <c:v>49.313890825756957</c:v>
                </c:pt>
                <c:pt idx="12">
                  <c:v>50.354907928646902</c:v>
                </c:pt>
                <c:pt idx="13">
                  <c:v>50.694382865888585</c:v>
                </c:pt>
                <c:pt idx="14">
                  <c:v>50.531118091870596</c:v>
                </c:pt>
                <c:pt idx="15">
                  <c:v>52.591231853333333</c:v>
                </c:pt>
                <c:pt idx="16">
                  <c:v>54.852581067925527</c:v>
                </c:pt>
                <c:pt idx="17">
                  <c:v>56.592382575595124</c:v>
                </c:pt>
                <c:pt idx="18">
                  <c:v>57.869897479712137</c:v>
                </c:pt>
                <c:pt idx="19">
                  <c:v>56.592903842831795</c:v>
                </c:pt>
                <c:pt idx="20">
                  <c:v>56.683160347114892</c:v>
                </c:pt>
                <c:pt idx="21">
                  <c:v>56.941133013193962</c:v>
                </c:pt>
                <c:pt idx="22">
                  <c:v>57.904650837717668</c:v>
                </c:pt>
                <c:pt idx="23">
                  <c:v>57.462426210595559</c:v>
                </c:pt>
                <c:pt idx="24">
                  <c:v>58.875873128446706</c:v>
                </c:pt>
                <c:pt idx="25">
                  <c:v>59.325423568963835</c:v>
                </c:pt>
                <c:pt idx="26">
                  <c:v>59.844314653588576</c:v>
                </c:pt>
                <c:pt idx="27">
                  <c:v>61.360126389116317</c:v>
                </c:pt>
                <c:pt idx="28">
                  <c:v>60.724556138370616</c:v>
                </c:pt>
                <c:pt idx="29">
                  <c:v>60.088029441214289</c:v>
                </c:pt>
                <c:pt idx="30">
                  <c:v>59.06598757667625</c:v>
                </c:pt>
                <c:pt idx="31">
                  <c:v>58.896124526325679</c:v>
                </c:pt>
                <c:pt idx="32">
                  <c:v>58.724687221543086</c:v>
                </c:pt>
                <c:pt idx="33">
                  <c:v>58.057370069103882</c:v>
                </c:pt>
                <c:pt idx="34">
                  <c:v>58.505903543350954</c:v>
                </c:pt>
                <c:pt idx="35">
                  <c:v>59.365987181757603</c:v>
                </c:pt>
                <c:pt idx="36">
                  <c:v>59.123848775479921</c:v>
                </c:pt>
                <c:pt idx="37">
                  <c:v>59.790065647992463</c:v>
                </c:pt>
                <c:pt idx="38">
                  <c:v>61.602607079534764</c:v>
                </c:pt>
                <c:pt idx="39">
                  <c:v>64.223100757811622</c:v>
                </c:pt>
                <c:pt idx="40">
                  <c:v>63.372856892860888</c:v>
                </c:pt>
                <c:pt idx="41">
                  <c:v>61.238336335744975</c:v>
                </c:pt>
                <c:pt idx="42">
                  <c:v>61.85593016349349</c:v>
                </c:pt>
                <c:pt idx="43">
                  <c:v>62.413892282803495</c:v>
                </c:pt>
                <c:pt idx="44">
                  <c:v>62.943857462189563</c:v>
                </c:pt>
                <c:pt idx="45">
                  <c:v>63.766365160228069</c:v>
                </c:pt>
                <c:pt idx="46">
                  <c:v>62.924210816511156</c:v>
                </c:pt>
                <c:pt idx="47">
                  <c:v>64.244854144399653</c:v>
                </c:pt>
                <c:pt idx="48">
                  <c:v>64.857756605365054</c:v>
                </c:pt>
                <c:pt idx="49">
                  <c:v>62.138860610660629</c:v>
                </c:pt>
                <c:pt idx="50">
                  <c:v>61.549064988499154</c:v>
                </c:pt>
                <c:pt idx="51">
                  <c:v>59.737207149962138</c:v>
                </c:pt>
                <c:pt idx="52">
                  <c:v>61.691394039524354</c:v>
                </c:pt>
                <c:pt idx="53">
                  <c:v>58.622811955636799</c:v>
                </c:pt>
                <c:pt idx="54">
                  <c:v>58.386926108433336</c:v>
                </c:pt>
                <c:pt idx="55">
                  <c:v>58.692749100199158</c:v>
                </c:pt>
                <c:pt idx="56">
                  <c:v>58.154703632932083</c:v>
                </c:pt>
                <c:pt idx="57">
                  <c:v>58.961586275728351</c:v>
                </c:pt>
                <c:pt idx="58">
                  <c:v>57.904549405564708</c:v>
                </c:pt>
                <c:pt idx="59">
                  <c:v>54.537404288953972</c:v>
                </c:pt>
                <c:pt idx="60">
                  <c:v>51.138948277222703</c:v>
                </c:pt>
                <c:pt idx="61">
                  <c:v>50.623143790217675</c:v>
                </c:pt>
                <c:pt idx="62">
                  <c:v>49.475802713886353</c:v>
                </c:pt>
                <c:pt idx="63">
                  <c:v>49.823744312464036</c:v>
                </c:pt>
                <c:pt idx="64">
                  <c:v>50.264786026679424</c:v>
                </c:pt>
                <c:pt idx="65">
                  <c:v>48.085042114760263</c:v>
                </c:pt>
                <c:pt idx="66">
                  <c:v>47.393451859644294</c:v>
                </c:pt>
                <c:pt idx="67">
                  <c:v>46.059812990836498</c:v>
                </c:pt>
                <c:pt idx="68">
                  <c:v>47.035837662504619</c:v>
                </c:pt>
                <c:pt idx="69">
                  <c:v>45.949855070551379</c:v>
                </c:pt>
                <c:pt idx="70">
                  <c:v>44.553304957808919</c:v>
                </c:pt>
                <c:pt idx="71">
                  <c:v>42.296150033629374</c:v>
                </c:pt>
                <c:pt idx="72">
                  <c:v>43.376509107272241</c:v>
                </c:pt>
                <c:pt idx="73">
                  <c:v>41.977548847329217</c:v>
                </c:pt>
                <c:pt idx="74">
                  <c:v>43.899450738890678</c:v>
                </c:pt>
                <c:pt idx="75">
                  <c:v>46.83513594721687</c:v>
                </c:pt>
                <c:pt idx="76">
                  <c:v>47.600076979090218</c:v>
                </c:pt>
                <c:pt idx="77">
                  <c:v>47.376069828679817</c:v>
                </c:pt>
                <c:pt idx="78">
                  <c:v>49.748820019959894</c:v>
                </c:pt>
                <c:pt idx="79">
                  <c:v>52.218615127550585</c:v>
                </c:pt>
                <c:pt idx="80">
                  <c:v>55.083282397773239</c:v>
                </c:pt>
                <c:pt idx="81">
                  <c:v>55.124014558750119</c:v>
                </c:pt>
                <c:pt idx="82">
                  <c:v>57.101282716693163</c:v>
                </c:pt>
                <c:pt idx="83">
                  <c:v>58.269509069779453</c:v>
                </c:pt>
                <c:pt idx="84">
                  <c:v>59.469915626534373</c:v>
                </c:pt>
                <c:pt idx="85">
                  <c:v>61.762759543709066</c:v>
                </c:pt>
                <c:pt idx="86">
                  <c:v>62.210200864876583</c:v>
                </c:pt>
                <c:pt idx="87">
                  <c:v>58.345004544081633</c:v>
                </c:pt>
                <c:pt idx="88">
                  <c:v>62.490434337813781</c:v>
                </c:pt>
                <c:pt idx="89">
                  <c:v>64.618839913345482</c:v>
                </c:pt>
                <c:pt idx="90">
                  <c:v>63.047489214189099</c:v>
                </c:pt>
                <c:pt idx="91">
                  <c:v>63.9552639634001</c:v>
                </c:pt>
                <c:pt idx="92">
                  <c:v>67.217272715589374</c:v>
                </c:pt>
                <c:pt idx="93">
                  <c:v>66.152642076481129</c:v>
                </c:pt>
                <c:pt idx="94">
                  <c:v>66.950254446483228</c:v>
                </c:pt>
                <c:pt idx="95">
                  <c:v>61.069151276044138</c:v>
                </c:pt>
                <c:pt idx="96">
                  <c:v>61.877959465066198</c:v>
                </c:pt>
                <c:pt idx="97">
                  <c:v>62.471452523292875</c:v>
                </c:pt>
                <c:pt idx="98">
                  <c:v>60.334853704583722</c:v>
                </c:pt>
                <c:pt idx="99">
                  <c:v>61.156402895726558</c:v>
                </c:pt>
                <c:pt idx="100">
                  <c:v>63.347613492289767</c:v>
                </c:pt>
                <c:pt idx="101">
                  <c:v>62.420083288996246</c:v>
                </c:pt>
                <c:pt idx="102">
                  <c:v>59.587092533424062</c:v>
                </c:pt>
                <c:pt idx="103">
                  <c:v>59.798091755419371</c:v>
                </c:pt>
                <c:pt idx="104">
                  <c:v>57.740925093197148</c:v>
                </c:pt>
                <c:pt idx="105">
                  <c:v>52.004346988884414</c:v>
                </c:pt>
                <c:pt idx="106">
                  <c:v>49.96427487322795</c:v>
                </c:pt>
                <c:pt idx="107">
                  <c:v>49.399543999620136</c:v>
                </c:pt>
                <c:pt idx="108">
                  <c:v>50.070305901839419</c:v>
                </c:pt>
                <c:pt idx="109">
                  <c:v>51.249781894867347</c:v>
                </c:pt>
                <c:pt idx="110">
                  <c:v>55.8658901590765</c:v>
                </c:pt>
                <c:pt idx="111">
                  <c:v>57.555946111613224</c:v>
                </c:pt>
                <c:pt idx="112">
                  <c:v>58.149984588928049</c:v>
                </c:pt>
                <c:pt idx="113">
                  <c:v>57.651372325719159</c:v>
                </c:pt>
                <c:pt idx="114">
                  <c:v>59.88231018409509</c:v>
                </c:pt>
                <c:pt idx="115">
                  <c:v>60.537159459653409</c:v>
                </c:pt>
                <c:pt idx="116">
                  <c:v>62.934033341958049</c:v>
                </c:pt>
                <c:pt idx="117">
                  <c:v>62.722551516453549</c:v>
                </c:pt>
                <c:pt idx="118">
                  <c:v>59.666899708528923</c:v>
                </c:pt>
                <c:pt idx="119">
                  <c:v>62.662946455751154</c:v>
                </c:pt>
                <c:pt idx="120">
                  <c:v>66.47201009614632</c:v>
                </c:pt>
                <c:pt idx="121">
                  <c:v>69.358761407333105</c:v>
                </c:pt>
                <c:pt idx="122">
                  <c:v>65.73221508101993</c:v>
                </c:pt>
                <c:pt idx="123">
                  <c:v>60.694804619036503</c:v>
                </c:pt>
                <c:pt idx="124">
                  <c:v>61.476433931721658</c:v>
                </c:pt>
                <c:pt idx="125">
                  <c:v>62.995361043894356</c:v>
                </c:pt>
                <c:pt idx="126">
                  <c:v>63.299832442770693</c:v>
                </c:pt>
                <c:pt idx="127">
                  <c:v>64.954320040671718</c:v>
                </c:pt>
                <c:pt idx="128">
                  <c:v>63.038619611105865</c:v>
                </c:pt>
                <c:pt idx="129">
                  <c:v>66.396582483899351</c:v>
                </c:pt>
                <c:pt idx="130">
                  <c:v>67.327169476299602</c:v>
                </c:pt>
                <c:pt idx="131">
                  <c:v>69.110108227211029</c:v>
                </c:pt>
                <c:pt idx="132">
                  <c:v>71.969436585723983</c:v>
                </c:pt>
                <c:pt idx="133">
                  <c:v>73.018795384049639</c:v>
                </c:pt>
                <c:pt idx="134">
                  <c:v>76.525899992326231</c:v>
                </c:pt>
                <c:pt idx="135">
                  <c:v>77.079115134430296</c:v>
                </c:pt>
                <c:pt idx="136">
                  <c:v>81.070472099298755</c:v>
                </c:pt>
                <c:pt idx="137">
                  <c:v>79.159690612022345</c:v>
                </c:pt>
                <c:pt idx="138">
                  <c:v>81.460572956724818</c:v>
                </c:pt>
                <c:pt idx="139">
                  <c:v>84.623298599448304</c:v>
                </c:pt>
                <c:pt idx="140">
                  <c:v>83.645470648840146</c:v>
                </c:pt>
                <c:pt idx="141">
                  <c:v>89.238684002260328</c:v>
                </c:pt>
                <c:pt idx="142">
                  <c:v>84.52570576319259</c:v>
                </c:pt>
                <c:pt idx="143">
                  <c:v>81.594675498913702</c:v>
                </c:pt>
                <c:pt idx="144">
                  <c:v>86.617923537500346</c:v>
                </c:pt>
                <c:pt idx="145">
                  <c:v>88.898896513651991</c:v>
                </c:pt>
                <c:pt idx="146">
                  <c:v>97.325961748110672</c:v>
                </c:pt>
                <c:pt idx="147">
                  <c:v>96.624390849503541</c:v>
                </c:pt>
                <c:pt idx="148">
                  <c:v>93.560627093171604</c:v>
                </c:pt>
                <c:pt idx="149">
                  <c:v>99.96901239827632</c:v>
                </c:pt>
                <c:pt idx="150">
                  <c:v>103.04703768876779</c:v>
                </c:pt>
                <c:pt idx="151">
                  <c:v>109.06084663716578</c:v>
                </c:pt>
                <c:pt idx="152">
                  <c:v>109.3108011802772</c:v>
                </c:pt>
                <c:pt idx="153">
                  <c:v>106.72907335636124</c:v>
                </c:pt>
                <c:pt idx="154">
                  <c:v>102.85236111581595</c:v>
                </c:pt>
                <c:pt idx="155">
                  <c:v>106.00306788139743</c:v>
                </c:pt>
                <c:pt idx="156">
                  <c:v>113.0942597514432</c:v>
                </c:pt>
                <c:pt idx="157">
                  <c:v>111.81366237991338</c:v>
                </c:pt>
                <c:pt idx="158">
                  <c:v>113.3119988272711</c:v>
                </c:pt>
                <c:pt idx="159">
                  <c:v>123.22296598943359</c:v>
                </c:pt>
                <c:pt idx="160">
                  <c:v>127.61824689302419</c:v>
                </c:pt>
                <c:pt idx="161">
                  <c:v>125.90089654906173</c:v>
                </c:pt>
                <c:pt idx="162">
                  <c:v>131.06128865651721</c:v>
                </c:pt>
                <c:pt idx="163">
                  <c:v>130.44497678112489</c:v>
                </c:pt>
                <c:pt idx="164">
                  <c:v>119.2375545527982</c:v>
                </c:pt>
                <c:pt idx="165">
                  <c:v>116.08786016981902</c:v>
                </c:pt>
                <c:pt idx="166">
                  <c:v>117.31108213018214</c:v>
                </c:pt>
                <c:pt idx="167">
                  <c:v>121.01293640225262</c:v>
                </c:pt>
                <c:pt idx="168">
                  <c:v>113.03723297624069</c:v>
                </c:pt>
                <c:pt idx="169">
                  <c:v>118.49111233463681</c:v>
                </c:pt>
                <c:pt idx="170">
                  <c:v>122.32790443741507</c:v>
                </c:pt>
                <c:pt idx="171">
                  <c:v>128.9678764184313</c:v>
                </c:pt>
                <c:pt idx="172">
                  <c:v>129.90112838898466</c:v>
                </c:pt>
                <c:pt idx="173">
                  <c:v>132.94865666208014</c:v>
                </c:pt>
                <c:pt idx="174">
                  <c:v>138.34277437035615</c:v>
                </c:pt>
                <c:pt idx="175">
                  <c:v>133.20202856782748</c:v>
                </c:pt>
                <c:pt idx="176">
                  <c:v>140.76392627469821</c:v>
                </c:pt>
                <c:pt idx="177">
                  <c:v>147.87640139253503</c:v>
                </c:pt>
                <c:pt idx="178">
                  <c:v>157.93724879248481</c:v>
                </c:pt>
                <c:pt idx="179">
                  <c:v>156.82793578477737</c:v>
                </c:pt>
                <c:pt idx="180">
                  <c:v>162.4761853841861</c:v>
                </c:pt>
                <c:pt idx="181">
                  <c:v>171.41157921735643</c:v>
                </c:pt>
                <c:pt idx="182">
                  <c:v>182.31930786434341</c:v>
                </c:pt>
                <c:pt idx="183">
                  <c:v>189.76352951220514</c:v>
                </c:pt>
                <c:pt idx="184">
                  <c:v>204.08416860159576</c:v>
                </c:pt>
                <c:pt idx="185">
                  <c:v>215.73170998373269</c:v>
                </c:pt>
                <c:pt idx="186">
                  <c:v>220.03025074603622</c:v>
                </c:pt>
                <c:pt idx="187">
                  <c:v>196.14645240741709</c:v>
                </c:pt>
                <c:pt idx="188">
                  <c:v>176.61011114982389</c:v>
                </c:pt>
                <c:pt idx="189">
                  <c:v>139.42301186042249</c:v>
                </c:pt>
                <c:pt idx="190">
                  <c:v>115.02009737049086</c:v>
                </c:pt>
                <c:pt idx="191">
                  <c:v>98.17519710664223</c:v>
                </c:pt>
                <c:pt idx="192">
                  <c:v>102.52589461048653</c:v>
                </c:pt>
                <c:pt idx="193">
                  <c:v>98.211975222634834</c:v>
                </c:pt>
                <c:pt idx="194">
                  <c:v>100.15365466373441</c:v>
                </c:pt>
                <c:pt idx="195">
                  <c:v>104.09423467827558</c:v>
                </c:pt>
                <c:pt idx="196">
                  <c:v>114.85949723980508</c:v>
                </c:pt>
                <c:pt idx="197">
                  <c:v>128.29568346421877</c:v>
                </c:pt>
                <c:pt idx="198">
                  <c:v>123.47461466014741</c:v>
                </c:pt>
                <c:pt idx="199">
                  <c:v>132.9361056255668</c:v>
                </c:pt>
                <c:pt idx="200">
                  <c:v>127.59929453574372</c:v>
                </c:pt>
                <c:pt idx="201">
                  <c:v>134.80051389060444</c:v>
                </c:pt>
                <c:pt idx="202">
                  <c:v>140.77626279619818</c:v>
                </c:pt>
                <c:pt idx="203">
                  <c:v>140.68982818975965</c:v>
                </c:pt>
                <c:pt idx="204">
                  <c:v>145.90912641295506</c:v>
                </c:pt>
                <c:pt idx="205">
                  <c:v>142.27721828823968</c:v>
                </c:pt>
                <c:pt idx="206">
                  <c:v>148.80137931175616</c:v>
                </c:pt>
                <c:pt idx="207">
                  <c:v>157.86679408646447</c:v>
                </c:pt>
                <c:pt idx="208">
                  <c:v>146.69684137364874</c:v>
                </c:pt>
                <c:pt idx="209">
                  <c:v>143.66864934192114</c:v>
                </c:pt>
                <c:pt idx="210">
                  <c:v>144.29250768289717</c:v>
                </c:pt>
                <c:pt idx="211">
                  <c:v>148.61943629785839</c:v>
                </c:pt>
                <c:pt idx="212">
                  <c:v>150.36737715859337</c:v>
                </c:pt>
                <c:pt idx="213">
                  <c:v>159.61417469853936</c:v>
                </c:pt>
                <c:pt idx="214">
                  <c:v>164.9206837622084</c:v>
                </c:pt>
                <c:pt idx="215">
                  <c:v>174.79316539638899</c:v>
                </c:pt>
                <c:pt idx="216">
                  <c:v>182.39626457394499</c:v>
                </c:pt>
                <c:pt idx="217">
                  <c:v>190.06606446606136</c:v>
                </c:pt>
                <c:pt idx="218">
                  <c:v>199.91491230514185</c:v>
                </c:pt>
                <c:pt idx="219">
                  <c:v>210.36697134918154</c:v>
                </c:pt>
                <c:pt idx="220">
                  <c:v>199.71373714554147</c:v>
                </c:pt>
                <c:pt idx="221">
                  <c:v>196.29485729402543</c:v>
                </c:pt>
                <c:pt idx="222">
                  <c:v>199.08207221764147</c:v>
                </c:pt>
                <c:pt idx="223">
                  <c:v>190.72317609765457</c:v>
                </c:pt>
                <c:pt idx="224">
                  <c:v>188.80515678817895</c:v>
                </c:pt>
                <c:pt idx="225">
                  <c:v>183.03362121037762</c:v>
                </c:pt>
                <c:pt idx="226">
                  <c:v>186.3475507987709</c:v>
                </c:pt>
                <c:pt idx="227">
                  <c:v>184.10388185101976</c:v>
                </c:pt>
                <c:pt idx="228">
                  <c:v>188.46817612687357</c:v>
                </c:pt>
                <c:pt idx="229">
                  <c:v>195.87711870804014</c:v>
                </c:pt>
                <c:pt idx="230">
                  <c:v>201.87594462127799</c:v>
                </c:pt>
                <c:pt idx="231">
                  <c:v>197.47266346822516</c:v>
                </c:pt>
                <c:pt idx="232">
                  <c:v>185.2899486145399</c:v>
                </c:pt>
                <c:pt idx="233">
                  <c:v>170.06175510814518</c:v>
                </c:pt>
                <c:pt idx="234">
                  <c:v>177.97944440842713</c:v>
                </c:pt>
                <c:pt idx="235">
                  <c:v>185.47200030096101</c:v>
                </c:pt>
                <c:pt idx="236">
                  <c:v>187.16061191248264</c:v>
                </c:pt>
                <c:pt idx="237">
                  <c:v>183.19635852220861</c:v>
                </c:pt>
                <c:pt idx="238">
                  <c:v>180.53493981647333</c:v>
                </c:pt>
                <c:pt idx="239">
                  <c:v>182.27083032544962</c:v>
                </c:pt>
                <c:pt idx="240">
                  <c:v>187.44923970066344</c:v>
                </c:pt>
                <c:pt idx="241">
                  <c:v>190.63075760899184</c:v>
                </c:pt>
                <c:pt idx="242">
                  <c:v>183.75263151147274</c:v>
                </c:pt>
                <c:pt idx="243">
                  <c:v>178.90548447532333</c:v>
                </c:pt>
                <c:pt idx="244">
                  <c:v>179.49092533187351</c:v>
                </c:pt>
                <c:pt idx="245">
                  <c:v>179.15883490600919</c:v>
                </c:pt>
                <c:pt idx="246">
                  <c:v>183.59175120284488</c:v>
                </c:pt>
                <c:pt idx="247">
                  <c:v>185.83388073051302</c:v>
                </c:pt>
                <c:pt idx="248">
                  <c:v>185.15346596514439</c:v>
                </c:pt>
                <c:pt idx="249">
                  <c:v>182.18361569313657</c:v>
                </c:pt>
                <c:pt idx="250">
                  <c:v>179.60422278132623</c:v>
                </c:pt>
                <c:pt idx="251">
                  <c:v>183.9303021696079</c:v>
                </c:pt>
                <c:pt idx="252">
                  <c:v>180.05802670080618</c:v>
                </c:pt>
                <c:pt idx="253">
                  <c:v>183.25064359314757</c:v>
                </c:pt>
                <c:pt idx="254">
                  <c:v>183.13892344019851</c:v>
                </c:pt>
                <c:pt idx="255">
                  <c:v>184.67227258531523</c:v>
                </c:pt>
                <c:pt idx="256">
                  <c:v>184.27298096192618</c:v>
                </c:pt>
                <c:pt idx="257">
                  <c:v>185.2054614610158</c:v>
                </c:pt>
                <c:pt idx="258">
                  <c:v>181.31430595476533</c:v>
                </c:pt>
                <c:pt idx="259">
                  <c:v>175.30499343674191</c:v>
                </c:pt>
                <c:pt idx="260">
                  <c:v>168.58377520790037</c:v>
                </c:pt>
                <c:pt idx="261">
                  <c:v>157.62980827406295</c:v>
                </c:pt>
                <c:pt idx="262">
                  <c:v>148.48607479154731</c:v>
                </c:pt>
                <c:pt idx="263">
                  <c:v>130.87396558584572</c:v>
                </c:pt>
                <c:pt idx="264">
                  <c:v>114.78460822040763</c:v>
                </c:pt>
                <c:pt idx="265">
                  <c:v>121.11907176070613</c:v>
                </c:pt>
                <c:pt idx="266">
                  <c:v>117.27197107600125</c:v>
                </c:pt>
                <c:pt idx="267">
                  <c:v>119.56589678780189</c:v>
                </c:pt>
                <c:pt idx="268">
                  <c:v>124.88995529481014</c:v>
                </c:pt>
                <c:pt idx="269">
                  <c:v>122.84230653690625</c:v>
                </c:pt>
                <c:pt idx="270">
                  <c:v>114.84113650766612</c:v>
                </c:pt>
                <c:pt idx="271">
                  <c:v>104.311243235974</c:v>
                </c:pt>
                <c:pt idx="272">
                  <c:v>103.60536465112295</c:v>
                </c:pt>
                <c:pt idx="273">
                  <c:v>103.53964709347835</c:v>
                </c:pt>
                <c:pt idx="274">
                  <c:v>97.476940903004291</c:v>
                </c:pt>
                <c:pt idx="275">
                  <c:v>90.844833724179196</c:v>
                </c:pt>
                <c:pt idx="276">
                  <c:v>83.217741653778049</c:v>
                </c:pt>
                <c:pt idx="277">
                  <c:v>83.982544440942249</c:v>
                </c:pt>
                <c:pt idx="278">
                  <c:v>92.384650713167176</c:v>
                </c:pt>
                <c:pt idx="279">
                  <c:v>96.443549388568641</c:v>
                </c:pt>
                <c:pt idx="280">
                  <c:v>102.22572528661225</c:v>
                </c:pt>
                <c:pt idx="281">
                  <c:v>105.52000576894578</c:v>
                </c:pt>
                <c:pt idx="282">
                  <c:v>102.81612940006291</c:v>
                </c:pt>
                <c:pt idx="283">
                  <c:v>102.75909741377183</c:v>
                </c:pt>
                <c:pt idx="284">
                  <c:v>102.48516962165523</c:v>
                </c:pt>
                <c:pt idx="285">
                  <c:v>108.1781118976218</c:v>
                </c:pt>
                <c:pt idx="286">
                  <c:v>106.57803843221194</c:v>
                </c:pt>
                <c:pt idx="287">
                  <c:v>114.3656641320724</c:v>
                </c:pt>
                <c:pt idx="288">
                  <c:v>118.17257669936907</c:v>
                </c:pt>
                <c:pt idx="289">
                  <c:v>118.61599945825367</c:v>
                </c:pt>
                <c:pt idx="290">
                  <c:v>113.31494484351357</c:v>
                </c:pt>
                <c:pt idx="291">
                  <c:v>113.2268761018975</c:v>
                </c:pt>
                <c:pt idx="292">
                  <c:v>110.58946156807333</c:v>
                </c:pt>
                <c:pt idx="293">
                  <c:v>106.84097737270012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AE-4BDE-8C3D-4A98D4A3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66912"/>
        <c:axId val="555769656"/>
      </c:lineChart>
      <c:dateAx>
        <c:axId val="555766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9656"/>
        <c:crosses val="autoZero"/>
        <c:auto val="1"/>
        <c:lblOffset val="100"/>
        <c:baseTimeUnit val="months"/>
      </c:dateAx>
      <c:valAx>
        <c:axId val="5557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dane!$L$1</c:f>
              <c:strCache>
                <c:ptCount val="1"/>
                <c:pt idx="0">
                  <c:v>all_com_pri_ind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dane!$L$2:$L$301</c:f>
              <c:numCache>
                <c:formatCode>General</c:formatCode>
                <c:ptCount val="300"/>
                <c:pt idx="0">
                  <c:v>52.838121567161593</c:v>
                </c:pt>
                <c:pt idx="1">
                  <c:v>53.726110546229265</c:v>
                </c:pt>
                <c:pt idx="2">
                  <c:v>54.25005213886157</c:v>
                </c:pt>
                <c:pt idx="3">
                  <c:v>54.646282971310256</c:v>
                </c:pt>
                <c:pt idx="4">
                  <c:v>54.765269984156639</c:v>
                </c:pt>
                <c:pt idx="5">
                  <c:v>53.373628610541452</c:v>
                </c:pt>
                <c:pt idx="6">
                  <c:v>52.963891786094727</c:v>
                </c:pt>
                <c:pt idx="7">
                  <c:v>52.533379243138022</c:v>
                </c:pt>
                <c:pt idx="8">
                  <c:v>51.514199816656912</c:v>
                </c:pt>
                <c:pt idx="9">
                  <c:v>51.781978388905088</c:v>
                </c:pt>
                <c:pt idx="10">
                  <c:v>50.476332752234306</c:v>
                </c:pt>
                <c:pt idx="11">
                  <c:v>49.313890825756957</c:v>
                </c:pt>
                <c:pt idx="12">
                  <c:v>50.354907928646902</c:v>
                </c:pt>
                <c:pt idx="13">
                  <c:v>50.694382865888585</c:v>
                </c:pt>
                <c:pt idx="14">
                  <c:v>50.531118091870596</c:v>
                </c:pt>
                <c:pt idx="15">
                  <c:v>52.591231853333333</c:v>
                </c:pt>
                <c:pt idx="16">
                  <c:v>54.852581067925527</c:v>
                </c:pt>
                <c:pt idx="17">
                  <c:v>56.592382575595124</c:v>
                </c:pt>
                <c:pt idx="18">
                  <c:v>57.869897479712137</c:v>
                </c:pt>
                <c:pt idx="19">
                  <c:v>56.592903842831795</c:v>
                </c:pt>
                <c:pt idx="20">
                  <c:v>56.683160347114892</c:v>
                </c:pt>
                <c:pt idx="21">
                  <c:v>56.941133013193962</c:v>
                </c:pt>
                <c:pt idx="22">
                  <c:v>57.904650837717668</c:v>
                </c:pt>
                <c:pt idx="23">
                  <c:v>57.462426210595559</c:v>
                </c:pt>
                <c:pt idx="24">
                  <c:v>58.875873128446706</c:v>
                </c:pt>
                <c:pt idx="25">
                  <c:v>59.325423568963835</c:v>
                </c:pt>
                <c:pt idx="26">
                  <c:v>59.844314653588576</c:v>
                </c:pt>
                <c:pt idx="27">
                  <c:v>61.360126389116317</c:v>
                </c:pt>
                <c:pt idx="28">
                  <c:v>60.724556138370616</c:v>
                </c:pt>
                <c:pt idx="29">
                  <c:v>60.088029441214289</c:v>
                </c:pt>
                <c:pt idx="30">
                  <c:v>59.06598757667625</c:v>
                </c:pt>
                <c:pt idx="31">
                  <c:v>58.896124526325679</c:v>
                </c:pt>
                <c:pt idx="32">
                  <c:v>58.724687221543086</c:v>
                </c:pt>
                <c:pt idx="33">
                  <c:v>58.057370069103882</c:v>
                </c:pt>
                <c:pt idx="34">
                  <c:v>58.505903543350954</c:v>
                </c:pt>
                <c:pt idx="35">
                  <c:v>59.365987181757603</c:v>
                </c:pt>
                <c:pt idx="36">
                  <c:v>59.123848775479921</c:v>
                </c:pt>
                <c:pt idx="37">
                  <c:v>59.790065647992463</c:v>
                </c:pt>
                <c:pt idx="38">
                  <c:v>61.602607079534764</c:v>
                </c:pt>
                <c:pt idx="39">
                  <c:v>64.223100757811622</c:v>
                </c:pt>
                <c:pt idx="40">
                  <c:v>63.372856892860888</c:v>
                </c:pt>
                <c:pt idx="41">
                  <c:v>61.238336335744975</c:v>
                </c:pt>
                <c:pt idx="42">
                  <c:v>61.85593016349349</c:v>
                </c:pt>
                <c:pt idx="43">
                  <c:v>62.413892282803495</c:v>
                </c:pt>
                <c:pt idx="44">
                  <c:v>62.943857462189563</c:v>
                </c:pt>
                <c:pt idx="45">
                  <c:v>63.766365160228069</c:v>
                </c:pt>
                <c:pt idx="46">
                  <c:v>62.924210816511156</c:v>
                </c:pt>
                <c:pt idx="47">
                  <c:v>64.244854144399653</c:v>
                </c:pt>
                <c:pt idx="48">
                  <c:v>64.857756605365054</c:v>
                </c:pt>
                <c:pt idx="49">
                  <c:v>62.138860610660629</c:v>
                </c:pt>
                <c:pt idx="50">
                  <c:v>61.549064988499154</c:v>
                </c:pt>
                <c:pt idx="51">
                  <c:v>59.737207149962138</c:v>
                </c:pt>
                <c:pt idx="52">
                  <c:v>61.691394039524354</c:v>
                </c:pt>
                <c:pt idx="53">
                  <c:v>58.622811955636799</c:v>
                </c:pt>
                <c:pt idx="54">
                  <c:v>58.386926108433336</c:v>
                </c:pt>
                <c:pt idx="55">
                  <c:v>58.692749100199158</c:v>
                </c:pt>
                <c:pt idx="56">
                  <c:v>58.154703632932083</c:v>
                </c:pt>
                <c:pt idx="57">
                  <c:v>58.961586275728351</c:v>
                </c:pt>
                <c:pt idx="58">
                  <c:v>57.904549405564708</c:v>
                </c:pt>
                <c:pt idx="59">
                  <c:v>54.537404288953972</c:v>
                </c:pt>
                <c:pt idx="60">
                  <c:v>51.138948277222703</c:v>
                </c:pt>
                <c:pt idx="61">
                  <c:v>50.623143790217675</c:v>
                </c:pt>
                <c:pt idx="62">
                  <c:v>49.475802713886353</c:v>
                </c:pt>
                <c:pt idx="63">
                  <c:v>49.823744312464036</c:v>
                </c:pt>
                <c:pt idx="64">
                  <c:v>50.264786026679424</c:v>
                </c:pt>
                <c:pt idx="65">
                  <c:v>48.085042114760263</c:v>
                </c:pt>
                <c:pt idx="66">
                  <c:v>47.393451859644294</c:v>
                </c:pt>
                <c:pt idx="67">
                  <c:v>46.059812990836498</c:v>
                </c:pt>
                <c:pt idx="68">
                  <c:v>47.035837662504619</c:v>
                </c:pt>
                <c:pt idx="69">
                  <c:v>45.949855070551379</c:v>
                </c:pt>
                <c:pt idx="70">
                  <c:v>44.553304957808919</c:v>
                </c:pt>
                <c:pt idx="71">
                  <c:v>42.296150033629374</c:v>
                </c:pt>
                <c:pt idx="72">
                  <c:v>43.376509107272241</c:v>
                </c:pt>
                <c:pt idx="73">
                  <c:v>41.977548847329217</c:v>
                </c:pt>
                <c:pt idx="74">
                  <c:v>43.899450738890678</c:v>
                </c:pt>
                <c:pt idx="75">
                  <c:v>46.83513594721687</c:v>
                </c:pt>
                <c:pt idx="76">
                  <c:v>47.600076979090218</c:v>
                </c:pt>
                <c:pt idx="77">
                  <c:v>47.376069828679817</c:v>
                </c:pt>
                <c:pt idx="78">
                  <c:v>49.748820019959894</c:v>
                </c:pt>
                <c:pt idx="79">
                  <c:v>52.218615127550585</c:v>
                </c:pt>
                <c:pt idx="80">
                  <c:v>55.083282397773239</c:v>
                </c:pt>
                <c:pt idx="81">
                  <c:v>55.124014558750119</c:v>
                </c:pt>
                <c:pt idx="82">
                  <c:v>57.101282716693163</c:v>
                </c:pt>
                <c:pt idx="83">
                  <c:v>58.269509069779453</c:v>
                </c:pt>
                <c:pt idx="84">
                  <c:v>59.469915626534373</c:v>
                </c:pt>
                <c:pt idx="85">
                  <c:v>61.762759543709066</c:v>
                </c:pt>
                <c:pt idx="86">
                  <c:v>62.210200864876583</c:v>
                </c:pt>
                <c:pt idx="87">
                  <c:v>58.345004544081633</c:v>
                </c:pt>
                <c:pt idx="88">
                  <c:v>62.490434337813781</c:v>
                </c:pt>
                <c:pt idx="89">
                  <c:v>64.618839913345482</c:v>
                </c:pt>
                <c:pt idx="90">
                  <c:v>63.047489214189099</c:v>
                </c:pt>
                <c:pt idx="91">
                  <c:v>63.9552639634001</c:v>
                </c:pt>
                <c:pt idx="92">
                  <c:v>67.217272715589374</c:v>
                </c:pt>
                <c:pt idx="93">
                  <c:v>66.152642076481129</c:v>
                </c:pt>
                <c:pt idx="94">
                  <c:v>66.950254446483228</c:v>
                </c:pt>
                <c:pt idx="95">
                  <c:v>61.069151276044138</c:v>
                </c:pt>
                <c:pt idx="96">
                  <c:v>61.877959465066198</c:v>
                </c:pt>
                <c:pt idx="97">
                  <c:v>62.471452523292875</c:v>
                </c:pt>
                <c:pt idx="98">
                  <c:v>60.334853704583722</c:v>
                </c:pt>
                <c:pt idx="99">
                  <c:v>61.156402895726558</c:v>
                </c:pt>
                <c:pt idx="100">
                  <c:v>63.347613492289767</c:v>
                </c:pt>
                <c:pt idx="101">
                  <c:v>62.420083288996246</c:v>
                </c:pt>
                <c:pt idx="102">
                  <c:v>59.587092533424062</c:v>
                </c:pt>
                <c:pt idx="103">
                  <c:v>59.798091755419371</c:v>
                </c:pt>
                <c:pt idx="104">
                  <c:v>57.740925093197148</c:v>
                </c:pt>
                <c:pt idx="105">
                  <c:v>52.004346988884414</c:v>
                </c:pt>
                <c:pt idx="106">
                  <c:v>49.96427487322795</c:v>
                </c:pt>
                <c:pt idx="107">
                  <c:v>49.399543999620136</c:v>
                </c:pt>
                <c:pt idx="108">
                  <c:v>50.070305901839419</c:v>
                </c:pt>
                <c:pt idx="109">
                  <c:v>51.249781894867347</c:v>
                </c:pt>
                <c:pt idx="110">
                  <c:v>55.8658901590765</c:v>
                </c:pt>
                <c:pt idx="111">
                  <c:v>57.555946111613224</c:v>
                </c:pt>
                <c:pt idx="112">
                  <c:v>58.149984588928049</c:v>
                </c:pt>
                <c:pt idx="113">
                  <c:v>57.651372325719159</c:v>
                </c:pt>
                <c:pt idx="114">
                  <c:v>59.88231018409509</c:v>
                </c:pt>
                <c:pt idx="115">
                  <c:v>60.537159459653409</c:v>
                </c:pt>
                <c:pt idx="116">
                  <c:v>62.934033341958049</c:v>
                </c:pt>
                <c:pt idx="117">
                  <c:v>62.722551516453549</c:v>
                </c:pt>
                <c:pt idx="118">
                  <c:v>59.666899708528923</c:v>
                </c:pt>
                <c:pt idx="119">
                  <c:v>62.662946455751154</c:v>
                </c:pt>
                <c:pt idx="120">
                  <c:v>66.47201009614632</c:v>
                </c:pt>
                <c:pt idx="121">
                  <c:v>69.358761407333105</c:v>
                </c:pt>
                <c:pt idx="122">
                  <c:v>65.73221508101993</c:v>
                </c:pt>
                <c:pt idx="123">
                  <c:v>60.694804619036503</c:v>
                </c:pt>
                <c:pt idx="124">
                  <c:v>61.476433931721658</c:v>
                </c:pt>
                <c:pt idx="125">
                  <c:v>62.995361043894356</c:v>
                </c:pt>
                <c:pt idx="126">
                  <c:v>63.299832442770693</c:v>
                </c:pt>
                <c:pt idx="127">
                  <c:v>64.954320040671718</c:v>
                </c:pt>
                <c:pt idx="128">
                  <c:v>63.038619611105865</c:v>
                </c:pt>
                <c:pt idx="129">
                  <c:v>66.396582483899351</c:v>
                </c:pt>
                <c:pt idx="130">
                  <c:v>67.327169476299602</c:v>
                </c:pt>
                <c:pt idx="131">
                  <c:v>69.110108227211029</c:v>
                </c:pt>
                <c:pt idx="132">
                  <c:v>71.969436585723983</c:v>
                </c:pt>
                <c:pt idx="133">
                  <c:v>73.018795384049639</c:v>
                </c:pt>
                <c:pt idx="134">
                  <c:v>76.525899992326231</c:v>
                </c:pt>
                <c:pt idx="135">
                  <c:v>77.079115134430296</c:v>
                </c:pt>
                <c:pt idx="136">
                  <c:v>81.070472099298755</c:v>
                </c:pt>
                <c:pt idx="137">
                  <c:v>79.159690612022345</c:v>
                </c:pt>
                <c:pt idx="138">
                  <c:v>81.460572956724818</c:v>
                </c:pt>
                <c:pt idx="139">
                  <c:v>84.623298599448304</c:v>
                </c:pt>
                <c:pt idx="140">
                  <c:v>83.645470648840146</c:v>
                </c:pt>
                <c:pt idx="141">
                  <c:v>89.238684002260328</c:v>
                </c:pt>
                <c:pt idx="142">
                  <c:v>84.52570576319259</c:v>
                </c:pt>
                <c:pt idx="143">
                  <c:v>81.594675498913702</c:v>
                </c:pt>
                <c:pt idx="144">
                  <c:v>86.617923537500346</c:v>
                </c:pt>
                <c:pt idx="145">
                  <c:v>88.898896513651991</c:v>
                </c:pt>
                <c:pt idx="146">
                  <c:v>97.325961748110672</c:v>
                </c:pt>
                <c:pt idx="147">
                  <c:v>96.624390849503541</c:v>
                </c:pt>
                <c:pt idx="148">
                  <c:v>93.560627093171604</c:v>
                </c:pt>
                <c:pt idx="149">
                  <c:v>99.96901239827632</c:v>
                </c:pt>
                <c:pt idx="150">
                  <c:v>103.04703768876779</c:v>
                </c:pt>
                <c:pt idx="151">
                  <c:v>109.06084663716578</c:v>
                </c:pt>
                <c:pt idx="152">
                  <c:v>109.3108011802772</c:v>
                </c:pt>
                <c:pt idx="153">
                  <c:v>106.72907335636124</c:v>
                </c:pt>
                <c:pt idx="154">
                  <c:v>102.85236111581595</c:v>
                </c:pt>
                <c:pt idx="155">
                  <c:v>106.00306788139743</c:v>
                </c:pt>
                <c:pt idx="156">
                  <c:v>113.0942597514432</c:v>
                </c:pt>
                <c:pt idx="157">
                  <c:v>111.81366237991338</c:v>
                </c:pt>
                <c:pt idx="158">
                  <c:v>113.3119988272711</c:v>
                </c:pt>
                <c:pt idx="159">
                  <c:v>123.22296598943359</c:v>
                </c:pt>
                <c:pt idx="160">
                  <c:v>127.61824689302419</c:v>
                </c:pt>
                <c:pt idx="161">
                  <c:v>125.90089654906173</c:v>
                </c:pt>
                <c:pt idx="162">
                  <c:v>131.06128865651721</c:v>
                </c:pt>
                <c:pt idx="163">
                  <c:v>130.44497678112489</c:v>
                </c:pt>
                <c:pt idx="164">
                  <c:v>119.2375545527982</c:v>
                </c:pt>
                <c:pt idx="165">
                  <c:v>116.08786016981902</c:v>
                </c:pt>
                <c:pt idx="166">
                  <c:v>117.31108213018214</c:v>
                </c:pt>
                <c:pt idx="167">
                  <c:v>121.01293640225262</c:v>
                </c:pt>
                <c:pt idx="168">
                  <c:v>113.03723297624069</c:v>
                </c:pt>
                <c:pt idx="169">
                  <c:v>118.49111233463681</c:v>
                </c:pt>
                <c:pt idx="170">
                  <c:v>122.32790443741507</c:v>
                </c:pt>
                <c:pt idx="171">
                  <c:v>128.9678764184313</c:v>
                </c:pt>
                <c:pt idx="172">
                  <c:v>129.90112838898466</c:v>
                </c:pt>
                <c:pt idx="173">
                  <c:v>132.94865666208014</c:v>
                </c:pt>
                <c:pt idx="174">
                  <c:v>138.34277437035615</c:v>
                </c:pt>
                <c:pt idx="175">
                  <c:v>133.20202856782748</c:v>
                </c:pt>
                <c:pt idx="176">
                  <c:v>140.76392627469821</c:v>
                </c:pt>
                <c:pt idx="177">
                  <c:v>147.87640139253503</c:v>
                </c:pt>
                <c:pt idx="178">
                  <c:v>157.93724879248481</c:v>
                </c:pt>
                <c:pt idx="179">
                  <c:v>156.82793578477737</c:v>
                </c:pt>
                <c:pt idx="180">
                  <c:v>162.4761853841861</c:v>
                </c:pt>
                <c:pt idx="181">
                  <c:v>171.41157921735643</c:v>
                </c:pt>
                <c:pt idx="182">
                  <c:v>182.31930786434341</c:v>
                </c:pt>
                <c:pt idx="183">
                  <c:v>189.76352951220514</c:v>
                </c:pt>
                <c:pt idx="184">
                  <c:v>204.08416860159576</c:v>
                </c:pt>
                <c:pt idx="185">
                  <c:v>215.73170998373269</c:v>
                </c:pt>
                <c:pt idx="186">
                  <c:v>220.03025074603622</c:v>
                </c:pt>
                <c:pt idx="187">
                  <c:v>196.14645240741709</c:v>
                </c:pt>
                <c:pt idx="188">
                  <c:v>176.61011114982389</c:v>
                </c:pt>
                <c:pt idx="189">
                  <c:v>139.42301186042249</c:v>
                </c:pt>
                <c:pt idx="190">
                  <c:v>115.02009737049086</c:v>
                </c:pt>
                <c:pt idx="191">
                  <c:v>98.17519710664223</c:v>
                </c:pt>
                <c:pt idx="192">
                  <c:v>102.52589461048653</c:v>
                </c:pt>
                <c:pt idx="193">
                  <c:v>98.211975222634834</c:v>
                </c:pt>
                <c:pt idx="194">
                  <c:v>100.15365466373441</c:v>
                </c:pt>
                <c:pt idx="195">
                  <c:v>104.09423467827558</c:v>
                </c:pt>
                <c:pt idx="196">
                  <c:v>114.85949723980508</c:v>
                </c:pt>
                <c:pt idx="197">
                  <c:v>128.29568346421877</c:v>
                </c:pt>
                <c:pt idx="198">
                  <c:v>123.47461466014741</c:v>
                </c:pt>
                <c:pt idx="199">
                  <c:v>132.9361056255668</c:v>
                </c:pt>
                <c:pt idx="200">
                  <c:v>127.59929453574372</c:v>
                </c:pt>
                <c:pt idx="201">
                  <c:v>134.80051389060444</c:v>
                </c:pt>
                <c:pt idx="202">
                  <c:v>140.77626279619818</c:v>
                </c:pt>
                <c:pt idx="203">
                  <c:v>140.68982818975965</c:v>
                </c:pt>
                <c:pt idx="204">
                  <c:v>145.90912641295506</c:v>
                </c:pt>
                <c:pt idx="205">
                  <c:v>142.27721828823968</c:v>
                </c:pt>
                <c:pt idx="206">
                  <c:v>148.80137931175616</c:v>
                </c:pt>
                <c:pt idx="207">
                  <c:v>157.86679408646447</c:v>
                </c:pt>
                <c:pt idx="208">
                  <c:v>146.69684137364874</c:v>
                </c:pt>
                <c:pt idx="209">
                  <c:v>143.66864934192114</c:v>
                </c:pt>
                <c:pt idx="210">
                  <c:v>144.29250768289717</c:v>
                </c:pt>
                <c:pt idx="211">
                  <c:v>148.61943629785839</c:v>
                </c:pt>
                <c:pt idx="212">
                  <c:v>150.36737715859337</c:v>
                </c:pt>
                <c:pt idx="213">
                  <c:v>159.61417469853936</c:v>
                </c:pt>
                <c:pt idx="214">
                  <c:v>164.9206837622084</c:v>
                </c:pt>
                <c:pt idx="215">
                  <c:v>174.79316539638899</c:v>
                </c:pt>
                <c:pt idx="216">
                  <c:v>182.39626457394499</c:v>
                </c:pt>
                <c:pt idx="217">
                  <c:v>190.06606446606136</c:v>
                </c:pt>
                <c:pt idx="218">
                  <c:v>199.91491230514185</c:v>
                </c:pt>
                <c:pt idx="219">
                  <c:v>210.36697134918154</c:v>
                </c:pt>
                <c:pt idx="220">
                  <c:v>199.71373714554147</c:v>
                </c:pt>
                <c:pt idx="221">
                  <c:v>196.29485729402543</c:v>
                </c:pt>
                <c:pt idx="222">
                  <c:v>199.08207221764147</c:v>
                </c:pt>
                <c:pt idx="223">
                  <c:v>190.72317609765457</c:v>
                </c:pt>
                <c:pt idx="224">
                  <c:v>188.80515678817895</c:v>
                </c:pt>
                <c:pt idx="225">
                  <c:v>183.03362121037762</c:v>
                </c:pt>
                <c:pt idx="226">
                  <c:v>186.3475507987709</c:v>
                </c:pt>
                <c:pt idx="227">
                  <c:v>184.10388185101976</c:v>
                </c:pt>
                <c:pt idx="228">
                  <c:v>188.46817612687357</c:v>
                </c:pt>
                <c:pt idx="229">
                  <c:v>195.87711870804014</c:v>
                </c:pt>
                <c:pt idx="230">
                  <c:v>201.87594462127799</c:v>
                </c:pt>
                <c:pt idx="231">
                  <c:v>197.47266346822516</c:v>
                </c:pt>
                <c:pt idx="232">
                  <c:v>185.2899486145399</c:v>
                </c:pt>
                <c:pt idx="233">
                  <c:v>170.06175510814518</c:v>
                </c:pt>
                <c:pt idx="234">
                  <c:v>177.97944440842713</c:v>
                </c:pt>
                <c:pt idx="235">
                  <c:v>185.47200030096101</c:v>
                </c:pt>
                <c:pt idx="236">
                  <c:v>187.16061191248264</c:v>
                </c:pt>
                <c:pt idx="237">
                  <c:v>183.19635852220861</c:v>
                </c:pt>
                <c:pt idx="238">
                  <c:v>180.53493981647333</c:v>
                </c:pt>
                <c:pt idx="239">
                  <c:v>182.27083032544962</c:v>
                </c:pt>
                <c:pt idx="240">
                  <c:v>187.44923970066344</c:v>
                </c:pt>
                <c:pt idx="241">
                  <c:v>190.63075760899184</c:v>
                </c:pt>
                <c:pt idx="242">
                  <c:v>183.75263151147274</c:v>
                </c:pt>
                <c:pt idx="243">
                  <c:v>178.90548447532333</c:v>
                </c:pt>
                <c:pt idx="244">
                  <c:v>179.49092533187351</c:v>
                </c:pt>
                <c:pt idx="245">
                  <c:v>179.15883490600919</c:v>
                </c:pt>
                <c:pt idx="246">
                  <c:v>183.59175120284488</c:v>
                </c:pt>
                <c:pt idx="247">
                  <c:v>185.83388073051302</c:v>
                </c:pt>
                <c:pt idx="248">
                  <c:v>185.15346596514439</c:v>
                </c:pt>
                <c:pt idx="249">
                  <c:v>182.18361569313657</c:v>
                </c:pt>
                <c:pt idx="250">
                  <c:v>179.60422278132623</c:v>
                </c:pt>
                <c:pt idx="251">
                  <c:v>183.9303021696079</c:v>
                </c:pt>
                <c:pt idx="252">
                  <c:v>180.05802670080618</c:v>
                </c:pt>
                <c:pt idx="253">
                  <c:v>183.25064359314757</c:v>
                </c:pt>
                <c:pt idx="254">
                  <c:v>183.13892344019851</c:v>
                </c:pt>
                <c:pt idx="255">
                  <c:v>184.67227258531523</c:v>
                </c:pt>
                <c:pt idx="256">
                  <c:v>184.27298096192618</c:v>
                </c:pt>
                <c:pt idx="257">
                  <c:v>185.2054614610158</c:v>
                </c:pt>
                <c:pt idx="258">
                  <c:v>181.31430595476533</c:v>
                </c:pt>
                <c:pt idx="259">
                  <c:v>175.30499343674191</c:v>
                </c:pt>
                <c:pt idx="260">
                  <c:v>168.58377520790037</c:v>
                </c:pt>
                <c:pt idx="261">
                  <c:v>157.62980827406295</c:v>
                </c:pt>
                <c:pt idx="262">
                  <c:v>148.48607479154731</c:v>
                </c:pt>
                <c:pt idx="263">
                  <c:v>130.87396558584572</c:v>
                </c:pt>
                <c:pt idx="264">
                  <c:v>114.78460822040763</c:v>
                </c:pt>
                <c:pt idx="265">
                  <c:v>121.11907176070613</c:v>
                </c:pt>
                <c:pt idx="266">
                  <c:v>117.27197107600125</c:v>
                </c:pt>
                <c:pt idx="267">
                  <c:v>119.56589678780189</c:v>
                </c:pt>
                <c:pt idx="268">
                  <c:v>124.88995529481014</c:v>
                </c:pt>
                <c:pt idx="269">
                  <c:v>122.84230653690625</c:v>
                </c:pt>
                <c:pt idx="270">
                  <c:v>114.84113650766612</c:v>
                </c:pt>
                <c:pt idx="271">
                  <c:v>104.311243235974</c:v>
                </c:pt>
                <c:pt idx="272">
                  <c:v>103.60536465112295</c:v>
                </c:pt>
                <c:pt idx="273">
                  <c:v>103.53964709347835</c:v>
                </c:pt>
                <c:pt idx="274">
                  <c:v>97.476940903004291</c:v>
                </c:pt>
                <c:pt idx="275">
                  <c:v>90.844833724179196</c:v>
                </c:pt>
                <c:pt idx="276">
                  <c:v>83.217741653778049</c:v>
                </c:pt>
                <c:pt idx="277">
                  <c:v>83.982544440942249</c:v>
                </c:pt>
                <c:pt idx="278">
                  <c:v>92.384650713167176</c:v>
                </c:pt>
                <c:pt idx="279">
                  <c:v>96.443549388568641</c:v>
                </c:pt>
                <c:pt idx="280">
                  <c:v>102.22572528661225</c:v>
                </c:pt>
                <c:pt idx="281">
                  <c:v>105.52000576894578</c:v>
                </c:pt>
                <c:pt idx="282">
                  <c:v>102.81612940006291</c:v>
                </c:pt>
                <c:pt idx="283">
                  <c:v>102.75909741377183</c:v>
                </c:pt>
                <c:pt idx="284">
                  <c:v>102.48516962165523</c:v>
                </c:pt>
                <c:pt idx="285">
                  <c:v>108.1781118976218</c:v>
                </c:pt>
                <c:pt idx="286">
                  <c:v>106.57803843221194</c:v>
                </c:pt>
                <c:pt idx="287">
                  <c:v>114.3656641320724</c:v>
                </c:pt>
                <c:pt idx="288">
                  <c:v>118.17257669936907</c:v>
                </c:pt>
                <c:pt idx="289">
                  <c:v>118.61599945825367</c:v>
                </c:pt>
                <c:pt idx="290">
                  <c:v>113.31494484351357</c:v>
                </c:pt>
                <c:pt idx="291">
                  <c:v>113.2268761018975</c:v>
                </c:pt>
                <c:pt idx="292">
                  <c:v>110.58946156807333</c:v>
                </c:pt>
                <c:pt idx="293">
                  <c:v>106.84097737270012</c:v>
                </c:pt>
                <c:pt idx="294">
                  <c:v>111.70262201916113</c:v>
                </c:pt>
                <c:pt idx="295">
                  <c:v>119.12181432323909</c:v>
                </c:pt>
                <c:pt idx="296">
                  <c:v>129.37504592359525</c:v>
                </c:pt>
                <c:pt idx="297">
                  <c:v>132.50861782842321</c:v>
                </c:pt>
                <c:pt idx="298">
                  <c:v>144.48992217041246</c:v>
                </c:pt>
                <c:pt idx="299">
                  <c:v>148.31472317189366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8C-4047-A3DA-7885F8FB9158}"/>
            </c:ext>
          </c:extLst>
        </c:ser>
        <c:ser>
          <c:idx val="1"/>
          <c:order val="1"/>
          <c:tx>
            <c:strRef>
              <c:f>dane!$N$1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dane!$N$2:$N$301</c:f>
              <c:numCache>
                <c:formatCode>General</c:formatCode>
                <c:ptCount val="300"/>
                <c:pt idx="0">
                  <c:v>17.39</c:v>
                </c:pt>
                <c:pt idx="1">
                  <c:v>18.47</c:v>
                </c:pt>
                <c:pt idx="2">
                  <c:v>18.79</c:v>
                </c:pt>
                <c:pt idx="3">
                  <c:v>18.670000000000002</c:v>
                </c:pt>
                <c:pt idx="4">
                  <c:v>18.510000000000002</c:v>
                </c:pt>
                <c:pt idx="5">
                  <c:v>17.649999999999999</c:v>
                </c:pt>
                <c:pt idx="6">
                  <c:v>16.78</c:v>
                </c:pt>
                <c:pt idx="7">
                  <c:v>16.7</c:v>
                </c:pt>
                <c:pt idx="8">
                  <c:v>16.010000000000002</c:v>
                </c:pt>
                <c:pt idx="9">
                  <c:v>16.61</c:v>
                </c:pt>
                <c:pt idx="10">
                  <c:v>15.2</c:v>
                </c:pt>
                <c:pt idx="11">
                  <c:v>13.73</c:v>
                </c:pt>
                <c:pt idx="12">
                  <c:v>14.29</c:v>
                </c:pt>
                <c:pt idx="13">
                  <c:v>13.8</c:v>
                </c:pt>
                <c:pt idx="14">
                  <c:v>13.82</c:v>
                </c:pt>
                <c:pt idx="15">
                  <c:v>15.23</c:v>
                </c:pt>
                <c:pt idx="16">
                  <c:v>16.190000000000001</c:v>
                </c:pt>
                <c:pt idx="17">
                  <c:v>16.760000000000002</c:v>
                </c:pt>
                <c:pt idx="18">
                  <c:v>17.600000000000001</c:v>
                </c:pt>
                <c:pt idx="19">
                  <c:v>16.89</c:v>
                </c:pt>
                <c:pt idx="20">
                  <c:v>15.9</c:v>
                </c:pt>
                <c:pt idx="21">
                  <c:v>16.489999999999998</c:v>
                </c:pt>
                <c:pt idx="22">
                  <c:v>17.190000000000001</c:v>
                </c:pt>
                <c:pt idx="23">
                  <c:v>15.93</c:v>
                </c:pt>
                <c:pt idx="24">
                  <c:v>16.55</c:v>
                </c:pt>
                <c:pt idx="25">
                  <c:v>17.11</c:v>
                </c:pt>
                <c:pt idx="26">
                  <c:v>17.010000000000002</c:v>
                </c:pt>
                <c:pt idx="27">
                  <c:v>18.649999999999999</c:v>
                </c:pt>
                <c:pt idx="28">
                  <c:v>18.350000000000001</c:v>
                </c:pt>
                <c:pt idx="29">
                  <c:v>17.309999999999999</c:v>
                </c:pt>
                <c:pt idx="30">
                  <c:v>15.85</c:v>
                </c:pt>
                <c:pt idx="31">
                  <c:v>16.100000000000001</c:v>
                </c:pt>
                <c:pt idx="32">
                  <c:v>16.7</c:v>
                </c:pt>
                <c:pt idx="33">
                  <c:v>16.11</c:v>
                </c:pt>
                <c:pt idx="34">
                  <c:v>16.86</c:v>
                </c:pt>
                <c:pt idx="35">
                  <c:v>17.93</c:v>
                </c:pt>
                <c:pt idx="36">
                  <c:v>17.850000000000001</c:v>
                </c:pt>
                <c:pt idx="37">
                  <c:v>18</c:v>
                </c:pt>
                <c:pt idx="38">
                  <c:v>19.850000000000001</c:v>
                </c:pt>
                <c:pt idx="39">
                  <c:v>20.9</c:v>
                </c:pt>
                <c:pt idx="40">
                  <c:v>19.149999999999999</c:v>
                </c:pt>
                <c:pt idx="41">
                  <c:v>18.46</c:v>
                </c:pt>
                <c:pt idx="42">
                  <c:v>19.57</c:v>
                </c:pt>
                <c:pt idx="43">
                  <c:v>20.51</c:v>
                </c:pt>
                <c:pt idx="44">
                  <c:v>22.63</c:v>
                </c:pt>
                <c:pt idx="45">
                  <c:v>24.16</c:v>
                </c:pt>
                <c:pt idx="46">
                  <c:v>22.76</c:v>
                </c:pt>
                <c:pt idx="47">
                  <c:v>23.78</c:v>
                </c:pt>
                <c:pt idx="48">
                  <c:v>23.54</c:v>
                </c:pt>
                <c:pt idx="49">
                  <c:v>20.85</c:v>
                </c:pt>
                <c:pt idx="50">
                  <c:v>19.13</c:v>
                </c:pt>
                <c:pt idx="51">
                  <c:v>17.559999999999999</c:v>
                </c:pt>
                <c:pt idx="52">
                  <c:v>19.02</c:v>
                </c:pt>
                <c:pt idx="53">
                  <c:v>17.579999999999998</c:v>
                </c:pt>
                <c:pt idx="54">
                  <c:v>18.46</c:v>
                </c:pt>
                <c:pt idx="55">
                  <c:v>18.600000000000001</c:v>
                </c:pt>
                <c:pt idx="56">
                  <c:v>18.46</c:v>
                </c:pt>
                <c:pt idx="57">
                  <c:v>19.87</c:v>
                </c:pt>
                <c:pt idx="58">
                  <c:v>19.170000000000002</c:v>
                </c:pt>
                <c:pt idx="59">
                  <c:v>17.18</c:v>
                </c:pt>
                <c:pt idx="60">
                  <c:v>15.19</c:v>
                </c:pt>
                <c:pt idx="61">
                  <c:v>14.07</c:v>
                </c:pt>
                <c:pt idx="62">
                  <c:v>13.1</c:v>
                </c:pt>
                <c:pt idx="63">
                  <c:v>13.53</c:v>
                </c:pt>
                <c:pt idx="64">
                  <c:v>14.36</c:v>
                </c:pt>
                <c:pt idx="65">
                  <c:v>12.21</c:v>
                </c:pt>
                <c:pt idx="66">
                  <c:v>12.08</c:v>
                </c:pt>
                <c:pt idx="67">
                  <c:v>11.91</c:v>
                </c:pt>
                <c:pt idx="68">
                  <c:v>13.34</c:v>
                </c:pt>
                <c:pt idx="69">
                  <c:v>12.7</c:v>
                </c:pt>
                <c:pt idx="70">
                  <c:v>11.04</c:v>
                </c:pt>
                <c:pt idx="71">
                  <c:v>9.82</c:v>
                </c:pt>
                <c:pt idx="72">
                  <c:v>11.11</c:v>
                </c:pt>
                <c:pt idx="73">
                  <c:v>10.27</c:v>
                </c:pt>
                <c:pt idx="74">
                  <c:v>12.51</c:v>
                </c:pt>
                <c:pt idx="75">
                  <c:v>15.29</c:v>
                </c:pt>
                <c:pt idx="76">
                  <c:v>15.23</c:v>
                </c:pt>
                <c:pt idx="77">
                  <c:v>15.86</c:v>
                </c:pt>
                <c:pt idx="78">
                  <c:v>19.079999999999998</c:v>
                </c:pt>
                <c:pt idx="79">
                  <c:v>20.22</c:v>
                </c:pt>
                <c:pt idx="80">
                  <c:v>22.54</c:v>
                </c:pt>
                <c:pt idx="81">
                  <c:v>22</c:v>
                </c:pt>
                <c:pt idx="82">
                  <c:v>24.58</c:v>
                </c:pt>
                <c:pt idx="83">
                  <c:v>25.47</c:v>
                </c:pt>
                <c:pt idx="84">
                  <c:v>25.51</c:v>
                </c:pt>
                <c:pt idx="85">
                  <c:v>27.78</c:v>
                </c:pt>
                <c:pt idx="86">
                  <c:v>27.49</c:v>
                </c:pt>
                <c:pt idx="87">
                  <c:v>22.76</c:v>
                </c:pt>
                <c:pt idx="88">
                  <c:v>27.74</c:v>
                </c:pt>
                <c:pt idx="89">
                  <c:v>29.8</c:v>
                </c:pt>
                <c:pt idx="90">
                  <c:v>28.68</c:v>
                </c:pt>
                <c:pt idx="91">
                  <c:v>30.2</c:v>
                </c:pt>
                <c:pt idx="92">
                  <c:v>33.14</c:v>
                </c:pt>
                <c:pt idx="93">
                  <c:v>30.96</c:v>
                </c:pt>
                <c:pt idx="94">
                  <c:v>32.549999999999997</c:v>
                </c:pt>
                <c:pt idx="95">
                  <c:v>25.66</c:v>
                </c:pt>
                <c:pt idx="96">
                  <c:v>25.62</c:v>
                </c:pt>
                <c:pt idx="97">
                  <c:v>27.5</c:v>
                </c:pt>
                <c:pt idx="98">
                  <c:v>24.5</c:v>
                </c:pt>
                <c:pt idx="99">
                  <c:v>25.66</c:v>
                </c:pt>
                <c:pt idx="100">
                  <c:v>28.31</c:v>
                </c:pt>
                <c:pt idx="101">
                  <c:v>27.85</c:v>
                </c:pt>
                <c:pt idx="102">
                  <c:v>24.61</c:v>
                </c:pt>
                <c:pt idx="103">
                  <c:v>25.68</c:v>
                </c:pt>
                <c:pt idx="104">
                  <c:v>25.62</c:v>
                </c:pt>
                <c:pt idx="105">
                  <c:v>20.54</c:v>
                </c:pt>
                <c:pt idx="106">
                  <c:v>18.8</c:v>
                </c:pt>
                <c:pt idx="107">
                  <c:v>18.71</c:v>
                </c:pt>
                <c:pt idx="108">
                  <c:v>19.420000000000002</c:v>
                </c:pt>
                <c:pt idx="109">
                  <c:v>20.28</c:v>
                </c:pt>
                <c:pt idx="110">
                  <c:v>23.7</c:v>
                </c:pt>
                <c:pt idx="111">
                  <c:v>25.73</c:v>
                </c:pt>
                <c:pt idx="112">
                  <c:v>25.35</c:v>
                </c:pt>
                <c:pt idx="113">
                  <c:v>24.08</c:v>
                </c:pt>
                <c:pt idx="114">
                  <c:v>25.74</c:v>
                </c:pt>
                <c:pt idx="115">
                  <c:v>26.65</c:v>
                </c:pt>
                <c:pt idx="116">
                  <c:v>28.4</c:v>
                </c:pt>
                <c:pt idx="117">
                  <c:v>27.54</c:v>
                </c:pt>
                <c:pt idx="118">
                  <c:v>24.34</c:v>
                </c:pt>
                <c:pt idx="119">
                  <c:v>28.33</c:v>
                </c:pt>
                <c:pt idx="120">
                  <c:v>31.18</c:v>
                </c:pt>
                <c:pt idx="121">
                  <c:v>32.770000000000003</c:v>
                </c:pt>
                <c:pt idx="122">
                  <c:v>30.61</c:v>
                </c:pt>
                <c:pt idx="123">
                  <c:v>25</c:v>
                </c:pt>
                <c:pt idx="124">
                  <c:v>25.86</c:v>
                </c:pt>
                <c:pt idx="125">
                  <c:v>27.65</c:v>
                </c:pt>
                <c:pt idx="126">
                  <c:v>28.35</c:v>
                </c:pt>
                <c:pt idx="127">
                  <c:v>29.89</c:v>
                </c:pt>
                <c:pt idx="128">
                  <c:v>27.11</c:v>
                </c:pt>
                <c:pt idx="129">
                  <c:v>29.61</c:v>
                </c:pt>
                <c:pt idx="130">
                  <c:v>28.75</c:v>
                </c:pt>
                <c:pt idx="131">
                  <c:v>29.81</c:v>
                </c:pt>
                <c:pt idx="132">
                  <c:v>31.28</c:v>
                </c:pt>
                <c:pt idx="133">
                  <c:v>30.86</c:v>
                </c:pt>
                <c:pt idx="134">
                  <c:v>33.630000000000003</c:v>
                </c:pt>
                <c:pt idx="135">
                  <c:v>33.590000000000003</c:v>
                </c:pt>
                <c:pt idx="136">
                  <c:v>37.57</c:v>
                </c:pt>
                <c:pt idx="137">
                  <c:v>35.18</c:v>
                </c:pt>
                <c:pt idx="138">
                  <c:v>38.22</c:v>
                </c:pt>
                <c:pt idx="139">
                  <c:v>42.74</c:v>
                </c:pt>
                <c:pt idx="140">
                  <c:v>43.2</c:v>
                </c:pt>
                <c:pt idx="141">
                  <c:v>49.78</c:v>
                </c:pt>
                <c:pt idx="142">
                  <c:v>43.11</c:v>
                </c:pt>
                <c:pt idx="143">
                  <c:v>39.6</c:v>
                </c:pt>
                <c:pt idx="144">
                  <c:v>44.51</c:v>
                </c:pt>
                <c:pt idx="145">
                  <c:v>45.48</c:v>
                </c:pt>
                <c:pt idx="146">
                  <c:v>53.1</c:v>
                </c:pt>
                <c:pt idx="147">
                  <c:v>51.88</c:v>
                </c:pt>
                <c:pt idx="148">
                  <c:v>48.65</c:v>
                </c:pt>
                <c:pt idx="149">
                  <c:v>54.35</c:v>
                </c:pt>
                <c:pt idx="150">
                  <c:v>57.52</c:v>
                </c:pt>
                <c:pt idx="151">
                  <c:v>63.98</c:v>
                </c:pt>
                <c:pt idx="152">
                  <c:v>62.91</c:v>
                </c:pt>
                <c:pt idx="153">
                  <c:v>58.54</c:v>
                </c:pt>
                <c:pt idx="154">
                  <c:v>55.24</c:v>
                </c:pt>
                <c:pt idx="155">
                  <c:v>56.86</c:v>
                </c:pt>
                <c:pt idx="156">
                  <c:v>62.99</c:v>
                </c:pt>
                <c:pt idx="157">
                  <c:v>60.21</c:v>
                </c:pt>
                <c:pt idx="158">
                  <c:v>62.06</c:v>
                </c:pt>
                <c:pt idx="159">
                  <c:v>70.260000000000005</c:v>
                </c:pt>
                <c:pt idx="160">
                  <c:v>69.78</c:v>
                </c:pt>
                <c:pt idx="161">
                  <c:v>68.56</c:v>
                </c:pt>
                <c:pt idx="162">
                  <c:v>73.67</c:v>
                </c:pt>
                <c:pt idx="163">
                  <c:v>73.23</c:v>
                </c:pt>
                <c:pt idx="164">
                  <c:v>61.96</c:v>
                </c:pt>
                <c:pt idx="165">
                  <c:v>57.81</c:v>
                </c:pt>
                <c:pt idx="166">
                  <c:v>58.76</c:v>
                </c:pt>
                <c:pt idx="167">
                  <c:v>62.47</c:v>
                </c:pt>
                <c:pt idx="168">
                  <c:v>53.68</c:v>
                </c:pt>
                <c:pt idx="169">
                  <c:v>57.56</c:v>
                </c:pt>
                <c:pt idx="170">
                  <c:v>62.05</c:v>
                </c:pt>
                <c:pt idx="171">
                  <c:v>67.489999999999995</c:v>
                </c:pt>
                <c:pt idx="172">
                  <c:v>67.209999999999994</c:v>
                </c:pt>
                <c:pt idx="173">
                  <c:v>71.05</c:v>
                </c:pt>
                <c:pt idx="174">
                  <c:v>76.930000000000007</c:v>
                </c:pt>
                <c:pt idx="175">
                  <c:v>70.760000000000005</c:v>
                </c:pt>
                <c:pt idx="176">
                  <c:v>77.17</c:v>
                </c:pt>
                <c:pt idx="177">
                  <c:v>82.34</c:v>
                </c:pt>
                <c:pt idx="178">
                  <c:v>92.41</c:v>
                </c:pt>
                <c:pt idx="179">
                  <c:v>90.93</c:v>
                </c:pt>
                <c:pt idx="180">
                  <c:v>92.18</c:v>
                </c:pt>
                <c:pt idx="181">
                  <c:v>94.99</c:v>
                </c:pt>
                <c:pt idx="182">
                  <c:v>103.64</c:v>
                </c:pt>
                <c:pt idx="183">
                  <c:v>109.07</c:v>
                </c:pt>
                <c:pt idx="184">
                  <c:v>122.8</c:v>
                </c:pt>
                <c:pt idx="185">
                  <c:v>132.32</c:v>
                </c:pt>
                <c:pt idx="186">
                  <c:v>132.72</c:v>
                </c:pt>
                <c:pt idx="187">
                  <c:v>113.24</c:v>
                </c:pt>
                <c:pt idx="188">
                  <c:v>97.23</c:v>
                </c:pt>
                <c:pt idx="189">
                  <c:v>71.58</c:v>
                </c:pt>
                <c:pt idx="190">
                  <c:v>52.45</c:v>
                </c:pt>
                <c:pt idx="191">
                  <c:v>39.950000000000003</c:v>
                </c:pt>
                <c:pt idx="192">
                  <c:v>43.44</c:v>
                </c:pt>
                <c:pt idx="193">
                  <c:v>43.32</c:v>
                </c:pt>
                <c:pt idx="194">
                  <c:v>46.54</c:v>
                </c:pt>
                <c:pt idx="195">
                  <c:v>50.18</c:v>
                </c:pt>
                <c:pt idx="196">
                  <c:v>57.3</c:v>
                </c:pt>
                <c:pt idx="197">
                  <c:v>68.61</c:v>
                </c:pt>
                <c:pt idx="198">
                  <c:v>64.44</c:v>
                </c:pt>
                <c:pt idx="199">
                  <c:v>72.510000000000005</c:v>
                </c:pt>
                <c:pt idx="200">
                  <c:v>67.650000000000006</c:v>
                </c:pt>
                <c:pt idx="201">
                  <c:v>72.77</c:v>
                </c:pt>
                <c:pt idx="202">
                  <c:v>76.66</c:v>
                </c:pt>
                <c:pt idx="203">
                  <c:v>74.459999999999994</c:v>
                </c:pt>
                <c:pt idx="204">
                  <c:v>76.17</c:v>
                </c:pt>
                <c:pt idx="205">
                  <c:v>73.75</c:v>
                </c:pt>
                <c:pt idx="206">
                  <c:v>78.83</c:v>
                </c:pt>
                <c:pt idx="207">
                  <c:v>84.82</c:v>
                </c:pt>
                <c:pt idx="208">
                  <c:v>75.95</c:v>
                </c:pt>
                <c:pt idx="209">
                  <c:v>74.760000000000005</c:v>
                </c:pt>
                <c:pt idx="210">
                  <c:v>75.58</c:v>
                </c:pt>
                <c:pt idx="211">
                  <c:v>77.040000000000006</c:v>
                </c:pt>
                <c:pt idx="212">
                  <c:v>77.84</c:v>
                </c:pt>
                <c:pt idx="213">
                  <c:v>82.67</c:v>
                </c:pt>
                <c:pt idx="214">
                  <c:v>85.28</c:v>
                </c:pt>
                <c:pt idx="215">
                  <c:v>91.45</c:v>
                </c:pt>
                <c:pt idx="216">
                  <c:v>96.52</c:v>
                </c:pt>
                <c:pt idx="217">
                  <c:v>103.72</c:v>
                </c:pt>
                <c:pt idx="218">
                  <c:v>114.64</c:v>
                </c:pt>
                <c:pt idx="219">
                  <c:v>123.26</c:v>
                </c:pt>
                <c:pt idx="220">
                  <c:v>114.99</c:v>
                </c:pt>
                <c:pt idx="221">
                  <c:v>113.83</c:v>
                </c:pt>
                <c:pt idx="222">
                  <c:v>116.97</c:v>
                </c:pt>
                <c:pt idx="223">
                  <c:v>110.22</c:v>
                </c:pt>
                <c:pt idx="224">
                  <c:v>112.83</c:v>
                </c:pt>
                <c:pt idx="225">
                  <c:v>109.55</c:v>
                </c:pt>
                <c:pt idx="226">
                  <c:v>110.77</c:v>
                </c:pt>
                <c:pt idx="227">
                  <c:v>107.87</c:v>
                </c:pt>
                <c:pt idx="228">
                  <c:v>110.69</c:v>
                </c:pt>
                <c:pt idx="229">
                  <c:v>119.33</c:v>
                </c:pt>
                <c:pt idx="230">
                  <c:v>125.45</c:v>
                </c:pt>
                <c:pt idx="231">
                  <c:v>119.75</c:v>
                </c:pt>
                <c:pt idx="232">
                  <c:v>110.34</c:v>
                </c:pt>
                <c:pt idx="233">
                  <c:v>95.16</c:v>
                </c:pt>
                <c:pt idx="234">
                  <c:v>102.62</c:v>
                </c:pt>
                <c:pt idx="235">
                  <c:v>113.36</c:v>
                </c:pt>
                <c:pt idx="236">
                  <c:v>112.86</c:v>
                </c:pt>
                <c:pt idx="237">
                  <c:v>111.71</c:v>
                </c:pt>
                <c:pt idx="238">
                  <c:v>109.06</c:v>
                </c:pt>
                <c:pt idx="239">
                  <c:v>109.49</c:v>
                </c:pt>
                <c:pt idx="240">
                  <c:v>112.96</c:v>
                </c:pt>
                <c:pt idx="241">
                  <c:v>116.05</c:v>
                </c:pt>
                <c:pt idx="242">
                  <c:v>108.47</c:v>
                </c:pt>
                <c:pt idx="243">
                  <c:v>102.25</c:v>
                </c:pt>
                <c:pt idx="244">
                  <c:v>102.56</c:v>
                </c:pt>
                <c:pt idx="245">
                  <c:v>102.92</c:v>
                </c:pt>
                <c:pt idx="246">
                  <c:v>107.93</c:v>
                </c:pt>
                <c:pt idx="247">
                  <c:v>111.28</c:v>
                </c:pt>
                <c:pt idx="248">
                  <c:v>111.6</c:v>
                </c:pt>
                <c:pt idx="249">
                  <c:v>109.08</c:v>
                </c:pt>
                <c:pt idx="250">
                  <c:v>107.79</c:v>
                </c:pt>
                <c:pt idx="251">
                  <c:v>110.76</c:v>
                </c:pt>
                <c:pt idx="252">
                  <c:v>108.12</c:v>
                </c:pt>
                <c:pt idx="253">
                  <c:v>108.9</c:v>
                </c:pt>
                <c:pt idx="254">
                  <c:v>107.48</c:v>
                </c:pt>
                <c:pt idx="255">
                  <c:v>107.76</c:v>
                </c:pt>
                <c:pt idx="256">
                  <c:v>109.54</c:v>
                </c:pt>
                <c:pt idx="257">
                  <c:v>111.8</c:v>
                </c:pt>
                <c:pt idx="258">
                  <c:v>106.77</c:v>
                </c:pt>
                <c:pt idx="259">
                  <c:v>101.61</c:v>
                </c:pt>
                <c:pt idx="260">
                  <c:v>97.09</c:v>
                </c:pt>
                <c:pt idx="261">
                  <c:v>87.43</c:v>
                </c:pt>
                <c:pt idx="262">
                  <c:v>79.44</c:v>
                </c:pt>
                <c:pt idx="263">
                  <c:v>62.34</c:v>
                </c:pt>
                <c:pt idx="264">
                  <c:v>47.76</c:v>
                </c:pt>
                <c:pt idx="265">
                  <c:v>58.1</c:v>
                </c:pt>
                <c:pt idx="266">
                  <c:v>55.89</c:v>
                </c:pt>
                <c:pt idx="267">
                  <c:v>59.52</c:v>
                </c:pt>
                <c:pt idx="268">
                  <c:v>64.08</c:v>
                </c:pt>
                <c:pt idx="269">
                  <c:v>61.48</c:v>
                </c:pt>
                <c:pt idx="270">
                  <c:v>56.56</c:v>
                </c:pt>
                <c:pt idx="271">
                  <c:v>46.52</c:v>
                </c:pt>
                <c:pt idx="272">
                  <c:v>47.62</c:v>
                </c:pt>
                <c:pt idx="273">
                  <c:v>48.43</c:v>
                </c:pt>
                <c:pt idx="274">
                  <c:v>44.27</c:v>
                </c:pt>
                <c:pt idx="275">
                  <c:v>38.01</c:v>
                </c:pt>
                <c:pt idx="276">
                  <c:v>30.7</c:v>
                </c:pt>
                <c:pt idx="277">
                  <c:v>32.18</c:v>
                </c:pt>
                <c:pt idx="278">
                  <c:v>38.21</c:v>
                </c:pt>
                <c:pt idx="279">
                  <c:v>41.58</c:v>
                </c:pt>
                <c:pt idx="280">
                  <c:v>46.74</c:v>
                </c:pt>
                <c:pt idx="281">
                  <c:v>48.25</c:v>
                </c:pt>
                <c:pt idx="282">
                  <c:v>44.95</c:v>
                </c:pt>
                <c:pt idx="283">
                  <c:v>45.84</c:v>
                </c:pt>
                <c:pt idx="284">
                  <c:v>46.57</c:v>
                </c:pt>
                <c:pt idx="285">
                  <c:v>49.52</c:v>
                </c:pt>
                <c:pt idx="286">
                  <c:v>44.73</c:v>
                </c:pt>
                <c:pt idx="287">
                  <c:v>53.31</c:v>
                </c:pt>
                <c:pt idx="288">
                  <c:v>54.58</c:v>
                </c:pt>
                <c:pt idx="289">
                  <c:v>54.87</c:v>
                </c:pt>
                <c:pt idx="290">
                  <c:v>51.59</c:v>
                </c:pt>
                <c:pt idx="291">
                  <c:v>52.31</c:v>
                </c:pt>
                <c:pt idx="292">
                  <c:v>50.33</c:v>
                </c:pt>
                <c:pt idx="293">
                  <c:v>46.37</c:v>
                </c:pt>
                <c:pt idx="294">
                  <c:v>48.48</c:v>
                </c:pt>
                <c:pt idx="295">
                  <c:v>51.7</c:v>
                </c:pt>
                <c:pt idx="296">
                  <c:v>56.15</c:v>
                </c:pt>
                <c:pt idx="297">
                  <c:v>57.51</c:v>
                </c:pt>
                <c:pt idx="298">
                  <c:v>62.71</c:v>
                </c:pt>
                <c:pt idx="299">
                  <c:v>64.37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8C-4047-A3DA-7885F8FB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70440"/>
        <c:axId val="556396464"/>
      </c:lineChart>
      <c:catAx>
        <c:axId val="55577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396464"/>
        <c:crosses val="autoZero"/>
        <c:auto val="1"/>
        <c:lblAlgn val="ctr"/>
        <c:lblOffset val="100"/>
        <c:noMultiLvlLbl val="0"/>
      </c:catAx>
      <c:valAx>
        <c:axId val="556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7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spr_det_m3!$H$1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spr_det_m3!$G$2:$G$50</c:f>
              <c:numCache>
                <c:formatCode>m/d/yyyy</c:formatCode>
                <c:ptCount val="49"/>
                <c:pt idx="0">
                  <c:v>33939</c:v>
                </c:pt>
                <c:pt idx="1">
                  <c:v>33970</c:v>
                </c:pt>
                <c:pt idx="2">
                  <c:v>34001</c:v>
                </c:pt>
                <c:pt idx="3">
                  <c:v>34029</c:v>
                </c:pt>
                <c:pt idx="4">
                  <c:v>34060</c:v>
                </c:pt>
                <c:pt idx="5">
                  <c:v>34090</c:v>
                </c:pt>
                <c:pt idx="6">
                  <c:v>34121</c:v>
                </c:pt>
                <c:pt idx="7">
                  <c:v>34151</c:v>
                </c:pt>
                <c:pt idx="8">
                  <c:v>34182</c:v>
                </c:pt>
                <c:pt idx="9">
                  <c:v>34213</c:v>
                </c:pt>
                <c:pt idx="10">
                  <c:v>34243</c:v>
                </c:pt>
                <c:pt idx="11">
                  <c:v>34274</c:v>
                </c:pt>
                <c:pt idx="12">
                  <c:v>34304</c:v>
                </c:pt>
                <c:pt idx="13">
                  <c:v>34335</c:v>
                </c:pt>
                <c:pt idx="14">
                  <c:v>34366</c:v>
                </c:pt>
                <c:pt idx="15">
                  <c:v>34394</c:v>
                </c:pt>
                <c:pt idx="16">
                  <c:v>34425</c:v>
                </c:pt>
                <c:pt idx="17">
                  <c:v>34455</c:v>
                </c:pt>
                <c:pt idx="18">
                  <c:v>34486</c:v>
                </c:pt>
                <c:pt idx="19">
                  <c:v>34516</c:v>
                </c:pt>
                <c:pt idx="20">
                  <c:v>34547</c:v>
                </c:pt>
                <c:pt idx="21">
                  <c:v>34578</c:v>
                </c:pt>
                <c:pt idx="22">
                  <c:v>34608</c:v>
                </c:pt>
                <c:pt idx="23">
                  <c:v>34639</c:v>
                </c:pt>
                <c:pt idx="24">
                  <c:v>34669</c:v>
                </c:pt>
                <c:pt idx="25">
                  <c:v>34700</c:v>
                </c:pt>
                <c:pt idx="26">
                  <c:v>34731</c:v>
                </c:pt>
                <c:pt idx="27">
                  <c:v>34759</c:v>
                </c:pt>
                <c:pt idx="28">
                  <c:v>34790</c:v>
                </c:pt>
                <c:pt idx="29">
                  <c:v>34820</c:v>
                </c:pt>
                <c:pt idx="30">
                  <c:v>34851</c:v>
                </c:pt>
                <c:pt idx="31">
                  <c:v>34881</c:v>
                </c:pt>
                <c:pt idx="32">
                  <c:v>34912</c:v>
                </c:pt>
                <c:pt idx="33">
                  <c:v>34943</c:v>
                </c:pt>
                <c:pt idx="34">
                  <c:v>34973</c:v>
                </c:pt>
                <c:pt idx="35">
                  <c:v>35004</c:v>
                </c:pt>
                <c:pt idx="36">
                  <c:v>35034</c:v>
                </c:pt>
                <c:pt idx="37">
                  <c:v>35065</c:v>
                </c:pt>
                <c:pt idx="38">
                  <c:v>35096</c:v>
                </c:pt>
                <c:pt idx="39">
                  <c:v>35125</c:v>
                </c:pt>
                <c:pt idx="40">
                  <c:v>35156</c:v>
                </c:pt>
                <c:pt idx="41">
                  <c:v>35186</c:v>
                </c:pt>
                <c:pt idx="42">
                  <c:v>35217</c:v>
                </c:pt>
                <c:pt idx="43">
                  <c:v>35247</c:v>
                </c:pt>
                <c:pt idx="44">
                  <c:v>35278</c:v>
                </c:pt>
                <c:pt idx="45">
                  <c:v>35309</c:v>
                </c:pt>
                <c:pt idx="46">
                  <c:v>35339</c:v>
                </c:pt>
                <c:pt idx="47">
                  <c:v>35370</c:v>
                </c:pt>
                <c:pt idx="48">
                  <c:v>35400</c:v>
                </c:pt>
              </c:numCache>
            </c:numRef>
          </c:cat>
          <c:val>
            <c:numRef>
              <c:f>spr_det_m3!$H$2:$H$50</c:f>
              <c:numCache>
                <c:formatCode>General</c:formatCode>
                <c:ptCount val="49"/>
                <c:pt idx="1">
                  <c:v>41766017.5</c:v>
                </c:pt>
                <c:pt idx="2">
                  <c:v>42699812.700000003</c:v>
                </c:pt>
                <c:pt idx="3">
                  <c:v>43992175.200000003</c:v>
                </c:pt>
                <c:pt idx="4">
                  <c:v>44838781.899999999</c:v>
                </c:pt>
                <c:pt idx="5">
                  <c:v>45539573.899999999</c:v>
                </c:pt>
                <c:pt idx="6">
                  <c:v>46458953.899999999</c:v>
                </c:pt>
                <c:pt idx="7">
                  <c:v>48033371.799999997</c:v>
                </c:pt>
                <c:pt idx="8">
                  <c:v>50094762.5</c:v>
                </c:pt>
                <c:pt idx="9">
                  <c:v>50476209.799999997</c:v>
                </c:pt>
                <c:pt idx="10">
                  <c:v>52127681.5</c:v>
                </c:pt>
                <c:pt idx="11">
                  <c:v>52883073.5</c:v>
                </c:pt>
                <c:pt idx="12">
                  <c:v>55924430</c:v>
                </c:pt>
                <c:pt idx="13">
                  <c:v>56134244.100000001</c:v>
                </c:pt>
                <c:pt idx="14">
                  <c:v>57798858.100000001</c:v>
                </c:pt>
                <c:pt idx="15">
                  <c:v>59103050</c:v>
                </c:pt>
                <c:pt idx="16">
                  <c:v>59941919.899999999</c:v>
                </c:pt>
                <c:pt idx="17">
                  <c:v>61181300.600000001</c:v>
                </c:pt>
                <c:pt idx="18">
                  <c:v>63039108.5</c:v>
                </c:pt>
                <c:pt idx="19">
                  <c:v>65655287.600000001</c:v>
                </c:pt>
                <c:pt idx="20">
                  <c:v>67666290.200000003</c:v>
                </c:pt>
                <c:pt idx="21">
                  <c:v>68824353.799999997</c:v>
                </c:pt>
                <c:pt idx="22">
                  <c:v>69742970.900000006</c:v>
                </c:pt>
                <c:pt idx="23">
                  <c:v>71776367.200000003</c:v>
                </c:pt>
                <c:pt idx="24">
                  <c:v>77301941.799999997</c:v>
                </c:pt>
                <c:pt idx="25">
                  <c:v>76241796.670000002</c:v>
                </c:pt>
                <c:pt idx="26">
                  <c:v>78325364.060000002</c:v>
                </c:pt>
                <c:pt idx="27">
                  <c:v>81307077.310000002</c:v>
                </c:pt>
                <c:pt idx="28">
                  <c:v>84234355.280000001</c:v>
                </c:pt>
                <c:pt idx="29">
                  <c:v>85213161.200000003</c:v>
                </c:pt>
                <c:pt idx="30">
                  <c:v>87397976.049999997</c:v>
                </c:pt>
                <c:pt idx="31">
                  <c:v>90492878.530000001</c:v>
                </c:pt>
                <c:pt idx="32">
                  <c:v>93502018.409999996</c:v>
                </c:pt>
                <c:pt idx="33">
                  <c:v>94588900.900000006</c:v>
                </c:pt>
                <c:pt idx="34">
                  <c:v>97462332.370000005</c:v>
                </c:pt>
                <c:pt idx="35">
                  <c:v>99673558.709999993</c:v>
                </c:pt>
                <c:pt idx="36">
                  <c:v>104254715.27</c:v>
                </c:pt>
                <c:pt idx="37">
                  <c:v>105404906.08</c:v>
                </c:pt>
                <c:pt idx="38">
                  <c:v>108057230.16</c:v>
                </c:pt>
                <c:pt idx="39">
                  <c:v>110636678</c:v>
                </c:pt>
                <c:pt idx="40">
                  <c:v>113709615.86</c:v>
                </c:pt>
                <c:pt idx="41">
                  <c:v>115273382</c:v>
                </c:pt>
                <c:pt idx="42">
                  <c:v>116909329.40000001</c:v>
                </c:pt>
                <c:pt idx="43">
                  <c:v>119583045.63</c:v>
                </c:pt>
                <c:pt idx="44">
                  <c:v>121761905.06</c:v>
                </c:pt>
                <c:pt idx="45">
                  <c:v>123301694.75</c:v>
                </c:pt>
                <c:pt idx="46">
                  <c:v>126089222.2</c:v>
                </c:pt>
                <c:pt idx="47">
                  <c:v>127914403.11</c:v>
                </c:pt>
                <c:pt idx="48">
                  <c:v>134795952.90000001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0F-4CD8-AE0E-3C81F885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98816"/>
        <c:axId val="556397640"/>
      </c:lineChart>
      <c:dateAx>
        <c:axId val="556398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397640"/>
        <c:crosses val="autoZero"/>
        <c:auto val="1"/>
        <c:lblOffset val="100"/>
        <c:baseTimeUnit val="months"/>
      </c:dateAx>
      <c:valAx>
        <c:axId val="5563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3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spr_det_m3!$C$1</c:f>
              <c:strCache>
                <c:ptCount val="1"/>
                <c:pt idx="0">
                  <c:v>spr_det_n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spr_det_m3!$A$2:$A$15</c:f>
              <c:numCache>
                <c:formatCode>m/d/yyyy</c:formatCode>
                <c:ptCount val="14"/>
                <c:pt idx="0">
                  <c:v>33939</c:v>
                </c:pt>
                <c:pt idx="1">
                  <c:v>33970</c:v>
                </c:pt>
                <c:pt idx="2">
                  <c:v>34001</c:v>
                </c:pt>
                <c:pt idx="3">
                  <c:v>34029</c:v>
                </c:pt>
                <c:pt idx="4">
                  <c:v>34060</c:v>
                </c:pt>
                <c:pt idx="5">
                  <c:v>34090</c:v>
                </c:pt>
                <c:pt idx="6">
                  <c:v>34121</c:v>
                </c:pt>
                <c:pt idx="7">
                  <c:v>34151</c:v>
                </c:pt>
                <c:pt idx="8">
                  <c:v>34182</c:v>
                </c:pt>
                <c:pt idx="9">
                  <c:v>34213</c:v>
                </c:pt>
                <c:pt idx="10">
                  <c:v>34243</c:v>
                </c:pt>
                <c:pt idx="11">
                  <c:v>34274</c:v>
                </c:pt>
                <c:pt idx="12">
                  <c:v>34304</c:v>
                </c:pt>
                <c:pt idx="13">
                  <c:v>34335</c:v>
                </c:pt>
              </c:numCache>
            </c:numRef>
          </c:cat>
          <c:val>
            <c:numRef>
              <c:f>spr_det_m3!$C$2:$C$15</c:f>
              <c:numCache>
                <c:formatCode>General</c:formatCode>
                <c:ptCount val="14"/>
                <c:pt idx="0">
                  <c:v>1.24</c:v>
                </c:pt>
                <c:pt idx="1">
                  <c:v>0.80400000000000005</c:v>
                </c:pt>
                <c:pt idx="2">
                  <c:v>0.94599999999999995</c:v>
                </c:pt>
                <c:pt idx="3">
                  <c:v>1.19</c:v>
                </c:pt>
                <c:pt idx="4">
                  <c:v>1.0720000000000001</c:v>
                </c:pt>
                <c:pt idx="5">
                  <c:v>1.0290000000000001</c:v>
                </c:pt>
                <c:pt idx="6">
                  <c:v>1.107</c:v>
                </c:pt>
                <c:pt idx="7">
                  <c:v>0.89700000000000002</c:v>
                </c:pt>
                <c:pt idx="8">
                  <c:v>0.98499999999999999</c:v>
                </c:pt>
                <c:pt idx="9">
                  <c:v>1.0209999999999999</c:v>
                </c:pt>
                <c:pt idx="10">
                  <c:v>1.0349999999999999</c:v>
                </c:pt>
                <c:pt idx="11">
                  <c:v>1.0129999999999999</c:v>
                </c:pt>
                <c:pt idx="12">
                  <c:v>1.139</c:v>
                </c:pt>
                <c:pt idx="13">
                  <c:v>0.84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4-4EAC-A656-17EEDD954D24}"/>
            </c:ext>
          </c:extLst>
        </c:ser>
        <c:ser>
          <c:idx val="1"/>
          <c:order val="1"/>
          <c:tx>
            <c:strRef>
              <c:f>spr_det_m3!$E$1</c:f>
              <c:strCache>
                <c:ptCount val="1"/>
                <c:pt idx="0">
                  <c:v>spr_det_r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spr_det_m3!$A$2:$A$15</c:f>
              <c:numCache>
                <c:formatCode>m/d/yyyy</c:formatCode>
                <c:ptCount val="14"/>
                <c:pt idx="0">
                  <c:v>33939</c:v>
                </c:pt>
                <c:pt idx="1">
                  <c:v>33970</c:v>
                </c:pt>
                <c:pt idx="2">
                  <c:v>34001</c:v>
                </c:pt>
                <c:pt idx="3">
                  <c:v>34029</c:v>
                </c:pt>
                <c:pt idx="4">
                  <c:v>34060</c:v>
                </c:pt>
                <c:pt idx="5">
                  <c:v>34090</c:v>
                </c:pt>
                <c:pt idx="6">
                  <c:v>34121</c:v>
                </c:pt>
                <c:pt idx="7">
                  <c:v>34151</c:v>
                </c:pt>
                <c:pt idx="8">
                  <c:v>34182</c:v>
                </c:pt>
                <c:pt idx="9">
                  <c:v>34213</c:v>
                </c:pt>
                <c:pt idx="10">
                  <c:v>34243</c:v>
                </c:pt>
                <c:pt idx="11">
                  <c:v>34274</c:v>
                </c:pt>
                <c:pt idx="12">
                  <c:v>34304</c:v>
                </c:pt>
                <c:pt idx="13">
                  <c:v>34335</c:v>
                </c:pt>
              </c:numCache>
            </c:numRef>
          </c:cat>
          <c:val>
            <c:numRef>
              <c:f>spr_det_m3!$E$2:$E$15</c:f>
              <c:numCache>
                <c:formatCode>General</c:formatCode>
                <c:ptCount val="14"/>
                <c:pt idx="1">
                  <c:v>0.77229160442187028</c:v>
                </c:pt>
                <c:pt idx="2">
                  <c:v>0.91484021958971395</c:v>
                </c:pt>
                <c:pt idx="3">
                  <c:v>1.165418788907753</c:v>
                </c:pt>
                <c:pt idx="4">
                  <c:v>1.0479800829875521</c:v>
                </c:pt>
                <c:pt idx="5">
                  <c:v>1.0108247282608696</c:v>
                </c:pt>
                <c:pt idx="6">
                  <c:v>1.0915755627009647</c:v>
                </c:pt>
                <c:pt idx="7">
                  <c:v>0.88725258415054331</c:v>
                </c:pt>
                <c:pt idx="8">
                  <c:v>0.96279922279792751</c:v>
                </c:pt>
                <c:pt idx="9">
                  <c:v>0.99622345803842249</c:v>
                </c:pt>
                <c:pt idx="10">
                  <c:v>1.0157429918134457</c:v>
                </c:pt>
                <c:pt idx="11">
                  <c:v>0.97409422709923654</c:v>
                </c:pt>
                <c:pt idx="12">
                  <c:v>1.0785380618929297</c:v>
                </c:pt>
                <c:pt idx="13">
                  <c:v>0.82508986021743957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4-4EAC-A656-17EEDD95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93720"/>
        <c:axId val="556394504"/>
      </c:lineChart>
      <c:dateAx>
        <c:axId val="556393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394504"/>
        <c:crosses val="autoZero"/>
        <c:auto val="1"/>
        <c:lblOffset val="100"/>
        <c:baseTimeUnit val="months"/>
      </c:dateAx>
      <c:valAx>
        <c:axId val="5563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39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dane_sa!$E$1</c:f>
              <c:strCache>
                <c:ptCount val="1"/>
                <c:pt idx="0">
                  <c:v>loa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dane_sa!$E$2:$E$307</c:f>
              <c:numCache>
                <c:formatCode>General</c:formatCode>
                <c:ptCount val="306"/>
                <c:pt idx="0">
                  <c:v>22813.855964899001</c:v>
                </c:pt>
                <c:pt idx="1">
                  <c:v>23363.358671558999</c:v>
                </c:pt>
                <c:pt idx="2">
                  <c:v>24128.587000898999</c:v>
                </c:pt>
                <c:pt idx="3">
                  <c:v>24765.823714188999</c:v>
                </c:pt>
                <c:pt idx="4">
                  <c:v>25347.645261334001</c:v>
                </c:pt>
                <c:pt idx="5">
                  <c:v>26126.273785051999</c:v>
                </c:pt>
                <c:pt idx="6">
                  <c:v>26755.344740637</c:v>
                </c:pt>
                <c:pt idx="7">
                  <c:v>27503.863295911</c:v>
                </c:pt>
                <c:pt idx="8">
                  <c:v>28129.693154844001</c:v>
                </c:pt>
                <c:pt idx="9">
                  <c:v>28778.864489282001</c:v>
                </c:pt>
                <c:pt idx="10">
                  <c:v>29229.398788048999</c:v>
                </c:pt>
                <c:pt idx="11">
                  <c:v>30107.696960147001</c:v>
                </c:pt>
                <c:pt idx="12">
                  <c:v>30840.049536897001</c:v>
                </c:pt>
                <c:pt idx="13">
                  <c:v>31514.392828003001</c:v>
                </c:pt>
                <c:pt idx="14">
                  <c:v>32035.994659340002</c:v>
                </c:pt>
                <c:pt idx="15">
                  <c:v>32569.406702806002</c:v>
                </c:pt>
                <c:pt idx="16">
                  <c:v>33141.111351926003</c:v>
                </c:pt>
                <c:pt idx="17">
                  <c:v>33756.332960954001</c:v>
                </c:pt>
                <c:pt idx="18">
                  <c:v>34408.498905337001</c:v>
                </c:pt>
                <c:pt idx="19">
                  <c:v>34725.07885777</c:v>
                </c:pt>
                <c:pt idx="20">
                  <c:v>35305.356921714003</c:v>
                </c:pt>
                <c:pt idx="21">
                  <c:v>36080.744732769999</c:v>
                </c:pt>
                <c:pt idx="22">
                  <c:v>36985.606075513002</c:v>
                </c:pt>
                <c:pt idx="23">
                  <c:v>37694.454927348997</c:v>
                </c:pt>
                <c:pt idx="24">
                  <c:v>38542.951072197997</c:v>
                </c:pt>
                <c:pt idx="25">
                  <c:v>39255.441256799</c:v>
                </c:pt>
                <c:pt idx="26">
                  <c:v>40631.832087912</c:v>
                </c:pt>
                <c:pt idx="27">
                  <c:v>41604.102637149997</c:v>
                </c:pt>
                <c:pt idx="28">
                  <c:v>42611.903924872</c:v>
                </c:pt>
                <c:pt idx="29">
                  <c:v>43768.659342817002</c:v>
                </c:pt>
                <c:pt idx="30">
                  <c:v>45155.633647034003</c:v>
                </c:pt>
                <c:pt idx="31">
                  <c:v>46243.51923079</c:v>
                </c:pt>
                <c:pt idx="32">
                  <c:v>47420.574192107997</c:v>
                </c:pt>
                <c:pt idx="33">
                  <c:v>48687.898785199999</c:v>
                </c:pt>
                <c:pt idx="34">
                  <c:v>49991.734950197002</c:v>
                </c:pt>
                <c:pt idx="35">
                  <c:v>50936.153474516999</c:v>
                </c:pt>
                <c:pt idx="36">
                  <c:v>51663.692743660999</c:v>
                </c:pt>
                <c:pt idx="37">
                  <c:v>53146.785708771</c:v>
                </c:pt>
                <c:pt idx="38">
                  <c:v>54128.710828855001</c:v>
                </c:pt>
                <c:pt idx="39">
                  <c:v>55484.241831143001</c:v>
                </c:pt>
                <c:pt idx="40">
                  <c:v>56856.710628806999</c:v>
                </c:pt>
                <c:pt idx="41">
                  <c:v>58705.258682765998</c:v>
                </c:pt>
                <c:pt idx="42">
                  <c:v>59949.617648346997</c:v>
                </c:pt>
                <c:pt idx="43">
                  <c:v>62275.063078357001</c:v>
                </c:pt>
                <c:pt idx="44">
                  <c:v>64506.980177309</c:v>
                </c:pt>
                <c:pt idx="45">
                  <c:v>66813.969784959001</c:v>
                </c:pt>
                <c:pt idx="46">
                  <c:v>69391.980117897998</c:v>
                </c:pt>
                <c:pt idx="47">
                  <c:v>72542.519486100995</c:v>
                </c:pt>
                <c:pt idx="48">
                  <c:v>74682.715714944003</c:v>
                </c:pt>
                <c:pt idx="49">
                  <c:v>76960.483523749004</c:v>
                </c:pt>
                <c:pt idx="50">
                  <c:v>79162.806564621002</c:v>
                </c:pt>
                <c:pt idx="51">
                  <c:v>81427.842663464005</c:v>
                </c:pt>
                <c:pt idx="52">
                  <c:v>83051.780090005996</c:v>
                </c:pt>
                <c:pt idx="53">
                  <c:v>85046.515046927001</c:v>
                </c:pt>
                <c:pt idx="54">
                  <c:v>87098.764831271998</c:v>
                </c:pt>
                <c:pt idx="55">
                  <c:v>89031.197012609002</c:v>
                </c:pt>
                <c:pt idx="56">
                  <c:v>91069.545065213999</c:v>
                </c:pt>
                <c:pt idx="57">
                  <c:v>92234.133039576001</c:v>
                </c:pt>
                <c:pt idx="58">
                  <c:v>94561.245808677995</c:v>
                </c:pt>
                <c:pt idx="59">
                  <c:v>96267.361344688994</c:v>
                </c:pt>
                <c:pt idx="60">
                  <c:v>98999.879123589999</c:v>
                </c:pt>
                <c:pt idx="61">
                  <c:v>100672.28516334</c:v>
                </c:pt>
                <c:pt idx="62">
                  <c:v>102830.13918782699</c:v>
                </c:pt>
                <c:pt idx="63">
                  <c:v>104685.54685255401</c:v>
                </c:pt>
                <c:pt idx="64">
                  <c:v>106652.85293614899</c:v>
                </c:pt>
                <c:pt idx="65">
                  <c:v>108754.02986540399</c:v>
                </c:pt>
                <c:pt idx="66">
                  <c:v>110335.554330812</c:v>
                </c:pt>
                <c:pt idx="67">
                  <c:v>111711.975883475</c:v>
                </c:pt>
                <c:pt idx="68">
                  <c:v>114368.225909153</c:v>
                </c:pt>
                <c:pt idx="69">
                  <c:v>116964.92839844</c:v>
                </c:pt>
                <c:pt idx="70">
                  <c:v>118891.121703032</c:v>
                </c:pt>
                <c:pt idx="71">
                  <c:v>120630.375296214</c:v>
                </c:pt>
                <c:pt idx="72">
                  <c:v>122726.09289964401</c:v>
                </c:pt>
                <c:pt idx="73">
                  <c:v>125354.013503692</c:v>
                </c:pt>
                <c:pt idx="74">
                  <c:v>127481.756181356</c:v>
                </c:pt>
                <c:pt idx="75">
                  <c:v>130480.038479993</c:v>
                </c:pt>
                <c:pt idx="76">
                  <c:v>133624.54212471799</c:v>
                </c:pt>
                <c:pt idx="77">
                  <c:v>135556.497718308</c:v>
                </c:pt>
                <c:pt idx="78">
                  <c:v>137788.39167452499</c:v>
                </c:pt>
                <c:pt idx="79">
                  <c:v>140704.47599926</c:v>
                </c:pt>
                <c:pt idx="80">
                  <c:v>143347.24546763999</c:v>
                </c:pt>
                <c:pt idx="81">
                  <c:v>146065.05243936001</c:v>
                </c:pt>
                <c:pt idx="82">
                  <c:v>149671.39953247999</c:v>
                </c:pt>
                <c:pt idx="83">
                  <c:v>151440.00930506899</c:v>
                </c:pt>
                <c:pt idx="84">
                  <c:v>154610.29179335901</c:v>
                </c:pt>
                <c:pt idx="85">
                  <c:v>156672.79538992001</c:v>
                </c:pt>
                <c:pt idx="86">
                  <c:v>159001.19021014901</c:v>
                </c:pt>
                <c:pt idx="87">
                  <c:v>160875.56641471401</c:v>
                </c:pt>
                <c:pt idx="88">
                  <c:v>163672.11651459301</c:v>
                </c:pt>
                <c:pt idx="89">
                  <c:v>175386.21764677399</c:v>
                </c:pt>
                <c:pt idx="90">
                  <c:v>169098.60229979301</c:v>
                </c:pt>
                <c:pt idx="91">
                  <c:v>172377.763891279</c:v>
                </c:pt>
                <c:pt idx="92">
                  <c:v>174194.28314781899</c:v>
                </c:pt>
                <c:pt idx="93">
                  <c:v>176536.96345531399</c:v>
                </c:pt>
                <c:pt idx="94">
                  <c:v>177378.687781157</c:v>
                </c:pt>
                <c:pt idx="95">
                  <c:v>179070.989021677</c:v>
                </c:pt>
                <c:pt idx="96">
                  <c:v>181238.52265142999</c:v>
                </c:pt>
                <c:pt idx="97">
                  <c:v>184028.329510337</c:v>
                </c:pt>
                <c:pt idx="98">
                  <c:v>185904.70617564599</c:v>
                </c:pt>
                <c:pt idx="99">
                  <c:v>187363.79736461301</c:v>
                </c:pt>
                <c:pt idx="100">
                  <c:v>189098.410602666</c:v>
                </c:pt>
                <c:pt idx="101">
                  <c:v>190278.385870139</c:v>
                </c:pt>
                <c:pt idx="102">
                  <c:v>191144.99112217699</c:v>
                </c:pt>
                <c:pt idx="103">
                  <c:v>191982.28956120799</c:v>
                </c:pt>
                <c:pt idx="104">
                  <c:v>193275.109216529</c:v>
                </c:pt>
                <c:pt idx="105">
                  <c:v>194045.98306749799</c:v>
                </c:pt>
                <c:pt idx="106">
                  <c:v>194123.21591959801</c:v>
                </c:pt>
                <c:pt idx="107">
                  <c:v>194827.61070758401</c:v>
                </c:pt>
                <c:pt idx="108">
                  <c:v>194705.753546074</c:v>
                </c:pt>
                <c:pt idx="109">
                  <c:v>194885.611264612</c:v>
                </c:pt>
                <c:pt idx="110">
                  <c:v>193634.616767353</c:v>
                </c:pt>
                <c:pt idx="111">
                  <c:v>193606.91340554701</c:v>
                </c:pt>
                <c:pt idx="112">
                  <c:v>194118.371979836</c:v>
                </c:pt>
                <c:pt idx="113">
                  <c:v>194806.176367715</c:v>
                </c:pt>
                <c:pt idx="114">
                  <c:v>195827.20335325901</c:v>
                </c:pt>
                <c:pt idx="115">
                  <c:v>196325.391688445</c:v>
                </c:pt>
                <c:pt idx="116">
                  <c:v>196919.956433385</c:v>
                </c:pt>
                <c:pt idx="117">
                  <c:v>196567.89622802901</c:v>
                </c:pt>
                <c:pt idx="118">
                  <c:v>196434.86757544</c:v>
                </c:pt>
                <c:pt idx="119">
                  <c:v>196259.40665040101</c:v>
                </c:pt>
                <c:pt idx="120">
                  <c:v>196857.54964443599</c:v>
                </c:pt>
                <c:pt idx="121">
                  <c:v>197216.44361346299</c:v>
                </c:pt>
                <c:pt idx="122">
                  <c:v>198398.525868094</c:v>
                </c:pt>
                <c:pt idx="123">
                  <c:v>199036.60337122699</c:v>
                </c:pt>
                <c:pt idx="124">
                  <c:v>200406.826767783</c:v>
                </c:pt>
                <c:pt idx="125">
                  <c:v>198844.65764378</c:v>
                </c:pt>
                <c:pt idx="126">
                  <c:v>200321.234910283</c:v>
                </c:pt>
                <c:pt idx="127">
                  <c:v>200885.932634364</c:v>
                </c:pt>
                <c:pt idx="128">
                  <c:v>200610.141890595</c:v>
                </c:pt>
                <c:pt idx="129">
                  <c:v>201402.84310298099</c:v>
                </c:pt>
                <c:pt idx="130">
                  <c:v>203278.589533953</c:v>
                </c:pt>
                <c:pt idx="131">
                  <c:v>202660.13957358</c:v>
                </c:pt>
                <c:pt idx="132">
                  <c:v>203922.11850855799</c:v>
                </c:pt>
                <c:pt idx="133">
                  <c:v>204675.59848714</c:v>
                </c:pt>
                <c:pt idx="134">
                  <c:v>206595.467802895</c:v>
                </c:pt>
                <c:pt idx="135">
                  <c:v>208240.84476204499</c:v>
                </c:pt>
                <c:pt idx="136">
                  <c:v>207163.158157303</c:v>
                </c:pt>
                <c:pt idx="137">
                  <c:v>209513.68607741801</c:v>
                </c:pt>
                <c:pt idx="138">
                  <c:v>209833.90481738001</c:v>
                </c:pt>
                <c:pt idx="139">
                  <c:v>211710.378243296</c:v>
                </c:pt>
                <c:pt idx="140">
                  <c:v>213685.40776156099</c:v>
                </c:pt>
                <c:pt idx="141">
                  <c:v>229775.92091810601</c:v>
                </c:pt>
                <c:pt idx="142">
                  <c:v>219517.928689775</c:v>
                </c:pt>
                <c:pt idx="143">
                  <c:v>219830.491447868</c:v>
                </c:pt>
                <c:pt idx="144">
                  <c:v>221809.25022556901</c:v>
                </c:pt>
                <c:pt idx="145">
                  <c:v>224392.48010794201</c:v>
                </c:pt>
                <c:pt idx="146">
                  <c:v>225533.79424593301</c:v>
                </c:pt>
                <c:pt idx="147">
                  <c:v>228851.825521305</c:v>
                </c:pt>
                <c:pt idx="148">
                  <c:v>236685.37703248099</c:v>
                </c:pt>
                <c:pt idx="149">
                  <c:v>233453.06327762801</c:v>
                </c:pt>
                <c:pt idx="150">
                  <c:v>235673.38006689699</c:v>
                </c:pt>
                <c:pt idx="151">
                  <c:v>238286.59299334601</c:v>
                </c:pt>
                <c:pt idx="152">
                  <c:v>241321.87588188899</c:v>
                </c:pt>
                <c:pt idx="153">
                  <c:v>243867.145846253</c:v>
                </c:pt>
                <c:pt idx="154">
                  <c:v>246275.393477231</c:v>
                </c:pt>
                <c:pt idx="155">
                  <c:v>250396.46086515</c:v>
                </c:pt>
                <c:pt idx="156">
                  <c:v>254455.65709340401</c:v>
                </c:pt>
                <c:pt idx="157">
                  <c:v>257873.11460675401</c:v>
                </c:pt>
                <c:pt idx="158">
                  <c:v>260858.69195343001</c:v>
                </c:pt>
                <c:pt idx="159">
                  <c:v>264801.71082103899</c:v>
                </c:pt>
                <c:pt idx="160">
                  <c:v>270490.244741723</c:v>
                </c:pt>
                <c:pt idx="161">
                  <c:v>273627.088859134</c:v>
                </c:pt>
                <c:pt idx="162">
                  <c:v>280892.14911790198</c:v>
                </c:pt>
                <c:pt idx="163">
                  <c:v>286427.19846439298</c:v>
                </c:pt>
                <c:pt idx="164">
                  <c:v>291704.68234392599</c:v>
                </c:pt>
                <c:pt idx="165">
                  <c:v>298142.032549817</c:v>
                </c:pt>
                <c:pt idx="166">
                  <c:v>305309.80788351898</c:v>
                </c:pt>
                <c:pt idx="167">
                  <c:v>315151.52715692302</c:v>
                </c:pt>
                <c:pt idx="168">
                  <c:v>320895.15038079798</c:v>
                </c:pt>
                <c:pt idx="169">
                  <c:v>327891.92317437398</c:v>
                </c:pt>
                <c:pt idx="170">
                  <c:v>338892.250990692</c:v>
                </c:pt>
                <c:pt idx="171">
                  <c:v>349393.59968867101</c:v>
                </c:pt>
                <c:pt idx="172">
                  <c:v>357668.73345130897</c:v>
                </c:pt>
                <c:pt idx="173">
                  <c:v>368905.98751523503</c:v>
                </c:pt>
                <c:pt idx="174">
                  <c:v>378386.49158694298</c:v>
                </c:pt>
                <c:pt idx="175">
                  <c:v>387333.196519844</c:v>
                </c:pt>
                <c:pt idx="176">
                  <c:v>397558.44464101398</c:v>
                </c:pt>
                <c:pt idx="177">
                  <c:v>407107.34174888098</c:v>
                </c:pt>
                <c:pt idx="178">
                  <c:v>416889.38641938398</c:v>
                </c:pt>
                <c:pt idx="179">
                  <c:v>425702.140707849</c:v>
                </c:pt>
                <c:pt idx="180">
                  <c:v>437593.56706213497</c:v>
                </c:pt>
                <c:pt idx="181">
                  <c:v>447261.43551085802</c:v>
                </c:pt>
                <c:pt idx="182">
                  <c:v>459344.91693056899</c:v>
                </c:pt>
                <c:pt idx="183">
                  <c:v>471770.16823486501</c:v>
                </c:pt>
                <c:pt idx="184">
                  <c:v>483671.45577096799</c:v>
                </c:pt>
                <c:pt idx="185">
                  <c:v>495817.97770011699</c:v>
                </c:pt>
                <c:pt idx="186">
                  <c:v>506547.12102058303</c:v>
                </c:pt>
                <c:pt idx="187">
                  <c:v>519108.30344705097</c:v>
                </c:pt>
                <c:pt idx="188">
                  <c:v>528276.559612068</c:v>
                </c:pt>
                <c:pt idx="189">
                  <c:v>540295.49829701602</c:v>
                </c:pt>
                <c:pt idx="190">
                  <c:v>543195.80335757602</c:v>
                </c:pt>
                <c:pt idx="191">
                  <c:v>552042.84756742802</c:v>
                </c:pt>
                <c:pt idx="192">
                  <c:v>554527.27487696405</c:v>
                </c:pt>
                <c:pt idx="193">
                  <c:v>560647.70784290798</c:v>
                </c:pt>
                <c:pt idx="194">
                  <c:v>565550.98132251401</c:v>
                </c:pt>
                <c:pt idx="195">
                  <c:v>565587.71935888997</c:v>
                </c:pt>
                <c:pt idx="196">
                  <c:v>568114.58262857795</c:v>
                </c:pt>
                <c:pt idx="197">
                  <c:v>571985.79873593396</c:v>
                </c:pt>
                <c:pt idx="198">
                  <c:v>574184.60646049702</c:v>
                </c:pt>
                <c:pt idx="199">
                  <c:v>576904.34345656994</c:v>
                </c:pt>
                <c:pt idx="200">
                  <c:v>580946.44105826202</c:v>
                </c:pt>
                <c:pt idx="201">
                  <c:v>584857.37972452096</c:v>
                </c:pt>
                <c:pt idx="202">
                  <c:v>584722.94674123998</c:v>
                </c:pt>
                <c:pt idx="203">
                  <c:v>588416.74870322295</c:v>
                </c:pt>
                <c:pt idx="204">
                  <c:v>592738.67625821999</c:v>
                </c:pt>
                <c:pt idx="205">
                  <c:v>596664.96501417505</c:v>
                </c:pt>
                <c:pt idx="206">
                  <c:v>596679.19122808601</c:v>
                </c:pt>
                <c:pt idx="207">
                  <c:v>597208.72545085801</c:v>
                </c:pt>
                <c:pt idx="208">
                  <c:v>602132.17978468002</c:v>
                </c:pt>
                <c:pt idx="209">
                  <c:v>603843.43395871995</c:v>
                </c:pt>
                <c:pt idx="210">
                  <c:v>607979.08965447801</c:v>
                </c:pt>
                <c:pt idx="211">
                  <c:v>610503.32784022298</c:v>
                </c:pt>
                <c:pt idx="212">
                  <c:v>614718.52169449499</c:v>
                </c:pt>
                <c:pt idx="213">
                  <c:v>618185.85148312803</c:v>
                </c:pt>
                <c:pt idx="214">
                  <c:v>622025.707898758</c:v>
                </c:pt>
                <c:pt idx="215">
                  <c:v>623429.74117328005</c:v>
                </c:pt>
                <c:pt idx="216">
                  <c:v>628426.61865169299</c:v>
                </c:pt>
                <c:pt idx="217">
                  <c:v>632162.22448563902</c:v>
                </c:pt>
                <c:pt idx="218">
                  <c:v>635415.417277609</c:v>
                </c:pt>
                <c:pt idx="219">
                  <c:v>642513.72937998199</c:v>
                </c:pt>
                <c:pt idx="220">
                  <c:v>648673.58662263502</c:v>
                </c:pt>
                <c:pt idx="221">
                  <c:v>653846.44353080296</c:v>
                </c:pt>
                <c:pt idx="222">
                  <c:v>656935.99718356703</c:v>
                </c:pt>
                <c:pt idx="223">
                  <c:v>658989.32832043804</c:v>
                </c:pt>
                <c:pt idx="224">
                  <c:v>661978.88339017797</c:v>
                </c:pt>
                <c:pt idx="225">
                  <c:v>665054.21243128204</c:v>
                </c:pt>
                <c:pt idx="226">
                  <c:v>676011.843754309</c:v>
                </c:pt>
                <c:pt idx="227">
                  <c:v>678252.38409820199</c:v>
                </c:pt>
                <c:pt idx="228">
                  <c:v>683417.03457231703</c:v>
                </c:pt>
                <c:pt idx="229">
                  <c:v>686668.84909480705</c:v>
                </c:pt>
                <c:pt idx="230">
                  <c:v>690999.36601674103</c:v>
                </c:pt>
                <c:pt idx="231">
                  <c:v>692730.36985794397</c:v>
                </c:pt>
                <c:pt idx="232">
                  <c:v>694875.39296006795</c:v>
                </c:pt>
                <c:pt idx="233">
                  <c:v>697738.52839330095</c:v>
                </c:pt>
                <c:pt idx="234">
                  <c:v>701048.54275973304</c:v>
                </c:pt>
                <c:pt idx="235">
                  <c:v>703790.459978775</c:v>
                </c:pt>
                <c:pt idx="236">
                  <c:v>704780.216394305</c:v>
                </c:pt>
                <c:pt idx="237">
                  <c:v>705607.624664173</c:v>
                </c:pt>
                <c:pt idx="238">
                  <c:v>707202.52024105994</c:v>
                </c:pt>
                <c:pt idx="239">
                  <c:v>709250.45572332502</c:v>
                </c:pt>
                <c:pt idx="240">
                  <c:v>707469.54869223502</c:v>
                </c:pt>
                <c:pt idx="241">
                  <c:v>709891.39641465596</c:v>
                </c:pt>
                <c:pt idx="242">
                  <c:v>710504.73335661797</c:v>
                </c:pt>
                <c:pt idx="243">
                  <c:v>711786.26822966</c:v>
                </c:pt>
                <c:pt idx="244">
                  <c:v>713437.95661951602</c:v>
                </c:pt>
                <c:pt idx="245">
                  <c:v>715383.438974277</c:v>
                </c:pt>
                <c:pt idx="246">
                  <c:v>717848.30832194199</c:v>
                </c:pt>
                <c:pt idx="247">
                  <c:v>721140.93037483399</c:v>
                </c:pt>
                <c:pt idx="248">
                  <c:v>725575.41285689396</c:v>
                </c:pt>
                <c:pt idx="249">
                  <c:v>727589.61257079395</c:v>
                </c:pt>
                <c:pt idx="250">
                  <c:v>730468.44078020495</c:v>
                </c:pt>
                <c:pt idx="251">
                  <c:v>734589.49797735002</c:v>
                </c:pt>
                <c:pt idx="252">
                  <c:v>737608.04465366295</c:v>
                </c:pt>
                <c:pt idx="253">
                  <c:v>742836.57972171996</c:v>
                </c:pt>
                <c:pt idx="254">
                  <c:v>746251.86178752396</c:v>
                </c:pt>
                <c:pt idx="255">
                  <c:v>750536.97261063999</c:v>
                </c:pt>
                <c:pt idx="256">
                  <c:v>756438.74548284605</c:v>
                </c:pt>
                <c:pt idx="257">
                  <c:v>759691.63635989197</c:v>
                </c:pt>
                <c:pt idx="258">
                  <c:v>760391.20488258498</c:v>
                </c:pt>
                <c:pt idx="259">
                  <c:v>763464.52924970002</c:v>
                </c:pt>
                <c:pt idx="260">
                  <c:v>765382.21983983996</c:v>
                </c:pt>
                <c:pt idx="261">
                  <c:v>765494.17282953905</c:v>
                </c:pt>
                <c:pt idx="262">
                  <c:v>771067.788301758</c:v>
                </c:pt>
                <c:pt idx="263">
                  <c:v>771892.30851837096</c:v>
                </c:pt>
                <c:pt idx="264">
                  <c:v>776701.28460068302</c:v>
                </c:pt>
                <c:pt idx="265">
                  <c:v>779922.94654910197</c:v>
                </c:pt>
                <c:pt idx="266">
                  <c:v>786102.25082966196</c:v>
                </c:pt>
                <c:pt idx="267">
                  <c:v>786266.40718452504</c:v>
                </c:pt>
                <c:pt idx="268">
                  <c:v>791277.31688401697</c:v>
                </c:pt>
                <c:pt idx="269">
                  <c:v>796726.19491151604</c:v>
                </c:pt>
                <c:pt idx="270">
                  <c:v>801235.90775870497</c:v>
                </c:pt>
                <c:pt idx="271">
                  <c:v>806417.867011972</c:v>
                </c:pt>
                <c:pt idx="272">
                  <c:v>808951.33412563498</c:v>
                </c:pt>
                <c:pt idx="273">
                  <c:v>814135.815087797</c:v>
                </c:pt>
                <c:pt idx="274">
                  <c:v>816785.50512601202</c:v>
                </c:pt>
                <c:pt idx="275">
                  <c:v>820339.61139868002</c:v>
                </c:pt>
                <c:pt idx="276">
                  <c:v>826996.10936240701</c:v>
                </c:pt>
                <c:pt idx="277">
                  <c:v>828707.93287096301</c:v>
                </c:pt>
                <c:pt idx="278">
                  <c:v>830930.05509563303</c:v>
                </c:pt>
                <c:pt idx="279">
                  <c:v>836495.897033963</c:v>
                </c:pt>
                <c:pt idx="280">
                  <c:v>836759.61721122405</c:v>
                </c:pt>
                <c:pt idx="281">
                  <c:v>839194.04622023006</c:v>
                </c:pt>
                <c:pt idx="282">
                  <c:v>843292.73239156499</c:v>
                </c:pt>
                <c:pt idx="283">
                  <c:v>845996.74984286202</c:v>
                </c:pt>
                <c:pt idx="284">
                  <c:v>852922.83153658104</c:v>
                </c:pt>
                <c:pt idx="285">
                  <c:v>856398.08302209002</c:v>
                </c:pt>
                <c:pt idx="286">
                  <c:v>856949.55599484895</c:v>
                </c:pt>
                <c:pt idx="287">
                  <c:v>860342.60249976302</c:v>
                </c:pt>
                <c:pt idx="288">
                  <c:v>864367.05620896397</c:v>
                </c:pt>
                <c:pt idx="289">
                  <c:v>869039.71393524704</c:v>
                </c:pt>
                <c:pt idx="290">
                  <c:v>874599.93303725496</c:v>
                </c:pt>
                <c:pt idx="291">
                  <c:v>882259.19352138403</c:v>
                </c:pt>
                <c:pt idx="292">
                  <c:v>886309.615105237</c:v>
                </c:pt>
                <c:pt idx="293">
                  <c:v>890483.10513843002</c:v>
                </c:pt>
                <c:pt idx="294">
                  <c:v>896550.23359981901</c:v>
                </c:pt>
                <c:pt idx="295">
                  <c:v>901596.87159933371</c:v>
                </c:pt>
                <c:pt idx="296">
                  <c:v>904880.38189909188</c:v>
                </c:pt>
                <c:pt idx="297">
                  <c:v>911050.79379572428</c:v>
                </c:pt>
                <c:pt idx="298">
                  <c:v>916500.00873767422</c:v>
                </c:pt>
                <c:pt idx="299">
                  <c:v>923561.15646262222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8A-4C5A-9B0F-4E5055F7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6520"/>
        <c:axId val="434087696"/>
      </c:lineChart>
      <c:dateAx>
        <c:axId val="434086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87696"/>
        <c:crosses val="autoZero"/>
        <c:auto val="1"/>
        <c:lblOffset val="100"/>
        <c:baseTimeUnit val="months"/>
      </c:dateAx>
      <c:valAx>
        <c:axId val="4340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8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dane_sa!$G$1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dane_sa!$G$2:$G$307</c:f>
              <c:numCache>
                <c:formatCode>General</c:formatCode>
                <c:ptCount val="306"/>
                <c:pt idx="0">
                  <c:v>35.295878784000003</c:v>
                </c:pt>
                <c:pt idx="1">
                  <c:v>34.508996338999999</c:v>
                </c:pt>
                <c:pt idx="2">
                  <c:v>34.172456979000003</c:v>
                </c:pt>
                <c:pt idx="3">
                  <c:v>34.140474470999997</c:v>
                </c:pt>
                <c:pt idx="4">
                  <c:v>33.979274289000003</c:v>
                </c:pt>
                <c:pt idx="5">
                  <c:v>33.879707908</c:v>
                </c:pt>
                <c:pt idx="6">
                  <c:v>35.298415857999998</c:v>
                </c:pt>
                <c:pt idx="7">
                  <c:v>34.032538406999997</c:v>
                </c:pt>
                <c:pt idx="8">
                  <c:v>34.427964258999999</c:v>
                </c:pt>
                <c:pt idx="9">
                  <c:v>36.561861002999997</c:v>
                </c:pt>
                <c:pt idx="10">
                  <c:v>35.352867916000001</c:v>
                </c:pt>
                <c:pt idx="11">
                  <c:v>34.919806137999998</c:v>
                </c:pt>
                <c:pt idx="12">
                  <c:v>36.176524522999998</c:v>
                </c:pt>
                <c:pt idx="13">
                  <c:v>35.758863269000003</c:v>
                </c:pt>
                <c:pt idx="14">
                  <c:v>36.022256837</c:v>
                </c:pt>
                <c:pt idx="15">
                  <c:v>35.737845133999997</c:v>
                </c:pt>
                <c:pt idx="16">
                  <c:v>36.940772965000001</c:v>
                </c:pt>
                <c:pt idx="17">
                  <c:v>37.393071769000002</c:v>
                </c:pt>
                <c:pt idx="18">
                  <c:v>35.605385531000003</c:v>
                </c:pt>
                <c:pt idx="19">
                  <c:v>35.580560632999997</c:v>
                </c:pt>
                <c:pt idx="20">
                  <c:v>35.995208986000002</c:v>
                </c:pt>
                <c:pt idx="21">
                  <c:v>37.098184551000003</c:v>
                </c:pt>
                <c:pt idx="22">
                  <c:v>37.499937285999998</c:v>
                </c:pt>
                <c:pt idx="23">
                  <c:v>37.302649551000002</c:v>
                </c:pt>
                <c:pt idx="24">
                  <c:v>39.173377520999999</c:v>
                </c:pt>
                <c:pt idx="25">
                  <c:v>40.026578718000003</c:v>
                </c:pt>
                <c:pt idx="26">
                  <c:v>39.478611194999999</c:v>
                </c:pt>
                <c:pt idx="27">
                  <c:v>39.894610948999997</c:v>
                </c:pt>
                <c:pt idx="28">
                  <c:v>40.427328490999997</c:v>
                </c:pt>
                <c:pt idx="29">
                  <c:v>40.674835547999997</c:v>
                </c:pt>
                <c:pt idx="30">
                  <c:v>41.430157180000002</c:v>
                </c:pt>
                <c:pt idx="31">
                  <c:v>42.337998704999997</c:v>
                </c:pt>
                <c:pt idx="32">
                  <c:v>42.308448302999999</c:v>
                </c:pt>
                <c:pt idx="33">
                  <c:v>41.076748383000002</c:v>
                </c:pt>
                <c:pt idx="34">
                  <c:v>42.876991883000002</c:v>
                </c:pt>
                <c:pt idx="35">
                  <c:v>43.441068838</c:v>
                </c:pt>
                <c:pt idx="36">
                  <c:v>42.777263716999997</c:v>
                </c:pt>
                <c:pt idx="37">
                  <c:v>42.705504210000001</c:v>
                </c:pt>
                <c:pt idx="38">
                  <c:v>44.225104184999999</c:v>
                </c:pt>
                <c:pt idx="39">
                  <c:v>44.218381041000001</c:v>
                </c:pt>
                <c:pt idx="40">
                  <c:v>44.141557693000003</c:v>
                </c:pt>
                <c:pt idx="41">
                  <c:v>43.546674519</c:v>
                </c:pt>
                <c:pt idx="42">
                  <c:v>45.123228298999997</c:v>
                </c:pt>
                <c:pt idx="43">
                  <c:v>45.930255373999998</c:v>
                </c:pt>
                <c:pt idx="44">
                  <c:v>45.793239616000001</c:v>
                </c:pt>
                <c:pt idx="45">
                  <c:v>45.965375977000001</c:v>
                </c:pt>
                <c:pt idx="46">
                  <c:v>45.903554186000001</c:v>
                </c:pt>
                <c:pt idx="47">
                  <c:v>46.967461301</c:v>
                </c:pt>
                <c:pt idx="48">
                  <c:v>47.215869871000002</c:v>
                </c:pt>
                <c:pt idx="49">
                  <c:v>48.127758913999998</c:v>
                </c:pt>
                <c:pt idx="50">
                  <c:v>47.818512040000002</c:v>
                </c:pt>
                <c:pt idx="51">
                  <c:v>49.573301919999999</c:v>
                </c:pt>
                <c:pt idx="52">
                  <c:v>48.146136753</c:v>
                </c:pt>
                <c:pt idx="53">
                  <c:v>51.118448383999997</c:v>
                </c:pt>
                <c:pt idx="54">
                  <c:v>49.680800826000002</c:v>
                </c:pt>
                <c:pt idx="55">
                  <c:v>50.367150895999998</c:v>
                </c:pt>
                <c:pt idx="56">
                  <c:v>51.765639849000003</c:v>
                </c:pt>
                <c:pt idx="57">
                  <c:v>50.836646780000002</c:v>
                </c:pt>
                <c:pt idx="58">
                  <c:v>52.254882596000002</c:v>
                </c:pt>
                <c:pt idx="59">
                  <c:v>52.063412634999999</c:v>
                </c:pt>
                <c:pt idx="60">
                  <c:v>52.684952060000001</c:v>
                </c:pt>
                <c:pt idx="61">
                  <c:v>53.365360623999997</c:v>
                </c:pt>
                <c:pt idx="62">
                  <c:v>52.387738134999999</c:v>
                </c:pt>
                <c:pt idx="63">
                  <c:v>52.989371988000002</c:v>
                </c:pt>
                <c:pt idx="64">
                  <c:v>53.387630803999997</c:v>
                </c:pt>
                <c:pt idx="65">
                  <c:v>52.508697239999996</c:v>
                </c:pt>
                <c:pt idx="66">
                  <c:v>52.378654271999999</c:v>
                </c:pt>
                <c:pt idx="67">
                  <c:v>53.164638081</c:v>
                </c:pt>
                <c:pt idx="68">
                  <c:v>51.911644803999998</c:v>
                </c:pt>
                <c:pt idx="69">
                  <c:v>51.374672101000002</c:v>
                </c:pt>
                <c:pt idx="70">
                  <c:v>50.576758345999998</c:v>
                </c:pt>
                <c:pt idx="71">
                  <c:v>50.767855359999999</c:v>
                </c:pt>
                <c:pt idx="72">
                  <c:v>51.081938051000002</c:v>
                </c:pt>
                <c:pt idx="73">
                  <c:v>50.732053452999999</c:v>
                </c:pt>
                <c:pt idx="74">
                  <c:v>53.553225875999999</c:v>
                </c:pt>
                <c:pt idx="75">
                  <c:v>52.786739982</c:v>
                </c:pt>
                <c:pt idx="76">
                  <c:v>54.802240230000002</c:v>
                </c:pt>
                <c:pt idx="77">
                  <c:v>52.937683456999999</c:v>
                </c:pt>
                <c:pt idx="78">
                  <c:v>54.216610381000002</c:v>
                </c:pt>
                <c:pt idx="79">
                  <c:v>55.612419068999998</c:v>
                </c:pt>
                <c:pt idx="80">
                  <c:v>56.172684424000003</c:v>
                </c:pt>
                <c:pt idx="81">
                  <c:v>56.668327302999998</c:v>
                </c:pt>
                <c:pt idx="82">
                  <c:v>57.236840029</c:v>
                </c:pt>
                <c:pt idx="83">
                  <c:v>59.913710651000002</c:v>
                </c:pt>
                <c:pt idx="84">
                  <c:v>55.792961241999997</c:v>
                </c:pt>
                <c:pt idx="85">
                  <c:v>57.510607727999997</c:v>
                </c:pt>
                <c:pt idx="86">
                  <c:v>56.649829101999998</c:v>
                </c:pt>
                <c:pt idx="87">
                  <c:v>58.493548803000003</c:v>
                </c:pt>
                <c:pt idx="88">
                  <c:v>59.237464564</c:v>
                </c:pt>
                <c:pt idx="89">
                  <c:v>60.060983292000003</c:v>
                </c:pt>
                <c:pt idx="90">
                  <c:v>59.409505713999998</c:v>
                </c:pt>
                <c:pt idx="91">
                  <c:v>59.489598422999997</c:v>
                </c:pt>
                <c:pt idx="92">
                  <c:v>59.944718311999999</c:v>
                </c:pt>
                <c:pt idx="93">
                  <c:v>59.486481042999998</c:v>
                </c:pt>
                <c:pt idx="94">
                  <c:v>59.716100791000002</c:v>
                </c:pt>
                <c:pt idx="95">
                  <c:v>61.078200672000001</c:v>
                </c:pt>
                <c:pt idx="96">
                  <c:v>59.479316040999997</c:v>
                </c:pt>
                <c:pt idx="97">
                  <c:v>59.189417802999998</c:v>
                </c:pt>
                <c:pt idx="98">
                  <c:v>59.700045678000002</c:v>
                </c:pt>
                <c:pt idx="99">
                  <c:v>59.652797608999997</c:v>
                </c:pt>
                <c:pt idx="100">
                  <c:v>59.428914388999999</c:v>
                </c:pt>
                <c:pt idx="101">
                  <c:v>58.317182178000003</c:v>
                </c:pt>
                <c:pt idx="102">
                  <c:v>58.836753561999998</c:v>
                </c:pt>
                <c:pt idx="103">
                  <c:v>59.931419208999998</c:v>
                </c:pt>
                <c:pt idx="104">
                  <c:v>58.864039505999997</c:v>
                </c:pt>
                <c:pt idx="105">
                  <c:v>59.239973458000001</c:v>
                </c:pt>
                <c:pt idx="106">
                  <c:v>58.911793363000001</c:v>
                </c:pt>
                <c:pt idx="107">
                  <c:v>58.789131226000002</c:v>
                </c:pt>
                <c:pt idx="108">
                  <c:v>58.692201277000002</c:v>
                </c:pt>
                <c:pt idx="109">
                  <c:v>59.208296247</c:v>
                </c:pt>
                <c:pt idx="110">
                  <c:v>60.261025596000003</c:v>
                </c:pt>
                <c:pt idx="111">
                  <c:v>57.075911157999997</c:v>
                </c:pt>
                <c:pt idx="112">
                  <c:v>57.039211123000001</c:v>
                </c:pt>
                <c:pt idx="113">
                  <c:v>60.708173633000001</c:v>
                </c:pt>
                <c:pt idx="114">
                  <c:v>60.705158044000001</c:v>
                </c:pt>
                <c:pt idx="115">
                  <c:v>60.823225424</c:v>
                </c:pt>
                <c:pt idx="116">
                  <c:v>61.544339153999999</c:v>
                </c:pt>
                <c:pt idx="117">
                  <c:v>61.025269467000001</c:v>
                </c:pt>
                <c:pt idx="118">
                  <c:v>61.769377468000002</c:v>
                </c:pt>
                <c:pt idx="119">
                  <c:v>61.118242475000002</c:v>
                </c:pt>
                <c:pt idx="120">
                  <c:v>60.374609175000003</c:v>
                </c:pt>
                <c:pt idx="121">
                  <c:v>61.635717114999999</c:v>
                </c:pt>
                <c:pt idx="122">
                  <c:v>62.032975</c:v>
                </c:pt>
                <c:pt idx="123">
                  <c:v>63.097797217999997</c:v>
                </c:pt>
                <c:pt idx="124">
                  <c:v>65.140152474000004</c:v>
                </c:pt>
                <c:pt idx="125">
                  <c:v>64.220876091999997</c:v>
                </c:pt>
                <c:pt idx="126">
                  <c:v>66.954766394999993</c:v>
                </c:pt>
                <c:pt idx="127">
                  <c:v>65.890152803000007</c:v>
                </c:pt>
                <c:pt idx="128">
                  <c:v>67.200300130000002</c:v>
                </c:pt>
                <c:pt idx="129">
                  <c:v>68.285307458000005</c:v>
                </c:pt>
                <c:pt idx="130">
                  <c:v>68.892699735999997</c:v>
                </c:pt>
                <c:pt idx="131">
                  <c:v>68.758700852000004</c:v>
                </c:pt>
                <c:pt idx="132">
                  <c:v>70.129547129000002</c:v>
                </c:pt>
                <c:pt idx="133">
                  <c:v>71.743436270999993</c:v>
                </c:pt>
                <c:pt idx="134">
                  <c:v>73.510810546000002</c:v>
                </c:pt>
                <c:pt idx="135">
                  <c:v>76.370443426999998</c:v>
                </c:pt>
                <c:pt idx="136">
                  <c:v>74.644030224999995</c:v>
                </c:pt>
                <c:pt idx="137">
                  <c:v>72.724009182000003</c:v>
                </c:pt>
                <c:pt idx="138">
                  <c:v>72.573887572000004</c:v>
                </c:pt>
                <c:pt idx="139">
                  <c:v>74.113747887000002</c:v>
                </c:pt>
                <c:pt idx="140">
                  <c:v>73.628943622999998</c:v>
                </c:pt>
                <c:pt idx="141">
                  <c:v>73.441149014999993</c:v>
                </c:pt>
                <c:pt idx="142">
                  <c:v>73.924691437999996</c:v>
                </c:pt>
                <c:pt idx="143">
                  <c:v>73.577224491999999</c:v>
                </c:pt>
                <c:pt idx="144">
                  <c:v>74.304299299999997</c:v>
                </c:pt>
                <c:pt idx="145">
                  <c:v>72.905117443999998</c:v>
                </c:pt>
                <c:pt idx="146">
                  <c:v>71.240752165999993</c:v>
                </c:pt>
                <c:pt idx="147">
                  <c:v>72.804334659999995</c:v>
                </c:pt>
                <c:pt idx="148">
                  <c:v>71.328985080999999</c:v>
                </c:pt>
                <c:pt idx="149">
                  <c:v>74.500095821000002</c:v>
                </c:pt>
                <c:pt idx="150">
                  <c:v>73.490025728000006</c:v>
                </c:pt>
                <c:pt idx="151">
                  <c:v>74.532780966000004</c:v>
                </c:pt>
                <c:pt idx="152">
                  <c:v>75.010004971000001</c:v>
                </c:pt>
                <c:pt idx="153">
                  <c:v>76.820130711000004</c:v>
                </c:pt>
                <c:pt idx="154">
                  <c:v>77.630563374999994</c:v>
                </c:pt>
                <c:pt idx="155">
                  <c:v>80.303635185000005</c:v>
                </c:pt>
                <c:pt idx="156">
                  <c:v>79.801830038999995</c:v>
                </c:pt>
                <c:pt idx="157">
                  <c:v>79.780960141999998</c:v>
                </c:pt>
                <c:pt idx="158">
                  <c:v>80.199289204999999</c:v>
                </c:pt>
                <c:pt idx="159">
                  <c:v>81.045982206999994</c:v>
                </c:pt>
                <c:pt idx="160">
                  <c:v>83.183685702999995</c:v>
                </c:pt>
                <c:pt idx="161">
                  <c:v>83.363401433000007</c:v>
                </c:pt>
                <c:pt idx="162">
                  <c:v>84.671287601000003</c:v>
                </c:pt>
                <c:pt idx="163">
                  <c:v>84.419683457000005</c:v>
                </c:pt>
                <c:pt idx="164">
                  <c:v>85.192385697000006</c:v>
                </c:pt>
                <c:pt idx="165">
                  <c:v>85.905781583000007</c:v>
                </c:pt>
                <c:pt idx="166">
                  <c:v>86.640613250000001</c:v>
                </c:pt>
                <c:pt idx="167">
                  <c:v>87.729662445000002</c:v>
                </c:pt>
                <c:pt idx="168">
                  <c:v>89.034058881999997</c:v>
                </c:pt>
                <c:pt idx="169">
                  <c:v>88.937702696000002</c:v>
                </c:pt>
                <c:pt idx="170">
                  <c:v>90.444638917000006</c:v>
                </c:pt>
                <c:pt idx="171">
                  <c:v>89.479856272999996</c:v>
                </c:pt>
                <c:pt idx="172">
                  <c:v>89.979856941999998</c:v>
                </c:pt>
                <c:pt idx="173">
                  <c:v>89.720752567999995</c:v>
                </c:pt>
                <c:pt idx="174">
                  <c:v>91.583987530000002</c:v>
                </c:pt>
                <c:pt idx="175">
                  <c:v>91.696252439999995</c:v>
                </c:pt>
                <c:pt idx="176">
                  <c:v>91.617531517000003</c:v>
                </c:pt>
                <c:pt idx="177">
                  <c:v>93.439362996</c:v>
                </c:pt>
                <c:pt idx="178">
                  <c:v>94.224535567999993</c:v>
                </c:pt>
                <c:pt idx="179">
                  <c:v>94.297667930000003</c:v>
                </c:pt>
                <c:pt idx="180">
                  <c:v>98.432093082999998</c:v>
                </c:pt>
                <c:pt idx="181">
                  <c:v>98.607204138</c:v>
                </c:pt>
                <c:pt idx="182">
                  <c:v>95.152093957999995</c:v>
                </c:pt>
                <c:pt idx="183">
                  <c:v>97.379481016</c:v>
                </c:pt>
                <c:pt idx="184">
                  <c:v>92.788303338999995</c:v>
                </c:pt>
                <c:pt idx="185">
                  <c:v>95.254939710000002</c:v>
                </c:pt>
                <c:pt idx="186">
                  <c:v>93.906990319000002</c:v>
                </c:pt>
                <c:pt idx="187">
                  <c:v>91.052772828000002</c:v>
                </c:pt>
                <c:pt idx="188">
                  <c:v>92.799741621999999</c:v>
                </c:pt>
                <c:pt idx="189">
                  <c:v>91.297461067</c:v>
                </c:pt>
                <c:pt idx="190">
                  <c:v>87.706539614999997</c:v>
                </c:pt>
                <c:pt idx="191">
                  <c:v>86.261102836000006</c:v>
                </c:pt>
                <c:pt idx="192">
                  <c:v>85.619627933000004</c:v>
                </c:pt>
                <c:pt idx="193">
                  <c:v>87.273001413000003</c:v>
                </c:pt>
                <c:pt idx="194">
                  <c:v>88.865410421000007</c:v>
                </c:pt>
                <c:pt idx="195">
                  <c:v>88.316283291999994</c:v>
                </c:pt>
                <c:pt idx="196">
                  <c:v>89.051656644000005</c:v>
                </c:pt>
                <c:pt idx="197">
                  <c:v>89.177166326999995</c:v>
                </c:pt>
                <c:pt idx="198">
                  <c:v>89.558059267999994</c:v>
                </c:pt>
                <c:pt idx="199">
                  <c:v>91.401934612000005</c:v>
                </c:pt>
                <c:pt idx="200">
                  <c:v>91.068654832999997</c:v>
                </c:pt>
                <c:pt idx="201">
                  <c:v>92.182145276</c:v>
                </c:pt>
                <c:pt idx="202">
                  <c:v>94.336528513999994</c:v>
                </c:pt>
                <c:pt idx="203">
                  <c:v>92.856312351</c:v>
                </c:pt>
                <c:pt idx="204">
                  <c:v>94.465017209999999</c:v>
                </c:pt>
                <c:pt idx="205">
                  <c:v>95.381340359999996</c:v>
                </c:pt>
                <c:pt idx="206">
                  <c:v>98.889041633000005</c:v>
                </c:pt>
                <c:pt idx="207">
                  <c:v>96.379225160000004</c:v>
                </c:pt>
                <c:pt idx="208">
                  <c:v>100.91833884899999</c:v>
                </c:pt>
                <c:pt idx="209">
                  <c:v>101.592414569</c:v>
                </c:pt>
                <c:pt idx="210">
                  <c:v>101.298710649</c:v>
                </c:pt>
                <c:pt idx="211">
                  <c:v>101.68074025999999</c:v>
                </c:pt>
                <c:pt idx="212">
                  <c:v>101.800521488</c:v>
                </c:pt>
                <c:pt idx="213">
                  <c:v>101.405167687</c:v>
                </c:pt>
                <c:pt idx="214">
                  <c:v>101.615777962</c:v>
                </c:pt>
                <c:pt idx="215">
                  <c:v>103.049620588</c:v>
                </c:pt>
                <c:pt idx="216">
                  <c:v>103.82087010399999</c:v>
                </c:pt>
                <c:pt idx="217">
                  <c:v>105.46254098199999</c:v>
                </c:pt>
                <c:pt idx="218">
                  <c:v>104.224713705</c:v>
                </c:pt>
                <c:pt idx="219">
                  <c:v>105.735259301</c:v>
                </c:pt>
                <c:pt idx="220">
                  <c:v>106.774215834</c:v>
                </c:pt>
                <c:pt idx="221">
                  <c:v>104.54340732199999</c:v>
                </c:pt>
                <c:pt idx="222">
                  <c:v>104.824636273</c:v>
                </c:pt>
                <c:pt idx="223">
                  <c:v>107.55200055100001</c:v>
                </c:pt>
                <c:pt idx="224">
                  <c:v>108.743135568</c:v>
                </c:pt>
                <c:pt idx="225">
                  <c:v>108.03856008299999</c:v>
                </c:pt>
                <c:pt idx="226">
                  <c:v>109.00560614299999</c:v>
                </c:pt>
                <c:pt idx="227">
                  <c:v>113.35258122400001</c:v>
                </c:pt>
                <c:pt idx="228">
                  <c:v>110.01089795</c:v>
                </c:pt>
                <c:pt idx="229">
                  <c:v>106.99267308</c:v>
                </c:pt>
                <c:pt idx="230">
                  <c:v>107.433942234</c:v>
                </c:pt>
                <c:pt idx="231">
                  <c:v>108.81198625899999</c:v>
                </c:pt>
                <c:pt idx="232">
                  <c:v>109.27133573499999</c:v>
                </c:pt>
                <c:pt idx="233">
                  <c:v>107.39468286899999</c:v>
                </c:pt>
                <c:pt idx="234">
                  <c:v>108.22616406500001</c:v>
                </c:pt>
                <c:pt idx="235">
                  <c:v>107.723776297</c:v>
                </c:pt>
                <c:pt idx="236">
                  <c:v>107.729953028</c:v>
                </c:pt>
                <c:pt idx="237">
                  <c:v>108.47180003</c:v>
                </c:pt>
                <c:pt idx="238">
                  <c:v>108.17063979300001</c:v>
                </c:pt>
                <c:pt idx="239">
                  <c:v>105.099174265</c:v>
                </c:pt>
                <c:pt idx="240">
                  <c:v>108.28581276200001</c:v>
                </c:pt>
                <c:pt idx="241">
                  <c:v>107.89299773</c:v>
                </c:pt>
                <c:pt idx="242">
                  <c:v>109.031257165</c:v>
                </c:pt>
                <c:pt idx="243">
                  <c:v>106.83783213</c:v>
                </c:pt>
                <c:pt idx="244">
                  <c:v>107.293900369</c:v>
                </c:pt>
                <c:pt idx="245">
                  <c:v>112.54259177900001</c:v>
                </c:pt>
                <c:pt idx="246">
                  <c:v>112.576643061</c:v>
                </c:pt>
                <c:pt idx="247">
                  <c:v>112.818417518</c:v>
                </c:pt>
                <c:pt idx="248">
                  <c:v>112.44678466000001</c:v>
                </c:pt>
                <c:pt idx="249">
                  <c:v>113.537443086</c:v>
                </c:pt>
                <c:pt idx="250">
                  <c:v>113.302361452</c:v>
                </c:pt>
                <c:pt idx="251">
                  <c:v>109.930424203</c:v>
                </c:pt>
                <c:pt idx="252">
                  <c:v>112.598856896</c:v>
                </c:pt>
                <c:pt idx="253">
                  <c:v>113.24372161399999</c:v>
                </c:pt>
                <c:pt idx="254">
                  <c:v>112.1222453</c:v>
                </c:pt>
                <c:pt idx="255">
                  <c:v>115.295647734</c:v>
                </c:pt>
                <c:pt idx="256">
                  <c:v>114.622706812</c:v>
                </c:pt>
                <c:pt idx="257">
                  <c:v>112.449469757</c:v>
                </c:pt>
                <c:pt idx="258">
                  <c:v>115.571557426</c:v>
                </c:pt>
                <c:pt idx="259">
                  <c:v>113.08421620199999</c:v>
                </c:pt>
                <c:pt idx="260">
                  <c:v>115.327952096</c:v>
                </c:pt>
                <c:pt idx="261">
                  <c:v>115.578240396</c:v>
                </c:pt>
                <c:pt idx="262">
                  <c:v>116.048438319</c:v>
                </c:pt>
                <c:pt idx="263">
                  <c:v>116.02495122000001</c:v>
                </c:pt>
                <c:pt idx="264">
                  <c:v>116.896276082</c:v>
                </c:pt>
                <c:pt idx="265">
                  <c:v>118.454794423</c:v>
                </c:pt>
                <c:pt idx="266">
                  <c:v>119.772222292</c:v>
                </c:pt>
                <c:pt idx="267">
                  <c:v>117.54726371300001</c:v>
                </c:pt>
                <c:pt idx="268">
                  <c:v>119.781623419</c:v>
                </c:pt>
                <c:pt idx="269">
                  <c:v>118.39518045299999</c:v>
                </c:pt>
                <c:pt idx="270">
                  <c:v>120.198568556</c:v>
                </c:pt>
                <c:pt idx="271">
                  <c:v>119.838574513</c:v>
                </c:pt>
                <c:pt idx="272">
                  <c:v>119.85673792199999</c:v>
                </c:pt>
                <c:pt idx="273">
                  <c:v>121.470227687</c:v>
                </c:pt>
                <c:pt idx="274">
                  <c:v>122.7474818</c:v>
                </c:pt>
                <c:pt idx="275">
                  <c:v>123.067523384</c:v>
                </c:pt>
                <c:pt idx="276">
                  <c:v>120.33131725600001</c:v>
                </c:pt>
                <c:pt idx="277">
                  <c:v>122.80065868699999</c:v>
                </c:pt>
                <c:pt idx="278">
                  <c:v>120.795984574</c:v>
                </c:pt>
                <c:pt idx="279">
                  <c:v>123.732625578</c:v>
                </c:pt>
                <c:pt idx="280">
                  <c:v>121.632966501</c:v>
                </c:pt>
                <c:pt idx="281">
                  <c:v>124.96885116200001</c:v>
                </c:pt>
                <c:pt idx="282">
                  <c:v>121.16567815400001</c:v>
                </c:pt>
                <c:pt idx="283">
                  <c:v>123.80043191</c:v>
                </c:pt>
                <c:pt idx="284">
                  <c:v>124.056871208</c:v>
                </c:pt>
                <c:pt idx="285">
                  <c:v>122.87658122800001</c:v>
                </c:pt>
                <c:pt idx="286">
                  <c:v>124.215610066</c:v>
                </c:pt>
                <c:pt idx="287">
                  <c:v>127.940697892</c:v>
                </c:pt>
                <c:pt idx="288">
                  <c:v>128.82874576</c:v>
                </c:pt>
                <c:pt idx="289">
                  <c:v>127.613866265</c:v>
                </c:pt>
                <c:pt idx="290">
                  <c:v>129.912134235</c:v>
                </c:pt>
                <c:pt idx="291">
                  <c:v>129.02500094499999</c:v>
                </c:pt>
                <c:pt idx="292">
                  <c:v>130.09637791899999</c:v>
                </c:pt>
                <c:pt idx="293">
                  <c:v>130.38364862</c:v>
                </c:pt>
                <c:pt idx="294">
                  <c:v>130.03769771757271</c:v>
                </c:pt>
                <c:pt idx="295">
                  <c:v>133.45934979365933</c:v>
                </c:pt>
                <c:pt idx="296">
                  <c:v>132.07258695786075</c:v>
                </c:pt>
                <c:pt idx="297">
                  <c:v>134.4519488512843</c:v>
                </c:pt>
                <c:pt idx="298">
                  <c:v>135.04620793584328</c:v>
                </c:pt>
                <c:pt idx="299">
                  <c:v>133.82239229629295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B-4648-AA69-22E53265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8088"/>
        <c:axId val="434088872"/>
      </c:lineChart>
      <c:dateAx>
        <c:axId val="434088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88872"/>
        <c:crosses val="autoZero"/>
        <c:auto val="1"/>
        <c:lblOffset val="100"/>
        <c:baseTimeUnit val="months"/>
      </c:dateAx>
      <c:valAx>
        <c:axId val="4340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8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dane_sa!$H$1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dane_sa!$H$2:$H$307</c:f>
              <c:numCache>
                <c:formatCode>General</c:formatCode>
                <c:ptCount val="306"/>
                <c:pt idx="0">
                  <c:v>32.989497788999998</c:v>
                </c:pt>
                <c:pt idx="1">
                  <c:v>34.049788946</c:v>
                </c:pt>
                <c:pt idx="2">
                  <c:v>34.832355219</c:v>
                </c:pt>
                <c:pt idx="3">
                  <c:v>35.461797603000001</c:v>
                </c:pt>
                <c:pt idx="4">
                  <c:v>36.234627670000002</c:v>
                </c:pt>
                <c:pt idx="5">
                  <c:v>36.999564567999997</c:v>
                </c:pt>
                <c:pt idx="6">
                  <c:v>38.222398026</c:v>
                </c:pt>
                <c:pt idx="7">
                  <c:v>39.588228911999998</c:v>
                </c:pt>
                <c:pt idx="8">
                  <c:v>40.056564068</c:v>
                </c:pt>
                <c:pt idx="9">
                  <c:v>40.705752990000001</c:v>
                </c:pt>
                <c:pt idx="10">
                  <c:v>42.232080953000001</c:v>
                </c:pt>
                <c:pt idx="11">
                  <c:v>44.716568144999997</c:v>
                </c:pt>
                <c:pt idx="12">
                  <c:v>44.588916916000002</c:v>
                </c:pt>
                <c:pt idx="13">
                  <c:v>45.015744067999997</c:v>
                </c:pt>
                <c:pt idx="14">
                  <c:v>45.974690432000003</c:v>
                </c:pt>
                <c:pt idx="15">
                  <c:v>47.131046142000002</c:v>
                </c:pt>
                <c:pt idx="16">
                  <c:v>48.054808623</c:v>
                </c:pt>
                <c:pt idx="17">
                  <c:v>49.415274377000003</c:v>
                </c:pt>
                <c:pt idx="18">
                  <c:v>51.007113584000003</c:v>
                </c:pt>
                <c:pt idx="19">
                  <c:v>52.398805500000002</c:v>
                </c:pt>
                <c:pt idx="20">
                  <c:v>54.197837745999998</c:v>
                </c:pt>
                <c:pt idx="21">
                  <c:v>55.641045576000003</c:v>
                </c:pt>
                <c:pt idx="22">
                  <c:v>56.579443513999998</c:v>
                </c:pt>
                <c:pt idx="23">
                  <c:v>57.767127490999997</c:v>
                </c:pt>
                <c:pt idx="24">
                  <c:v>59.151163230000002</c:v>
                </c:pt>
                <c:pt idx="25">
                  <c:v>60.321808918999999</c:v>
                </c:pt>
                <c:pt idx="26">
                  <c:v>61.404328433000003</c:v>
                </c:pt>
                <c:pt idx="27">
                  <c:v>62.622103897999999</c:v>
                </c:pt>
                <c:pt idx="28">
                  <c:v>63.860127136000003</c:v>
                </c:pt>
                <c:pt idx="29">
                  <c:v>64.752502461999995</c:v>
                </c:pt>
                <c:pt idx="30">
                  <c:v>65.047275944999996</c:v>
                </c:pt>
                <c:pt idx="31">
                  <c:v>65.887743170999997</c:v>
                </c:pt>
                <c:pt idx="32">
                  <c:v>67.325040932999997</c:v>
                </c:pt>
                <c:pt idx="33">
                  <c:v>68.397969437</c:v>
                </c:pt>
                <c:pt idx="34">
                  <c:v>69.251129982999998</c:v>
                </c:pt>
                <c:pt idx="35">
                  <c:v>70.378115327000003</c:v>
                </c:pt>
                <c:pt idx="36">
                  <c:v>71.753176100000005</c:v>
                </c:pt>
                <c:pt idx="37">
                  <c:v>72.737545501</c:v>
                </c:pt>
                <c:pt idx="38">
                  <c:v>73.872084143999999</c:v>
                </c:pt>
                <c:pt idx="39">
                  <c:v>75.312686057999997</c:v>
                </c:pt>
                <c:pt idx="40">
                  <c:v>76.465694408000005</c:v>
                </c:pt>
                <c:pt idx="41">
                  <c:v>77.470208525000004</c:v>
                </c:pt>
                <c:pt idx="42">
                  <c:v>78.280207324000003</c:v>
                </c:pt>
                <c:pt idx="43">
                  <c:v>79.288913540999999</c:v>
                </c:pt>
                <c:pt idx="44">
                  <c:v>80.310149769000006</c:v>
                </c:pt>
                <c:pt idx="45">
                  <c:v>81.294377674000003</c:v>
                </c:pt>
                <c:pt idx="46">
                  <c:v>82.327284671000001</c:v>
                </c:pt>
                <c:pt idx="47">
                  <c:v>83.469016976000006</c:v>
                </c:pt>
                <c:pt idx="48">
                  <c:v>82.859215925000001</c:v>
                </c:pt>
                <c:pt idx="49">
                  <c:v>85.686597371999994</c:v>
                </c:pt>
                <c:pt idx="50">
                  <c:v>86.402112094000003</c:v>
                </c:pt>
                <c:pt idx="51">
                  <c:v>87.090806126999993</c:v>
                </c:pt>
                <c:pt idx="52">
                  <c:v>87.691392286999999</c:v>
                </c:pt>
                <c:pt idx="53">
                  <c:v>89.254739383</c:v>
                </c:pt>
                <c:pt idx="54">
                  <c:v>89.939732522</c:v>
                </c:pt>
                <c:pt idx="55">
                  <c:v>90.676422474000006</c:v>
                </c:pt>
                <c:pt idx="56">
                  <c:v>91.496092687000001</c:v>
                </c:pt>
                <c:pt idx="57">
                  <c:v>92.348875557</c:v>
                </c:pt>
                <c:pt idx="58">
                  <c:v>93.439216993000002</c:v>
                </c:pt>
                <c:pt idx="59">
                  <c:v>94.444818974</c:v>
                </c:pt>
                <c:pt idx="60">
                  <c:v>96.350676402999994</c:v>
                </c:pt>
                <c:pt idx="61">
                  <c:v>97.925925965000005</c:v>
                </c:pt>
                <c:pt idx="62">
                  <c:v>98.472823234000003</c:v>
                </c:pt>
                <c:pt idx="63">
                  <c:v>98.967355157</c:v>
                </c:pt>
                <c:pt idx="64">
                  <c:v>99.480536822000005</c:v>
                </c:pt>
                <c:pt idx="65">
                  <c:v>99.834647563999994</c:v>
                </c:pt>
                <c:pt idx="66">
                  <c:v>100.553922774</c:v>
                </c:pt>
                <c:pt idx="67">
                  <c:v>100.944826139</c:v>
                </c:pt>
                <c:pt idx="68">
                  <c:v>101.210958142</c:v>
                </c:pt>
                <c:pt idx="69">
                  <c:v>101.543452855</c:v>
                </c:pt>
                <c:pt idx="70">
                  <c:v>101.952180459</c:v>
                </c:pt>
                <c:pt idx="71">
                  <c:v>102.531735587</c:v>
                </c:pt>
                <c:pt idx="72">
                  <c:v>103.099494084</c:v>
                </c:pt>
                <c:pt idx="73">
                  <c:v>103.621254171</c:v>
                </c:pt>
                <c:pt idx="74">
                  <c:v>104.58130715999999</c:v>
                </c:pt>
                <c:pt idx="75">
                  <c:v>105.297721131</c:v>
                </c:pt>
                <c:pt idx="76">
                  <c:v>105.97879250699999</c:v>
                </c:pt>
                <c:pt idx="77">
                  <c:v>106.440536994</c:v>
                </c:pt>
                <c:pt idx="78">
                  <c:v>106.805434214</c:v>
                </c:pt>
                <c:pt idx="79">
                  <c:v>108.070887501</c:v>
                </c:pt>
                <c:pt idx="80">
                  <c:v>109.28199589899999</c:v>
                </c:pt>
                <c:pt idx="81">
                  <c:v>110.281869926</c:v>
                </c:pt>
                <c:pt idx="82">
                  <c:v>111.302528431</c:v>
                </c:pt>
                <c:pt idx="83">
                  <c:v>112.390752147</c:v>
                </c:pt>
                <c:pt idx="84">
                  <c:v>113.554465178</c:v>
                </c:pt>
                <c:pt idx="85">
                  <c:v>114.52420422599999</c:v>
                </c:pt>
                <c:pt idx="86">
                  <c:v>115.458223393</c:v>
                </c:pt>
                <c:pt idx="87">
                  <c:v>115.74882491</c:v>
                </c:pt>
                <c:pt idx="88">
                  <c:v>116.46878458</c:v>
                </c:pt>
                <c:pt idx="89">
                  <c:v>117.62919943</c:v>
                </c:pt>
                <c:pt idx="90">
                  <c:v>119.133459101</c:v>
                </c:pt>
                <c:pt idx="91">
                  <c:v>119.41367058199999</c:v>
                </c:pt>
                <c:pt idx="92">
                  <c:v>120.25032392</c:v>
                </c:pt>
                <c:pt idx="93">
                  <c:v>121.02245364300001</c:v>
                </c:pt>
                <c:pt idx="94">
                  <c:v>121.558474042</c:v>
                </c:pt>
                <c:pt idx="95">
                  <c:v>121.85880468800001</c:v>
                </c:pt>
                <c:pt idx="96">
                  <c:v>122.12269261599999</c:v>
                </c:pt>
                <c:pt idx="97">
                  <c:v>122.230121674</c:v>
                </c:pt>
                <c:pt idx="98">
                  <c:v>122.745132998</c:v>
                </c:pt>
                <c:pt idx="99">
                  <c:v>123.488379888</c:v>
                </c:pt>
                <c:pt idx="100">
                  <c:v>124.755738941</c:v>
                </c:pt>
                <c:pt idx="101">
                  <c:v>124.91555869600001</c:v>
                </c:pt>
                <c:pt idx="102">
                  <c:v>125.183291997</c:v>
                </c:pt>
                <c:pt idx="103">
                  <c:v>125.459453587</c:v>
                </c:pt>
                <c:pt idx="104">
                  <c:v>125.533060584</c:v>
                </c:pt>
                <c:pt idx="105">
                  <c:v>125.779619102</c:v>
                </c:pt>
                <c:pt idx="106">
                  <c:v>125.923266743</c:v>
                </c:pt>
                <c:pt idx="107">
                  <c:v>126.325452673</c:v>
                </c:pt>
                <c:pt idx="108">
                  <c:v>126.682705947</c:v>
                </c:pt>
                <c:pt idx="109">
                  <c:v>126.808422491</c:v>
                </c:pt>
                <c:pt idx="110">
                  <c:v>127.009624061</c:v>
                </c:pt>
                <c:pt idx="111">
                  <c:v>127.309158831</c:v>
                </c:pt>
                <c:pt idx="112">
                  <c:v>126.854263471</c:v>
                </c:pt>
                <c:pt idx="113">
                  <c:v>126.603510086</c:v>
                </c:pt>
                <c:pt idx="114">
                  <c:v>126.647157053</c:v>
                </c:pt>
                <c:pt idx="115">
                  <c:v>126.812191494</c:v>
                </c:pt>
                <c:pt idx="116">
                  <c:v>126.914023203</c:v>
                </c:pt>
                <c:pt idx="117">
                  <c:v>127.039872938</c:v>
                </c:pt>
                <c:pt idx="118">
                  <c:v>126.98403338</c:v>
                </c:pt>
                <c:pt idx="119">
                  <c:v>127.196380662</c:v>
                </c:pt>
                <c:pt idx="120">
                  <c:v>127.149518515</c:v>
                </c:pt>
                <c:pt idx="121">
                  <c:v>127.287189145</c:v>
                </c:pt>
                <c:pt idx="122">
                  <c:v>127.58194462599999</c:v>
                </c:pt>
                <c:pt idx="123">
                  <c:v>127.553089034</c:v>
                </c:pt>
                <c:pt idx="124">
                  <c:v>127.358731263</c:v>
                </c:pt>
                <c:pt idx="125">
                  <c:v>127.479123636</c:v>
                </c:pt>
                <c:pt idx="126">
                  <c:v>127.593919759</c:v>
                </c:pt>
                <c:pt idx="127">
                  <c:v>127.75131217000001</c:v>
                </c:pt>
                <c:pt idx="128">
                  <c:v>128.08267461599999</c:v>
                </c:pt>
                <c:pt idx="129">
                  <c:v>128.59839917400001</c:v>
                </c:pt>
                <c:pt idx="130">
                  <c:v>129.040965183</c:v>
                </c:pt>
                <c:pt idx="131">
                  <c:v>129.47983009999999</c:v>
                </c:pt>
                <c:pt idx="132">
                  <c:v>129.52154644399999</c:v>
                </c:pt>
                <c:pt idx="133">
                  <c:v>129.668535668</c:v>
                </c:pt>
                <c:pt idx="134">
                  <c:v>129.965518285</c:v>
                </c:pt>
                <c:pt idx="135">
                  <c:v>130.60784476500001</c:v>
                </c:pt>
                <c:pt idx="136">
                  <c:v>131.65946653</c:v>
                </c:pt>
                <c:pt idx="137">
                  <c:v>133.05946228900001</c:v>
                </c:pt>
                <c:pt idx="138">
                  <c:v>133.540506303</c:v>
                </c:pt>
                <c:pt idx="139">
                  <c:v>133.68129880800001</c:v>
                </c:pt>
                <c:pt idx="140">
                  <c:v>133.84070255699999</c:v>
                </c:pt>
                <c:pt idx="141">
                  <c:v>134.35978238499999</c:v>
                </c:pt>
                <c:pt idx="142">
                  <c:v>134.804990691</c:v>
                </c:pt>
                <c:pt idx="143">
                  <c:v>135.07446524100001</c:v>
                </c:pt>
                <c:pt idx="144">
                  <c:v>134.77323003699999</c:v>
                </c:pt>
                <c:pt idx="145">
                  <c:v>134.71218339699999</c:v>
                </c:pt>
                <c:pt idx="146">
                  <c:v>134.706481556</c:v>
                </c:pt>
                <c:pt idx="147">
                  <c:v>134.82807510200001</c:v>
                </c:pt>
                <c:pt idx="148">
                  <c:v>134.946795759</c:v>
                </c:pt>
                <c:pt idx="149">
                  <c:v>134.868821024</c:v>
                </c:pt>
                <c:pt idx="150">
                  <c:v>135.12015294299999</c:v>
                </c:pt>
                <c:pt idx="151">
                  <c:v>135.64135869099999</c:v>
                </c:pt>
                <c:pt idx="152">
                  <c:v>135.92385064800001</c:v>
                </c:pt>
                <c:pt idx="153">
                  <c:v>136.15943852000001</c:v>
                </c:pt>
                <c:pt idx="154">
                  <c:v>135.90625890000001</c:v>
                </c:pt>
                <c:pt idx="155">
                  <c:v>135.802343802</c:v>
                </c:pt>
                <c:pt idx="156">
                  <c:v>135.72058994599999</c:v>
                </c:pt>
                <c:pt idx="157">
                  <c:v>135.72979071099999</c:v>
                </c:pt>
                <c:pt idx="158">
                  <c:v>135.500664645</c:v>
                </c:pt>
                <c:pt idx="159">
                  <c:v>136.00851142100001</c:v>
                </c:pt>
                <c:pt idx="160">
                  <c:v>136.41086166599999</c:v>
                </c:pt>
                <c:pt idx="161">
                  <c:v>136.25792673399999</c:v>
                </c:pt>
                <c:pt idx="162">
                  <c:v>136.796080077</c:v>
                </c:pt>
                <c:pt idx="163">
                  <c:v>137.82955965299999</c:v>
                </c:pt>
                <c:pt idx="164">
                  <c:v>137.93860656300001</c:v>
                </c:pt>
                <c:pt idx="165">
                  <c:v>137.796746805</c:v>
                </c:pt>
                <c:pt idx="166">
                  <c:v>137.82879047099999</c:v>
                </c:pt>
                <c:pt idx="167">
                  <c:v>137.73683050599999</c:v>
                </c:pt>
                <c:pt idx="168">
                  <c:v>137.851417578</c:v>
                </c:pt>
                <c:pt idx="169">
                  <c:v>138.224170321</c:v>
                </c:pt>
                <c:pt idx="170">
                  <c:v>138.75508349099999</c:v>
                </c:pt>
                <c:pt idx="171">
                  <c:v>139.06841656399999</c:v>
                </c:pt>
                <c:pt idx="172">
                  <c:v>139.46936907</c:v>
                </c:pt>
                <c:pt idx="173">
                  <c:v>139.72250299000001</c:v>
                </c:pt>
                <c:pt idx="174">
                  <c:v>139.86298308400001</c:v>
                </c:pt>
                <c:pt idx="175">
                  <c:v>139.952090779</c:v>
                </c:pt>
                <c:pt idx="176">
                  <c:v>140.89458607399999</c:v>
                </c:pt>
                <c:pt idx="177">
                  <c:v>141.46372429799999</c:v>
                </c:pt>
                <c:pt idx="178">
                  <c:v>142.47338129799999</c:v>
                </c:pt>
                <c:pt idx="179">
                  <c:v>143.07249245899999</c:v>
                </c:pt>
                <c:pt idx="180">
                  <c:v>143.67306752799999</c:v>
                </c:pt>
                <c:pt idx="181">
                  <c:v>144.208981655</c:v>
                </c:pt>
                <c:pt idx="182">
                  <c:v>144.59988248299999</c:v>
                </c:pt>
                <c:pt idx="183">
                  <c:v>144.817220851</c:v>
                </c:pt>
                <c:pt idx="184">
                  <c:v>145.729008416</c:v>
                </c:pt>
                <c:pt idx="185">
                  <c:v>146.27493832499999</c:v>
                </c:pt>
                <c:pt idx="186">
                  <c:v>146.812183766</c:v>
                </c:pt>
                <c:pt idx="187">
                  <c:v>146.94814761200001</c:v>
                </c:pt>
                <c:pt idx="188">
                  <c:v>147.24526244500001</c:v>
                </c:pt>
                <c:pt idx="189">
                  <c:v>147.618952721</c:v>
                </c:pt>
                <c:pt idx="190">
                  <c:v>147.92728379299999</c:v>
                </c:pt>
                <c:pt idx="191">
                  <c:v>148.00756706300001</c:v>
                </c:pt>
                <c:pt idx="192">
                  <c:v>148.29347736700001</c:v>
                </c:pt>
                <c:pt idx="193">
                  <c:v>149.509361727</c:v>
                </c:pt>
                <c:pt idx="194">
                  <c:v>150.26596189700001</c:v>
                </c:pt>
                <c:pt idx="195">
                  <c:v>150.97428761699999</c:v>
                </c:pt>
                <c:pt idx="196">
                  <c:v>151.51803128099999</c:v>
                </c:pt>
                <c:pt idx="197">
                  <c:v>152.05450116200001</c:v>
                </c:pt>
                <c:pt idx="198">
                  <c:v>152.79025752300001</c:v>
                </c:pt>
                <c:pt idx="199">
                  <c:v>152.94305525600001</c:v>
                </c:pt>
                <c:pt idx="200">
                  <c:v>152.882504313</c:v>
                </c:pt>
                <c:pt idx="201">
                  <c:v>152.847756524</c:v>
                </c:pt>
                <c:pt idx="202">
                  <c:v>153.35650871799999</c:v>
                </c:pt>
                <c:pt idx="203">
                  <c:v>153.49943241299999</c:v>
                </c:pt>
                <c:pt idx="204">
                  <c:v>153.964563457</c:v>
                </c:pt>
                <c:pt idx="205">
                  <c:v>154.19828198799999</c:v>
                </c:pt>
                <c:pt idx="206">
                  <c:v>154.429565978</c:v>
                </c:pt>
                <c:pt idx="207">
                  <c:v>154.63800270199999</c:v>
                </c:pt>
                <c:pt idx="208">
                  <c:v>154.92966236500001</c:v>
                </c:pt>
                <c:pt idx="209">
                  <c:v>155.67257965900001</c:v>
                </c:pt>
                <c:pt idx="210">
                  <c:v>155.921124209</c:v>
                </c:pt>
                <c:pt idx="211">
                  <c:v>156.06685820600001</c:v>
                </c:pt>
                <c:pt idx="212">
                  <c:v>156.93370450200001</c:v>
                </c:pt>
                <c:pt idx="213">
                  <c:v>157.46981806700001</c:v>
                </c:pt>
                <c:pt idx="214">
                  <c:v>157.67686909299999</c:v>
                </c:pt>
                <c:pt idx="215">
                  <c:v>158.36432405299999</c:v>
                </c:pt>
                <c:pt idx="216">
                  <c:v>159.82784427799999</c:v>
                </c:pt>
                <c:pt idx="217">
                  <c:v>160.082070687</c:v>
                </c:pt>
                <c:pt idx="218">
                  <c:v>161.19684618400001</c:v>
                </c:pt>
                <c:pt idx="219">
                  <c:v>161.60155267799999</c:v>
                </c:pt>
                <c:pt idx="220">
                  <c:v>162.440024803</c:v>
                </c:pt>
                <c:pt idx="221">
                  <c:v>161.990312953</c:v>
                </c:pt>
                <c:pt idx="222">
                  <c:v>162.04039431199999</c:v>
                </c:pt>
                <c:pt idx="223">
                  <c:v>162.76368922099999</c:v>
                </c:pt>
                <c:pt idx="224">
                  <c:v>162.96312496600001</c:v>
                </c:pt>
                <c:pt idx="225">
                  <c:v>163.770081546</c:v>
                </c:pt>
                <c:pt idx="226">
                  <c:v>164.876919179</c:v>
                </c:pt>
                <c:pt idx="227">
                  <c:v>165.617377901</c:v>
                </c:pt>
                <c:pt idx="228">
                  <c:v>166.434290662</c:v>
                </c:pt>
                <c:pt idx="229">
                  <c:v>167.09109653799999</c:v>
                </c:pt>
                <c:pt idx="230">
                  <c:v>167.61897962099999</c:v>
                </c:pt>
                <c:pt idx="231">
                  <c:v>168.20296997099999</c:v>
                </c:pt>
                <c:pt idx="232">
                  <c:v>168.39801393299999</c:v>
                </c:pt>
                <c:pt idx="233">
                  <c:v>168.90890153300001</c:v>
                </c:pt>
                <c:pt idx="234">
                  <c:v>168.61743762899999</c:v>
                </c:pt>
                <c:pt idx="235">
                  <c:v>168.81472171799999</c:v>
                </c:pt>
                <c:pt idx="236">
                  <c:v>169.03229501800001</c:v>
                </c:pt>
                <c:pt idx="237">
                  <c:v>169.42643652000001</c:v>
                </c:pt>
                <c:pt idx="238">
                  <c:v>169.65456528000001</c:v>
                </c:pt>
                <c:pt idx="239">
                  <c:v>169.86215764900001</c:v>
                </c:pt>
                <c:pt idx="240">
                  <c:v>169.76131497200001</c:v>
                </c:pt>
                <c:pt idx="241">
                  <c:v>169.722653138</c:v>
                </c:pt>
                <c:pt idx="242">
                  <c:v>169.77495766300001</c:v>
                </c:pt>
                <c:pt idx="243">
                  <c:v>170.04922564</c:v>
                </c:pt>
                <c:pt idx="244">
                  <c:v>169.784016487</c:v>
                </c:pt>
                <c:pt idx="245">
                  <c:v>169.946849539</c:v>
                </c:pt>
                <c:pt idx="246">
                  <c:v>170.88658061199999</c:v>
                </c:pt>
                <c:pt idx="247">
                  <c:v>171.060167638</c:v>
                </c:pt>
                <c:pt idx="248">
                  <c:v>171.28688901300001</c:v>
                </c:pt>
                <c:pt idx="249">
                  <c:v>171.27714354599999</c:v>
                </c:pt>
                <c:pt idx="250">
                  <c:v>171.03027033199999</c:v>
                </c:pt>
                <c:pt idx="251">
                  <c:v>171.21191503899999</c:v>
                </c:pt>
                <c:pt idx="252">
                  <c:v>171.18398766999999</c:v>
                </c:pt>
                <c:pt idx="253">
                  <c:v>171.34648739799999</c:v>
                </c:pt>
                <c:pt idx="254">
                  <c:v>171.31755108499999</c:v>
                </c:pt>
                <c:pt idx="255">
                  <c:v>170.88483621200001</c:v>
                </c:pt>
                <c:pt idx="256">
                  <c:v>170.63538855900001</c:v>
                </c:pt>
                <c:pt idx="257">
                  <c:v>170.759495875</c:v>
                </c:pt>
                <c:pt idx="258">
                  <c:v>170.86655890700001</c:v>
                </c:pt>
                <c:pt idx="259">
                  <c:v>170.81777053100001</c:v>
                </c:pt>
                <c:pt idx="260">
                  <c:v>170.866674284</c:v>
                </c:pt>
                <c:pt idx="261">
                  <c:v>170.55185670899999</c:v>
                </c:pt>
                <c:pt idx="262">
                  <c:v>170.314465415</c:v>
                </c:pt>
                <c:pt idx="263">
                  <c:v>169.77172314500001</c:v>
                </c:pt>
                <c:pt idx="264">
                  <c:v>169.30082861899999</c:v>
                </c:pt>
                <c:pt idx="265">
                  <c:v>169.06623561800001</c:v>
                </c:pt>
                <c:pt idx="266">
                  <c:v>169.159734286</c:v>
                </c:pt>
                <c:pt idx="267">
                  <c:v>169.410683315</c:v>
                </c:pt>
                <c:pt idx="268">
                  <c:v>169.36141546799999</c:v>
                </c:pt>
                <c:pt idx="269">
                  <c:v>169.46084000499999</c:v>
                </c:pt>
                <c:pt idx="270">
                  <c:v>169.66669558999999</c:v>
                </c:pt>
                <c:pt idx="271">
                  <c:v>169.601108912</c:v>
                </c:pt>
                <c:pt idx="272">
                  <c:v>169.17732749300001</c:v>
                </c:pt>
                <c:pt idx="273">
                  <c:v>169.04455730500001</c:v>
                </c:pt>
                <c:pt idx="274">
                  <c:v>168.90764339500001</c:v>
                </c:pt>
                <c:pt idx="275">
                  <c:v>168.517382806</c:v>
                </c:pt>
                <c:pt idx="276">
                  <c:v>167.674877681</c:v>
                </c:pt>
                <c:pt idx="277">
                  <c:v>167.33831107699999</c:v>
                </c:pt>
                <c:pt idx="278">
                  <c:v>167.36889203499999</c:v>
                </c:pt>
                <c:pt idx="279">
                  <c:v>167.41956865399999</c:v>
                </c:pt>
                <c:pt idx="280">
                  <c:v>167.577457063</c:v>
                </c:pt>
                <c:pt idx="281">
                  <c:v>167.977615267</c:v>
                </c:pt>
                <c:pt idx="282">
                  <c:v>167.90263580800001</c:v>
                </c:pt>
                <c:pt idx="283">
                  <c:v>168.23017076299999</c:v>
                </c:pt>
                <c:pt idx="284">
                  <c:v>168.32226200299999</c:v>
                </c:pt>
                <c:pt idx="285">
                  <c:v>168.771207667</c:v>
                </c:pt>
                <c:pt idx="286">
                  <c:v>169.02941463299999</c:v>
                </c:pt>
                <c:pt idx="287">
                  <c:v>170.08357028500001</c:v>
                </c:pt>
                <c:pt idx="288">
                  <c:v>170.63099505299999</c:v>
                </c:pt>
                <c:pt idx="289">
                  <c:v>171.07851160300001</c:v>
                </c:pt>
                <c:pt idx="290">
                  <c:v>170.741033477</c:v>
                </c:pt>
                <c:pt idx="291">
                  <c:v>170.79589626500001</c:v>
                </c:pt>
                <c:pt idx="292">
                  <c:v>170.76312103699999</c:v>
                </c:pt>
                <c:pt idx="293">
                  <c:v>170.579051413</c:v>
                </c:pt>
                <c:pt idx="294">
                  <c:v>170.70593552602111</c:v>
                </c:pt>
                <c:pt idx="295">
                  <c:v>171.12568743131277</c:v>
                </c:pt>
                <c:pt idx="296">
                  <c:v>171.78787669773419</c:v>
                </c:pt>
                <c:pt idx="297">
                  <c:v>172.25725045339701</c:v>
                </c:pt>
                <c:pt idx="298">
                  <c:v>173.04342533079509</c:v>
                </c:pt>
                <c:pt idx="299">
                  <c:v>173.28502132416949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1-4BB5-B20C-2FA1429E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51896"/>
        <c:axId val="244052288"/>
      </c:lineChart>
      <c:dateAx>
        <c:axId val="244051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52288"/>
        <c:crosses val="autoZero"/>
        <c:auto val="1"/>
        <c:lblOffset val="100"/>
        <c:baseTimeUnit val="months"/>
      </c:dateAx>
      <c:valAx>
        <c:axId val="2440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dane_sa!$F$1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dane_sa!$A$2:$A$307</c:f>
              <c:numCache>
                <c:formatCode>mmm\-yy</c:formatCode>
                <c:ptCount val="306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dane_sa!$F$2:$F$307</c:f>
              <c:numCache>
                <c:formatCode>General</c:formatCode>
                <c:ptCount val="306"/>
                <c:pt idx="0">
                  <c:v>8.3560995019999993</c:v>
                </c:pt>
                <c:pt idx="1">
                  <c:v>8.1021106730000003</c:v>
                </c:pt>
                <c:pt idx="2">
                  <c:v>8.2547484929999992</c:v>
                </c:pt>
                <c:pt idx="3">
                  <c:v>8.4053165679999999</c:v>
                </c:pt>
                <c:pt idx="4">
                  <c:v>8.5307656160000001</c:v>
                </c:pt>
                <c:pt idx="5">
                  <c:v>8.7281864410000001</c:v>
                </c:pt>
                <c:pt idx="6">
                  <c:v>8.4309272929999999</c:v>
                </c:pt>
                <c:pt idx="7">
                  <c:v>8.3968011970000003</c:v>
                </c:pt>
                <c:pt idx="8">
                  <c:v>8.9403098920000001</c:v>
                </c:pt>
                <c:pt idx="9">
                  <c:v>9.2746122030000002</c:v>
                </c:pt>
                <c:pt idx="10">
                  <c:v>9.448124022</c:v>
                </c:pt>
                <c:pt idx="11">
                  <c:v>9.5379821630000006</c:v>
                </c:pt>
                <c:pt idx="12">
                  <c:v>9.7959507929999994</c:v>
                </c:pt>
                <c:pt idx="13">
                  <c:v>9.8465595050000001</c:v>
                </c:pt>
                <c:pt idx="14">
                  <c:v>9.8490045500000001</c:v>
                </c:pt>
                <c:pt idx="15">
                  <c:v>9.879782101</c:v>
                </c:pt>
                <c:pt idx="16">
                  <c:v>10.124373188</c:v>
                </c:pt>
                <c:pt idx="17">
                  <c:v>10.385371761</c:v>
                </c:pt>
                <c:pt idx="18">
                  <c:v>10.628563128</c:v>
                </c:pt>
                <c:pt idx="19">
                  <c:v>10.820852133000001</c:v>
                </c:pt>
                <c:pt idx="20">
                  <c:v>10.967552682999999</c:v>
                </c:pt>
                <c:pt idx="21">
                  <c:v>11.123626143999999</c:v>
                </c:pt>
                <c:pt idx="22">
                  <c:v>11.391613156</c:v>
                </c:pt>
                <c:pt idx="23">
                  <c:v>11.641077641000001</c:v>
                </c:pt>
                <c:pt idx="24">
                  <c:v>11.723314819</c:v>
                </c:pt>
                <c:pt idx="25">
                  <c:v>11.594802479</c:v>
                </c:pt>
                <c:pt idx="26">
                  <c:v>11.421555248000001</c:v>
                </c:pt>
                <c:pt idx="27">
                  <c:v>11.276851787</c:v>
                </c:pt>
                <c:pt idx="28">
                  <c:v>11.347767212000001</c:v>
                </c:pt>
                <c:pt idx="29">
                  <c:v>11.432932015</c:v>
                </c:pt>
                <c:pt idx="30">
                  <c:v>11.501110071999999</c:v>
                </c:pt>
                <c:pt idx="31">
                  <c:v>11.51748109</c:v>
                </c:pt>
                <c:pt idx="32">
                  <c:v>11.493567746</c:v>
                </c:pt>
                <c:pt idx="33">
                  <c:v>11.477006629</c:v>
                </c:pt>
                <c:pt idx="34">
                  <c:v>11.571917615</c:v>
                </c:pt>
                <c:pt idx="35">
                  <c:v>11.647215514000001</c:v>
                </c:pt>
                <c:pt idx="36">
                  <c:v>11.795757845000001</c:v>
                </c:pt>
                <c:pt idx="37">
                  <c:v>11.727965725000001</c:v>
                </c:pt>
                <c:pt idx="38">
                  <c:v>11.618634059</c:v>
                </c:pt>
                <c:pt idx="39">
                  <c:v>11.53839142</c:v>
                </c:pt>
                <c:pt idx="40">
                  <c:v>11.677825988</c:v>
                </c:pt>
                <c:pt idx="41">
                  <c:v>11.829548117</c:v>
                </c:pt>
                <c:pt idx="42">
                  <c:v>11.964979348</c:v>
                </c:pt>
                <c:pt idx="43">
                  <c:v>12.04721769</c:v>
                </c:pt>
                <c:pt idx="44">
                  <c:v>12.09406409</c:v>
                </c:pt>
                <c:pt idx="45">
                  <c:v>12.146357056999999</c:v>
                </c:pt>
                <c:pt idx="46">
                  <c:v>12.310670201000001</c:v>
                </c:pt>
                <c:pt idx="47">
                  <c:v>12.454265725000001</c:v>
                </c:pt>
                <c:pt idx="48">
                  <c:v>11.536539085999999</c:v>
                </c:pt>
                <c:pt idx="49">
                  <c:v>11.928634352</c:v>
                </c:pt>
                <c:pt idx="50">
                  <c:v>12.281723148999999</c:v>
                </c:pt>
                <c:pt idx="51">
                  <c:v>12.665014964999999</c:v>
                </c:pt>
                <c:pt idx="52">
                  <c:v>12.673360218999999</c:v>
                </c:pt>
                <c:pt idx="53">
                  <c:v>12.692344005000001</c:v>
                </c:pt>
                <c:pt idx="54">
                  <c:v>12.695450002999999</c:v>
                </c:pt>
                <c:pt idx="55">
                  <c:v>12.610096706</c:v>
                </c:pt>
                <c:pt idx="56">
                  <c:v>12.493896060999999</c:v>
                </c:pt>
                <c:pt idx="57">
                  <c:v>12.38127628</c:v>
                </c:pt>
                <c:pt idx="58">
                  <c:v>12.382449182</c:v>
                </c:pt>
                <c:pt idx="59">
                  <c:v>12.361475867999999</c:v>
                </c:pt>
                <c:pt idx="60">
                  <c:v>12.343928731</c:v>
                </c:pt>
                <c:pt idx="61">
                  <c:v>12.496267510999999</c:v>
                </c:pt>
                <c:pt idx="62">
                  <c:v>12.612725938000001</c:v>
                </c:pt>
                <c:pt idx="63">
                  <c:v>12.761069381</c:v>
                </c:pt>
                <c:pt idx="64">
                  <c:v>12.670884142</c:v>
                </c:pt>
                <c:pt idx="65">
                  <c:v>12.589855226999999</c:v>
                </c:pt>
                <c:pt idx="66">
                  <c:v>12.493595893</c:v>
                </c:pt>
                <c:pt idx="67">
                  <c:v>12.239498322999999</c:v>
                </c:pt>
                <c:pt idx="68">
                  <c:v>11.958965796999999</c:v>
                </c:pt>
                <c:pt idx="69">
                  <c:v>11.680342506000001</c:v>
                </c:pt>
                <c:pt idx="70">
                  <c:v>11.351682868999999</c:v>
                </c:pt>
                <c:pt idx="71">
                  <c:v>10.999326118999999</c:v>
                </c:pt>
                <c:pt idx="72">
                  <c:v>10.648861427</c:v>
                </c:pt>
                <c:pt idx="73">
                  <c:v>11.630346206</c:v>
                </c:pt>
                <c:pt idx="74">
                  <c:v>12.579366950000001</c:v>
                </c:pt>
                <c:pt idx="75">
                  <c:v>13.561757049000001</c:v>
                </c:pt>
                <c:pt idx="76">
                  <c:v>13.539428848</c:v>
                </c:pt>
                <c:pt idx="77">
                  <c:v>13.524837407</c:v>
                </c:pt>
                <c:pt idx="78">
                  <c:v>13.495392161</c:v>
                </c:pt>
                <c:pt idx="79">
                  <c:v>13.370569138</c:v>
                </c:pt>
                <c:pt idx="80">
                  <c:v>13.223335484</c:v>
                </c:pt>
                <c:pt idx="81">
                  <c:v>13.076192972999999</c:v>
                </c:pt>
                <c:pt idx="82">
                  <c:v>12.981476948999999</c:v>
                </c:pt>
                <c:pt idx="83">
                  <c:v>12.861155416000001</c:v>
                </c:pt>
                <c:pt idx="84">
                  <c:v>12.743925572</c:v>
                </c:pt>
                <c:pt idx="85">
                  <c:v>12.592375832</c:v>
                </c:pt>
                <c:pt idx="86">
                  <c:v>12.41409262</c:v>
                </c:pt>
                <c:pt idx="87">
                  <c:v>12.267590844000001</c:v>
                </c:pt>
                <c:pt idx="88">
                  <c:v>12.380058976999999</c:v>
                </c:pt>
                <c:pt idx="89">
                  <c:v>12.498573339</c:v>
                </c:pt>
                <c:pt idx="90">
                  <c:v>12.602379514000001</c:v>
                </c:pt>
                <c:pt idx="91">
                  <c:v>12.70561693</c:v>
                </c:pt>
                <c:pt idx="92">
                  <c:v>12.790237735</c:v>
                </c:pt>
                <c:pt idx="93">
                  <c:v>12.873166323</c:v>
                </c:pt>
                <c:pt idx="94">
                  <c:v>13.078192292000001</c:v>
                </c:pt>
                <c:pt idx="95">
                  <c:v>13.255492932999999</c:v>
                </c:pt>
                <c:pt idx="96">
                  <c:v>13.4374409</c:v>
                </c:pt>
                <c:pt idx="97">
                  <c:v>13.685919679</c:v>
                </c:pt>
                <c:pt idx="98">
                  <c:v>13.913319151</c:v>
                </c:pt>
                <c:pt idx="99">
                  <c:v>14.170951662</c:v>
                </c:pt>
                <c:pt idx="100">
                  <c:v>14.118785734999999</c:v>
                </c:pt>
                <c:pt idx="101">
                  <c:v>14.071247088</c:v>
                </c:pt>
                <c:pt idx="102">
                  <c:v>14.008501695</c:v>
                </c:pt>
                <c:pt idx="103">
                  <c:v>14.340357486</c:v>
                </c:pt>
                <c:pt idx="104">
                  <c:v>14.656768293000001</c:v>
                </c:pt>
                <c:pt idx="105">
                  <c:v>14.969862040000001</c:v>
                </c:pt>
                <c:pt idx="106">
                  <c:v>14.708085412000001</c:v>
                </c:pt>
                <c:pt idx="107">
                  <c:v>14.416332858000001</c:v>
                </c:pt>
                <c:pt idx="108">
                  <c:v>14.13072543</c:v>
                </c:pt>
                <c:pt idx="109">
                  <c:v>13.912985551</c:v>
                </c:pt>
                <c:pt idx="110">
                  <c:v>13.679910204</c:v>
                </c:pt>
                <c:pt idx="111">
                  <c:v>13.475433355</c:v>
                </c:pt>
                <c:pt idx="112">
                  <c:v>13.657913726</c:v>
                </c:pt>
                <c:pt idx="113">
                  <c:v>13.843141996</c:v>
                </c:pt>
                <c:pt idx="114">
                  <c:v>14.013275124</c:v>
                </c:pt>
                <c:pt idx="115">
                  <c:v>13.94231647</c:v>
                </c:pt>
                <c:pt idx="116">
                  <c:v>13.859707554</c:v>
                </c:pt>
                <c:pt idx="117">
                  <c:v>13.771651994999999</c:v>
                </c:pt>
                <c:pt idx="118">
                  <c:v>13.674677952</c:v>
                </c:pt>
                <c:pt idx="119">
                  <c:v>13.544867248999999</c:v>
                </c:pt>
                <c:pt idx="120">
                  <c:v>13.423116177000001</c:v>
                </c:pt>
                <c:pt idx="121">
                  <c:v>13.337926439</c:v>
                </c:pt>
                <c:pt idx="122">
                  <c:v>13.242963404999999</c:v>
                </c:pt>
                <c:pt idx="123">
                  <c:v>13.175550900999999</c:v>
                </c:pt>
                <c:pt idx="124">
                  <c:v>13.394589972</c:v>
                </c:pt>
                <c:pt idx="125">
                  <c:v>13.614907598</c:v>
                </c:pt>
                <c:pt idx="126">
                  <c:v>13.819719838999999</c:v>
                </c:pt>
                <c:pt idx="127">
                  <c:v>13.779603558</c:v>
                </c:pt>
                <c:pt idx="128">
                  <c:v>13.73120475</c:v>
                </c:pt>
                <c:pt idx="129">
                  <c:v>13.675324440000001</c:v>
                </c:pt>
                <c:pt idx="130">
                  <c:v>13.97598661</c:v>
                </c:pt>
                <c:pt idx="131">
                  <c:v>14.240640027</c:v>
                </c:pt>
                <c:pt idx="132">
                  <c:v>14.515171346000001</c:v>
                </c:pt>
                <c:pt idx="133">
                  <c:v>14.795267629</c:v>
                </c:pt>
                <c:pt idx="134">
                  <c:v>15.070799783</c:v>
                </c:pt>
                <c:pt idx="135">
                  <c:v>15.373183009</c:v>
                </c:pt>
                <c:pt idx="136">
                  <c:v>15.296738526</c:v>
                </c:pt>
                <c:pt idx="137">
                  <c:v>15.220262793</c:v>
                </c:pt>
                <c:pt idx="138">
                  <c:v>15.127300543</c:v>
                </c:pt>
                <c:pt idx="139">
                  <c:v>15.21704937</c:v>
                </c:pt>
                <c:pt idx="140">
                  <c:v>15.301350118</c:v>
                </c:pt>
                <c:pt idx="141">
                  <c:v>15.376372027</c:v>
                </c:pt>
                <c:pt idx="142">
                  <c:v>15.242210391</c:v>
                </c:pt>
                <c:pt idx="143">
                  <c:v>15.068830435000001</c:v>
                </c:pt>
                <c:pt idx="144">
                  <c:v>14.907003885</c:v>
                </c:pt>
                <c:pt idx="145">
                  <c:v>14.986879847000001</c:v>
                </c:pt>
                <c:pt idx="146">
                  <c:v>15.067455518999999</c:v>
                </c:pt>
                <c:pt idx="147">
                  <c:v>15.174325595999999</c:v>
                </c:pt>
                <c:pt idx="148">
                  <c:v>15.034550962999999</c:v>
                </c:pt>
                <c:pt idx="149">
                  <c:v>14.893203989</c:v>
                </c:pt>
                <c:pt idx="150">
                  <c:v>14.734708898999999</c:v>
                </c:pt>
                <c:pt idx="151">
                  <c:v>14.687701623000001</c:v>
                </c:pt>
                <c:pt idx="152">
                  <c:v>14.638552433999999</c:v>
                </c:pt>
                <c:pt idx="153">
                  <c:v>14.577904072000001</c:v>
                </c:pt>
                <c:pt idx="154">
                  <c:v>14.708499100999999</c:v>
                </c:pt>
                <c:pt idx="155">
                  <c:v>14.795862313000001</c:v>
                </c:pt>
                <c:pt idx="156">
                  <c:v>14.897171868999999</c:v>
                </c:pt>
                <c:pt idx="157">
                  <c:v>14.544086738000001</c:v>
                </c:pt>
                <c:pt idx="158">
                  <c:v>14.197449639</c:v>
                </c:pt>
                <c:pt idx="159">
                  <c:v>13.876577835999999</c:v>
                </c:pt>
                <c:pt idx="160">
                  <c:v>13.772710325</c:v>
                </c:pt>
                <c:pt idx="161">
                  <c:v>13.665630277</c:v>
                </c:pt>
                <c:pt idx="162">
                  <c:v>13.540691474999999</c:v>
                </c:pt>
                <c:pt idx="163">
                  <c:v>13.423830861000001</c:v>
                </c:pt>
                <c:pt idx="164">
                  <c:v>13.308070468</c:v>
                </c:pt>
                <c:pt idx="165">
                  <c:v>13.178771515999999</c:v>
                </c:pt>
                <c:pt idx="166">
                  <c:v>13.042211369</c:v>
                </c:pt>
                <c:pt idx="167">
                  <c:v>12.858471658999999</c:v>
                </c:pt>
                <c:pt idx="168">
                  <c:v>12.690788141000001</c:v>
                </c:pt>
                <c:pt idx="169">
                  <c:v>12.503161003000001</c:v>
                </c:pt>
                <c:pt idx="170">
                  <c:v>12.327358158999999</c:v>
                </c:pt>
                <c:pt idx="171">
                  <c:v>12.177561962</c:v>
                </c:pt>
                <c:pt idx="172">
                  <c:v>12.076324120000001</c:v>
                </c:pt>
                <c:pt idx="173">
                  <c:v>11.970557555999999</c:v>
                </c:pt>
                <c:pt idx="174">
                  <c:v>11.845837031</c:v>
                </c:pt>
                <c:pt idx="175">
                  <c:v>11.926361375999999</c:v>
                </c:pt>
                <c:pt idx="176">
                  <c:v>12.011108957999999</c:v>
                </c:pt>
                <c:pt idx="177">
                  <c:v>12.080224972</c:v>
                </c:pt>
                <c:pt idx="178">
                  <c:v>11.8433543</c:v>
                </c:pt>
                <c:pt idx="179">
                  <c:v>11.554828655</c:v>
                </c:pt>
                <c:pt idx="180">
                  <c:v>11.284722534</c:v>
                </c:pt>
                <c:pt idx="181">
                  <c:v>11.061670204</c:v>
                </c:pt>
                <c:pt idx="182">
                  <c:v>10.856146717</c:v>
                </c:pt>
                <c:pt idx="183">
                  <c:v>10.676778044000001</c:v>
                </c:pt>
                <c:pt idx="184">
                  <c:v>11.012267639999999</c:v>
                </c:pt>
                <c:pt idx="185">
                  <c:v>11.341419122</c:v>
                </c:pt>
                <c:pt idx="186">
                  <c:v>11.650716835000001</c:v>
                </c:pt>
                <c:pt idx="187">
                  <c:v>11.496440751</c:v>
                </c:pt>
                <c:pt idx="188">
                  <c:v>11.34995655</c:v>
                </c:pt>
                <c:pt idx="189">
                  <c:v>11.185094512999999</c:v>
                </c:pt>
                <c:pt idx="190">
                  <c:v>11.248562373</c:v>
                </c:pt>
                <c:pt idx="191">
                  <c:v>11.255047170999999</c:v>
                </c:pt>
                <c:pt idx="192">
                  <c:v>11.282491541000001</c:v>
                </c:pt>
                <c:pt idx="193">
                  <c:v>11.54459291</c:v>
                </c:pt>
                <c:pt idx="194">
                  <c:v>11.829722788</c:v>
                </c:pt>
                <c:pt idx="195">
                  <c:v>12.141762026</c:v>
                </c:pt>
                <c:pt idx="196">
                  <c:v>12.194354772000001</c:v>
                </c:pt>
                <c:pt idx="197">
                  <c:v>12.239297456999999</c:v>
                </c:pt>
                <c:pt idx="198">
                  <c:v>12.262406799000001</c:v>
                </c:pt>
                <c:pt idx="199">
                  <c:v>12.600937648</c:v>
                </c:pt>
                <c:pt idx="200">
                  <c:v>12.950060791</c:v>
                </c:pt>
                <c:pt idx="201">
                  <c:v>13.278342139999999</c:v>
                </c:pt>
                <c:pt idx="202">
                  <c:v>13.658649842000001</c:v>
                </c:pt>
                <c:pt idx="203">
                  <c:v>13.403792669</c:v>
                </c:pt>
                <c:pt idx="204">
                  <c:v>13.368016945999999</c:v>
                </c:pt>
                <c:pt idx="205">
                  <c:v>13.486181642</c:v>
                </c:pt>
                <c:pt idx="206">
                  <c:v>14.003289133999999</c:v>
                </c:pt>
                <c:pt idx="207">
                  <c:v>13.887671377</c:v>
                </c:pt>
                <c:pt idx="208">
                  <c:v>13.59118636</c:v>
                </c:pt>
                <c:pt idx="209">
                  <c:v>13.315085306</c:v>
                </c:pt>
                <c:pt idx="210">
                  <c:v>13.895725949999999</c:v>
                </c:pt>
                <c:pt idx="211">
                  <c:v>13.881564544</c:v>
                </c:pt>
                <c:pt idx="212">
                  <c:v>13.951581419</c:v>
                </c:pt>
                <c:pt idx="213">
                  <c:v>13.887613027</c:v>
                </c:pt>
                <c:pt idx="214">
                  <c:v>13.808188638000001</c:v>
                </c:pt>
                <c:pt idx="215">
                  <c:v>13.949223007000001</c:v>
                </c:pt>
                <c:pt idx="216">
                  <c:v>13.907979853000001</c:v>
                </c:pt>
                <c:pt idx="217">
                  <c:v>13.705131989</c:v>
                </c:pt>
                <c:pt idx="218">
                  <c:v>13.746760183999999</c:v>
                </c:pt>
                <c:pt idx="219">
                  <c:v>13.635371481</c:v>
                </c:pt>
                <c:pt idx="220">
                  <c:v>13.592458697</c:v>
                </c:pt>
                <c:pt idx="221">
                  <c:v>13.698468468</c:v>
                </c:pt>
                <c:pt idx="222">
                  <c:v>13.580305494999999</c:v>
                </c:pt>
                <c:pt idx="223">
                  <c:v>13.525879643</c:v>
                </c:pt>
                <c:pt idx="224">
                  <c:v>13.229073844</c:v>
                </c:pt>
                <c:pt idx="225">
                  <c:v>13.254884988000001</c:v>
                </c:pt>
                <c:pt idx="226">
                  <c:v>13.062144088</c:v>
                </c:pt>
                <c:pt idx="227">
                  <c:v>13.205168456000001</c:v>
                </c:pt>
                <c:pt idx="228">
                  <c:v>13.268742700000001</c:v>
                </c:pt>
                <c:pt idx="229">
                  <c:v>13.365591986</c:v>
                </c:pt>
                <c:pt idx="230">
                  <c:v>14.020962541999999</c:v>
                </c:pt>
                <c:pt idx="231">
                  <c:v>14.073290573</c:v>
                </c:pt>
                <c:pt idx="232">
                  <c:v>13.913825888</c:v>
                </c:pt>
                <c:pt idx="233">
                  <c:v>13.612479312</c:v>
                </c:pt>
                <c:pt idx="234">
                  <c:v>13.895120025000001</c:v>
                </c:pt>
                <c:pt idx="235">
                  <c:v>13.990178691000001</c:v>
                </c:pt>
                <c:pt idx="236">
                  <c:v>14.085149040999999</c:v>
                </c:pt>
                <c:pt idx="237">
                  <c:v>14.060894531000001</c:v>
                </c:pt>
                <c:pt idx="238">
                  <c:v>14.193916393</c:v>
                </c:pt>
                <c:pt idx="239">
                  <c:v>14.841076826</c:v>
                </c:pt>
                <c:pt idx="240">
                  <c:v>15.280526009000001</c:v>
                </c:pt>
                <c:pt idx="241">
                  <c:v>15.148475953</c:v>
                </c:pt>
                <c:pt idx="242">
                  <c:v>15.277718931000001</c:v>
                </c:pt>
                <c:pt idx="243">
                  <c:v>15.404207313000001</c:v>
                </c:pt>
                <c:pt idx="244">
                  <c:v>15.226221768</c:v>
                </c:pt>
                <c:pt idx="245">
                  <c:v>15.215069258</c:v>
                </c:pt>
                <c:pt idx="246">
                  <c:v>15.766688195</c:v>
                </c:pt>
                <c:pt idx="247">
                  <c:v>15.841635642</c:v>
                </c:pt>
                <c:pt idx="248">
                  <c:v>15.687541801</c:v>
                </c:pt>
                <c:pt idx="249">
                  <c:v>15.852548478999999</c:v>
                </c:pt>
                <c:pt idx="250">
                  <c:v>15.871118920000001</c:v>
                </c:pt>
                <c:pt idx="251">
                  <c:v>15.756491005999999</c:v>
                </c:pt>
                <c:pt idx="252">
                  <c:v>15.564228465999999</c:v>
                </c:pt>
                <c:pt idx="253">
                  <c:v>15.575510617999999</c:v>
                </c:pt>
                <c:pt idx="254">
                  <c:v>15.428726974</c:v>
                </c:pt>
                <c:pt idx="255">
                  <c:v>14.959105802</c:v>
                </c:pt>
                <c:pt idx="256">
                  <c:v>14.951421289000001</c:v>
                </c:pt>
                <c:pt idx="257">
                  <c:v>14.877121603000001</c:v>
                </c:pt>
                <c:pt idx="258">
                  <c:v>15.003992441999999</c:v>
                </c:pt>
                <c:pt idx="259">
                  <c:v>14.901425531999999</c:v>
                </c:pt>
                <c:pt idx="260">
                  <c:v>14.820019633999999</c:v>
                </c:pt>
                <c:pt idx="261">
                  <c:v>14.707895605999999</c:v>
                </c:pt>
                <c:pt idx="262">
                  <c:v>14.84745326</c:v>
                </c:pt>
                <c:pt idx="263">
                  <c:v>14.915735207000001</c:v>
                </c:pt>
                <c:pt idx="264">
                  <c:v>15.015911001999999</c:v>
                </c:pt>
                <c:pt idx="265">
                  <c:v>15.001392796999999</c:v>
                </c:pt>
                <c:pt idx="266">
                  <c:v>15.028061042999999</c:v>
                </c:pt>
                <c:pt idx="267">
                  <c:v>15.081130689</c:v>
                </c:pt>
                <c:pt idx="268">
                  <c:v>15.280620058</c:v>
                </c:pt>
                <c:pt idx="269">
                  <c:v>15.467891031000001</c:v>
                </c:pt>
                <c:pt idx="270">
                  <c:v>15.627841669</c:v>
                </c:pt>
                <c:pt idx="271">
                  <c:v>15.854853377</c:v>
                </c:pt>
                <c:pt idx="272">
                  <c:v>16.102427081999998</c:v>
                </c:pt>
                <c:pt idx="273">
                  <c:v>16.319919818999999</c:v>
                </c:pt>
                <c:pt idx="274">
                  <c:v>16.640699523999999</c:v>
                </c:pt>
                <c:pt idx="275">
                  <c:v>16.891521179000001</c:v>
                </c:pt>
                <c:pt idx="276">
                  <c:v>17.173554482</c:v>
                </c:pt>
                <c:pt idx="277">
                  <c:v>17.125068444</c:v>
                </c:pt>
                <c:pt idx="278">
                  <c:v>17.116923642</c:v>
                </c:pt>
                <c:pt idx="279">
                  <c:v>17.134499798</c:v>
                </c:pt>
                <c:pt idx="280">
                  <c:v>17.314346539999999</c:v>
                </c:pt>
                <c:pt idx="281">
                  <c:v>17.483181391999999</c:v>
                </c:pt>
                <c:pt idx="282">
                  <c:v>17.625136531999999</c:v>
                </c:pt>
                <c:pt idx="283">
                  <c:v>17.659170444000001</c:v>
                </c:pt>
                <c:pt idx="284">
                  <c:v>17.713528363000002</c:v>
                </c:pt>
                <c:pt idx="285">
                  <c:v>17.737981778999998</c:v>
                </c:pt>
                <c:pt idx="286">
                  <c:v>17.880146878000001</c:v>
                </c:pt>
                <c:pt idx="287">
                  <c:v>17.952982404</c:v>
                </c:pt>
                <c:pt idx="288">
                  <c:v>18.056652662000001</c:v>
                </c:pt>
                <c:pt idx="289">
                  <c:v>17.907445166999999</c:v>
                </c:pt>
                <c:pt idx="290">
                  <c:v>17.798139014</c:v>
                </c:pt>
                <c:pt idx="291">
                  <c:v>17.714253294999999</c:v>
                </c:pt>
                <c:pt idx="292">
                  <c:v>17.848833124999999</c:v>
                </c:pt>
                <c:pt idx="293">
                  <c:v>17.857393838</c:v>
                </c:pt>
                <c:pt idx="294">
                  <c:v>18.113680081246766</c:v>
                </c:pt>
                <c:pt idx="295">
                  <c:v>18.338397085500294</c:v>
                </c:pt>
                <c:pt idx="296">
                  <c:v>18.583932001048481</c:v>
                </c:pt>
                <c:pt idx="297">
                  <c:v>18.707904959409888</c:v>
                </c:pt>
                <c:pt idx="298">
                  <c:v>18.750291710709426</c:v>
                </c:pt>
                <c:pt idx="299">
                  <c:v>18.792678463005185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E0-4B35-8F52-C3F8C5E3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91616"/>
        <c:axId val="552788440"/>
      </c:lineChart>
      <c:dateAx>
        <c:axId val="434091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88440"/>
        <c:crosses val="autoZero"/>
        <c:auto val="1"/>
        <c:lblOffset val="100"/>
        <c:baseTimeUnit val="months"/>
      </c:dateAx>
      <c:valAx>
        <c:axId val="5527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dane_sa!$M$1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dane_sa!$M$2:$M$308</c:f>
              <c:numCache>
                <c:formatCode>General</c:formatCode>
                <c:ptCount val="307"/>
                <c:pt idx="0">
                  <c:v>11972.931056670999</c:v>
                </c:pt>
                <c:pt idx="1">
                  <c:v>12605.964618759001</c:v>
                </c:pt>
                <c:pt idx="2">
                  <c:v>13293.322630126</c:v>
                </c:pt>
                <c:pt idx="3">
                  <c:v>14041.698364509</c:v>
                </c:pt>
                <c:pt idx="4">
                  <c:v>14772.045255358</c:v>
                </c:pt>
                <c:pt idx="5">
                  <c:v>15572.733780316001</c:v>
                </c:pt>
                <c:pt idx="6">
                  <c:v>16406.340494510001</c:v>
                </c:pt>
                <c:pt idx="7">
                  <c:v>17275.133329618999</c:v>
                </c:pt>
                <c:pt idx="8">
                  <c:v>18225.196442737</c:v>
                </c:pt>
                <c:pt idx="9">
                  <c:v>19143.186222347998</c:v>
                </c:pt>
                <c:pt idx="10">
                  <c:v>20201.627435533999</c:v>
                </c:pt>
                <c:pt idx="11">
                  <c:v>21094.167120058999</c:v>
                </c:pt>
                <c:pt idx="12">
                  <c:v>22454.118506938001</c:v>
                </c:pt>
                <c:pt idx="13">
                  <c:v>23640.799313758002</c:v>
                </c:pt>
                <c:pt idx="14">
                  <c:v>24929.930482468</c:v>
                </c:pt>
                <c:pt idx="15">
                  <c:v>26334.128853165999</c:v>
                </c:pt>
                <c:pt idx="16">
                  <c:v>27703.209301979001</c:v>
                </c:pt>
                <c:pt idx="17">
                  <c:v>29204.963460868999</c:v>
                </c:pt>
                <c:pt idx="18">
                  <c:v>30768.259630199002</c:v>
                </c:pt>
                <c:pt idx="19">
                  <c:v>32397.347968724</c:v>
                </c:pt>
                <c:pt idx="20">
                  <c:v>34179.693925988999</c:v>
                </c:pt>
                <c:pt idx="21">
                  <c:v>35899.959814987997</c:v>
                </c:pt>
                <c:pt idx="22">
                  <c:v>37885.746148922997</c:v>
                </c:pt>
                <c:pt idx="23">
                  <c:v>39555.147867799998</c:v>
                </c:pt>
                <c:pt idx="24">
                  <c:v>42110.954727675999</c:v>
                </c:pt>
                <c:pt idx="25">
                  <c:v>44335.125957411001</c:v>
                </c:pt>
                <c:pt idx="26">
                  <c:v>46753.290850721998</c:v>
                </c:pt>
                <c:pt idx="27">
                  <c:v>49389.550816299001</c:v>
                </c:pt>
                <c:pt idx="28">
                  <c:v>51954.932915705998</c:v>
                </c:pt>
                <c:pt idx="29">
                  <c:v>54771.906549111001</c:v>
                </c:pt>
                <c:pt idx="30">
                  <c:v>57703.492781767003</c:v>
                </c:pt>
                <c:pt idx="31">
                  <c:v>60757.655701440002</c:v>
                </c:pt>
                <c:pt idx="32">
                  <c:v>64102.361479418003</c:v>
                </c:pt>
                <c:pt idx="33">
                  <c:v>67323.301783087998</c:v>
                </c:pt>
                <c:pt idx="34">
                  <c:v>71050.160253768001</c:v>
                </c:pt>
                <c:pt idx="35">
                  <c:v>74163.821863842997</c:v>
                </c:pt>
                <c:pt idx="36">
                  <c:v>78976.751599925003</c:v>
                </c:pt>
                <c:pt idx="37">
                  <c:v>83144.562979266004</c:v>
                </c:pt>
                <c:pt idx="38">
                  <c:v>87681.417524600998</c:v>
                </c:pt>
                <c:pt idx="39">
                  <c:v>92633.771015104998</c:v>
                </c:pt>
                <c:pt idx="40">
                  <c:v>97438.882984712007</c:v>
                </c:pt>
                <c:pt idx="41">
                  <c:v>102723.69144770299</c:v>
                </c:pt>
                <c:pt idx="42">
                  <c:v>108221.147072201</c:v>
                </c:pt>
                <c:pt idx="43">
                  <c:v>113946.195345799</c:v>
                </c:pt>
                <c:pt idx="44">
                  <c:v>120225.07061802399</c:v>
                </c:pt>
                <c:pt idx="45">
                  <c:v>126251.08179459099</c:v>
                </c:pt>
                <c:pt idx="46">
                  <c:v>133248.87006761701</c:v>
                </c:pt>
                <c:pt idx="47">
                  <c:v>139041.98686236399</c:v>
                </c:pt>
                <c:pt idx="48">
                  <c:v>139460.45710608299</c:v>
                </c:pt>
                <c:pt idx="49">
                  <c:v>141667.82471705801</c:v>
                </c:pt>
                <c:pt idx="50">
                  <c:v>145013.01873206001</c:v>
                </c:pt>
                <c:pt idx="51">
                  <c:v>148487.49319428101</c:v>
                </c:pt>
                <c:pt idx="52">
                  <c:v>151895.035662729</c:v>
                </c:pt>
                <c:pt idx="53">
                  <c:v>155012.75509939401</c:v>
                </c:pt>
                <c:pt idx="54">
                  <c:v>160694.25696758501</c:v>
                </c:pt>
                <c:pt idx="55">
                  <c:v>162508.54614540999</c:v>
                </c:pt>
                <c:pt idx="56">
                  <c:v>165361.36156128699</c:v>
                </c:pt>
                <c:pt idx="57">
                  <c:v>169906.36760632999</c:v>
                </c:pt>
                <c:pt idx="58">
                  <c:v>173435.80141739399</c:v>
                </c:pt>
                <c:pt idx="59">
                  <c:v>177811.559009285</c:v>
                </c:pt>
                <c:pt idx="60">
                  <c:v>178445.335088255</c:v>
                </c:pt>
                <c:pt idx="61">
                  <c:v>180816.36772978801</c:v>
                </c:pt>
                <c:pt idx="62">
                  <c:v>183321.934038665</c:v>
                </c:pt>
                <c:pt idx="63">
                  <c:v>186496.72381494701</c:v>
                </c:pt>
                <c:pt idx="64">
                  <c:v>191296.74096503601</c:v>
                </c:pt>
                <c:pt idx="65">
                  <c:v>195695.00104492801</c:v>
                </c:pt>
                <c:pt idx="66">
                  <c:v>200006.72234572499</c:v>
                </c:pt>
                <c:pt idx="67">
                  <c:v>205249.796944829</c:v>
                </c:pt>
                <c:pt idx="68">
                  <c:v>207054.04617176799</c:v>
                </c:pt>
                <c:pt idx="69">
                  <c:v>207279.403025937</c:v>
                </c:pt>
                <c:pt idx="70">
                  <c:v>210823.396073173</c:v>
                </c:pt>
                <c:pt idx="71">
                  <c:v>221681.114048096</c:v>
                </c:pt>
                <c:pt idx="72">
                  <c:v>226662.77791571899</c:v>
                </c:pt>
                <c:pt idx="73">
                  <c:v>233367.61683710199</c:v>
                </c:pt>
                <c:pt idx="74">
                  <c:v>236818.95365243201</c:v>
                </c:pt>
                <c:pt idx="75">
                  <c:v>237500.56384309899</c:v>
                </c:pt>
                <c:pt idx="76">
                  <c:v>240250.020562088</c:v>
                </c:pt>
                <c:pt idx="77">
                  <c:v>242975.87274727499</c:v>
                </c:pt>
                <c:pt idx="78">
                  <c:v>244597.34382713301</c:v>
                </c:pt>
                <c:pt idx="79">
                  <c:v>247682.186193348</c:v>
                </c:pt>
                <c:pt idx="80">
                  <c:v>252675.561121637</c:v>
                </c:pt>
                <c:pt idx="81">
                  <c:v>256542.67957266499</c:v>
                </c:pt>
                <c:pt idx="82">
                  <c:v>261656.790109049</c:v>
                </c:pt>
                <c:pt idx="83">
                  <c:v>266183.01802097401</c:v>
                </c:pt>
                <c:pt idx="84">
                  <c:v>261479.86103526401</c:v>
                </c:pt>
                <c:pt idx="85">
                  <c:v>264578.91909235198</c:v>
                </c:pt>
                <c:pt idx="86">
                  <c:v>269853.69188787497</c:v>
                </c:pt>
                <c:pt idx="87">
                  <c:v>273951.72719378601</c:v>
                </c:pt>
                <c:pt idx="88">
                  <c:v>277093.22577493102</c:v>
                </c:pt>
                <c:pt idx="89">
                  <c:v>292252.18418604397</c:v>
                </c:pt>
                <c:pt idx="90">
                  <c:v>284969.77097778901</c:v>
                </c:pt>
                <c:pt idx="91">
                  <c:v>285335.41267329501</c:v>
                </c:pt>
                <c:pt idx="92">
                  <c:v>289754.07691943401</c:v>
                </c:pt>
                <c:pt idx="93">
                  <c:v>295229.26065359998</c:v>
                </c:pt>
                <c:pt idx="94">
                  <c:v>299294.00283043401</c:v>
                </c:pt>
                <c:pt idx="95">
                  <c:v>297743.11980165599</c:v>
                </c:pt>
                <c:pt idx="96">
                  <c:v>299821.01301627897</c:v>
                </c:pt>
                <c:pt idx="97">
                  <c:v>303848.95360767102</c:v>
                </c:pt>
                <c:pt idx="98">
                  <c:v>309549.23422184301</c:v>
                </c:pt>
                <c:pt idx="99">
                  <c:v>311489.88755226601</c:v>
                </c:pt>
                <c:pt idx="100">
                  <c:v>313218.37697829597</c:v>
                </c:pt>
                <c:pt idx="101">
                  <c:v>315374.85578076798</c:v>
                </c:pt>
                <c:pt idx="102">
                  <c:v>321632.22707120801</c:v>
                </c:pt>
                <c:pt idx="103">
                  <c:v>325103.48833088297</c:v>
                </c:pt>
                <c:pt idx="104">
                  <c:v>327858.52589200099</c:v>
                </c:pt>
                <c:pt idx="105">
                  <c:v>330619.392202307</c:v>
                </c:pt>
                <c:pt idx="106">
                  <c:v>322993.473521751</c:v>
                </c:pt>
                <c:pt idx="107">
                  <c:v>326367.85813913902</c:v>
                </c:pt>
                <c:pt idx="108">
                  <c:v>324382.682299459</c:v>
                </c:pt>
                <c:pt idx="109">
                  <c:v>326370.56017097202</c:v>
                </c:pt>
                <c:pt idx="110">
                  <c:v>321403.34808384097</c:v>
                </c:pt>
                <c:pt idx="111">
                  <c:v>320954.66829294898</c:v>
                </c:pt>
                <c:pt idx="112">
                  <c:v>325313.20577840798</c:v>
                </c:pt>
                <c:pt idx="113">
                  <c:v>325377.66989258298</c:v>
                </c:pt>
                <c:pt idx="114">
                  <c:v>328049.19897832</c:v>
                </c:pt>
                <c:pt idx="115">
                  <c:v>326460.88182774599</c:v>
                </c:pt>
                <c:pt idx="116">
                  <c:v>324931.667038024</c:v>
                </c:pt>
                <c:pt idx="117">
                  <c:v>324266.404921334</c:v>
                </c:pt>
                <c:pt idx="118">
                  <c:v>322799.99579271901</c:v>
                </c:pt>
                <c:pt idx="119">
                  <c:v>322787.52904495603</c:v>
                </c:pt>
                <c:pt idx="120">
                  <c:v>322810.16665848403</c:v>
                </c:pt>
                <c:pt idx="121">
                  <c:v>325647.669356698</c:v>
                </c:pt>
                <c:pt idx="122">
                  <c:v>325722.56342516199</c:v>
                </c:pt>
                <c:pt idx="123">
                  <c:v>326096.71548305301</c:v>
                </c:pt>
                <c:pt idx="124">
                  <c:v>328509.619278992</c:v>
                </c:pt>
                <c:pt idx="125">
                  <c:v>331747.65930422198</c:v>
                </c:pt>
                <c:pt idx="126">
                  <c:v>332471.716342917</c:v>
                </c:pt>
                <c:pt idx="127">
                  <c:v>333861.04298364499</c:v>
                </c:pt>
                <c:pt idx="128">
                  <c:v>336676.278707702</c:v>
                </c:pt>
                <c:pt idx="129">
                  <c:v>340886.29508128099</c:v>
                </c:pt>
                <c:pt idx="130">
                  <c:v>341810.518320565</c:v>
                </c:pt>
                <c:pt idx="131">
                  <c:v>341560.13698177802</c:v>
                </c:pt>
                <c:pt idx="132">
                  <c:v>340876.03888174699</c:v>
                </c:pt>
                <c:pt idx="133">
                  <c:v>343594.001315323</c:v>
                </c:pt>
                <c:pt idx="134">
                  <c:v>345860.25467433</c:v>
                </c:pt>
                <c:pt idx="135">
                  <c:v>355360.097328884</c:v>
                </c:pt>
                <c:pt idx="136">
                  <c:v>350734.44065901398</c:v>
                </c:pt>
                <c:pt idx="137">
                  <c:v>356864.81093722198</c:v>
                </c:pt>
                <c:pt idx="138">
                  <c:v>356911.793801555</c:v>
                </c:pt>
                <c:pt idx="139">
                  <c:v>360386.375009996</c:v>
                </c:pt>
                <c:pt idx="140">
                  <c:v>361311.19825770397</c:v>
                </c:pt>
                <c:pt idx="141">
                  <c:v>379197.58154715801</c:v>
                </c:pt>
                <c:pt idx="142">
                  <c:v>366579.65813057299</c:v>
                </c:pt>
                <c:pt idx="143">
                  <c:v>373555.70789199398</c:v>
                </c:pt>
                <c:pt idx="144">
                  <c:v>378007.92856320401</c:v>
                </c:pt>
                <c:pt idx="145">
                  <c:v>382190.61158694502</c:v>
                </c:pt>
                <c:pt idx="146">
                  <c:v>391082.84943424398</c:v>
                </c:pt>
                <c:pt idx="147">
                  <c:v>398482.91771561402</c:v>
                </c:pt>
                <c:pt idx="148">
                  <c:v>405122.66972403601</c:v>
                </c:pt>
                <c:pt idx="149">
                  <c:v>405095.20521489898</c:v>
                </c:pt>
                <c:pt idx="150">
                  <c:v>404432.29954586801</c:v>
                </c:pt>
                <c:pt idx="151">
                  <c:v>410272.14677558502</c:v>
                </c:pt>
                <c:pt idx="152">
                  <c:v>415378.18599730701</c:v>
                </c:pt>
                <c:pt idx="153">
                  <c:v>422009.882528855</c:v>
                </c:pt>
                <c:pt idx="154">
                  <c:v>422429.264364117</c:v>
                </c:pt>
                <c:pt idx="155">
                  <c:v>422528.84184458898</c:v>
                </c:pt>
                <c:pt idx="156">
                  <c:v>422896.88188760797</c:v>
                </c:pt>
                <c:pt idx="157">
                  <c:v>431358.44029664999</c:v>
                </c:pt>
                <c:pt idx="158">
                  <c:v>433517.52945644601</c:v>
                </c:pt>
                <c:pt idx="159">
                  <c:v>439823.06775296899</c:v>
                </c:pt>
                <c:pt idx="160">
                  <c:v>449137.43993725302</c:v>
                </c:pt>
                <c:pt idx="161">
                  <c:v>454655.22836745001</c:v>
                </c:pt>
                <c:pt idx="162">
                  <c:v>457803.66460764001</c:v>
                </c:pt>
                <c:pt idx="163">
                  <c:v>463701.58143947402</c:v>
                </c:pt>
                <c:pt idx="164">
                  <c:v>471008.77365058701</c:v>
                </c:pt>
                <c:pt idx="165">
                  <c:v>476125.21601219801</c:v>
                </c:pt>
                <c:pt idx="166">
                  <c:v>484148.78736708499</c:v>
                </c:pt>
                <c:pt idx="167">
                  <c:v>489831.79844192701</c:v>
                </c:pt>
                <c:pt idx="168">
                  <c:v>504354.22068650299</c:v>
                </c:pt>
                <c:pt idx="169">
                  <c:v>509046.43681566702</c:v>
                </c:pt>
                <c:pt idx="170">
                  <c:v>511606.50962458103</c:v>
                </c:pt>
                <c:pt idx="171">
                  <c:v>518043.65435456898</c:v>
                </c:pt>
                <c:pt idx="172">
                  <c:v>521023.25594783202</c:v>
                </c:pt>
                <c:pt idx="173">
                  <c:v>521731.14196205902</c:v>
                </c:pt>
                <c:pt idx="174">
                  <c:v>529264.91127671697</c:v>
                </c:pt>
                <c:pt idx="175">
                  <c:v>538626.80194014602</c:v>
                </c:pt>
                <c:pt idx="176">
                  <c:v>539175.585640128</c:v>
                </c:pt>
                <c:pt idx="177">
                  <c:v>541816.52525197796</c:v>
                </c:pt>
                <c:pt idx="178">
                  <c:v>550017.95684814698</c:v>
                </c:pt>
                <c:pt idx="179">
                  <c:v>555232.94492226001</c:v>
                </c:pt>
                <c:pt idx="180">
                  <c:v>569421.41369328497</c:v>
                </c:pt>
                <c:pt idx="181">
                  <c:v>577574.60247913096</c:v>
                </c:pt>
                <c:pt idx="182">
                  <c:v>581262.92375136702</c:v>
                </c:pt>
                <c:pt idx="183">
                  <c:v>595550.98785682896</c:v>
                </c:pt>
                <c:pt idx="184">
                  <c:v>599900.61749457498</c:v>
                </c:pt>
                <c:pt idx="185">
                  <c:v>606995.67010358803</c:v>
                </c:pt>
                <c:pt idx="186">
                  <c:v>618023.99661168805</c:v>
                </c:pt>
                <c:pt idx="187">
                  <c:v>629420.84510921699</c:v>
                </c:pt>
                <c:pt idx="188">
                  <c:v>632729.84676943696</c:v>
                </c:pt>
                <c:pt idx="189">
                  <c:v>635691.79741111596</c:v>
                </c:pt>
                <c:pt idx="190">
                  <c:v>649563.51359880005</c:v>
                </c:pt>
                <c:pt idx="191">
                  <c:v>658371.410949299</c:v>
                </c:pt>
                <c:pt idx="192">
                  <c:v>669684.05782691704</c:v>
                </c:pt>
                <c:pt idx="193">
                  <c:v>680482.42812484596</c:v>
                </c:pt>
                <c:pt idx="194">
                  <c:v>682863.32580836199</c:v>
                </c:pt>
                <c:pt idx="195">
                  <c:v>681514.93628584396</c:v>
                </c:pt>
                <c:pt idx="196">
                  <c:v>685135.17076445604</c:v>
                </c:pt>
                <c:pt idx="197">
                  <c:v>694158.90375834703</c:v>
                </c:pt>
                <c:pt idx="198">
                  <c:v>691696.83390600001</c:v>
                </c:pt>
                <c:pt idx="199">
                  <c:v>686345.59686470299</c:v>
                </c:pt>
                <c:pt idx="200">
                  <c:v>693823.22291702195</c:v>
                </c:pt>
                <c:pt idx="201">
                  <c:v>711194.35542980395</c:v>
                </c:pt>
                <c:pt idx="202">
                  <c:v>701208.44438784302</c:v>
                </c:pt>
                <c:pt idx="203">
                  <c:v>711436.328996183</c:v>
                </c:pt>
                <c:pt idx="204">
                  <c:v>711882.67783383199</c:v>
                </c:pt>
                <c:pt idx="205">
                  <c:v>715231.16056417301</c:v>
                </c:pt>
                <c:pt idx="206">
                  <c:v>720533.425543388</c:v>
                </c:pt>
                <c:pt idx="207">
                  <c:v>722900.34789301001</c:v>
                </c:pt>
                <c:pt idx="208">
                  <c:v>737599.45536560402</c:v>
                </c:pt>
                <c:pt idx="209">
                  <c:v>743297.56267874595</c:v>
                </c:pt>
                <c:pt idx="210">
                  <c:v>745820.94266278495</c:v>
                </c:pt>
                <c:pt idx="211">
                  <c:v>750649.82302710798</c:v>
                </c:pt>
                <c:pt idx="212">
                  <c:v>755668.08648948895</c:v>
                </c:pt>
                <c:pt idx="213">
                  <c:v>756634.20507015602</c:v>
                </c:pt>
                <c:pt idx="214">
                  <c:v>764750.72116536205</c:v>
                </c:pt>
                <c:pt idx="215">
                  <c:v>773758.12728633895</c:v>
                </c:pt>
                <c:pt idx="216">
                  <c:v>770014.03799948294</c:v>
                </c:pt>
                <c:pt idx="217">
                  <c:v>775692.02770758199</c:v>
                </c:pt>
                <c:pt idx="218">
                  <c:v>800017.12914700597</c:v>
                </c:pt>
                <c:pt idx="219">
                  <c:v>792141.93654927902</c:v>
                </c:pt>
                <c:pt idx="220">
                  <c:v>795288.67178171105</c:v>
                </c:pt>
                <c:pt idx="221">
                  <c:v>798010.56835598801</c:v>
                </c:pt>
                <c:pt idx="222">
                  <c:v>801983.90331657103</c:v>
                </c:pt>
                <c:pt idx="223">
                  <c:v>817015.60286977503</c:v>
                </c:pt>
                <c:pt idx="224">
                  <c:v>832602.05651586398</c:v>
                </c:pt>
                <c:pt idx="225">
                  <c:v>835850.67832360405</c:v>
                </c:pt>
                <c:pt idx="226">
                  <c:v>854843.585384181</c:v>
                </c:pt>
                <c:pt idx="227">
                  <c:v>870089.65398070402</c:v>
                </c:pt>
                <c:pt idx="228">
                  <c:v>875511.28498863499</c:v>
                </c:pt>
                <c:pt idx="229">
                  <c:v>871824.66101923003</c:v>
                </c:pt>
                <c:pt idx="230">
                  <c:v>873185.491531929</c:v>
                </c:pt>
                <c:pt idx="231">
                  <c:v>872804.76670629205</c:v>
                </c:pt>
                <c:pt idx="232">
                  <c:v>883936.37263747095</c:v>
                </c:pt>
                <c:pt idx="233">
                  <c:v>885462.61306789704</c:v>
                </c:pt>
                <c:pt idx="234">
                  <c:v>890049.63842486497</c:v>
                </c:pt>
                <c:pt idx="235">
                  <c:v>896870.00271336106</c:v>
                </c:pt>
                <c:pt idx="236">
                  <c:v>896093.25890845805</c:v>
                </c:pt>
                <c:pt idx="237">
                  <c:v>902737.06171851396</c:v>
                </c:pt>
                <c:pt idx="238">
                  <c:v>903434.85312920203</c:v>
                </c:pt>
                <c:pt idx="239">
                  <c:v>909359.88870562101</c:v>
                </c:pt>
                <c:pt idx="240">
                  <c:v>914380.74131428602</c:v>
                </c:pt>
                <c:pt idx="241">
                  <c:v>920033.81996623299</c:v>
                </c:pt>
                <c:pt idx="242">
                  <c:v>930645.87209121499</c:v>
                </c:pt>
                <c:pt idx="243">
                  <c:v>937471.51908953802</c:v>
                </c:pt>
                <c:pt idx="244">
                  <c:v>941584.19001225499</c:v>
                </c:pt>
                <c:pt idx="245">
                  <c:v>947352.20532662596</c:v>
                </c:pt>
                <c:pt idx="246">
                  <c:v>948409.85559183604</c:v>
                </c:pt>
                <c:pt idx="247">
                  <c:v>951376.69617771602</c:v>
                </c:pt>
                <c:pt idx="248">
                  <c:v>950851.52347329701</c:v>
                </c:pt>
                <c:pt idx="249">
                  <c:v>955780.72473741497</c:v>
                </c:pt>
                <c:pt idx="250">
                  <c:v>955073.38252371596</c:v>
                </c:pt>
                <c:pt idx="251">
                  <c:v>965960.57616845402</c:v>
                </c:pt>
                <c:pt idx="252">
                  <c:v>963412.55978382099</c:v>
                </c:pt>
                <c:pt idx="253">
                  <c:v>968265.47568904702</c:v>
                </c:pt>
                <c:pt idx="254">
                  <c:v>979018.96953339898</c:v>
                </c:pt>
                <c:pt idx="255">
                  <c:v>988537.53443791706</c:v>
                </c:pt>
                <c:pt idx="256">
                  <c:v>990989.86344622995</c:v>
                </c:pt>
                <c:pt idx="257">
                  <c:v>997011.24199329806</c:v>
                </c:pt>
                <c:pt idx="258">
                  <c:v>1005656.95154364</c:v>
                </c:pt>
                <c:pt idx="259">
                  <c:v>1022081.41163478</c:v>
                </c:pt>
                <c:pt idx="260">
                  <c:v>1025726.29012404</c:v>
                </c:pt>
                <c:pt idx="261">
                  <c:v>1029092.71735275</c:v>
                </c:pt>
                <c:pt idx="262">
                  <c:v>1035059.80239603</c:v>
                </c:pt>
                <c:pt idx="263">
                  <c:v>1044845.2938059201</c:v>
                </c:pt>
                <c:pt idx="264">
                  <c:v>1045753.31527224</c:v>
                </c:pt>
                <c:pt idx="265">
                  <c:v>1052536.42661059</c:v>
                </c:pt>
                <c:pt idx="266">
                  <c:v>1064638.04704606</c:v>
                </c:pt>
                <c:pt idx="267">
                  <c:v>1058445.7388814799</c:v>
                </c:pt>
                <c:pt idx="268">
                  <c:v>1065733.2466679499</c:v>
                </c:pt>
                <c:pt idx="269">
                  <c:v>1078661.12941669</c:v>
                </c:pt>
                <c:pt idx="270">
                  <c:v>1091140.7139828501</c:v>
                </c:pt>
                <c:pt idx="271">
                  <c:v>1096242.3822409201</c:v>
                </c:pt>
                <c:pt idx="272">
                  <c:v>1110825.96261813</c:v>
                </c:pt>
                <c:pt idx="273">
                  <c:v>1121237.6271337499</c:v>
                </c:pt>
                <c:pt idx="274">
                  <c:v>1131708.37271575</c:v>
                </c:pt>
                <c:pt idx="275">
                  <c:v>1139420.1785995001</c:v>
                </c:pt>
                <c:pt idx="276">
                  <c:v>1152191.2740620601</c:v>
                </c:pt>
                <c:pt idx="277">
                  <c:v>1158641.30849341</c:v>
                </c:pt>
                <c:pt idx="278">
                  <c:v>1161156.80233985</c:v>
                </c:pt>
                <c:pt idx="279">
                  <c:v>1181208.37836283</c:v>
                </c:pt>
                <c:pt idx="280">
                  <c:v>1189261.9955687399</c:v>
                </c:pt>
                <c:pt idx="281">
                  <c:v>1201907.92420795</c:v>
                </c:pt>
                <c:pt idx="282">
                  <c:v>1208222.2360455401</c:v>
                </c:pt>
                <c:pt idx="283">
                  <c:v>1206649.9529715001</c:v>
                </c:pt>
                <c:pt idx="284">
                  <c:v>1214866.53724344</c:v>
                </c:pt>
                <c:pt idx="285">
                  <c:v>1218973.3221781501</c:v>
                </c:pt>
                <c:pt idx="286">
                  <c:v>1241458.98377927</c:v>
                </c:pt>
                <c:pt idx="287">
                  <c:v>1248527.2981549001</c:v>
                </c:pt>
                <c:pt idx="288">
                  <c:v>1250242.02096901</c:v>
                </c:pt>
                <c:pt idx="289">
                  <c:v>1253513.30743535</c:v>
                </c:pt>
                <c:pt idx="290">
                  <c:v>1251860.3620251401</c:v>
                </c:pt>
                <c:pt idx="291">
                  <c:v>1260210.09232413</c:v>
                </c:pt>
                <c:pt idx="292">
                  <c:v>1263741.3265552099</c:v>
                </c:pt>
                <c:pt idx="293">
                  <c:v>1262265.57818067</c:v>
                </c:pt>
                <c:pt idx="294">
                  <c:v>1268491.2278338061</c:v>
                </c:pt>
                <c:pt idx="295">
                  <c:v>1271832.9585174448</c:v>
                </c:pt>
                <c:pt idx="296">
                  <c:v>1280321.0669518646</c:v>
                </c:pt>
                <c:pt idx="297">
                  <c:v>1287413.8197203262</c:v>
                </c:pt>
                <c:pt idx="298">
                  <c:v>1296756.982089309</c:v>
                </c:pt>
                <c:pt idx="299">
                  <c:v>1306260.3252590555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88-4A8F-8B88-224E6BD7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91576"/>
        <c:axId val="552788048"/>
      </c:lineChart>
      <c:dateAx>
        <c:axId val="552791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88048"/>
        <c:crosses val="autoZero"/>
        <c:auto val="1"/>
        <c:lblOffset val="100"/>
        <c:baseTimeUnit val="months"/>
      </c:dateAx>
      <c:valAx>
        <c:axId val="5527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dane_sa!$L$1</c:f>
              <c:strCache>
                <c:ptCount val="1"/>
                <c:pt idx="0">
                  <c:v>all_com_pri_ind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dane_sa!$A$2:$A$308</c:f>
              <c:numCache>
                <c:formatCode>mmm\-yy</c:formatCode>
                <c:ptCount val="30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</c:numCache>
            </c:numRef>
          </c:cat>
          <c:val>
            <c:numRef>
              <c:f>dane_sa!$L$2:$L$308</c:f>
              <c:numCache>
                <c:formatCode>General</c:formatCode>
                <c:ptCount val="307"/>
                <c:pt idx="0">
                  <c:v>52.838121567161593</c:v>
                </c:pt>
                <c:pt idx="1">
                  <c:v>53.726110546229265</c:v>
                </c:pt>
                <c:pt idx="2">
                  <c:v>54.25005213886157</c:v>
                </c:pt>
                <c:pt idx="3">
                  <c:v>54.646282971310256</c:v>
                </c:pt>
                <c:pt idx="4">
                  <c:v>54.765269984156639</c:v>
                </c:pt>
                <c:pt idx="5">
                  <c:v>53.373628610541452</c:v>
                </c:pt>
                <c:pt idx="6">
                  <c:v>52.963891786094727</c:v>
                </c:pt>
                <c:pt idx="7">
                  <c:v>52.533379243138022</c:v>
                </c:pt>
                <c:pt idx="8">
                  <c:v>51.514199816656912</c:v>
                </c:pt>
                <c:pt idx="9">
                  <c:v>51.781978388905088</c:v>
                </c:pt>
                <c:pt idx="10">
                  <c:v>50.476332752234306</c:v>
                </c:pt>
                <c:pt idx="11">
                  <c:v>49.313890825756957</c:v>
                </c:pt>
                <c:pt idx="12">
                  <c:v>50.354907928646902</c:v>
                </c:pt>
                <c:pt idx="13">
                  <c:v>50.694382865888585</c:v>
                </c:pt>
                <c:pt idx="14">
                  <c:v>50.531118091870596</c:v>
                </c:pt>
                <c:pt idx="15">
                  <c:v>52.591231853333333</c:v>
                </c:pt>
                <c:pt idx="16">
                  <c:v>54.852581067925527</c:v>
                </c:pt>
                <c:pt idx="17">
                  <c:v>56.592382575595124</c:v>
                </c:pt>
                <c:pt idx="18">
                  <c:v>57.869897479712137</c:v>
                </c:pt>
                <c:pt idx="19">
                  <c:v>56.592903842831795</c:v>
                </c:pt>
                <c:pt idx="20">
                  <c:v>56.683160347114892</c:v>
                </c:pt>
                <c:pt idx="21">
                  <c:v>56.941133013193962</c:v>
                </c:pt>
                <c:pt idx="22">
                  <c:v>57.904650837717668</c:v>
                </c:pt>
                <c:pt idx="23">
                  <c:v>57.462426210595559</c:v>
                </c:pt>
                <c:pt idx="24">
                  <c:v>58.875873128446706</c:v>
                </c:pt>
                <c:pt idx="25">
                  <c:v>59.325423568963835</c:v>
                </c:pt>
                <c:pt idx="26">
                  <c:v>59.844314653588576</c:v>
                </c:pt>
                <c:pt idx="27">
                  <c:v>61.360126389116317</c:v>
                </c:pt>
                <c:pt idx="28">
                  <c:v>60.724556138370616</c:v>
                </c:pt>
                <c:pt idx="29">
                  <c:v>60.088029441214289</c:v>
                </c:pt>
                <c:pt idx="30">
                  <c:v>59.06598757667625</c:v>
                </c:pt>
                <c:pt idx="31">
                  <c:v>58.896124526325679</c:v>
                </c:pt>
                <c:pt idx="32">
                  <c:v>58.724687221543086</c:v>
                </c:pt>
                <c:pt idx="33">
                  <c:v>58.057370069103882</c:v>
                </c:pt>
                <c:pt idx="34">
                  <c:v>58.505903543350954</c:v>
                </c:pt>
                <c:pt idx="35">
                  <c:v>59.365987181757603</c:v>
                </c:pt>
                <c:pt idx="36">
                  <c:v>59.123848775479921</c:v>
                </c:pt>
                <c:pt idx="37">
                  <c:v>59.790065647992463</c:v>
                </c:pt>
                <c:pt idx="38">
                  <c:v>61.602607079534764</c:v>
                </c:pt>
                <c:pt idx="39">
                  <c:v>64.223100757811622</c:v>
                </c:pt>
                <c:pt idx="40">
                  <c:v>63.372856892860888</c:v>
                </c:pt>
                <c:pt idx="41">
                  <c:v>61.238336335744975</c:v>
                </c:pt>
                <c:pt idx="42">
                  <c:v>61.85593016349349</c:v>
                </c:pt>
                <c:pt idx="43">
                  <c:v>62.413892282803495</c:v>
                </c:pt>
                <c:pt idx="44">
                  <c:v>62.943857462189563</c:v>
                </c:pt>
                <c:pt idx="45">
                  <c:v>63.766365160228069</c:v>
                </c:pt>
                <c:pt idx="46">
                  <c:v>62.924210816511156</c:v>
                </c:pt>
                <c:pt idx="47">
                  <c:v>64.244854144399653</c:v>
                </c:pt>
                <c:pt idx="48">
                  <c:v>64.857756605365054</c:v>
                </c:pt>
                <c:pt idx="49">
                  <c:v>62.138860610660629</c:v>
                </c:pt>
                <c:pt idx="50">
                  <c:v>61.549064988499154</c:v>
                </c:pt>
                <c:pt idx="51">
                  <c:v>59.737207149962138</c:v>
                </c:pt>
                <c:pt idx="52">
                  <c:v>61.691394039524354</c:v>
                </c:pt>
                <c:pt idx="53">
                  <c:v>58.622811955636799</c:v>
                </c:pt>
                <c:pt idx="54">
                  <c:v>58.386926108433336</c:v>
                </c:pt>
                <c:pt idx="55">
                  <c:v>58.692749100199158</c:v>
                </c:pt>
                <c:pt idx="56">
                  <c:v>58.154703632932083</c:v>
                </c:pt>
                <c:pt idx="57">
                  <c:v>58.961586275728351</c:v>
                </c:pt>
                <c:pt idx="58">
                  <c:v>57.904549405564708</c:v>
                </c:pt>
                <c:pt idx="59">
                  <c:v>54.537404288953972</c:v>
                </c:pt>
                <c:pt idx="60">
                  <c:v>51.138948277222703</c:v>
                </c:pt>
                <c:pt idx="61">
                  <c:v>50.623143790217675</c:v>
                </c:pt>
                <c:pt idx="62">
                  <c:v>49.475802713886353</c:v>
                </c:pt>
                <c:pt idx="63">
                  <c:v>49.823744312464036</c:v>
                </c:pt>
                <c:pt idx="64">
                  <c:v>50.264786026679424</c:v>
                </c:pt>
                <c:pt idx="65">
                  <c:v>48.085042114760263</c:v>
                </c:pt>
                <c:pt idx="66">
                  <c:v>47.393451859644294</c:v>
                </c:pt>
                <c:pt idx="67">
                  <c:v>46.059812990836498</c:v>
                </c:pt>
                <c:pt idx="68">
                  <c:v>47.035837662504619</c:v>
                </c:pt>
                <c:pt idx="69">
                  <c:v>45.949855070551379</c:v>
                </c:pt>
                <c:pt idx="70">
                  <c:v>44.553304957808919</c:v>
                </c:pt>
                <c:pt idx="71">
                  <c:v>42.296150033629374</c:v>
                </c:pt>
                <c:pt idx="72">
                  <c:v>43.376509107272241</c:v>
                </c:pt>
                <c:pt idx="73">
                  <c:v>41.977548847329217</c:v>
                </c:pt>
                <c:pt idx="74">
                  <c:v>43.899450738890678</c:v>
                </c:pt>
                <c:pt idx="75">
                  <c:v>46.83513594721687</c:v>
                </c:pt>
                <c:pt idx="76">
                  <c:v>47.600076979090218</c:v>
                </c:pt>
                <c:pt idx="77">
                  <c:v>47.376069828679817</c:v>
                </c:pt>
                <c:pt idx="78">
                  <c:v>49.748820019959894</c:v>
                </c:pt>
                <c:pt idx="79">
                  <c:v>52.218615127550585</c:v>
                </c:pt>
                <c:pt idx="80">
                  <c:v>55.083282397773239</c:v>
                </c:pt>
                <c:pt idx="81">
                  <c:v>55.124014558750119</c:v>
                </c:pt>
                <c:pt idx="82">
                  <c:v>57.101282716693163</c:v>
                </c:pt>
                <c:pt idx="83">
                  <c:v>58.269509069779453</c:v>
                </c:pt>
                <c:pt idx="84">
                  <c:v>59.469915626534373</c:v>
                </c:pt>
                <c:pt idx="85">
                  <c:v>61.762759543709066</c:v>
                </c:pt>
                <c:pt idx="86">
                  <c:v>62.210200864876583</c:v>
                </c:pt>
                <c:pt idx="87">
                  <c:v>58.345004544081633</c:v>
                </c:pt>
                <c:pt idx="88">
                  <c:v>62.490434337813781</c:v>
                </c:pt>
                <c:pt idx="89">
                  <c:v>64.618839913345482</c:v>
                </c:pt>
                <c:pt idx="90">
                  <c:v>63.047489214189099</c:v>
                </c:pt>
                <c:pt idx="91">
                  <c:v>63.9552639634001</c:v>
                </c:pt>
                <c:pt idx="92">
                  <c:v>67.217272715589374</c:v>
                </c:pt>
                <c:pt idx="93">
                  <c:v>66.152642076481129</c:v>
                </c:pt>
                <c:pt idx="94">
                  <c:v>66.950254446483228</c:v>
                </c:pt>
                <c:pt idx="95">
                  <c:v>61.069151276044138</c:v>
                </c:pt>
                <c:pt idx="96">
                  <c:v>61.877959465066198</c:v>
                </c:pt>
                <c:pt idx="97">
                  <c:v>62.471452523292875</c:v>
                </c:pt>
                <c:pt idx="98">
                  <c:v>60.334853704583722</c:v>
                </c:pt>
                <c:pt idx="99">
                  <c:v>61.156402895726558</c:v>
                </c:pt>
                <c:pt idx="100">
                  <c:v>63.347613492289767</c:v>
                </c:pt>
                <c:pt idx="101">
                  <c:v>62.420083288996246</c:v>
                </c:pt>
                <c:pt idx="102">
                  <c:v>59.587092533424062</c:v>
                </c:pt>
                <c:pt idx="103">
                  <c:v>59.798091755419371</c:v>
                </c:pt>
                <c:pt idx="104">
                  <c:v>57.740925093197148</c:v>
                </c:pt>
                <c:pt idx="105">
                  <c:v>52.004346988884414</c:v>
                </c:pt>
                <c:pt idx="106">
                  <c:v>49.96427487322795</c:v>
                </c:pt>
                <c:pt idx="107">
                  <c:v>49.399543999620136</c:v>
                </c:pt>
                <c:pt idx="108">
                  <c:v>50.070305901839419</c:v>
                </c:pt>
                <c:pt idx="109">
                  <c:v>51.249781894867347</c:v>
                </c:pt>
                <c:pt idx="110">
                  <c:v>55.8658901590765</c:v>
                </c:pt>
                <c:pt idx="111">
                  <c:v>57.555946111613224</c:v>
                </c:pt>
                <c:pt idx="112">
                  <c:v>58.149984588928049</c:v>
                </c:pt>
                <c:pt idx="113">
                  <c:v>57.651372325719159</c:v>
                </c:pt>
                <c:pt idx="114">
                  <c:v>59.88231018409509</c:v>
                </c:pt>
                <c:pt idx="115">
                  <c:v>60.537159459653409</c:v>
                </c:pt>
                <c:pt idx="116">
                  <c:v>62.934033341958049</c:v>
                </c:pt>
                <c:pt idx="117">
                  <c:v>62.722551516453549</c:v>
                </c:pt>
                <c:pt idx="118">
                  <c:v>59.666899708528923</c:v>
                </c:pt>
                <c:pt idx="119">
                  <c:v>62.662946455751154</c:v>
                </c:pt>
                <c:pt idx="120">
                  <c:v>66.47201009614632</c:v>
                </c:pt>
                <c:pt idx="121">
                  <c:v>69.358761407333105</c:v>
                </c:pt>
                <c:pt idx="122">
                  <c:v>65.73221508101993</c:v>
                </c:pt>
                <c:pt idx="123">
                  <c:v>60.694804619036503</c:v>
                </c:pt>
                <c:pt idx="124">
                  <c:v>61.476433931721658</c:v>
                </c:pt>
                <c:pt idx="125">
                  <c:v>62.995361043894356</c:v>
                </c:pt>
                <c:pt idx="126">
                  <c:v>63.299832442770693</c:v>
                </c:pt>
                <c:pt idx="127">
                  <c:v>64.954320040671718</c:v>
                </c:pt>
                <c:pt idx="128">
                  <c:v>63.038619611105865</c:v>
                </c:pt>
                <c:pt idx="129">
                  <c:v>66.396582483899351</c:v>
                </c:pt>
                <c:pt idx="130">
                  <c:v>67.327169476299602</c:v>
                </c:pt>
                <c:pt idx="131">
                  <c:v>69.110108227211029</c:v>
                </c:pt>
                <c:pt idx="132">
                  <c:v>71.969436585723983</c:v>
                </c:pt>
                <c:pt idx="133">
                  <c:v>73.018795384049639</c:v>
                </c:pt>
                <c:pt idx="134">
                  <c:v>76.525899992326231</c:v>
                </c:pt>
                <c:pt idx="135">
                  <c:v>77.079115134430296</c:v>
                </c:pt>
                <c:pt idx="136">
                  <c:v>81.070472099298755</c:v>
                </c:pt>
                <c:pt idx="137">
                  <c:v>79.159690612022345</c:v>
                </c:pt>
                <c:pt idx="138">
                  <c:v>81.460572956724818</c:v>
                </c:pt>
                <c:pt idx="139">
                  <c:v>84.623298599448304</c:v>
                </c:pt>
                <c:pt idx="140">
                  <c:v>83.645470648840146</c:v>
                </c:pt>
                <c:pt idx="141">
                  <c:v>89.238684002260328</c:v>
                </c:pt>
                <c:pt idx="142">
                  <c:v>84.52570576319259</c:v>
                </c:pt>
                <c:pt idx="143">
                  <c:v>81.594675498913702</c:v>
                </c:pt>
                <c:pt idx="144">
                  <c:v>86.617923537500346</c:v>
                </c:pt>
                <c:pt idx="145">
                  <c:v>88.898896513651991</c:v>
                </c:pt>
                <c:pt idx="146">
                  <c:v>97.325961748110672</c:v>
                </c:pt>
                <c:pt idx="147">
                  <c:v>96.624390849503541</c:v>
                </c:pt>
                <c:pt idx="148">
                  <c:v>93.560627093171604</c:v>
                </c:pt>
                <c:pt idx="149">
                  <c:v>99.96901239827632</c:v>
                </c:pt>
                <c:pt idx="150">
                  <c:v>103.04703768876779</c:v>
                </c:pt>
                <c:pt idx="151">
                  <c:v>109.06084663716578</c:v>
                </c:pt>
                <c:pt idx="152">
                  <c:v>109.3108011802772</c:v>
                </c:pt>
                <c:pt idx="153">
                  <c:v>106.72907335636124</c:v>
                </c:pt>
                <c:pt idx="154">
                  <c:v>102.85236111581595</c:v>
                </c:pt>
                <c:pt idx="155">
                  <c:v>106.00306788139743</c:v>
                </c:pt>
                <c:pt idx="156">
                  <c:v>113.0942597514432</c:v>
                </c:pt>
                <c:pt idx="157">
                  <c:v>111.81366237991338</c:v>
                </c:pt>
                <c:pt idx="158">
                  <c:v>113.3119988272711</c:v>
                </c:pt>
                <c:pt idx="159">
                  <c:v>123.22296598943359</c:v>
                </c:pt>
                <c:pt idx="160">
                  <c:v>127.61824689302419</c:v>
                </c:pt>
                <c:pt idx="161">
                  <c:v>125.90089654906173</c:v>
                </c:pt>
                <c:pt idx="162">
                  <c:v>131.06128865651721</c:v>
                </c:pt>
                <c:pt idx="163">
                  <c:v>130.44497678112489</c:v>
                </c:pt>
                <c:pt idx="164">
                  <c:v>119.2375545527982</c:v>
                </c:pt>
                <c:pt idx="165">
                  <c:v>116.08786016981902</c:v>
                </c:pt>
                <c:pt idx="166">
                  <c:v>117.31108213018214</c:v>
                </c:pt>
                <c:pt idx="167">
                  <c:v>121.01293640225262</c:v>
                </c:pt>
                <c:pt idx="168">
                  <c:v>113.03723297624069</c:v>
                </c:pt>
                <c:pt idx="169">
                  <c:v>118.49111233463681</c:v>
                </c:pt>
                <c:pt idx="170">
                  <c:v>122.32790443741507</c:v>
                </c:pt>
                <c:pt idx="171">
                  <c:v>128.9678764184313</c:v>
                </c:pt>
                <c:pt idx="172">
                  <c:v>129.90112838898466</c:v>
                </c:pt>
                <c:pt idx="173">
                  <c:v>132.94865666208014</c:v>
                </c:pt>
                <c:pt idx="174">
                  <c:v>138.34277437035615</c:v>
                </c:pt>
                <c:pt idx="175">
                  <c:v>133.20202856782748</c:v>
                </c:pt>
                <c:pt idx="176">
                  <c:v>140.76392627469821</c:v>
                </c:pt>
                <c:pt idx="177">
                  <c:v>147.87640139253503</c:v>
                </c:pt>
                <c:pt idx="178">
                  <c:v>157.93724879248481</c:v>
                </c:pt>
                <c:pt idx="179">
                  <c:v>156.82793578477737</c:v>
                </c:pt>
                <c:pt idx="180">
                  <c:v>162.4761853841861</c:v>
                </c:pt>
                <c:pt idx="181">
                  <c:v>171.41157921735643</c:v>
                </c:pt>
                <c:pt idx="182">
                  <c:v>182.31930786434341</c:v>
                </c:pt>
                <c:pt idx="183">
                  <c:v>189.76352951220514</c:v>
                </c:pt>
                <c:pt idx="184">
                  <c:v>204.08416860159576</c:v>
                </c:pt>
                <c:pt idx="185">
                  <c:v>215.73170998373269</c:v>
                </c:pt>
                <c:pt idx="186">
                  <c:v>220.03025074603622</c:v>
                </c:pt>
                <c:pt idx="187">
                  <c:v>196.14645240741709</c:v>
                </c:pt>
                <c:pt idx="188">
                  <c:v>176.61011114982389</c:v>
                </c:pt>
                <c:pt idx="189">
                  <c:v>139.42301186042249</c:v>
                </c:pt>
                <c:pt idx="190">
                  <c:v>115.02009737049086</c:v>
                </c:pt>
                <c:pt idx="191">
                  <c:v>98.17519710664223</c:v>
                </c:pt>
                <c:pt idx="192">
                  <c:v>102.52589461048653</c:v>
                </c:pt>
                <c:pt idx="193">
                  <c:v>98.211975222634834</c:v>
                </c:pt>
                <c:pt idx="194">
                  <c:v>100.15365466373441</c:v>
                </c:pt>
                <c:pt idx="195">
                  <c:v>104.09423467827558</c:v>
                </c:pt>
                <c:pt idx="196">
                  <c:v>114.85949723980508</c:v>
                </c:pt>
                <c:pt idx="197">
                  <c:v>128.29568346421877</c:v>
                </c:pt>
                <c:pt idx="198">
                  <c:v>123.47461466014741</c:v>
                </c:pt>
                <c:pt idx="199">
                  <c:v>132.9361056255668</c:v>
                </c:pt>
                <c:pt idx="200">
                  <c:v>127.59929453574372</c:v>
                </c:pt>
                <c:pt idx="201">
                  <c:v>134.80051389060444</c:v>
                </c:pt>
                <c:pt idx="202">
                  <c:v>140.77626279619818</c:v>
                </c:pt>
                <c:pt idx="203">
                  <c:v>140.68982818975965</c:v>
                </c:pt>
                <c:pt idx="204">
                  <c:v>145.90912641295506</c:v>
                </c:pt>
                <c:pt idx="205">
                  <c:v>142.27721828823968</c:v>
                </c:pt>
                <c:pt idx="206">
                  <c:v>148.80137931175616</c:v>
                </c:pt>
                <c:pt idx="207">
                  <c:v>157.86679408646447</c:v>
                </c:pt>
                <c:pt idx="208">
                  <c:v>146.69684137364874</c:v>
                </c:pt>
                <c:pt idx="209">
                  <c:v>143.66864934192114</c:v>
                </c:pt>
                <c:pt idx="210">
                  <c:v>144.29250768289717</c:v>
                </c:pt>
                <c:pt idx="211">
                  <c:v>148.61943629785839</c:v>
                </c:pt>
                <c:pt idx="212">
                  <c:v>150.36737715859337</c:v>
                </c:pt>
                <c:pt idx="213">
                  <c:v>159.61417469853936</c:v>
                </c:pt>
                <c:pt idx="214">
                  <c:v>164.9206837622084</c:v>
                </c:pt>
                <c:pt idx="215">
                  <c:v>174.79316539638899</c:v>
                </c:pt>
                <c:pt idx="216">
                  <c:v>182.39626457394499</c:v>
                </c:pt>
                <c:pt idx="217">
                  <c:v>190.06606446606136</c:v>
                </c:pt>
                <c:pt idx="218">
                  <c:v>199.91491230514185</c:v>
                </c:pt>
                <c:pt idx="219">
                  <c:v>210.36697134918154</c:v>
                </c:pt>
                <c:pt idx="220">
                  <c:v>199.71373714554147</c:v>
                </c:pt>
                <c:pt idx="221">
                  <c:v>196.29485729402543</c:v>
                </c:pt>
                <c:pt idx="222">
                  <c:v>199.08207221764147</c:v>
                </c:pt>
                <c:pt idx="223">
                  <c:v>190.72317609765457</c:v>
                </c:pt>
                <c:pt idx="224">
                  <c:v>188.80515678817895</c:v>
                </c:pt>
                <c:pt idx="225">
                  <c:v>183.03362121037762</c:v>
                </c:pt>
                <c:pt idx="226">
                  <c:v>186.3475507987709</c:v>
                </c:pt>
                <c:pt idx="227">
                  <c:v>184.10388185101976</c:v>
                </c:pt>
                <c:pt idx="228">
                  <c:v>188.46817612687357</c:v>
                </c:pt>
                <c:pt idx="229">
                  <c:v>195.87711870804014</c:v>
                </c:pt>
                <c:pt idx="230">
                  <c:v>201.87594462127799</c:v>
                </c:pt>
                <c:pt idx="231">
                  <c:v>197.47266346822516</c:v>
                </c:pt>
                <c:pt idx="232">
                  <c:v>185.2899486145399</c:v>
                </c:pt>
                <c:pt idx="233">
                  <c:v>170.06175510814518</c:v>
                </c:pt>
                <c:pt idx="234">
                  <c:v>177.97944440842713</c:v>
                </c:pt>
                <c:pt idx="235">
                  <c:v>185.47200030096101</c:v>
                </c:pt>
                <c:pt idx="236">
                  <c:v>187.16061191248264</c:v>
                </c:pt>
                <c:pt idx="237">
                  <c:v>183.19635852220861</c:v>
                </c:pt>
                <c:pt idx="238">
                  <c:v>180.53493981647333</c:v>
                </c:pt>
                <c:pt idx="239">
                  <c:v>182.27083032544962</c:v>
                </c:pt>
                <c:pt idx="240">
                  <c:v>187.44923970066344</c:v>
                </c:pt>
                <c:pt idx="241">
                  <c:v>190.63075760899184</c:v>
                </c:pt>
                <c:pt idx="242">
                  <c:v>183.75263151147274</c:v>
                </c:pt>
                <c:pt idx="243">
                  <c:v>178.90548447532333</c:v>
                </c:pt>
                <c:pt idx="244">
                  <c:v>179.49092533187351</c:v>
                </c:pt>
                <c:pt idx="245">
                  <c:v>179.15883490600919</c:v>
                </c:pt>
                <c:pt idx="246">
                  <c:v>183.59175120284488</c:v>
                </c:pt>
                <c:pt idx="247">
                  <c:v>185.83388073051302</c:v>
                </c:pt>
                <c:pt idx="248">
                  <c:v>185.15346596514439</c:v>
                </c:pt>
                <c:pt idx="249">
                  <c:v>182.18361569313657</c:v>
                </c:pt>
                <c:pt idx="250">
                  <c:v>179.60422278132623</c:v>
                </c:pt>
                <c:pt idx="251">
                  <c:v>183.9303021696079</c:v>
                </c:pt>
                <c:pt idx="252">
                  <c:v>180.05802670080618</c:v>
                </c:pt>
                <c:pt idx="253">
                  <c:v>183.25064359314757</c:v>
                </c:pt>
                <c:pt idx="254">
                  <c:v>183.13892344019851</c:v>
                </c:pt>
                <c:pt idx="255">
                  <c:v>184.67227258531523</c:v>
                </c:pt>
                <c:pt idx="256">
                  <c:v>184.27298096192618</c:v>
                </c:pt>
                <c:pt idx="257">
                  <c:v>185.2054614610158</c:v>
                </c:pt>
                <c:pt idx="258">
                  <c:v>181.31430595476533</c:v>
                </c:pt>
                <c:pt idx="259">
                  <c:v>175.30499343674191</c:v>
                </c:pt>
                <c:pt idx="260">
                  <c:v>168.58377520790037</c:v>
                </c:pt>
                <c:pt idx="261">
                  <c:v>157.62980827406295</c:v>
                </c:pt>
                <c:pt idx="262">
                  <c:v>148.48607479154731</c:v>
                </c:pt>
                <c:pt idx="263">
                  <c:v>130.87396558584572</c:v>
                </c:pt>
                <c:pt idx="264">
                  <c:v>114.78460822040763</c:v>
                </c:pt>
                <c:pt idx="265">
                  <c:v>121.11907176070613</c:v>
                </c:pt>
                <c:pt idx="266">
                  <c:v>117.27197107600125</c:v>
                </c:pt>
                <c:pt idx="267">
                  <c:v>119.56589678780189</c:v>
                </c:pt>
                <c:pt idx="268">
                  <c:v>124.88995529481014</c:v>
                </c:pt>
                <c:pt idx="269">
                  <c:v>122.84230653690625</c:v>
                </c:pt>
                <c:pt idx="270">
                  <c:v>114.84113650766612</c:v>
                </c:pt>
                <c:pt idx="271">
                  <c:v>104.311243235974</c:v>
                </c:pt>
                <c:pt idx="272">
                  <c:v>103.60536465112295</c:v>
                </c:pt>
                <c:pt idx="273">
                  <c:v>103.53964709347835</c:v>
                </c:pt>
                <c:pt idx="274">
                  <c:v>97.476940903004291</c:v>
                </c:pt>
                <c:pt idx="275">
                  <c:v>90.844833724179196</c:v>
                </c:pt>
                <c:pt idx="276">
                  <c:v>83.217741653778049</c:v>
                </c:pt>
                <c:pt idx="277">
                  <c:v>83.982544440942249</c:v>
                </c:pt>
                <c:pt idx="278">
                  <c:v>92.384650713167176</c:v>
                </c:pt>
                <c:pt idx="279">
                  <c:v>96.443549388568641</c:v>
                </c:pt>
                <c:pt idx="280">
                  <c:v>102.22572528661225</c:v>
                </c:pt>
                <c:pt idx="281">
                  <c:v>105.52000576894578</c:v>
                </c:pt>
                <c:pt idx="282">
                  <c:v>102.81612940006291</c:v>
                </c:pt>
                <c:pt idx="283">
                  <c:v>102.75909741377183</c:v>
                </c:pt>
                <c:pt idx="284">
                  <c:v>102.48516962165523</c:v>
                </c:pt>
                <c:pt idx="285">
                  <c:v>108.1781118976218</c:v>
                </c:pt>
                <c:pt idx="286">
                  <c:v>106.57803843221194</c:v>
                </c:pt>
                <c:pt idx="287">
                  <c:v>114.3656641320724</c:v>
                </c:pt>
                <c:pt idx="288">
                  <c:v>118.17257669936907</c:v>
                </c:pt>
                <c:pt idx="289">
                  <c:v>118.61599945825367</c:v>
                </c:pt>
                <c:pt idx="290">
                  <c:v>113.31494484351357</c:v>
                </c:pt>
                <c:pt idx="291">
                  <c:v>113.2268761018975</c:v>
                </c:pt>
                <c:pt idx="292">
                  <c:v>110.58946156807333</c:v>
                </c:pt>
                <c:pt idx="293">
                  <c:v>106.84097737270012</c:v>
                </c:pt>
                <c:pt idx="294">
                  <c:v>111.70262201916113</c:v>
                </c:pt>
                <c:pt idx="295">
                  <c:v>119.12181432323909</c:v>
                </c:pt>
                <c:pt idx="296">
                  <c:v>129.37504592359525</c:v>
                </c:pt>
                <c:pt idx="297">
                  <c:v>132.50861782842321</c:v>
                </c:pt>
                <c:pt idx="298">
                  <c:v>144.48992217041246</c:v>
                </c:pt>
                <c:pt idx="299">
                  <c:v>148.31472317189366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92-4FAD-A1C4-826E07B0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91968"/>
        <c:axId val="552794320"/>
      </c:lineChart>
      <c:dateAx>
        <c:axId val="552791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4320"/>
        <c:crosses val="autoZero"/>
        <c:auto val="1"/>
        <c:lblOffset val="100"/>
        <c:baseTimeUnit val="months"/>
      </c:dateAx>
      <c:valAx>
        <c:axId val="5527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7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</xdr:row>
      <xdr:rowOff>0</xdr:rowOff>
    </xdr:from>
    <xdr:to>
      <xdr:col>24</xdr:col>
      <xdr:colOff>247650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2</xdr:row>
      <xdr:rowOff>0</xdr:rowOff>
    </xdr:from>
    <xdr:to>
      <xdr:col>32</xdr:col>
      <xdr:colOff>314325</xdr:colOff>
      <xdr:row>18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19</xdr:row>
      <xdr:rowOff>152400</xdr:rowOff>
    </xdr:from>
    <xdr:to>
      <xdr:col>24</xdr:col>
      <xdr:colOff>257175</xdr:colOff>
      <xdr:row>36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20</xdr:row>
      <xdr:rowOff>9531</xdr:rowOff>
    </xdr:from>
    <xdr:to>
      <xdr:col>32</xdr:col>
      <xdr:colOff>304800</xdr:colOff>
      <xdr:row>37</xdr:row>
      <xdr:rowOff>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38</xdr:row>
      <xdr:rowOff>19056</xdr:rowOff>
    </xdr:from>
    <xdr:to>
      <xdr:col>24</xdr:col>
      <xdr:colOff>276225</xdr:colOff>
      <xdr:row>55</xdr:row>
      <xdr:rowOff>9531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38</xdr:row>
      <xdr:rowOff>19050</xdr:rowOff>
    </xdr:from>
    <xdr:to>
      <xdr:col>32</xdr:col>
      <xdr:colOff>314325</xdr:colOff>
      <xdr:row>55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9525</xdr:colOff>
      <xdr:row>1</xdr:row>
      <xdr:rowOff>152400</xdr:rowOff>
    </xdr:from>
    <xdr:to>
      <xdr:col>40</xdr:col>
      <xdr:colOff>314325</xdr:colOff>
      <xdr:row>18</xdr:row>
      <xdr:rowOff>142875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38</xdr:row>
      <xdr:rowOff>19050</xdr:rowOff>
    </xdr:from>
    <xdr:to>
      <xdr:col>40</xdr:col>
      <xdr:colOff>304800</xdr:colOff>
      <xdr:row>55</xdr:row>
      <xdr:rowOff>9525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20</xdr:row>
      <xdr:rowOff>9525</xdr:rowOff>
    </xdr:from>
    <xdr:to>
      <xdr:col>40</xdr:col>
      <xdr:colOff>314325</xdr:colOff>
      <xdr:row>37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</xdr:row>
      <xdr:rowOff>9531</xdr:rowOff>
    </xdr:from>
    <xdr:to>
      <xdr:col>48</xdr:col>
      <xdr:colOff>238125</xdr:colOff>
      <xdr:row>19</xdr:row>
      <xdr:rowOff>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2</xdr:row>
      <xdr:rowOff>19050</xdr:rowOff>
    </xdr:from>
    <xdr:to>
      <xdr:col>56</xdr:col>
      <xdr:colOff>304800</xdr:colOff>
      <xdr:row>19</xdr:row>
      <xdr:rowOff>9525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457200</xdr:colOff>
      <xdr:row>108</xdr:row>
      <xdr:rowOff>138112</xdr:rowOff>
    </xdr:from>
    <xdr:to>
      <xdr:col>25</xdr:col>
      <xdr:colOff>85725</xdr:colOff>
      <xdr:row>125</xdr:row>
      <xdr:rowOff>128587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1</xdr:row>
          <xdr:rowOff>0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619125</xdr:colOff>
          <xdr:row>1</xdr:row>
          <xdr:rowOff>0</xdr:rowOff>
        </xdr:to>
        <xdr:sp macro="" textlink="">
          <xdr:nvSpPr>
            <xdr:cNvPr id="1028" name="XLDataChannel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0</xdr:rowOff>
        </xdr:from>
        <xdr:to>
          <xdr:col>8</xdr:col>
          <xdr:colOff>619125</xdr:colOff>
          <xdr:row>1</xdr:row>
          <xdr:rowOff>0</xdr:rowOff>
        </xdr:to>
        <xdr:sp macro="" textlink="">
          <xdr:nvSpPr>
            <xdr:cNvPr id="1031" name="XLDataChannel3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11</xdr:col>
          <xdr:colOff>619125</xdr:colOff>
          <xdr:row>1</xdr:row>
          <xdr:rowOff>0</xdr:rowOff>
        </xdr:to>
        <xdr:sp macro="" textlink="">
          <xdr:nvSpPr>
            <xdr:cNvPr id="1034" name="XLDataChannel4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0</xdr:row>
          <xdr:rowOff>0</xdr:rowOff>
        </xdr:from>
        <xdr:to>
          <xdr:col>14</xdr:col>
          <xdr:colOff>619125</xdr:colOff>
          <xdr:row>1</xdr:row>
          <xdr:rowOff>0</xdr:rowOff>
        </xdr:to>
        <xdr:sp macro="" textlink="">
          <xdr:nvSpPr>
            <xdr:cNvPr id="1037" name="XLDataChannel5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0</xdr:row>
          <xdr:rowOff>0</xdr:rowOff>
        </xdr:from>
        <xdr:to>
          <xdr:col>18</xdr:col>
          <xdr:colOff>619125</xdr:colOff>
          <xdr:row>1</xdr:row>
          <xdr:rowOff>0</xdr:rowOff>
        </xdr:to>
        <xdr:sp macro="" textlink="">
          <xdr:nvSpPr>
            <xdr:cNvPr id="1040" name="XLDataChannel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0</xdr:row>
          <xdr:rowOff>0</xdr:rowOff>
        </xdr:from>
        <xdr:to>
          <xdr:col>21</xdr:col>
          <xdr:colOff>619125</xdr:colOff>
          <xdr:row>1</xdr:row>
          <xdr:rowOff>0</xdr:rowOff>
        </xdr:to>
        <xdr:sp macro="" textlink="">
          <xdr:nvSpPr>
            <xdr:cNvPr id="1043" name="XLDataChannel7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0</xdr:row>
          <xdr:rowOff>0</xdr:rowOff>
        </xdr:from>
        <xdr:to>
          <xdr:col>25</xdr:col>
          <xdr:colOff>619125</xdr:colOff>
          <xdr:row>1</xdr:row>
          <xdr:rowOff>0</xdr:rowOff>
        </xdr:to>
        <xdr:sp macro="" textlink="">
          <xdr:nvSpPr>
            <xdr:cNvPr id="1046" name="XLDataChannel8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0</xdr:row>
          <xdr:rowOff>0</xdr:rowOff>
        </xdr:from>
        <xdr:to>
          <xdr:col>34</xdr:col>
          <xdr:colOff>619125</xdr:colOff>
          <xdr:row>1</xdr:row>
          <xdr:rowOff>0</xdr:rowOff>
        </xdr:to>
        <xdr:sp macro="" textlink="">
          <xdr:nvSpPr>
            <xdr:cNvPr id="1049" name="XLDataChannel9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</xdr:row>
      <xdr:rowOff>9525</xdr:rowOff>
    </xdr:from>
    <xdr:to>
      <xdr:col>29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19050</xdr:rowOff>
    </xdr:from>
    <xdr:to>
      <xdr:col>17</xdr:col>
      <xdr:colOff>323850</xdr:colOff>
      <xdr:row>19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28575</xdr:rowOff>
    </xdr:from>
    <xdr:to>
      <xdr:col>25</xdr:col>
      <xdr:colOff>304800</xdr:colOff>
      <xdr:row>19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19</xdr:row>
      <xdr:rowOff>152400</xdr:rowOff>
    </xdr:from>
    <xdr:to>
      <xdr:col>17</xdr:col>
      <xdr:colOff>323850</xdr:colOff>
      <xdr:row>36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20</xdr:row>
      <xdr:rowOff>9525</xdr:rowOff>
    </xdr:from>
    <xdr:to>
      <xdr:col>25</xdr:col>
      <xdr:colOff>295275</xdr:colOff>
      <xdr:row>37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15</xdr:row>
      <xdr:rowOff>76200</xdr:rowOff>
    </xdr:from>
    <xdr:to>
      <xdr:col>7</xdr:col>
      <xdr:colOff>304806</xdr:colOff>
      <xdr:row>32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9525</xdr:rowOff>
    </xdr:from>
    <xdr:to>
      <xdr:col>22</xdr:col>
      <xdr:colOff>323850</xdr:colOff>
      <xdr:row>19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xmlns="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</xdr:row>
      <xdr:rowOff>0</xdr:rowOff>
    </xdr:from>
    <xdr:to>
      <xdr:col>30</xdr:col>
      <xdr:colOff>314325</xdr:colOff>
      <xdr:row>18</xdr:row>
      <xdr:rowOff>152400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152400</xdr:rowOff>
    </xdr:from>
    <xdr:to>
      <xdr:col>22</xdr:col>
      <xdr:colOff>304800</xdr:colOff>
      <xdr:row>36</xdr:row>
      <xdr:rowOff>142875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xmlns="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20</xdr:row>
      <xdr:rowOff>9525</xdr:rowOff>
    </xdr:from>
    <xdr:to>
      <xdr:col>30</xdr:col>
      <xdr:colOff>304800</xdr:colOff>
      <xdr:row>37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xmlns="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54</xdr:row>
      <xdr:rowOff>152400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38</xdr:row>
      <xdr:rowOff>19050</xdr:rowOff>
    </xdr:from>
    <xdr:to>
      <xdr:col>30</xdr:col>
      <xdr:colOff>323850</xdr:colOff>
      <xdr:row>55</xdr:row>
      <xdr:rowOff>9525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xmlns="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72</xdr:row>
      <xdr:rowOff>152400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xmlns="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19050</xdr:colOff>
      <xdr:row>56</xdr:row>
      <xdr:rowOff>9525</xdr:rowOff>
    </xdr:from>
    <xdr:to>
      <xdr:col>30</xdr:col>
      <xdr:colOff>323850</xdr:colOff>
      <xdr:row>73</xdr:row>
      <xdr:rowOff>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xmlns="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</xdr:colOff>
      <xdr:row>74</xdr:row>
      <xdr:rowOff>19050</xdr:rowOff>
    </xdr:from>
    <xdr:to>
      <xdr:col>22</xdr:col>
      <xdr:colOff>314325</xdr:colOff>
      <xdr:row>91</xdr:row>
      <xdr:rowOff>9525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xmlns="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9525</xdr:colOff>
      <xdr:row>2</xdr:row>
      <xdr:rowOff>9525</xdr:rowOff>
    </xdr:from>
    <xdr:to>
      <xdr:col>38</xdr:col>
      <xdr:colOff>314325</xdr:colOff>
      <xdr:row>19</xdr:row>
      <xdr:rowOff>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xmlns="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9531</xdr:colOff>
      <xdr:row>20</xdr:row>
      <xdr:rowOff>6</xdr:rowOff>
    </xdr:from>
    <xdr:to>
      <xdr:col>38</xdr:col>
      <xdr:colOff>314331</xdr:colOff>
      <xdr:row>36</xdr:row>
      <xdr:rowOff>152406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9525</xdr:colOff>
      <xdr:row>2</xdr:row>
      <xdr:rowOff>9531</xdr:rowOff>
    </xdr:from>
    <xdr:to>
      <xdr:col>46</xdr:col>
      <xdr:colOff>314325</xdr:colOff>
      <xdr:row>19</xdr:row>
      <xdr:rowOff>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9525</xdr:rowOff>
    </xdr:from>
    <xdr:to>
      <xdr:col>16</xdr:col>
      <xdr:colOff>285750</xdr:colOff>
      <xdr:row>18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238125</xdr:colOff>
      <xdr:row>32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esearch.stlouisfed.org/fred2/series/MCOILBRENTEU" TargetMode="External"/><Relationship Id="rId1" Type="http://schemas.openxmlformats.org/officeDocument/2006/relationships/hyperlink" Target="https://research.stlouisfed.org/fred2/series/DCOILWTICO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.datastream.com/Navigator/EconomicsMetadata.aspx?navcode=POI60A.." TargetMode="External"/><Relationship Id="rId13" Type="http://schemas.openxmlformats.org/officeDocument/2006/relationships/hyperlink" Target="http://product.datastream.com/Navigator/EconomicsMetadata.aspx?navcode=TDPLNSP" TargetMode="External"/><Relationship Id="rId18" Type="http://schemas.openxmlformats.org/officeDocument/2006/relationships/vmlDrawing" Target="../drawings/vmlDrawing1.vml"/><Relationship Id="rId26" Type="http://schemas.openxmlformats.org/officeDocument/2006/relationships/control" Target="../activeX/activeX7.xml"/><Relationship Id="rId3" Type="http://schemas.openxmlformats.org/officeDocument/2006/relationships/hyperlink" Target="http://product.datastream.com/Navigator/EconomicsMetadata.aspx?navcode=POIBKON" TargetMode="External"/><Relationship Id="rId21" Type="http://schemas.openxmlformats.org/officeDocument/2006/relationships/control" Target="../activeX/activeX2.xml"/><Relationship Id="rId7" Type="http://schemas.openxmlformats.org/officeDocument/2006/relationships/hyperlink" Target="http://product.datastream.com/Navigator/EconomicsMetadata.aspx?navcode=POI60B.." TargetMode="External"/><Relationship Id="rId12" Type="http://schemas.openxmlformats.org/officeDocument/2006/relationships/hyperlink" Target="http://product.datastream.com/Navigator/EconomicsMetadata.aspx?navcode=TEPLNSP" TargetMode="External"/><Relationship Id="rId17" Type="http://schemas.openxmlformats.org/officeDocument/2006/relationships/drawing" Target="../drawings/drawing2.xml"/><Relationship Id="rId25" Type="http://schemas.openxmlformats.org/officeDocument/2006/relationships/control" Target="../activeX/activeX6.xml"/><Relationship Id="rId2" Type="http://schemas.openxmlformats.org/officeDocument/2006/relationships/hyperlink" Target="http://product.datastream.com/Navigator/EconomicsMetadata.aspx?navcode=POWIB1M" TargetMode="External"/><Relationship Id="rId16" Type="http://schemas.openxmlformats.org/officeDocument/2006/relationships/printerSettings" Target="../printerSettings/printerSettings2.bin"/><Relationship Id="rId20" Type="http://schemas.openxmlformats.org/officeDocument/2006/relationships/image" Target="../media/image1.emf"/><Relationship Id="rId29" Type="http://schemas.openxmlformats.org/officeDocument/2006/relationships/comments" Target="../comments1.xml"/><Relationship Id="rId1" Type="http://schemas.openxmlformats.org/officeDocument/2006/relationships/hyperlink" Target="http://product.datastream.com/Navigator/EconomicsMetadata.aspx?navcode=POWIBON" TargetMode="External"/><Relationship Id="rId6" Type="http://schemas.openxmlformats.org/officeDocument/2006/relationships/hyperlink" Target="http://product.datastream.com/Navigator/EconomicsMetadata.aspx?navcode=POI22D..A" TargetMode="External"/><Relationship Id="rId11" Type="http://schemas.openxmlformats.org/officeDocument/2006/relationships/hyperlink" Target="http://product.datastream.com/Navigator/EconomicsMetadata.aspx?navcode=POI67...F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http://product.datastream.com/Navigator/EconomicsMetadata.aspx?navcode=POI..RECE" TargetMode="External"/><Relationship Id="rId15" Type="http://schemas.openxmlformats.org/officeDocument/2006/relationships/hyperlink" Target="http://product.datastream.com/Navigator/EconomicsMetadata.aspx?navcode=POI..AE." TargetMode="External"/><Relationship Id="rId23" Type="http://schemas.openxmlformats.org/officeDocument/2006/relationships/control" Target="../activeX/activeX4.xml"/><Relationship Id="rId28" Type="http://schemas.openxmlformats.org/officeDocument/2006/relationships/control" Target="../activeX/activeX9.xml"/><Relationship Id="rId10" Type="http://schemas.openxmlformats.org/officeDocument/2006/relationships/hyperlink" Target="http://product.datastream.com/Navigator/EconomicsMetadata.aspx?navcode=POI65...F" TargetMode="External"/><Relationship Id="rId19" Type="http://schemas.openxmlformats.org/officeDocument/2006/relationships/control" Target="../activeX/activeX1.xml"/><Relationship Id="rId4" Type="http://schemas.openxmlformats.org/officeDocument/2006/relationships/hyperlink" Target="http://product.datastream.com/Navigator/EconomicsMetadata.aspx?navcode=POIBK1M" TargetMode="External"/><Relationship Id="rId9" Type="http://schemas.openxmlformats.org/officeDocument/2006/relationships/hyperlink" Target="http://product.datastream.com/Navigator/EconomicsMetadata.aspx?navcode=POI66...F" TargetMode="External"/><Relationship Id="rId14" Type="http://schemas.openxmlformats.org/officeDocument/2006/relationships/hyperlink" Target="http://product.datastream.com/Navigator/EconomicsMetadata.aspx?navcode=TDCHFSP" TargetMode="External"/><Relationship Id="rId22" Type="http://schemas.openxmlformats.org/officeDocument/2006/relationships/control" Target="../activeX/activeX3.xml"/><Relationship Id="rId27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8"/>
  <sheetViews>
    <sheetView tabSelected="1" workbookViewId="0">
      <pane xSplit="1" ySplit="1" topLeftCell="B264" activePane="bottomRight" state="frozen"/>
      <selection pane="topRight" activeCell="B1" sqref="B1"/>
      <selection pane="bottomLeft" activeCell="A2" sqref="A2"/>
      <selection pane="bottomRight" activeCell="Q293" sqref="Q293:Q301"/>
    </sheetView>
  </sheetViews>
  <sheetFormatPr defaultRowHeight="12.75" x14ac:dyDescent="0.2"/>
  <cols>
    <col min="1" max="1" width="9.140625" style="5"/>
    <col min="2" max="6" width="9.140625" style="9"/>
    <col min="17" max="18" width="10.140625" bestFit="1" customWidth="1"/>
    <col min="42" max="42" width="10.140625" bestFit="1" customWidth="1"/>
  </cols>
  <sheetData>
    <row r="1" spans="1:43" x14ac:dyDescent="0.2">
      <c r="B1" t="s">
        <v>104</v>
      </c>
      <c r="C1" s="9" t="s">
        <v>94</v>
      </c>
      <c r="D1" t="s">
        <v>103</v>
      </c>
      <c r="E1" t="s">
        <v>107</v>
      </c>
      <c r="F1" t="s">
        <v>108</v>
      </c>
      <c r="G1" t="s">
        <v>96</v>
      </c>
      <c r="H1" t="s">
        <v>102</v>
      </c>
      <c r="I1" t="s">
        <v>105</v>
      </c>
      <c r="J1" t="s">
        <v>106</v>
      </c>
      <c r="K1" t="s">
        <v>95</v>
      </c>
      <c r="L1" t="s">
        <v>551</v>
      </c>
      <c r="M1" s="9" t="s">
        <v>552</v>
      </c>
      <c r="N1" s="9" t="s">
        <v>555</v>
      </c>
      <c r="O1" s="9" t="s">
        <v>556</v>
      </c>
      <c r="P1" s="33" t="s">
        <v>587</v>
      </c>
      <c r="Q1" s="9" t="s">
        <v>761</v>
      </c>
      <c r="R1" s="9"/>
      <c r="S1" s="9"/>
      <c r="AP1" s="9"/>
      <c r="AQ1" s="9"/>
    </row>
    <row r="2" spans="1:43" x14ac:dyDescent="0.2">
      <c r="A2" s="5">
        <v>33970</v>
      </c>
      <c r="B2" s="9">
        <v>342.87327530200002</v>
      </c>
      <c r="C2">
        <v>110.57426503400001</v>
      </c>
      <c r="D2" s="9">
        <v>5843.263104744</v>
      </c>
      <c r="E2" s="9">
        <v>22813.855964899001</v>
      </c>
      <c r="F2" s="9">
        <v>8.3560995019999993</v>
      </c>
      <c r="G2" s="9">
        <v>35.295878784000003</v>
      </c>
      <c r="H2" s="9">
        <v>32.989497788999998</v>
      </c>
      <c r="I2">
        <v>19.32</v>
      </c>
      <c r="J2">
        <v>34.769999999999996</v>
      </c>
      <c r="K2">
        <v>65.576696259619908</v>
      </c>
      <c r="L2">
        <v>52.838121567161593</v>
      </c>
      <c r="M2">
        <v>11972.931056670999</v>
      </c>
      <c r="N2">
        <v>83.3</v>
      </c>
      <c r="O2">
        <v>77.400000000000006</v>
      </c>
      <c r="P2" s="33">
        <f>dane!N2</f>
        <v>17.39</v>
      </c>
      <c r="Q2" s="18"/>
      <c r="R2" s="9"/>
      <c r="S2" s="9"/>
      <c r="AP2" s="18"/>
      <c r="AQ2" s="9"/>
    </row>
    <row r="3" spans="1:43" x14ac:dyDescent="0.2">
      <c r="A3" s="5">
        <v>34001</v>
      </c>
      <c r="B3" s="9">
        <v>362.52097488800001</v>
      </c>
      <c r="C3">
        <v>106.49100749199999</v>
      </c>
      <c r="D3" s="9">
        <v>5839.7402235760001</v>
      </c>
      <c r="E3" s="9">
        <v>23363.358671558999</v>
      </c>
      <c r="F3" s="9">
        <v>8.1021106730000003</v>
      </c>
      <c r="G3" s="9">
        <v>34.508996338999999</v>
      </c>
      <c r="H3" s="9">
        <v>34.049788946</v>
      </c>
      <c r="I3">
        <v>18.32</v>
      </c>
      <c r="J3">
        <v>33.769999999999996</v>
      </c>
      <c r="K3">
        <v>66.932505841469592</v>
      </c>
      <c r="L3">
        <v>53.726110546229265</v>
      </c>
      <c r="M3">
        <v>12605.964618759001</v>
      </c>
      <c r="N3">
        <v>82.5</v>
      </c>
      <c r="O3">
        <v>76.2</v>
      </c>
      <c r="P3" s="33">
        <f>dane!N3</f>
        <v>18.47</v>
      </c>
      <c r="Q3" s="18"/>
      <c r="R3" s="9"/>
      <c r="S3" s="9"/>
      <c r="AP3" s="18"/>
      <c r="AQ3" s="9"/>
    </row>
    <row r="4" spans="1:43" x14ac:dyDescent="0.2">
      <c r="A4" s="5">
        <v>34029</v>
      </c>
      <c r="B4" s="9">
        <v>364.60360490599999</v>
      </c>
      <c r="C4">
        <v>107.621232742</v>
      </c>
      <c r="D4" s="9">
        <v>5824.7009623000004</v>
      </c>
      <c r="E4" s="9">
        <v>24128.587000898999</v>
      </c>
      <c r="F4" s="9">
        <v>8.2547484929999992</v>
      </c>
      <c r="G4" s="9">
        <v>34.172456979000003</v>
      </c>
      <c r="H4" s="9">
        <v>34.832355219</v>
      </c>
      <c r="I4">
        <v>15.32</v>
      </c>
      <c r="J4">
        <v>30.769999999999996</v>
      </c>
      <c r="K4">
        <v>67.885809453707651</v>
      </c>
      <c r="L4">
        <v>54.25005213886157</v>
      </c>
      <c r="M4">
        <v>13293.322630126</v>
      </c>
      <c r="N4">
        <v>82.2</v>
      </c>
      <c r="O4">
        <v>76.099999999999994</v>
      </c>
      <c r="P4" s="33">
        <f>dane!N4</f>
        <v>18.79</v>
      </c>
      <c r="Q4" s="18"/>
      <c r="R4" s="9"/>
      <c r="S4" s="9"/>
      <c r="AP4" s="18"/>
      <c r="AQ4" s="9"/>
    </row>
    <row r="5" spans="1:43" x14ac:dyDescent="0.2">
      <c r="A5" s="5">
        <v>34060</v>
      </c>
      <c r="B5" s="9">
        <v>372.09351771199999</v>
      </c>
      <c r="C5">
        <v>111.163710959</v>
      </c>
      <c r="D5" s="9">
        <v>5825.3137417309999</v>
      </c>
      <c r="E5" s="9">
        <v>24765.823714188999</v>
      </c>
      <c r="F5" s="9">
        <v>8.4053165679999999</v>
      </c>
      <c r="G5" s="9">
        <v>34.140474470999997</v>
      </c>
      <c r="H5" s="9">
        <v>35.461797603000001</v>
      </c>
      <c r="I5">
        <v>15.32</v>
      </c>
      <c r="J5">
        <v>30.769999999999996</v>
      </c>
      <c r="K5">
        <v>67.663371944185442</v>
      </c>
      <c r="L5">
        <v>54.646282971310256</v>
      </c>
      <c r="M5">
        <v>14041.698364509</v>
      </c>
      <c r="N5">
        <v>81.7</v>
      </c>
      <c r="O5">
        <v>75.5</v>
      </c>
      <c r="P5" s="33">
        <f>dane!N5</f>
        <v>18.670000000000002</v>
      </c>
      <c r="Q5" s="18"/>
      <c r="R5" s="9"/>
      <c r="S5" s="9"/>
      <c r="AP5" s="18"/>
      <c r="AQ5" s="9"/>
    </row>
    <row r="6" spans="1:43" x14ac:dyDescent="0.2">
      <c r="A6" s="5">
        <v>34090</v>
      </c>
      <c r="B6" s="9">
        <v>384.07679415199999</v>
      </c>
      <c r="C6">
        <v>113.898774549</v>
      </c>
      <c r="D6" s="9">
        <v>5812.3217121440002</v>
      </c>
      <c r="E6" s="9">
        <v>25347.645261334001</v>
      </c>
      <c r="F6" s="9">
        <v>8.5307656160000001</v>
      </c>
      <c r="G6" s="9">
        <v>33.979274289000003</v>
      </c>
      <c r="H6" s="9">
        <v>36.234627670000002</v>
      </c>
      <c r="I6">
        <v>15.32</v>
      </c>
      <c r="J6">
        <v>30.769999999999996</v>
      </c>
      <c r="K6">
        <v>68.351868997468472</v>
      </c>
      <c r="L6">
        <v>54.765269984156639</v>
      </c>
      <c r="M6">
        <v>14772.045255358</v>
      </c>
      <c r="N6">
        <v>81.5</v>
      </c>
      <c r="O6">
        <v>75.3</v>
      </c>
      <c r="P6" s="33">
        <f>dane!N6</f>
        <v>18.510000000000002</v>
      </c>
      <c r="Q6" s="18"/>
      <c r="R6" s="9"/>
      <c r="S6" s="9"/>
      <c r="AP6" s="18"/>
      <c r="AQ6" s="9"/>
    </row>
    <row r="7" spans="1:43" x14ac:dyDescent="0.2">
      <c r="A7" s="5">
        <v>34121</v>
      </c>
      <c r="B7" s="9">
        <v>392.54105049499998</v>
      </c>
      <c r="C7">
        <v>118.196664222</v>
      </c>
      <c r="D7" s="9">
        <v>5794.5306319539995</v>
      </c>
      <c r="E7" s="9">
        <v>26126.273785051999</v>
      </c>
      <c r="F7" s="9">
        <v>8.7281864410000001</v>
      </c>
      <c r="G7" s="9">
        <v>33.879707908</v>
      </c>
      <c r="H7" s="9">
        <v>36.999564567999997</v>
      </c>
      <c r="I7">
        <v>15.32</v>
      </c>
      <c r="J7">
        <v>30.769999999999996</v>
      </c>
      <c r="K7">
        <v>68.330684472752068</v>
      </c>
      <c r="L7">
        <v>53.373628610541452</v>
      </c>
      <c r="M7">
        <v>15572.733780316001</v>
      </c>
      <c r="N7">
        <v>81.099999999999994</v>
      </c>
      <c r="O7">
        <v>74.900000000000006</v>
      </c>
      <c r="P7" s="33">
        <f>dane!N7</f>
        <v>17.649999999999999</v>
      </c>
      <c r="Q7" s="18"/>
      <c r="R7" s="9"/>
      <c r="S7" s="9"/>
      <c r="AP7" s="18"/>
      <c r="AQ7" s="9"/>
    </row>
    <row r="8" spans="1:43" x14ac:dyDescent="0.2">
      <c r="A8" s="5">
        <v>34151</v>
      </c>
      <c r="B8" s="9">
        <v>402.70330905100002</v>
      </c>
      <c r="C8">
        <v>104.221930513</v>
      </c>
      <c r="D8" s="9">
        <v>5778.1075423470002</v>
      </c>
      <c r="E8" s="9">
        <v>26755.344740637</v>
      </c>
      <c r="F8" s="9">
        <v>8.4309272929999999</v>
      </c>
      <c r="G8" s="9">
        <v>35.298415857999998</v>
      </c>
      <c r="H8" s="9">
        <v>38.222398026</v>
      </c>
      <c r="I8">
        <v>15.32</v>
      </c>
      <c r="J8">
        <v>30.77</v>
      </c>
      <c r="K8">
        <v>69.707678579318141</v>
      </c>
      <c r="L8">
        <v>52.963891786094727</v>
      </c>
      <c r="M8">
        <v>16406.340494510001</v>
      </c>
      <c r="N8">
        <v>80.7</v>
      </c>
      <c r="O8">
        <v>73.3</v>
      </c>
      <c r="P8" s="33">
        <f>dane!N8</f>
        <v>16.78</v>
      </c>
      <c r="Q8" s="18"/>
      <c r="R8" s="9"/>
      <c r="S8" s="9"/>
      <c r="AP8" s="18"/>
      <c r="AQ8" s="9"/>
    </row>
    <row r="9" spans="1:43" x14ac:dyDescent="0.2">
      <c r="A9" s="5">
        <v>34182</v>
      </c>
      <c r="B9" s="9">
        <v>423.41355177399998</v>
      </c>
      <c r="C9">
        <v>101.99572871300001</v>
      </c>
      <c r="D9" s="9">
        <v>5764.7670871529999</v>
      </c>
      <c r="E9" s="9">
        <v>27503.863295911</v>
      </c>
      <c r="F9" s="9">
        <v>8.3968011970000003</v>
      </c>
      <c r="G9" s="9">
        <v>34.032538406999997</v>
      </c>
      <c r="H9" s="9">
        <v>39.588228911999998</v>
      </c>
      <c r="I9">
        <v>16.8</v>
      </c>
      <c r="J9">
        <v>31.45</v>
      </c>
      <c r="K9">
        <v>70.01485418770595</v>
      </c>
      <c r="L9">
        <v>52.533379243138022</v>
      </c>
      <c r="M9">
        <v>17275.133329618999</v>
      </c>
      <c r="N9">
        <v>81.7</v>
      </c>
      <c r="O9">
        <v>76.400000000000006</v>
      </c>
      <c r="P9" s="33">
        <f>dane!N9</f>
        <v>16.7</v>
      </c>
      <c r="Q9" s="18"/>
      <c r="R9" s="9"/>
      <c r="S9" s="9"/>
      <c r="AP9" s="18"/>
      <c r="AQ9" s="9"/>
    </row>
    <row r="10" spans="1:43" x14ac:dyDescent="0.2">
      <c r="A10" s="5">
        <v>34213</v>
      </c>
      <c r="B10" s="9">
        <v>427.36834723999999</v>
      </c>
      <c r="C10">
        <v>103.010134005</v>
      </c>
      <c r="D10" s="9">
        <v>5753.4392837750001</v>
      </c>
      <c r="E10" s="9">
        <v>28129.693154844001</v>
      </c>
      <c r="F10" s="9">
        <v>8.9403098920000001</v>
      </c>
      <c r="G10" s="9">
        <v>34.427964258999999</v>
      </c>
      <c r="H10" s="9">
        <v>40.056564068</v>
      </c>
      <c r="I10">
        <v>15.64</v>
      </c>
      <c r="J10">
        <v>32.36</v>
      </c>
      <c r="K10">
        <v>64.411547400217842</v>
      </c>
      <c r="L10">
        <v>51.514199816656912</v>
      </c>
      <c r="M10">
        <v>18225.196442737</v>
      </c>
      <c r="N10">
        <v>82.2</v>
      </c>
      <c r="O10">
        <v>76.099999999999994</v>
      </c>
      <c r="P10" s="33">
        <f>dane!N10</f>
        <v>16.010000000000002</v>
      </c>
      <c r="Q10" s="18"/>
      <c r="R10" s="9"/>
      <c r="S10" s="9"/>
      <c r="AP10" s="18"/>
      <c r="AQ10" s="9"/>
    </row>
    <row r="11" spans="1:43" x14ac:dyDescent="0.2">
      <c r="A11" s="5">
        <v>34243</v>
      </c>
      <c r="B11" s="9">
        <v>432.487901658</v>
      </c>
      <c r="C11">
        <v>104.026005047</v>
      </c>
      <c r="D11" s="9">
        <v>5749.4125657719997</v>
      </c>
      <c r="E11" s="9">
        <v>28778.864489282001</v>
      </c>
      <c r="F11" s="9">
        <v>9.2746122030000002</v>
      </c>
      <c r="G11" s="9">
        <v>36.561861002999997</v>
      </c>
      <c r="H11" s="9">
        <v>40.705752990000001</v>
      </c>
      <c r="I11">
        <v>14.42</v>
      </c>
      <c r="J11">
        <v>32.480000000000004</v>
      </c>
      <c r="K11">
        <v>64.771684320396659</v>
      </c>
      <c r="L11">
        <v>51.781978388905088</v>
      </c>
      <c r="M11">
        <v>19143.186222347998</v>
      </c>
      <c r="N11">
        <v>82.1</v>
      </c>
      <c r="O11">
        <v>76.099999999999994</v>
      </c>
      <c r="P11" s="33">
        <f>dane!N11</f>
        <v>16.61</v>
      </c>
      <c r="Q11" s="18"/>
      <c r="R11" s="9"/>
      <c r="S11" s="9"/>
      <c r="AP11" s="18"/>
      <c r="AQ11" s="9"/>
    </row>
    <row r="12" spans="1:43" x14ac:dyDescent="0.2">
      <c r="A12" s="5">
        <v>34274</v>
      </c>
      <c r="B12" s="9">
        <v>448.92559053600002</v>
      </c>
      <c r="C12">
        <v>105.97244819700001</v>
      </c>
      <c r="D12" s="9">
        <v>5739.5510851600002</v>
      </c>
      <c r="E12" s="9">
        <v>29229.398788048999</v>
      </c>
      <c r="F12" s="9">
        <v>9.448124022</v>
      </c>
      <c r="G12" s="9">
        <v>35.352867916000001</v>
      </c>
      <c r="H12" s="9">
        <v>42.232080953000001</v>
      </c>
      <c r="I12">
        <v>12.75</v>
      </c>
      <c r="J12">
        <v>32.57</v>
      </c>
      <c r="K12">
        <v>66.138086164604545</v>
      </c>
      <c r="L12">
        <v>50.476332752234306</v>
      </c>
      <c r="M12">
        <v>20201.627435533999</v>
      </c>
      <c r="N12">
        <v>82</v>
      </c>
      <c r="O12">
        <v>75.8</v>
      </c>
      <c r="P12" s="33">
        <f>dane!N12</f>
        <v>15.2</v>
      </c>
      <c r="Q12" s="18"/>
      <c r="R12" s="9"/>
      <c r="S12" s="9"/>
      <c r="AP12" s="18"/>
      <c r="AQ12" s="9"/>
    </row>
    <row r="13" spans="1:43" x14ac:dyDescent="0.2">
      <c r="A13" s="5">
        <v>34304</v>
      </c>
      <c r="B13" s="9">
        <v>456.082442781</v>
      </c>
      <c r="C13" s="9">
        <v>102.538310448</v>
      </c>
      <c r="D13" s="9">
        <v>5741.8909382430002</v>
      </c>
      <c r="E13" s="9">
        <v>30107.696960147001</v>
      </c>
      <c r="F13" s="9">
        <v>9.5379821630000006</v>
      </c>
      <c r="G13" s="9">
        <v>34.919806137999998</v>
      </c>
      <c r="H13" s="9">
        <v>44.716568144999997</v>
      </c>
      <c r="I13">
        <v>17.57</v>
      </c>
      <c r="J13">
        <v>32.64</v>
      </c>
      <c r="K13">
        <v>68.659044605856295</v>
      </c>
      <c r="L13">
        <v>49.313890825756957</v>
      </c>
      <c r="M13">
        <v>21094.167120058999</v>
      </c>
      <c r="N13">
        <v>82.1</v>
      </c>
      <c r="O13">
        <v>76.5</v>
      </c>
      <c r="P13" s="33">
        <f>dane!N13</f>
        <v>13.73</v>
      </c>
      <c r="Q13" s="18"/>
      <c r="R13" s="9"/>
      <c r="S13" s="9"/>
      <c r="AP13" s="18"/>
      <c r="AQ13" s="9"/>
    </row>
    <row r="14" spans="1:43" x14ac:dyDescent="0.2">
      <c r="A14" s="5">
        <v>34335</v>
      </c>
      <c r="B14" s="9">
        <v>485.34670032399998</v>
      </c>
      <c r="C14" s="9">
        <v>103.842243676</v>
      </c>
      <c r="D14" s="9">
        <v>5669.1663691309996</v>
      </c>
      <c r="E14" s="9">
        <v>30840.049536897001</v>
      </c>
      <c r="F14" s="9">
        <v>9.7959507929999994</v>
      </c>
      <c r="G14" s="9">
        <v>36.176524522999998</v>
      </c>
      <c r="H14" s="9">
        <v>44.588916916000002</v>
      </c>
      <c r="I14">
        <v>22.64</v>
      </c>
      <c r="J14">
        <v>32.57</v>
      </c>
      <c r="K14">
        <v>68.983896490063302</v>
      </c>
      <c r="L14">
        <v>50.354907928646902</v>
      </c>
      <c r="M14">
        <v>22454.118506938001</v>
      </c>
      <c r="N14">
        <v>82.3</v>
      </c>
      <c r="O14">
        <v>75.900000000000006</v>
      </c>
      <c r="P14" s="33">
        <f>dane!N14</f>
        <v>14.29</v>
      </c>
      <c r="Q14" s="18"/>
      <c r="R14" s="9"/>
      <c r="S14" s="9"/>
      <c r="AP14" s="18"/>
      <c r="AQ14" s="9"/>
    </row>
    <row r="15" spans="1:43" x14ac:dyDescent="0.2">
      <c r="A15" s="5">
        <v>34366</v>
      </c>
      <c r="B15" s="9">
        <v>494.252768135</v>
      </c>
      <c r="C15" s="9">
        <v>106.943151774</v>
      </c>
      <c r="D15" s="9">
        <v>5645.7632260170003</v>
      </c>
      <c r="E15" s="9">
        <v>31514.392828003001</v>
      </c>
      <c r="F15" s="9">
        <v>9.8465595050000001</v>
      </c>
      <c r="G15" s="9">
        <v>35.758863269000003</v>
      </c>
      <c r="H15" s="9">
        <v>45.015744067999997</v>
      </c>
      <c r="I15">
        <v>13.25</v>
      </c>
      <c r="J15">
        <v>32.340000000000003</v>
      </c>
      <c r="K15">
        <v>68.225856234269898</v>
      </c>
      <c r="L15">
        <v>50.694382865888585</v>
      </c>
      <c r="M15">
        <v>23640.799313758002</v>
      </c>
      <c r="N15">
        <v>83.5</v>
      </c>
      <c r="O15">
        <v>77.2</v>
      </c>
      <c r="P15" s="33">
        <f>dane!N15</f>
        <v>13.8</v>
      </c>
      <c r="Q15" s="18"/>
      <c r="R15" s="9"/>
      <c r="S15" s="9"/>
      <c r="AP15" s="18"/>
      <c r="AQ15" s="9"/>
    </row>
    <row r="16" spans="1:43" x14ac:dyDescent="0.2">
      <c r="A16" s="5">
        <v>34394</v>
      </c>
      <c r="B16" s="9">
        <v>520.72910866300003</v>
      </c>
      <c r="C16" s="9">
        <v>109.592913639</v>
      </c>
      <c r="D16" s="9">
        <v>5640.1182273479999</v>
      </c>
      <c r="E16" s="9">
        <v>32035.994659340002</v>
      </c>
      <c r="F16" s="9">
        <v>9.8490045500000001</v>
      </c>
      <c r="G16" s="9">
        <v>36.022256837</v>
      </c>
      <c r="H16" s="9">
        <v>45.974690432000003</v>
      </c>
      <c r="I16">
        <v>17.150000000000002</v>
      </c>
      <c r="J16">
        <v>31.01</v>
      </c>
      <c r="K16">
        <v>67.838723238683698</v>
      </c>
      <c r="L16">
        <v>50.531118091870596</v>
      </c>
      <c r="M16">
        <v>24929.930482468</v>
      </c>
      <c r="N16">
        <v>83.5</v>
      </c>
      <c r="O16">
        <v>76.7</v>
      </c>
      <c r="P16" s="33">
        <f>dane!N16</f>
        <v>13.82</v>
      </c>
      <c r="Q16" s="18"/>
      <c r="R16" s="9"/>
      <c r="S16" s="9"/>
      <c r="AP16" s="18"/>
      <c r="AQ16" s="9"/>
    </row>
    <row r="17" spans="1:43" x14ac:dyDescent="0.2">
      <c r="A17" s="5">
        <v>34425</v>
      </c>
      <c r="B17" s="9">
        <v>520.81971068099995</v>
      </c>
      <c r="C17" s="9">
        <v>99.556781528000002</v>
      </c>
      <c r="D17" s="9">
        <v>5626.7885942009998</v>
      </c>
      <c r="E17" s="9">
        <v>32569.406702806002</v>
      </c>
      <c r="F17" s="9">
        <v>9.879782101</v>
      </c>
      <c r="G17" s="9">
        <v>35.737845133999997</v>
      </c>
      <c r="H17" s="9">
        <v>47.131046142000002</v>
      </c>
      <c r="I17">
        <v>15.57</v>
      </c>
      <c r="J17">
        <v>31.54</v>
      </c>
      <c r="K17">
        <v>68.290683069839105</v>
      </c>
      <c r="L17">
        <v>52.591231853333333</v>
      </c>
      <c r="M17">
        <v>26334.128853165999</v>
      </c>
      <c r="N17">
        <v>85</v>
      </c>
      <c r="O17">
        <v>77.7</v>
      </c>
      <c r="P17" s="33">
        <f>dane!N17</f>
        <v>15.23</v>
      </c>
      <c r="Q17" s="18"/>
      <c r="R17" s="9"/>
      <c r="S17" s="9"/>
      <c r="AP17" s="18"/>
      <c r="AQ17" s="9"/>
    </row>
    <row r="18" spans="1:43" x14ac:dyDescent="0.2">
      <c r="A18" s="5">
        <v>34455</v>
      </c>
      <c r="B18" s="9">
        <v>541.38813608999999</v>
      </c>
      <c r="C18" s="9">
        <v>99.519292561</v>
      </c>
      <c r="D18" s="9">
        <v>5616.2261777510003</v>
      </c>
      <c r="E18" s="9">
        <v>33141.111351926003</v>
      </c>
      <c r="F18" s="9">
        <v>10.124373188</v>
      </c>
      <c r="G18" s="9">
        <v>36.940772965000001</v>
      </c>
      <c r="H18" s="9">
        <v>48.054808623</v>
      </c>
      <c r="I18">
        <v>12.81</v>
      </c>
      <c r="J18">
        <v>30.55</v>
      </c>
      <c r="K18">
        <v>67.734406367715195</v>
      </c>
      <c r="L18">
        <v>54.852581067925527</v>
      </c>
      <c r="M18">
        <v>27703.209301979001</v>
      </c>
      <c r="N18">
        <v>84.8</v>
      </c>
      <c r="O18">
        <v>77.400000000000006</v>
      </c>
      <c r="P18" s="33">
        <f>dane!N18</f>
        <v>16.190000000000001</v>
      </c>
      <c r="Q18" s="18"/>
      <c r="R18" s="9"/>
      <c r="S18" s="9"/>
      <c r="AP18" s="18"/>
      <c r="AQ18" s="9"/>
    </row>
    <row r="19" spans="1:43" x14ac:dyDescent="0.2">
      <c r="A19" s="5">
        <v>34486</v>
      </c>
      <c r="B19" s="9">
        <v>559.45211126699996</v>
      </c>
      <c r="C19" s="9">
        <v>98.782321132999996</v>
      </c>
      <c r="D19" s="9">
        <v>5604.8827088469998</v>
      </c>
      <c r="E19" s="9">
        <v>33756.332960954001</v>
      </c>
      <c r="F19" s="9">
        <v>10.385371761</v>
      </c>
      <c r="G19" s="9">
        <v>37.393071769000002</v>
      </c>
      <c r="H19" s="9">
        <v>49.415274377000003</v>
      </c>
      <c r="I19">
        <v>11.53</v>
      </c>
      <c r="J19">
        <v>30.67</v>
      </c>
      <c r="K19">
        <v>67.883154724852588</v>
      </c>
      <c r="L19">
        <v>56.592382575595124</v>
      </c>
      <c r="M19">
        <v>29204.963460868999</v>
      </c>
      <c r="N19">
        <v>85.3</v>
      </c>
      <c r="O19">
        <v>77.7</v>
      </c>
      <c r="P19" s="33">
        <f>dane!N19</f>
        <v>16.760000000000002</v>
      </c>
      <c r="Q19" s="18"/>
      <c r="R19" s="9"/>
      <c r="S19" s="9"/>
      <c r="AP19" s="18"/>
      <c r="AQ19" s="9"/>
    </row>
    <row r="20" spans="1:43" x14ac:dyDescent="0.2">
      <c r="A20" s="5">
        <v>34516</v>
      </c>
      <c r="B20" s="9">
        <v>575.44965601800004</v>
      </c>
      <c r="C20" s="9">
        <v>99.186152285000006</v>
      </c>
      <c r="D20" s="9">
        <v>5617.9997445629997</v>
      </c>
      <c r="E20" s="9">
        <v>34408.498905337001</v>
      </c>
      <c r="F20" s="9">
        <v>10.628563128</v>
      </c>
      <c r="G20" s="9">
        <v>35.605385531000003</v>
      </c>
      <c r="H20" s="9">
        <v>51.007113584000003</v>
      </c>
      <c r="I20">
        <v>12.21</v>
      </c>
      <c r="J20">
        <v>30.11</v>
      </c>
      <c r="K20">
        <v>66.993899365016702</v>
      </c>
      <c r="L20">
        <v>57.869897479712137</v>
      </c>
      <c r="M20">
        <v>30768.259630199002</v>
      </c>
      <c r="N20">
        <v>85.5</v>
      </c>
      <c r="O20">
        <v>77.400000000000006</v>
      </c>
      <c r="P20" s="33">
        <f>dane!N20</f>
        <v>17.600000000000001</v>
      </c>
      <c r="Q20" s="18"/>
      <c r="R20" s="9"/>
      <c r="S20" s="9"/>
      <c r="AP20" s="18"/>
      <c r="AQ20" s="9"/>
    </row>
    <row r="21" spans="1:43" x14ac:dyDescent="0.2">
      <c r="A21" s="5">
        <v>34547</v>
      </c>
      <c r="B21" s="9">
        <v>579.87372396499995</v>
      </c>
      <c r="C21" s="9">
        <v>102.957448705</v>
      </c>
      <c r="D21" s="9">
        <v>5618.3179572339996</v>
      </c>
      <c r="E21" s="9">
        <v>34725.07885777</v>
      </c>
      <c r="F21" s="9">
        <v>10.820852133000001</v>
      </c>
      <c r="G21" s="9">
        <v>35.580560632999997</v>
      </c>
      <c r="H21" s="9">
        <v>52.398805500000002</v>
      </c>
      <c r="I21">
        <v>12.15</v>
      </c>
      <c r="J21">
        <v>29.580000000000002</v>
      </c>
      <c r="K21">
        <v>66.8263261222924</v>
      </c>
      <c r="L21">
        <v>56.592903842831795</v>
      </c>
      <c r="M21">
        <v>32397.347968724</v>
      </c>
      <c r="N21">
        <v>85.7</v>
      </c>
      <c r="O21">
        <v>77.5</v>
      </c>
      <c r="P21" s="33">
        <f>dane!N21</f>
        <v>16.89</v>
      </c>
      <c r="Q21" s="18"/>
      <c r="R21" s="9"/>
      <c r="S21" s="9"/>
      <c r="AP21" s="18"/>
      <c r="AQ21" s="9"/>
    </row>
    <row r="22" spans="1:43" x14ac:dyDescent="0.2">
      <c r="A22" s="5">
        <v>34578</v>
      </c>
      <c r="B22" s="9">
        <v>603.28181985499998</v>
      </c>
      <c r="C22" s="9">
        <v>102.902538862</v>
      </c>
      <c r="D22" s="9">
        <v>5621.6484596640003</v>
      </c>
      <c r="E22" s="9">
        <v>35305.356921714003</v>
      </c>
      <c r="F22" s="9">
        <v>10.967552682999999</v>
      </c>
      <c r="G22" s="9">
        <v>35.995208986000002</v>
      </c>
      <c r="H22" s="9">
        <v>54.197837745999998</v>
      </c>
      <c r="I22">
        <v>18.78</v>
      </c>
      <c r="J22">
        <v>29.91</v>
      </c>
      <c r="K22">
        <v>68.441678661833791</v>
      </c>
      <c r="L22">
        <v>56.683160347114892</v>
      </c>
      <c r="M22">
        <v>34179.693925988999</v>
      </c>
      <c r="N22">
        <v>86.1</v>
      </c>
      <c r="O22">
        <v>78.5</v>
      </c>
      <c r="P22" s="33">
        <f>dane!N22</f>
        <v>15.9</v>
      </c>
      <c r="Q22" s="18"/>
      <c r="R22" s="9"/>
      <c r="S22" s="9"/>
      <c r="AP22" s="18"/>
      <c r="AQ22" s="9"/>
    </row>
    <row r="23" spans="1:43" x14ac:dyDescent="0.2">
      <c r="A23" s="5">
        <v>34608</v>
      </c>
      <c r="B23" s="9">
        <v>621.31298309900001</v>
      </c>
      <c r="C23" s="9">
        <v>101.54511395500001</v>
      </c>
      <c r="D23" s="9">
        <v>5613.0949939940001</v>
      </c>
      <c r="E23" s="9">
        <v>36080.744732769999</v>
      </c>
      <c r="F23" s="9">
        <v>11.123626143999999</v>
      </c>
      <c r="G23" s="9">
        <v>37.098184551000003</v>
      </c>
      <c r="H23" s="9">
        <v>55.641045576000003</v>
      </c>
      <c r="I23">
        <v>25.13</v>
      </c>
      <c r="J23">
        <v>29.55</v>
      </c>
      <c r="K23">
        <v>69.210501582083694</v>
      </c>
      <c r="L23">
        <v>56.941133013193962</v>
      </c>
      <c r="M23">
        <v>35899.959814987997</v>
      </c>
      <c r="N23">
        <v>87.1</v>
      </c>
      <c r="O23">
        <v>80</v>
      </c>
      <c r="P23" s="33">
        <f>dane!N23</f>
        <v>16.489999999999998</v>
      </c>
      <c r="Q23" s="18"/>
      <c r="R23" s="9"/>
      <c r="S23" s="9"/>
      <c r="AP23" s="18"/>
      <c r="AQ23" s="9"/>
    </row>
    <row r="24" spans="1:43" x14ac:dyDescent="0.2">
      <c r="A24" s="5">
        <v>34639</v>
      </c>
      <c r="B24" s="9">
        <v>633.51147333200004</v>
      </c>
      <c r="C24" s="9">
        <v>102.45736876399999</v>
      </c>
      <c r="D24" s="9">
        <v>5626.1269265339997</v>
      </c>
      <c r="E24" s="9">
        <v>36985.606075513002</v>
      </c>
      <c r="F24" s="9">
        <v>11.391613156</v>
      </c>
      <c r="G24" s="9">
        <v>37.499937285999998</v>
      </c>
      <c r="H24" s="9">
        <v>56.579443513999998</v>
      </c>
      <c r="I24">
        <v>25.6</v>
      </c>
      <c r="J24">
        <v>29.1</v>
      </c>
      <c r="K24">
        <v>69.486138921194012</v>
      </c>
      <c r="L24">
        <v>57.904650837717668</v>
      </c>
      <c r="M24">
        <v>37885.746148922997</v>
      </c>
      <c r="N24">
        <v>87.7</v>
      </c>
      <c r="O24">
        <v>79.900000000000006</v>
      </c>
      <c r="P24" s="33">
        <f>dane!N24</f>
        <v>17.190000000000001</v>
      </c>
      <c r="Q24" s="18"/>
      <c r="R24" s="9"/>
      <c r="S24" s="9"/>
      <c r="AP24" s="18"/>
      <c r="AQ24" s="9"/>
    </row>
    <row r="25" spans="1:43" x14ac:dyDescent="0.2">
      <c r="A25" s="5">
        <v>34669</v>
      </c>
      <c r="B25" s="9">
        <v>654.21605890700005</v>
      </c>
      <c r="C25" s="9">
        <v>104.63543717899999</v>
      </c>
      <c r="D25" s="9">
        <v>5627.2872590260004</v>
      </c>
      <c r="E25" s="9">
        <v>37694.454927348997</v>
      </c>
      <c r="F25" s="9">
        <v>11.641077641000001</v>
      </c>
      <c r="G25" s="9">
        <v>37.302649551000002</v>
      </c>
      <c r="H25" s="9">
        <v>57.767127490999997</v>
      </c>
      <c r="I25">
        <v>24.830000000000002</v>
      </c>
      <c r="J25">
        <v>28.240000000000002</v>
      </c>
      <c r="K25">
        <v>69.763973409388086</v>
      </c>
      <c r="L25">
        <v>57.462426210595559</v>
      </c>
      <c r="M25">
        <v>39555.147867799998</v>
      </c>
      <c r="N25">
        <v>88.5</v>
      </c>
      <c r="O25">
        <v>80</v>
      </c>
      <c r="P25" s="33">
        <f>dane!N25</f>
        <v>15.93</v>
      </c>
      <c r="Q25" s="18"/>
      <c r="R25" s="9"/>
      <c r="S25" s="9"/>
      <c r="AP25" s="18"/>
      <c r="AQ25" s="9"/>
    </row>
    <row r="26" spans="1:43" x14ac:dyDescent="0.2">
      <c r="A26" s="5">
        <v>34700</v>
      </c>
      <c r="B26" s="9">
        <v>668.07507702800001</v>
      </c>
      <c r="C26" s="9">
        <v>108.59393718699999</v>
      </c>
      <c r="D26" s="9">
        <v>5655.6757993749998</v>
      </c>
      <c r="E26" s="9">
        <v>38542.951072197997</v>
      </c>
      <c r="F26" s="9">
        <v>11.723314819</v>
      </c>
      <c r="G26" s="9">
        <v>39.173377520999999</v>
      </c>
      <c r="H26" s="9">
        <v>59.151163230000002</v>
      </c>
      <c r="I26">
        <v>26.650000000000002</v>
      </c>
      <c r="J26">
        <v>28.43</v>
      </c>
      <c r="K26">
        <v>70.993719142281705</v>
      </c>
      <c r="L26">
        <v>58.875873128446706</v>
      </c>
      <c r="M26">
        <v>42110.954727675999</v>
      </c>
      <c r="N26">
        <v>88</v>
      </c>
      <c r="O26">
        <v>78.5</v>
      </c>
      <c r="P26" s="33">
        <f>dane!N26</f>
        <v>16.55</v>
      </c>
      <c r="Q26" s="18"/>
      <c r="R26" s="9"/>
      <c r="S26" s="9"/>
      <c r="AP26" s="18"/>
      <c r="AQ26" s="9"/>
    </row>
    <row r="27" spans="1:43" x14ac:dyDescent="0.2">
      <c r="A27" s="5">
        <v>34731</v>
      </c>
      <c r="B27" s="9">
        <v>675.22886147999998</v>
      </c>
      <c r="C27" s="9">
        <v>110.31456074800001</v>
      </c>
      <c r="D27" s="9">
        <v>5672.6433518599997</v>
      </c>
      <c r="E27" s="9">
        <v>39255.441256799</v>
      </c>
      <c r="F27" s="9">
        <v>11.594802479</v>
      </c>
      <c r="G27" s="9">
        <v>40.026578718000003</v>
      </c>
      <c r="H27" s="9">
        <v>60.321808918999999</v>
      </c>
      <c r="I27">
        <v>23.75</v>
      </c>
      <c r="J27">
        <v>28.76</v>
      </c>
      <c r="K27">
        <v>71.051226642847396</v>
      </c>
      <c r="L27">
        <v>59.325423568963835</v>
      </c>
      <c r="M27">
        <v>44335.125957411001</v>
      </c>
      <c r="N27">
        <v>88.2</v>
      </c>
      <c r="O27">
        <v>79.7</v>
      </c>
      <c r="P27" s="33">
        <f>dane!N27</f>
        <v>17.11</v>
      </c>
      <c r="Q27" s="18"/>
      <c r="R27" s="9"/>
      <c r="S27" s="9"/>
      <c r="AP27" s="18"/>
      <c r="AQ27" s="9"/>
    </row>
    <row r="28" spans="1:43" x14ac:dyDescent="0.2">
      <c r="A28" s="5">
        <v>34759</v>
      </c>
      <c r="B28" s="9">
        <v>688.67989850499998</v>
      </c>
      <c r="C28" s="9">
        <v>109.042520168</v>
      </c>
      <c r="D28" s="9">
        <v>5696.5257346540002</v>
      </c>
      <c r="E28" s="9">
        <v>40631.832087912</v>
      </c>
      <c r="F28" s="9">
        <v>11.421555248000001</v>
      </c>
      <c r="G28" s="9">
        <v>39.478611194999999</v>
      </c>
      <c r="H28" s="9">
        <v>61.404328433000003</v>
      </c>
      <c r="I28">
        <v>28.26</v>
      </c>
      <c r="J28">
        <v>30.05</v>
      </c>
      <c r="K28">
        <v>71.097973483936102</v>
      </c>
      <c r="L28">
        <v>59.844314653588576</v>
      </c>
      <c r="M28">
        <v>46753.290850721998</v>
      </c>
      <c r="N28">
        <v>88</v>
      </c>
      <c r="O28">
        <v>79.099999999999994</v>
      </c>
      <c r="P28" s="33">
        <f>dane!N28</f>
        <v>17.010000000000002</v>
      </c>
      <c r="Q28" s="18"/>
      <c r="R28" s="9"/>
      <c r="S28" s="9"/>
      <c r="AP28" s="18"/>
      <c r="AQ28" s="9"/>
    </row>
    <row r="29" spans="1:43" x14ac:dyDescent="0.2">
      <c r="A29" s="5">
        <v>34790</v>
      </c>
      <c r="B29" s="9">
        <v>724.82589878700003</v>
      </c>
      <c r="C29" s="9">
        <v>106.67593602700001</v>
      </c>
      <c r="D29" s="9">
        <v>5691.4711905949998</v>
      </c>
      <c r="E29" s="9">
        <v>41604.102637149997</v>
      </c>
      <c r="F29" s="9">
        <v>11.276851787</v>
      </c>
      <c r="G29" s="9">
        <v>39.894610948999997</v>
      </c>
      <c r="H29" s="9">
        <v>62.622103897999999</v>
      </c>
      <c r="I29">
        <v>27.78</v>
      </c>
      <c r="J29">
        <v>29.38</v>
      </c>
      <c r="K29">
        <v>71.676484453634004</v>
      </c>
      <c r="L29">
        <v>61.360126389116317</v>
      </c>
      <c r="M29">
        <v>49389.550816299001</v>
      </c>
      <c r="N29">
        <v>88.4</v>
      </c>
      <c r="O29">
        <v>79.5</v>
      </c>
      <c r="P29" s="33">
        <f>dane!N29</f>
        <v>18.649999999999999</v>
      </c>
      <c r="Q29" s="18"/>
      <c r="R29" s="9"/>
      <c r="S29" s="9"/>
      <c r="AP29" s="18"/>
      <c r="AQ29" s="9"/>
    </row>
    <row r="30" spans="1:43" x14ac:dyDescent="0.2">
      <c r="A30" s="5">
        <v>34820</v>
      </c>
      <c r="B30" s="9">
        <v>730.10058238500005</v>
      </c>
      <c r="C30" s="9">
        <v>109.31295741</v>
      </c>
      <c r="D30" s="9">
        <v>5702.6100861599998</v>
      </c>
      <c r="E30" s="9">
        <v>42611.903924872</v>
      </c>
      <c r="F30" s="9">
        <v>11.347767212000001</v>
      </c>
      <c r="G30" s="9">
        <v>40.427328490999997</v>
      </c>
      <c r="H30" s="9">
        <v>63.860127136000003</v>
      </c>
      <c r="I30">
        <v>27.32</v>
      </c>
      <c r="J30">
        <v>28.2</v>
      </c>
      <c r="K30">
        <v>72.9598790345091</v>
      </c>
      <c r="L30">
        <v>60.724556138370616</v>
      </c>
      <c r="M30">
        <v>51954.932915705998</v>
      </c>
      <c r="N30">
        <v>88.6</v>
      </c>
      <c r="O30">
        <v>79.900000000000006</v>
      </c>
      <c r="P30" s="33">
        <f>dane!N30</f>
        <v>18.350000000000001</v>
      </c>
      <c r="Q30" s="18"/>
      <c r="R30" s="9"/>
      <c r="S30" s="9"/>
      <c r="AP30" s="18"/>
      <c r="AQ30" s="9"/>
    </row>
    <row r="31" spans="1:43" x14ac:dyDescent="0.2">
      <c r="A31" s="5">
        <v>34851</v>
      </c>
      <c r="B31" s="9">
        <v>737.26493690100006</v>
      </c>
      <c r="C31" s="9">
        <v>109.638340071</v>
      </c>
      <c r="D31" s="9">
        <v>5700.8325511359999</v>
      </c>
      <c r="E31" s="9">
        <v>43768.659342817002</v>
      </c>
      <c r="F31" s="9">
        <v>11.432932015</v>
      </c>
      <c r="G31" s="9">
        <v>40.674835547999997</v>
      </c>
      <c r="H31" s="9">
        <v>64.752502461999995</v>
      </c>
      <c r="I31">
        <v>26.72</v>
      </c>
      <c r="J31">
        <v>27.330000000000002</v>
      </c>
      <c r="K31">
        <v>73.801851119894295</v>
      </c>
      <c r="L31">
        <v>60.088029441214289</v>
      </c>
      <c r="M31">
        <v>54771.906549111001</v>
      </c>
      <c r="N31">
        <v>88.2</v>
      </c>
      <c r="O31">
        <v>79.2</v>
      </c>
      <c r="P31" s="33">
        <f>dane!N31</f>
        <v>17.309999999999999</v>
      </c>
      <c r="Q31" s="18"/>
      <c r="R31" s="9"/>
      <c r="S31" s="9"/>
      <c r="AP31" s="18"/>
      <c r="AQ31" s="9"/>
    </row>
    <row r="32" spans="1:43" x14ac:dyDescent="0.2">
      <c r="A32" s="5">
        <v>34881</v>
      </c>
      <c r="B32" s="9">
        <v>750.36984611699995</v>
      </c>
      <c r="C32" s="9">
        <v>110.582394218</v>
      </c>
      <c r="D32" s="9">
        <v>5699.9611124100002</v>
      </c>
      <c r="E32" s="9">
        <v>45155.633647034003</v>
      </c>
      <c r="F32" s="9">
        <v>11.501110071999999</v>
      </c>
      <c r="G32" s="9">
        <v>41.430157180000002</v>
      </c>
      <c r="H32" s="9">
        <v>65.047275944999996</v>
      </c>
      <c r="I32">
        <v>26.740000000000002</v>
      </c>
      <c r="J32">
        <v>27.52</v>
      </c>
      <c r="K32">
        <v>71.693795814383691</v>
      </c>
      <c r="L32">
        <v>59.06598757667625</v>
      </c>
      <c r="M32">
        <v>57703.492781767003</v>
      </c>
      <c r="N32">
        <v>88.2</v>
      </c>
      <c r="O32">
        <v>78.8</v>
      </c>
      <c r="P32" s="33">
        <f>dane!N32</f>
        <v>15.85</v>
      </c>
      <c r="Q32" s="18"/>
      <c r="R32" s="9"/>
      <c r="S32" s="9"/>
      <c r="AP32" s="18"/>
      <c r="AQ32" s="9"/>
    </row>
    <row r="33" spans="1:43" x14ac:dyDescent="0.2">
      <c r="A33" s="5">
        <v>34912</v>
      </c>
      <c r="B33" s="9">
        <v>778.11151122900003</v>
      </c>
      <c r="C33" s="9">
        <v>112.594033157</v>
      </c>
      <c r="D33" s="9">
        <v>5703.5165879759998</v>
      </c>
      <c r="E33" s="9">
        <v>46243.51923079</v>
      </c>
      <c r="F33" s="9">
        <v>11.51748109</v>
      </c>
      <c r="G33" s="9">
        <v>42.337998704999997</v>
      </c>
      <c r="H33" s="9">
        <v>65.887743170999997</v>
      </c>
      <c r="I33">
        <v>26.61</v>
      </c>
      <c r="J33">
        <v>26.82</v>
      </c>
      <c r="K33">
        <v>71.621971996026701</v>
      </c>
      <c r="L33">
        <v>58.896124526325679</v>
      </c>
      <c r="M33">
        <v>60757.655701440002</v>
      </c>
      <c r="N33">
        <v>88</v>
      </c>
      <c r="O33">
        <v>78.099999999999994</v>
      </c>
      <c r="P33" s="33">
        <f>dane!N33</f>
        <v>16.100000000000001</v>
      </c>
      <c r="Q33" s="18"/>
      <c r="R33" s="9"/>
      <c r="S33" s="9"/>
      <c r="AP33" s="18"/>
      <c r="AQ33" s="9"/>
    </row>
    <row r="34" spans="1:43" x14ac:dyDescent="0.2">
      <c r="A34" s="5">
        <v>34943</v>
      </c>
      <c r="B34" s="9">
        <v>797.42211258600003</v>
      </c>
      <c r="C34" s="9">
        <v>112.250807675</v>
      </c>
      <c r="D34" s="9">
        <v>5701.8638290179997</v>
      </c>
      <c r="E34" s="9">
        <v>47420.574192107997</v>
      </c>
      <c r="F34" s="9">
        <v>11.493567746</v>
      </c>
      <c r="G34" s="9">
        <v>42.308448302999999</v>
      </c>
      <c r="H34" s="9">
        <v>67.325040932999997</v>
      </c>
      <c r="I34">
        <v>26.27</v>
      </c>
      <c r="J34">
        <v>26.29</v>
      </c>
      <c r="K34">
        <v>73.607675832000794</v>
      </c>
      <c r="L34">
        <v>58.724687221543086</v>
      </c>
      <c r="M34">
        <v>64102.361479418003</v>
      </c>
      <c r="N34">
        <v>88.7</v>
      </c>
      <c r="O34">
        <v>79.599999999999994</v>
      </c>
      <c r="P34" s="33">
        <f>dane!N34</f>
        <v>16.7</v>
      </c>
      <c r="Q34" s="18"/>
      <c r="R34" s="9"/>
      <c r="S34" s="9"/>
      <c r="AP34" s="18"/>
      <c r="AQ34" s="9"/>
    </row>
    <row r="35" spans="1:43" x14ac:dyDescent="0.2">
      <c r="A35" s="5">
        <v>34973</v>
      </c>
      <c r="B35" s="9">
        <v>813.28455939699995</v>
      </c>
      <c r="C35" s="9">
        <v>113.651991572</v>
      </c>
      <c r="D35" s="9">
        <v>5706.2712382660002</v>
      </c>
      <c r="E35" s="9">
        <v>48687.898785199999</v>
      </c>
      <c r="F35" s="9">
        <v>11.477006629</v>
      </c>
      <c r="G35" s="9">
        <v>41.076748383000002</v>
      </c>
      <c r="H35" s="9">
        <v>68.397969437</v>
      </c>
      <c r="I35">
        <v>25.64</v>
      </c>
      <c r="J35">
        <v>25.740000000000002</v>
      </c>
      <c r="K35">
        <v>73.628977949310496</v>
      </c>
      <c r="L35">
        <v>58.057370069103882</v>
      </c>
      <c r="M35">
        <v>67323.301783087998</v>
      </c>
      <c r="N35">
        <v>87.5</v>
      </c>
      <c r="O35">
        <v>77.400000000000006</v>
      </c>
      <c r="P35" s="33">
        <f>dane!N35</f>
        <v>16.11</v>
      </c>
      <c r="Q35" s="18"/>
      <c r="R35" s="9"/>
      <c r="S35" s="9"/>
      <c r="AP35" s="18"/>
      <c r="AQ35" s="9"/>
    </row>
    <row r="36" spans="1:43" x14ac:dyDescent="0.2">
      <c r="A36" s="5">
        <v>35004</v>
      </c>
      <c r="B36" s="9">
        <v>821.86055278900005</v>
      </c>
      <c r="C36" s="9">
        <v>115.888104527</v>
      </c>
      <c r="D36" s="9">
        <v>5709.1424086380002</v>
      </c>
      <c r="E36" s="9">
        <v>49991.734950197002</v>
      </c>
      <c r="F36" s="9">
        <v>11.571917615</v>
      </c>
      <c r="G36" s="9">
        <v>42.876991883000002</v>
      </c>
      <c r="H36" s="9">
        <v>69.251129982999998</v>
      </c>
      <c r="I36">
        <v>25.61</v>
      </c>
      <c r="J36">
        <v>25.71</v>
      </c>
      <c r="K36">
        <v>73.544494450071596</v>
      </c>
      <c r="L36">
        <v>58.505903543350954</v>
      </c>
      <c r="M36">
        <v>71050.160253768001</v>
      </c>
      <c r="N36">
        <v>87.7</v>
      </c>
      <c r="O36">
        <v>78.099999999999994</v>
      </c>
      <c r="P36" s="33">
        <f>dane!N36</f>
        <v>16.86</v>
      </c>
      <c r="Q36" s="18"/>
      <c r="R36" s="9"/>
      <c r="S36" s="9"/>
      <c r="AP36" s="18"/>
      <c r="AQ36" s="9"/>
    </row>
    <row r="37" spans="1:43" x14ac:dyDescent="0.2">
      <c r="A37" s="5">
        <v>35034</v>
      </c>
      <c r="B37" s="9">
        <v>832.69438014499997</v>
      </c>
      <c r="C37" s="9">
        <v>114.344768867</v>
      </c>
      <c r="D37" s="9">
        <v>5703.4474449859999</v>
      </c>
      <c r="E37" s="9">
        <v>50936.153474516999</v>
      </c>
      <c r="F37" s="9">
        <v>11.647215514000001</v>
      </c>
      <c r="G37" s="9">
        <v>43.441068838</v>
      </c>
      <c r="H37" s="9">
        <v>70.378115327000003</v>
      </c>
      <c r="I37">
        <v>25.29</v>
      </c>
      <c r="J37">
        <v>25.68</v>
      </c>
      <c r="K37">
        <v>74.1456225018851</v>
      </c>
      <c r="L37">
        <v>59.365987181757603</v>
      </c>
      <c r="M37">
        <v>74163.821863842997</v>
      </c>
      <c r="N37">
        <v>88.8</v>
      </c>
      <c r="O37">
        <v>78.5</v>
      </c>
      <c r="P37" s="33">
        <f>dane!N37</f>
        <v>17.93</v>
      </c>
      <c r="Q37" s="18"/>
      <c r="R37" s="9"/>
      <c r="S37" s="9"/>
      <c r="AP37" s="18"/>
      <c r="AQ37" s="9"/>
    </row>
    <row r="38" spans="1:43" x14ac:dyDescent="0.2">
      <c r="A38" s="5">
        <v>35065</v>
      </c>
      <c r="B38" s="9">
        <v>857.419192479</v>
      </c>
      <c r="C38" s="9">
        <v>114.53212950299999</v>
      </c>
      <c r="D38" s="9">
        <v>5626.1862508439999</v>
      </c>
      <c r="E38" s="9">
        <v>51663.692743660999</v>
      </c>
      <c r="F38" s="9">
        <v>11.795757845000001</v>
      </c>
      <c r="G38" s="9">
        <v>42.777263716999997</v>
      </c>
      <c r="H38" s="9">
        <v>71.753176100000005</v>
      </c>
      <c r="I38">
        <v>23.54</v>
      </c>
      <c r="J38">
        <v>23.92</v>
      </c>
      <c r="K38">
        <v>77.523307402137902</v>
      </c>
      <c r="L38">
        <v>59.123848775479921</v>
      </c>
      <c r="M38">
        <v>78976.751599925003</v>
      </c>
      <c r="N38">
        <v>87.5</v>
      </c>
      <c r="O38">
        <v>78.2</v>
      </c>
      <c r="P38" s="33">
        <f>dane!N38</f>
        <v>17.850000000000001</v>
      </c>
      <c r="Q38" s="18"/>
      <c r="R38" s="9"/>
      <c r="S38" s="9"/>
      <c r="AP38" s="18"/>
      <c r="AQ38" s="9"/>
    </row>
    <row r="39" spans="1:43" x14ac:dyDescent="0.2">
      <c r="A39" s="5">
        <v>35096</v>
      </c>
      <c r="B39" s="9">
        <v>880.32919348400003</v>
      </c>
      <c r="C39" s="9">
        <v>119.201629854</v>
      </c>
      <c r="D39" s="9">
        <v>5627.671819188</v>
      </c>
      <c r="E39" s="9">
        <v>53146.785708771</v>
      </c>
      <c r="F39" s="9">
        <v>11.727965725000001</v>
      </c>
      <c r="G39" s="9">
        <v>42.705504210000001</v>
      </c>
      <c r="H39" s="9">
        <v>72.737545501</v>
      </c>
      <c r="I39">
        <v>22.86</v>
      </c>
      <c r="J39">
        <v>22.81</v>
      </c>
      <c r="K39">
        <v>77.522321185451389</v>
      </c>
      <c r="L39">
        <v>59.790065647992463</v>
      </c>
      <c r="M39">
        <v>83144.562979266004</v>
      </c>
      <c r="N39">
        <v>87.3</v>
      </c>
      <c r="O39">
        <v>78.3</v>
      </c>
      <c r="P39" s="33">
        <f>dane!N39</f>
        <v>18</v>
      </c>
      <c r="Q39" s="18"/>
      <c r="R39" s="9"/>
      <c r="S39" s="9"/>
      <c r="AP39" s="18"/>
      <c r="AQ39" s="9"/>
    </row>
    <row r="40" spans="1:43" x14ac:dyDescent="0.2">
      <c r="A40" s="5">
        <v>35125</v>
      </c>
      <c r="B40" s="9">
        <v>892.71496633899994</v>
      </c>
      <c r="C40" s="9">
        <v>119.291439711</v>
      </c>
      <c r="D40" s="9">
        <v>5623.0301564279998</v>
      </c>
      <c r="E40" s="9">
        <v>54128.710828855001</v>
      </c>
      <c r="F40" s="9">
        <v>11.618634059</v>
      </c>
      <c r="G40" s="9">
        <v>44.225104184999999</v>
      </c>
      <c r="H40" s="9">
        <v>73.872084143999999</v>
      </c>
      <c r="I40">
        <v>22.94</v>
      </c>
      <c r="J40">
        <v>22.85</v>
      </c>
      <c r="K40">
        <v>77.772835013797504</v>
      </c>
      <c r="L40">
        <v>61.602607079534764</v>
      </c>
      <c r="M40">
        <v>87681.417524600998</v>
      </c>
      <c r="N40">
        <v>87.5</v>
      </c>
      <c r="O40">
        <v>78.5</v>
      </c>
      <c r="P40" s="33">
        <f>dane!N40</f>
        <v>19.850000000000001</v>
      </c>
      <c r="Q40" s="18"/>
      <c r="R40" s="9"/>
      <c r="S40" s="9"/>
      <c r="AP40" s="18"/>
      <c r="AQ40" s="9"/>
    </row>
    <row r="41" spans="1:43" x14ac:dyDescent="0.2">
      <c r="A41" s="5">
        <v>35156</v>
      </c>
      <c r="B41" s="9">
        <v>910.96857493899995</v>
      </c>
      <c r="C41" s="9">
        <v>120.535195269</v>
      </c>
      <c r="D41" s="9">
        <v>5634.4095816729996</v>
      </c>
      <c r="E41" s="9">
        <v>55484.241831143001</v>
      </c>
      <c r="F41" s="9">
        <v>11.53839142</v>
      </c>
      <c r="G41" s="9">
        <v>44.218381041000001</v>
      </c>
      <c r="H41" s="9">
        <v>75.312686057999997</v>
      </c>
      <c r="I41">
        <v>22.92</v>
      </c>
      <c r="J41">
        <v>22.92</v>
      </c>
      <c r="K41">
        <v>78.913670856725091</v>
      </c>
      <c r="L41">
        <v>64.223100757811622</v>
      </c>
      <c r="M41">
        <v>92633.771015104998</v>
      </c>
      <c r="N41">
        <v>86.6</v>
      </c>
      <c r="O41">
        <v>78</v>
      </c>
      <c r="P41" s="33">
        <f>dane!N41</f>
        <v>20.9</v>
      </c>
      <c r="Q41" s="18"/>
      <c r="R41" s="9"/>
      <c r="S41" s="9"/>
      <c r="AP41" s="18"/>
      <c r="AQ41" s="9"/>
    </row>
    <row r="42" spans="1:43" x14ac:dyDescent="0.2">
      <c r="A42" s="5">
        <v>35186</v>
      </c>
      <c r="B42" s="9">
        <v>932.38691601799997</v>
      </c>
      <c r="C42" s="9">
        <v>117.741645093</v>
      </c>
      <c r="D42" s="9">
        <v>5628.0827780449999</v>
      </c>
      <c r="E42" s="9">
        <v>56856.710628806999</v>
      </c>
      <c r="F42" s="9">
        <v>11.677825988</v>
      </c>
      <c r="G42" s="9">
        <v>44.141557693000003</v>
      </c>
      <c r="H42" s="9">
        <v>76.465694408000005</v>
      </c>
      <c r="I42">
        <v>21.54</v>
      </c>
      <c r="J42">
        <v>22.09</v>
      </c>
      <c r="K42">
        <v>79.337568647175289</v>
      </c>
      <c r="L42">
        <v>63.372856892860888</v>
      </c>
      <c r="M42">
        <v>97438.882984712007</v>
      </c>
      <c r="N42">
        <v>87.5</v>
      </c>
      <c r="O42">
        <v>78.900000000000006</v>
      </c>
      <c r="P42" s="33">
        <f>dane!N42</f>
        <v>19.149999999999999</v>
      </c>
      <c r="Q42" s="18"/>
      <c r="R42" s="9"/>
      <c r="S42" s="9"/>
      <c r="AP42" s="18"/>
      <c r="AQ42" s="9"/>
    </row>
    <row r="43" spans="1:43" x14ac:dyDescent="0.2">
      <c r="A43" s="5">
        <v>35217</v>
      </c>
      <c r="B43" s="9">
        <v>934.51755157399998</v>
      </c>
      <c r="C43" s="9">
        <v>118.409333147</v>
      </c>
      <c r="D43" s="9">
        <v>5651.8566627210002</v>
      </c>
      <c r="E43" s="9">
        <v>58705.258682765998</v>
      </c>
      <c r="F43" s="9">
        <v>11.829548117</v>
      </c>
      <c r="G43" s="9">
        <v>43.546674519</v>
      </c>
      <c r="H43" s="9">
        <v>77.470208525000004</v>
      </c>
      <c r="I43">
        <v>21.98</v>
      </c>
      <c r="J43">
        <v>21.75</v>
      </c>
      <c r="K43">
        <v>78.550597725728196</v>
      </c>
      <c r="L43">
        <v>61.238336335744975</v>
      </c>
      <c r="M43">
        <v>102723.69144770299</v>
      </c>
      <c r="N43">
        <v>87.6</v>
      </c>
      <c r="O43">
        <v>78.900000000000006</v>
      </c>
      <c r="P43" s="33">
        <f>dane!N43</f>
        <v>18.46</v>
      </c>
      <c r="Q43" s="18"/>
      <c r="R43" s="9"/>
      <c r="S43" s="9"/>
      <c r="AP43" s="18"/>
      <c r="AQ43" s="9"/>
    </row>
    <row r="44" spans="1:43" x14ac:dyDescent="0.2">
      <c r="A44" s="5">
        <v>35247</v>
      </c>
      <c r="B44" s="9">
        <v>959.25288879000004</v>
      </c>
      <c r="C44" s="9">
        <v>121.790511305</v>
      </c>
      <c r="D44" s="9">
        <v>5655.8904888630004</v>
      </c>
      <c r="E44" s="9">
        <v>59949.617648346997</v>
      </c>
      <c r="F44" s="9">
        <v>11.964979348</v>
      </c>
      <c r="G44" s="9">
        <v>45.123228298999997</v>
      </c>
      <c r="H44" s="9">
        <v>78.280207324000003</v>
      </c>
      <c r="I44">
        <v>19.8</v>
      </c>
      <c r="J44">
        <v>20.440000000000001</v>
      </c>
      <c r="K44">
        <v>77.427695097512498</v>
      </c>
      <c r="L44">
        <v>61.85593016349349</v>
      </c>
      <c r="M44">
        <v>108221.147072201</v>
      </c>
      <c r="N44">
        <v>86.7</v>
      </c>
      <c r="O44">
        <v>78.099999999999994</v>
      </c>
      <c r="P44" s="33">
        <f>dane!N44</f>
        <v>19.57</v>
      </c>
      <c r="Q44" s="18"/>
      <c r="R44" s="9"/>
      <c r="S44" s="9"/>
      <c r="AP44" s="18"/>
      <c r="AQ44" s="9"/>
    </row>
    <row r="45" spans="1:43" x14ac:dyDescent="0.2">
      <c r="A45" s="5">
        <v>35278</v>
      </c>
      <c r="B45" s="9">
        <v>976.44811352900001</v>
      </c>
      <c r="C45" s="9">
        <v>120.629072992</v>
      </c>
      <c r="D45" s="9">
        <v>5667.5554317679998</v>
      </c>
      <c r="E45" s="9">
        <v>62275.063078357001</v>
      </c>
      <c r="F45" s="9">
        <v>12.04721769</v>
      </c>
      <c r="G45" s="9">
        <v>45.930255373999998</v>
      </c>
      <c r="H45" s="9">
        <v>79.288913540999999</v>
      </c>
      <c r="I45">
        <v>17.84</v>
      </c>
      <c r="J45">
        <v>19.650000000000002</v>
      </c>
      <c r="K45">
        <v>76.535363677362184</v>
      </c>
      <c r="L45">
        <v>62.413892282803495</v>
      </c>
      <c r="M45">
        <v>113946.195345799</v>
      </c>
      <c r="N45">
        <v>87.9</v>
      </c>
      <c r="O45">
        <v>79.400000000000006</v>
      </c>
      <c r="P45" s="33">
        <f>dane!N45</f>
        <v>20.51</v>
      </c>
      <c r="Q45" s="18"/>
      <c r="R45" s="9"/>
      <c r="S45" s="9"/>
      <c r="AP45" s="18"/>
      <c r="AQ45" s="9"/>
    </row>
    <row r="46" spans="1:43" x14ac:dyDescent="0.2">
      <c r="A46" s="5">
        <v>35309</v>
      </c>
      <c r="B46" s="9">
        <v>985.87261371399995</v>
      </c>
      <c r="C46" s="9">
        <v>123.67004600600001</v>
      </c>
      <c r="D46" s="9">
        <v>5676.1410515329999</v>
      </c>
      <c r="E46" s="9">
        <v>64506.980177309</v>
      </c>
      <c r="F46" s="9">
        <v>12.09406409</v>
      </c>
      <c r="G46" s="9">
        <v>45.793239616000001</v>
      </c>
      <c r="H46" s="9">
        <v>80.310149769000006</v>
      </c>
      <c r="I46">
        <v>21.01</v>
      </c>
      <c r="J46">
        <v>19.830000000000002</v>
      </c>
      <c r="K46">
        <v>77.353767413698691</v>
      </c>
      <c r="L46">
        <v>62.943857462189563</v>
      </c>
      <c r="M46">
        <v>120225.07061802399</v>
      </c>
      <c r="N46">
        <v>87.9</v>
      </c>
      <c r="O46">
        <v>79.900000000000006</v>
      </c>
      <c r="P46" s="33">
        <f>dane!N46</f>
        <v>22.63</v>
      </c>
      <c r="Q46" s="18"/>
      <c r="R46" s="9"/>
      <c r="S46" s="9"/>
      <c r="AP46" s="18"/>
      <c r="AQ46" s="9"/>
    </row>
    <row r="47" spans="1:43" x14ac:dyDescent="0.2">
      <c r="A47" s="5">
        <v>35339</v>
      </c>
      <c r="B47" s="9">
        <v>1014.275366283</v>
      </c>
      <c r="C47" s="9">
        <v>125.319889981</v>
      </c>
      <c r="D47" s="9">
        <v>5687.6551823979999</v>
      </c>
      <c r="E47" s="9">
        <v>66813.969784959001</v>
      </c>
      <c r="F47" s="9">
        <v>12.146357056999999</v>
      </c>
      <c r="G47" s="9">
        <v>45.965375977000001</v>
      </c>
      <c r="H47" s="9">
        <v>81.294377674000003</v>
      </c>
      <c r="I47">
        <v>19.82</v>
      </c>
      <c r="J47">
        <v>19.59</v>
      </c>
      <c r="K47">
        <v>78.013089573439899</v>
      </c>
      <c r="L47">
        <v>63.766365160228069</v>
      </c>
      <c r="M47">
        <v>126251.08179459099</v>
      </c>
      <c r="N47">
        <v>87.3</v>
      </c>
      <c r="O47">
        <v>78.900000000000006</v>
      </c>
      <c r="P47" s="33">
        <f>dane!N47</f>
        <v>24.16</v>
      </c>
      <c r="Q47" s="18"/>
      <c r="R47" s="9"/>
      <c r="S47" s="9"/>
      <c r="AP47" s="18"/>
      <c r="AQ47" s="9"/>
    </row>
    <row r="48" spans="1:43" x14ac:dyDescent="0.2">
      <c r="A48" s="5">
        <v>35370</v>
      </c>
      <c r="B48" s="9">
        <v>1031.6481648649999</v>
      </c>
      <c r="C48" s="9">
        <v>124.44133918199999</v>
      </c>
      <c r="D48" s="9">
        <v>5693.2331863729996</v>
      </c>
      <c r="E48" s="9">
        <v>69391.980117897998</v>
      </c>
      <c r="F48" s="9">
        <v>12.310670201000001</v>
      </c>
      <c r="G48" s="9">
        <v>45.903554186000001</v>
      </c>
      <c r="H48" s="9">
        <v>82.327284671000001</v>
      </c>
      <c r="I48">
        <v>19.5</v>
      </c>
      <c r="J48">
        <v>19.600000000000001</v>
      </c>
      <c r="K48">
        <v>78.289406727210093</v>
      </c>
      <c r="L48">
        <v>62.924210816511156</v>
      </c>
      <c r="M48">
        <v>133248.87006761701</v>
      </c>
      <c r="N48">
        <v>88.1</v>
      </c>
      <c r="O48">
        <v>79.8</v>
      </c>
      <c r="P48" s="33">
        <f>dane!N48</f>
        <v>22.76</v>
      </c>
      <c r="Q48" s="18"/>
      <c r="R48" s="9"/>
      <c r="S48" s="9"/>
      <c r="AP48" s="18"/>
      <c r="AQ48" s="9"/>
    </row>
    <row r="49" spans="1:43" x14ac:dyDescent="0.2">
      <c r="A49" s="5">
        <v>35400</v>
      </c>
      <c r="B49" s="9">
        <v>1048.039383928</v>
      </c>
      <c r="C49" s="9">
        <v>127.41581372900001</v>
      </c>
      <c r="D49" s="9">
        <v>5699.9728476390001</v>
      </c>
      <c r="E49" s="9">
        <v>72542.519486100995</v>
      </c>
      <c r="F49" s="9">
        <v>12.454265725000001</v>
      </c>
      <c r="G49" s="9">
        <v>46.967461301</v>
      </c>
      <c r="H49" s="9">
        <v>83.469016976000006</v>
      </c>
      <c r="I49">
        <v>22.8</v>
      </c>
      <c r="J49">
        <v>22.740000000000002</v>
      </c>
      <c r="K49">
        <v>79.52904216751179</v>
      </c>
      <c r="L49">
        <v>64.244854144399653</v>
      </c>
      <c r="M49">
        <v>139041.98686236399</v>
      </c>
      <c r="N49">
        <v>87.9</v>
      </c>
      <c r="O49">
        <v>79.900000000000006</v>
      </c>
      <c r="P49" s="33">
        <f>dane!N49</f>
        <v>23.78</v>
      </c>
      <c r="Q49" s="18"/>
      <c r="R49" s="9"/>
      <c r="S49" s="9"/>
      <c r="AP49" s="18"/>
      <c r="AQ49" s="9"/>
    </row>
    <row r="50" spans="1:43" x14ac:dyDescent="0.2">
      <c r="A50" s="5">
        <v>35431</v>
      </c>
      <c r="B50" s="9">
        <v>1053.791601482</v>
      </c>
      <c r="C50" s="9">
        <v>132.90389076299999</v>
      </c>
      <c r="D50" s="9">
        <v>5697.5389762069999</v>
      </c>
      <c r="E50" s="9">
        <v>74682.715714944003</v>
      </c>
      <c r="F50" s="9">
        <v>11.536539085999999</v>
      </c>
      <c r="G50" s="9">
        <v>47.215869871000002</v>
      </c>
      <c r="H50" s="9">
        <v>82.859215925000001</v>
      </c>
      <c r="I50">
        <v>21.57</v>
      </c>
      <c r="J50">
        <v>22.2</v>
      </c>
      <c r="K50">
        <v>81.675963402364289</v>
      </c>
      <c r="L50">
        <v>64.857756605365054</v>
      </c>
      <c r="M50">
        <v>139460.45710608299</v>
      </c>
      <c r="N50">
        <v>88</v>
      </c>
      <c r="O50">
        <v>79.3</v>
      </c>
      <c r="P50" s="33">
        <f>dane!N50</f>
        <v>23.54</v>
      </c>
      <c r="Q50" s="18"/>
      <c r="R50" s="9"/>
      <c r="S50" s="9"/>
      <c r="AP50" s="18"/>
      <c r="AQ50" s="9"/>
    </row>
    <row r="51" spans="1:43" x14ac:dyDescent="0.2">
      <c r="A51" s="5">
        <v>35462</v>
      </c>
      <c r="B51" s="9">
        <v>1075.211818148</v>
      </c>
      <c r="C51" s="9">
        <v>130.31492040200001</v>
      </c>
      <c r="D51" s="9">
        <v>5700.6814259530001</v>
      </c>
      <c r="E51" s="9">
        <v>76960.483523749004</v>
      </c>
      <c r="F51" s="9">
        <v>11.928634352</v>
      </c>
      <c r="G51" s="9">
        <v>48.127758913999998</v>
      </c>
      <c r="H51" s="9">
        <v>85.686597371999994</v>
      </c>
      <c r="I51">
        <v>21.89</v>
      </c>
      <c r="J51">
        <v>22.48</v>
      </c>
      <c r="K51">
        <v>82.873987904186706</v>
      </c>
      <c r="L51">
        <v>62.138860610660629</v>
      </c>
      <c r="M51">
        <v>141667.82471705801</v>
      </c>
      <c r="N51">
        <v>88.6</v>
      </c>
      <c r="O51">
        <v>79.8</v>
      </c>
      <c r="P51" s="33">
        <f>dane!N51</f>
        <v>20.85</v>
      </c>
      <c r="Q51" s="18"/>
      <c r="R51" s="9"/>
      <c r="S51" s="9"/>
      <c r="AP51" s="18"/>
      <c r="AQ51" s="9"/>
    </row>
    <row r="52" spans="1:43" x14ac:dyDescent="0.2">
      <c r="A52" s="5">
        <v>35490</v>
      </c>
      <c r="B52" s="9">
        <v>1091.861587035</v>
      </c>
      <c r="C52" s="9">
        <v>130.58496690999999</v>
      </c>
      <c r="D52" s="9">
        <v>5702.185737111</v>
      </c>
      <c r="E52" s="9">
        <v>79162.806564621002</v>
      </c>
      <c r="F52" s="9">
        <v>12.281723148999999</v>
      </c>
      <c r="G52" s="9">
        <v>47.818512040000002</v>
      </c>
      <c r="H52" s="9">
        <v>86.402112094000003</v>
      </c>
      <c r="I52">
        <v>22.88</v>
      </c>
      <c r="J52">
        <v>22.57</v>
      </c>
      <c r="K52">
        <v>83.233240390739795</v>
      </c>
      <c r="L52">
        <v>61.549064988499154</v>
      </c>
      <c r="M52">
        <v>145013.01873206001</v>
      </c>
      <c r="N52">
        <v>89.6</v>
      </c>
      <c r="O52">
        <v>80.599999999999994</v>
      </c>
      <c r="P52" s="33">
        <f>dane!N52</f>
        <v>19.13</v>
      </c>
      <c r="Q52" s="18"/>
      <c r="R52" s="9"/>
      <c r="S52" s="9"/>
      <c r="AP52" s="18"/>
      <c r="AQ52" s="9"/>
    </row>
    <row r="53" spans="1:43" x14ac:dyDescent="0.2">
      <c r="A53" s="5">
        <v>35521</v>
      </c>
      <c r="B53" s="9">
        <v>1104.2175988209999</v>
      </c>
      <c r="C53" s="9">
        <v>131.77744609600001</v>
      </c>
      <c r="D53" s="9">
        <v>5708.1309522179999</v>
      </c>
      <c r="E53" s="9">
        <v>81427.842663464005</v>
      </c>
      <c r="F53" s="9">
        <v>12.665014964999999</v>
      </c>
      <c r="G53" s="9">
        <v>49.573301919999999</v>
      </c>
      <c r="H53" s="9">
        <v>87.090806126999993</v>
      </c>
      <c r="I53">
        <v>22.41</v>
      </c>
      <c r="J53">
        <v>22.89</v>
      </c>
      <c r="K53">
        <v>83.373895374144695</v>
      </c>
      <c r="L53">
        <v>59.737207149962138</v>
      </c>
      <c r="M53">
        <v>148487.49319428101</v>
      </c>
      <c r="N53">
        <v>90.5</v>
      </c>
      <c r="O53">
        <v>80.400000000000006</v>
      </c>
      <c r="P53" s="33">
        <f>dane!N53</f>
        <v>17.559999999999999</v>
      </c>
      <c r="Q53" s="18"/>
      <c r="R53" s="9"/>
      <c r="S53" s="9"/>
      <c r="AP53" s="18"/>
      <c r="AQ53" s="9"/>
    </row>
    <row r="54" spans="1:43" x14ac:dyDescent="0.2">
      <c r="A54" s="5">
        <v>35551</v>
      </c>
      <c r="B54" s="9">
        <v>1117.7118585000001</v>
      </c>
      <c r="C54" s="9">
        <v>132.050843671</v>
      </c>
      <c r="D54" s="9">
        <v>5716.0274113790001</v>
      </c>
      <c r="E54" s="9">
        <v>83051.780090005996</v>
      </c>
      <c r="F54" s="9">
        <v>12.673360218999999</v>
      </c>
      <c r="G54" s="9">
        <v>48.146136753</v>
      </c>
      <c r="H54" s="9">
        <v>87.691392286999999</v>
      </c>
      <c r="I54">
        <v>23.19</v>
      </c>
      <c r="J54">
        <v>23.01</v>
      </c>
      <c r="K54">
        <v>82.077462922404493</v>
      </c>
      <c r="L54">
        <v>61.691394039524354</v>
      </c>
      <c r="M54">
        <v>151895.035662729</v>
      </c>
      <c r="N54">
        <v>89.7</v>
      </c>
      <c r="O54">
        <v>79.8</v>
      </c>
      <c r="P54" s="33">
        <f>dane!N54</f>
        <v>19.02</v>
      </c>
      <c r="Q54" s="18"/>
      <c r="R54" s="9"/>
      <c r="S54" s="9"/>
      <c r="AP54" s="18"/>
      <c r="AQ54" s="9"/>
    </row>
    <row r="55" spans="1:43" x14ac:dyDescent="0.2">
      <c r="A55" s="5">
        <v>35582</v>
      </c>
      <c r="B55" s="9">
        <v>1163.61921287</v>
      </c>
      <c r="C55" s="9">
        <v>135.970008393</v>
      </c>
      <c r="D55" s="9">
        <v>5720.1541477720002</v>
      </c>
      <c r="E55" s="9">
        <v>85046.515046927001</v>
      </c>
      <c r="F55" s="9">
        <v>12.692344005000001</v>
      </c>
      <c r="G55" s="9">
        <v>51.118448383999997</v>
      </c>
      <c r="H55" s="9">
        <v>89.254739383</v>
      </c>
      <c r="I55">
        <v>22.63</v>
      </c>
      <c r="J55">
        <v>22.66</v>
      </c>
      <c r="K55">
        <v>82.278607847466688</v>
      </c>
      <c r="L55">
        <v>58.622811955636799</v>
      </c>
      <c r="M55">
        <v>155012.75509939401</v>
      </c>
      <c r="N55">
        <v>91.2</v>
      </c>
      <c r="O55">
        <v>82</v>
      </c>
      <c r="P55" s="33">
        <f>dane!N55</f>
        <v>17.579999999999998</v>
      </c>
      <c r="Q55" s="18"/>
      <c r="R55" s="9"/>
      <c r="S55" s="9"/>
      <c r="AP55" s="18"/>
      <c r="AQ55" s="9"/>
    </row>
    <row r="56" spans="1:43" x14ac:dyDescent="0.2">
      <c r="A56" s="5">
        <v>35612</v>
      </c>
      <c r="B56" s="9">
        <v>1178.217425263</v>
      </c>
      <c r="C56" s="9">
        <v>133.66757836900001</v>
      </c>
      <c r="D56" s="9">
        <v>5727.3521056319996</v>
      </c>
      <c r="E56" s="9">
        <v>87098.764831271998</v>
      </c>
      <c r="F56" s="9">
        <v>12.695450002999999</v>
      </c>
      <c r="G56" s="9">
        <v>49.680800826000002</v>
      </c>
      <c r="H56" s="9">
        <v>89.939732522</v>
      </c>
      <c r="I56">
        <v>21.91</v>
      </c>
      <c r="J56">
        <v>24.04</v>
      </c>
      <c r="K56">
        <v>80.133685227177793</v>
      </c>
      <c r="L56">
        <v>58.386926108433336</v>
      </c>
      <c r="M56">
        <v>160694.25696758501</v>
      </c>
      <c r="N56">
        <v>91.8</v>
      </c>
      <c r="O56">
        <v>82.9</v>
      </c>
      <c r="P56" s="33">
        <f>dane!N56</f>
        <v>18.46</v>
      </c>
      <c r="Q56" s="18"/>
      <c r="R56" s="9"/>
      <c r="S56" s="9"/>
      <c r="AP56" s="18"/>
      <c r="AQ56" s="9"/>
    </row>
    <row r="57" spans="1:43" x14ac:dyDescent="0.2">
      <c r="A57" s="5">
        <v>35643</v>
      </c>
      <c r="B57" s="9">
        <v>1179.084047108</v>
      </c>
      <c r="C57" s="9">
        <v>135.21395258199999</v>
      </c>
      <c r="D57" s="9">
        <v>5729.4491405400004</v>
      </c>
      <c r="E57" s="9">
        <v>89031.197012609002</v>
      </c>
      <c r="F57" s="9">
        <v>12.610096706</v>
      </c>
      <c r="G57" s="9">
        <v>50.367150895999998</v>
      </c>
      <c r="H57" s="9">
        <v>90.676422474000006</v>
      </c>
      <c r="I57">
        <v>23.61</v>
      </c>
      <c r="J57">
        <v>25.14</v>
      </c>
      <c r="K57">
        <v>80.035287462767002</v>
      </c>
      <c r="L57">
        <v>58.692749100199158</v>
      </c>
      <c r="M57">
        <v>162508.54614540999</v>
      </c>
      <c r="N57">
        <v>91.9</v>
      </c>
      <c r="O57">
        <v>80.5</v>
      </c>
      <c r="P57" s="33">
        <f>dane!N57</f>
        <v>18.600000000000001</v>
      </c>
      <c r="Q57" s="18"/>
      <c r="R57" s="9"/>
      <c r="S57" s="9"/>
      <c r="AP57" s="18"/>
      <c r="AQ57" s="9"/>
    </row>
    <row r="58" spans="1:43" x14ac:dyDescent="0.2">
      <c r="A58" s="5">
        <v>35674</v>
      </c>
      <c r="B58" s="9">
        <v>1200.6365988719999</v>
      </c>
      <c r="C58" s="9">
        <v>139.030240846</v>
      </c>
      <c r="D58" s="9">
        <v>5742.5355485170003</v>
      </c>
      <c r="E58" s="9">
        <v>91069.545065213999</v>
      </c>
      <c r="F58" s="9">
        <v>12.493896060999999</v>
      </c>
      <c r="G58" s="9">
        <v>51.765639849000003</v>
      </c>
      <c r="H58" s="9">
        <v>91.496092687000001</v>
      </c>
      <c r="I58">
        <v>23.32</v>
      </c>
      <c r="J58">
        <v>25.01</v>
      </c>
      <c r="K58">
        <v>79.882135778581002</v>
      </c>
      <c r="L58">
        <v>58.154703632932083</v>
      </c>
      <c r="M58">
        <v>165361.36156128699</v>
      </c>
      <c r="N58">
        <v>91.6</v>
      </c>
      <c r="O58">
        <v>81.099999999999994</v>
      </c>
      <c r="P58" s="33">
        <f>dane!N58</f>
        <v>18.46</v>
      </c>
      <c r="Q58" s="18"/>
      <c r="R58" s="9"/>
      <c r="S58" s="9"/>
      <c r="AP58" s="18"/>
      <c r="AQ58" s="9"/>
    </row>
    <row r="59" spans="1:43" x14ac:dyDescent="0.2">
      <c r="A59" s="5">
        <v>35704</v>
      </c>
      <c r="B59" s="9">
        <v>1219.8773267409999</v>
      </c>
      <c r="C59" s="9">
        <v>142.36092980699999</v>
      </c>
      <c r="D59" s="9">
        <v>5750.1612623459996</v>
      </c>
      <c r="E59" s="9">
        <v>92234.133039576001</v>
      </c>
      <c r="F59" s="9">
        <v>12.38127628</v>
      </c>
      <c r="G59" s="9">
        <v>50.836646780000002</v>
      </c>
      <c r="H59" s="9">
        <v>92.348875557</v>
      </c>
      <c r="I59">
        <v>21.62</v>
      </c>
      <c r="J59">
        <v>24.88</v>
      </c>
      <c r="K59">
        <v>80.283432108384005</v>
      </c>
      <c r="L59">
        <v>58.961586275728351</v>
      </c>
      <c r="M59">
        <v>169906.36760632999</v>
      </c>
      <c r="N59">
        <v>92.9</v>
      </c>
      <c r="O59">
        <v>82.4</v>
      </c>
      <c r="P59" s="33">
        <f>dane!N59</f>
        <v>19.87</v>
      </c>
      <c r="Q59" s="18"/>
      <c r="R59" s="9"/>
      <c r="S59" s="9"/>
      <c r="AP59" s="18"/>
      <c r="AQ59" s="9"/>
    </row>
    <row r="60" spans="1:43" x14ac:dyDescent="0.2">
      <c r="A60" s="5">
        <v>35735</v>
      </c>
      <c r="B60" s="9">
        <v>1241.6589139069999</v>
      </c>
      <c r="C60" s="9">
        <v>141.47840133899999</v>
      </c>
      <c r="D60" s="9">
        <v>5751.2658916520004</v>
      </c>
      <c r="E60" s="9">
        <v>94561.245808677995</v>
      </c>
      <c r="F60" s="9">
        <v>12.382449182</v>
      </c>
      <c r="G60" s="9">
        <v>52.254882596000002</v>
      </c>
      <c r="H60" s="9">
        <v>93.439216993000002</v>
      </c>
      <c r="I60">
        <v>24.32</v>
      </c>
      <c r="J60">
        <v>25.07</v>
      </c>
      <c r="K60">
        <v>78.607790750889393</v>
      </c>
      <c r="L60">
        <v>57.904549405564708</v>
      </c>
      <c r="M60">
        <v>173435.80141739399</v>
      </c>
      <c r="N60">
        <v>92.6</v>
      </c>
      <c r="O60">
        <v>82.7</v>
      </c>
      <c r="P60" s="33">
        <f>dane!N60</f>
        <v>19.170000000000002</v>
      </c>
      <c r="Q60" s="18"/>
      <c r="R60" s="9"/>
      <c r="S60" s="9"/>
      <c r="AP60" s="18"/>
      <c r="AQ60" s="9"/>
    </row>
    <row r="61" spans="1:43" x14ac:dyDescent="0.2">
      <c r="A61" s="5">
        <v>35765</v>
      </c>
      <c r="B61" s="9">
        <v>1234.5777065049999</v>
      </c>
      <c r="C61" s="9">
        <v>145.19236657600001</v>
      </c>
      <c r="D61" s="9">
        <v>5745.0406531429999</v>
      </c>
      <c r="E61" s="9">
        <v>96267.361344688994</v>
      </c>
      <c r="F61" s="9">
        <v>12.361475867999999</v>
      </c>
      <c r="G61" s="9">
        <v>52.063412634999999</v>
      </c>
      <c r="H61" s="9">
        <v>94.444818974</v>
      </c>
      <c r="I61">
        <v>19.260000000000002</v>
      </c>
      <c r="J61">
        <v>25.61</v>
      </c>
      <c r="K61">
        <v>80.576849716360002</v>
      </c>
      <c r="L61">
        <v>54.537404288953972</v>
      </c>
      <c r="M61">
        <v>177811.559009285</v>
      </c>
      <c r="N61">
        <v>93.4</v>
      </c>
      <c r="O61">
        <v>83.4</v>
      </c>
      <c r="P61" s="33">
        <f>dane!N61</f>
        <v>17.18</v>
      </c>
      <c r="Q61" s="18"/>
      <c r="R61" s="9"/>
      <c r="S61" s="9"/>
      <c r="AP61" s="18"/>
      <c r="AQ61" s="9"/>
    </row>
    <row r="62" spans="1:43" x14ac:dyDescent="0.2">
      <c r="A62" s="5">
        <v>35796</v>
      </c>
      <c r="B62" s="9">
        <v>1281.9361455220001</v>
      </c>
      <c r="C62" s="9">
        <v>148.055231483</v>
      </c>
      <c r="D62" s="9">
        <v>5819.9562934490004</v>
      </c>
      <c r="E62" s="9">
        <v>98999.879123589999</v>
      </c>
      <c r="F62" s="9">
        <v>12.343928731</v>
      </c>
      <c r="G62" s="9">
        <v>52.684952060000001</v>
      </c>
      <c r="H62" s="9">
        <v>96.350676402999994</v>
      </c>
      <c r="I62">
        <v>25.44</v>
      </c>
      <c r="J62">
        <v>26.05</v>
      </c>
      <c r="K62">
        <v>85.637668488366188</v>
      </c>
      <c r="L62">
        <v>51.138948277222703</v>
      </c>
      <c r="M62">
        <v>178445.335088255</v>
      </c>
      <c r="N62">
        <v>93.8</v>
      </c>
      <c r="O62">
        <v>84.1</v>
      </c>
      <c r="P62" s="33">
        <f>dane!N62</f>
        <v>15.19</v>
      </c>
      <c r="Q62" s="18"/>
      <c r="R62" s="9"/>
      <c r="S62" s="9"/>
      <c r="AP62" s="18"/>
      <c r="AQ62" s="9"/>
    </row>
    <row r="63" spans="1:43" x14ac:dyDescent="0.2">
      <c r="A63" s="5">
        <v>35827</v>
      </c>
      <c r="B63" s="9">
        <v>1283.6011822099999</v>
      </c>
      <c r="C63" s="9">
        <v>152.88388700199999</v>
      </c>
      <c r="D63" s="9">
        <v>5836.7321508180003</v>
      </c>
      <c r="E63" s="9">
        <v>100672.28516334</v>
      </c>
      <c r="F63" s="9">
        <v>12.496267510999999</v>
      </c>
      <c r="G63" s="9">
        <v>53.365360623999997</v>
      </c>
      <c r="H63" s="9">
        <v>97.925925965000005</v>
      </c>
      <c r="I63">
        <v>23.56</v>
      </c>
      <c r="J63">
        <v>24.96</v>
      </c>
      <c r="K63">
        <v>86.459558261616905</v>
      </c>
      <c r="L63">
        <v>50.623143790217675</v>
      </c>
      <c r="M63">
        <v>180816.36772978801</v>
      </c>
      <c r="N63">
        <v>94.2</v>
      </c>
      <c r="O63">
        <v>84</v>
      </c>
      <c r="P63" s="33">
        <f>dane!N63</f>
        <v>14.07</v>
      </c>
      <c r="Q63" s="18"/>
      <c r="R63" s="9"/>
      <c r="S63" s="9"/>
      <c r="AP63" s="18"/>
      <c r="AQ63" s="9"/>
    </row>
    <row r="64" spans="1:43" x14ac:dyDescent="0.2">
      <c r="A64" s="5">
        <v>35855</v>
      </c>
      <c r="B64" s="9">
        <v>1284.2078413070001</v>
      </c>
      <c r="C64" s="9">
        <v>149.18546174400001</v>
      </c>
      <c r="D64" s="9">
        <v>5841.4781047030001</v>
      </c>
      <c r="E64" s="9">
        <v>102830.13918782699</v>
      </c>
      <c r="F64" s="9">
        <v>12.612725938000001</v>
      </c>
      <c r="G64" s="9">
        <v>52.387738134999999</v>
      </c>
      <c r="H64" s="9">
        <v>98.472823234000003</v>
      </c>
      <c r="I64">
        <v>23.080000000000002</v>
      </c>
      <c r="J64">
        <v>25.13</v>
      </c>
      <c r="K64">
        <v>89.170310337517506</v>
      </c>
      <c r="L64">
        <v>49.475802713886353</v>
      </c>
      <c r="M64">
        <v>183321.934038665</v>
      </c>
      <c r="N64">
        <v>94.1</v>
      </c>
      <c r="O64">
        <v>85</v>
      </c>
      <c r="P64" s="33">
        <f>dane!N64</f>
        <v>13.1</v>
      </c>
      <c r="Q64" s="18"/>
      <c r="R64" s="9"/>
      <c r="S64" s="9"/>
      <c r="AP64" s="18"/>
      <c r="AQ64" s="9"/>
    </row>
    <row r="65" spans="1:43" x14ac:dyDescent="0.2">
      <c r="A65" s="5">
        <v>35886</v>
      </c>
      <c r="B65" s="9">
        <v>1292.524381469</v>
      </c>
      <c r="C65" s="9">
        <v>151.10938941800001</v>
      </c>
      <c r="D65" s="9">
        <v>5842.901288434</v>
      </c>
      <c r="E65" s="9">
        <v>104685.54685255401</v>
      </c>
      <c r="F65" s="9">
        <v>12.761069381</v>
      </c>
      <c r="G65" s="9">
        <v>52.989371988000002</v>
      </c>
      <c r="H65" s="9">
        <v>98.967355157</v>
      </c>
      <c r="I65">
        <v>23.41</v>
      </c>
      <c r="J65">
        <v>24.42</v>
      </c>
      <c r="K65">
        <v>90.132978476975595</v>
      </c>
      <c r="L65">
        <v>49.823744312464036</v>
      </c>
      <c r="M65">
        <v>186496.72381494701</v>
      </c>
      <c r="N65">
        <v>94.3</v>
      </c>
      <c r="O65">
        <v>84.5</v>
      </c>
      <c r="P65" s="33">
        <f>dane!N65</f>
        <v>13.53</v>
      </c>
      <c r="Q65" s="18"/>
      <c r="R65" s="9"/>
      <c r="S65" s="9"/>
      <c r="AP65" s="18"/>
      <c r="AQ65" s="9"/>
    </row>
    <row r="66" spans="1:43" x14ac:dyDescent="0.2">
      <c r="A66" s="5">
        <v>35916</v>
      </c>
      <c r="B66" s="9">
        <v>1325.9553220180001</v>
      </c>
      <c r="C66" s="9">
        <v>153.93188352799999</v>
      </c>
      <c r="D66" s="9">
        <v>5847.0843420159999</v>
      </c>
      <c r="E66" s="9">
        <v>106652.85293614899</v>
      </c>
      <c r="F66" s="9">
        <v>12.670884142</v>
      </c>
      <c r="G66" s="9">
        <v>53.387630803999997</v>
      </c>
      <c r="H66" s="9">
        <v>99.480536822000005</v>
      </c>
      <c r="I66">
        <v>23.12</v>
      </c>
      <c r="J66">
        <v>23.22</v>
      </c>
      <c r="K66">
        <v>88.786885390309791</v>
      </c>
      <c r="L66">
        <v>50.264786026679424</v>
      </c>
      <c r="M66">
        <v>191296.74096503601</v>
      </c>
      <c r="N66">
        <v>94.7</v>
      </c>
      <c r="O66">
        <v>84.8</v>
      </c>
      <c r="P66" s="33">
        <f>dane!N66</f>
        <v>14.36</v>
      </c>
      <c r="Q66" s="18"/>
      <c r="R66" s="9"/>
      <c r="S66" s="9"/>
      <c r="AP66" s="18"/>
      <c r="AQ66" s="9"/>
    </row>
    <row r="67" spans="1:43" x14ac:dyDescent="0.2">
      <c r="A67" s="5">
        <v>35947</v>
      </c>
      <c r="B67" s="9">
        <v>1335.666685784</v>
      </c>
      <c r="C67" s="9">
        <v>150.84962104499999</v>
      </c>
      <c r="D67" s="9">
        <v>5849.9478138530003</v>
      </c>
      <c r="E67" s="9">
        <v>108754.02986540399</v>
      </c>
      <c r="F67" s="9">
        <v>12.589855226999999</v>
      </c>
      <c r="G67" s="9">
        <v>52.508697239999996</v>
      </c>
      <c r="H67" s="9">
        <v>99.834647563999994</v>
      </c>
      <c r="I67">
        <v>22.22</v>
      </c>
      <c r="J67">
        <v>22.26</v>
      </c>
      <c r="K67">
        <v>88.582148511960796</v>
      </c>
      <c r="L67">
        <v>48.085042114760263</v>
      </c>
      <c r="M67">
        <v>195695.00104492801</v>
      </c>
      <c r="N67">
        <v>94.2</v>
      </c>
      <c r="O67">
        <v>84.1</v>
      </c>
      <c r="P67" s="33">
        <f>dane!N67</f>
        <v>12.21</v>
      </c>
      <c r="Q67" s="18"/>
      <c r="R67" s="9"/>
      <c r="S67" s="9"/>
      <c r="AP67" s="18"/>
      <c r="AQ67" s="9"/>
    </row>
    <row r="68" spans="1:43" x14ac:dyDescent="0.2">
      <c r="A68" s="5">
        <v>35977</v>
      </c>
      <c r="B68" s="9">
        <v>1346.2649340150001</v>
      </c>
      <c r="C68" s="9">
        <v>152.309829552</v>
      </c>
      <c r="D68" s="9">
        <v>5852.9834019689997</v>
      </c>
      <c r="E68" s="9">
        <v>110335.554330812</v>
      </c>
      <c r="F68" s="9">
        <v>12.493595893</v>
      </c>
      <c r="G68" s="9">
        <v>52.378654271999999</v>
      </c>
      <c r="H68" s="9">
        <v>100.553922774</v>
      </c>
      <c r="I68">
        <v>20.67</v>
      </c>
      <c r="J68">
        <v>21.25</v>
      </c>
      <c r="K68">
        <v>88.596009565331897</v>
      </c>
      <c r="L68">
        <v>47.393451859644294</v>
      </c>
      <c r="M68">
        <v>200006.72234572499</v>
      </c>
      <c r="N68">
        <v>95.1</v>
      </c>
      <c r="O68">
        <v>86</v>
      </c>
      <c r="P68" s="33">
        <f>dane!N68</f>
        <v>12.08</v>
      </c>
      <c r="Q68" s="18"/>
      <c r="R68" s="9"/>
      <c r="S68" s="9"/>
      <c r="AP68" s="18"/>
      <c r="AQ68" s="9"/>
    </row>
    <row r="69" spans="1:43" x14ac:dyDescent="0.2">
      <c r="A69" s="5">
        <v>36008</v>
      </c>
      <c r="B69" s="9">
        <v>1368.832253717</v>
      </c>
      <c r="C69" s="9">
        <v>155.45658226099999</v>
      </c>
      <c r="D69" s="9">
        <v>5837.4855416990004</v>
      </c>
      <c r="E69" s="9">
        <v>111711.975883475</v>
      </c>
      <c r="F69" s="9">
        <v>12.239498322999999</v>
      </c>
      <c r="G69" s="9">
        <v>53.164638081</v>
      </c>
      <c r="H69" s="9">
        <v>100.944826139</v>
      </c>
      <c r="I69">
        <v>19.79</v>
      </c>
      <c r="J69">
        <v>19.96</v>
      </c>
      <c r="K69">
        <v>85.369806918187095</v>
      </c>
      <c r="L69">
        <v>46.059812990836498</v>
      </c>
      <c r="M69">
        <v>205249.796944829</v>
      </c>
      <c r="N69">
        <v>93.8</v>
      </c>
      <c r="O69">
        <v>84.5</v>
      </c>
      <c r="P69" s="33">
        <f>dane!N69</f>
        <v>11.91</v>
      </c>
      <c r="Q69" s="18"/>
      <c r="R69" s="9"/>
      <c r="S69" s="9"/>
      <c r="AP69" s="18"/>
      <c r="AQ69" s="9"/>
    </row>
    <row r="70" spans="1:43" x14ac:dyDescent="0.2">
      <c r="A70" s="5">
        <v>36039</v>
      </c>
      <c r="B70" s="9">
        <v>1377.839425696</v>
      </c>
      <c r="C70" s="9">
        <v>154.74996775700001</v>
      </c>
      <c r="D70" s="9">
        <v>5825.1662207879999</v>
      </c>
      <c r="E70" s="9">
        <v>114368.225909153</v>
      </c>
      <c r="F70" s="9">
        <v>11.958965796999999</v>
      </c>
      <c r="G70" s="9">
        <v>51.911644803999998</v>
      </c>
      <c r="H70" s="9">
        <v>101.210958142</v>
      </c>
      <c r="I70">
        <v>18.13</v>
      </c>
      <c r="J70">
        <v>18.88</v>
      </c>
      <c r="K70">
        <v>82.925839660906192</v>
      </c>
      <c r="L70">
        <v>47.035837662504619</v>
      </c>
      <c r="M70">
        <v>207054.04617176799</v>
      </c>
      <c r="N70">
        <v>94.1</v>
      </c>
      <c r="O70">
        <v>83.6</v>
      </c>
      <c r="P70" s="33">
        <f>dane!N70</f>
        <v>13.34</v>
      </c>
      <c r="Q70" s="18"/>
      <c r="R70" s="9"/>
      <c r="S70" s="9"/>
      <c r="AP70" s="18"/>
      <c r="AQ70" s="9"/>
    </row>
    <row r="71" spans="1:43" x14ac:dyDescent="0.2">
      <c r="A71" s="5">
        <v>36069</v>
      </c>
      <c r="B71" s="9">
        <v>1394.392377073</v>
      </c>
      <c r="C71" s="9">
        <v>155.52080999399999</v>
      </c>
      <c r="D71" s="9">
        <v>5822.2239414490004</v>
      </c>
      <c r="E71" s="9">
        <v>116964.92839844</v>
      </c>
      <c r="F71" s="9">
        <v>11.680342506000001</v>
      </c>
      <c r="G71" s="9">
        <v>51.374672101000002</v>
      </c>
      <c r="H71" s="9">
        <v>101.543452855</v>
      </c>
      <c r="I71">
        <v>18.63</v>
      </c>
      <c r="J71">
        <v>18.38</v>
      </c>
      <c r="K71">
        <v>83.272936777226107</v>
      </c>
      <c r="L71">
        <v>45.949855070551379</v>
      </c>
      <c r="M71">
        <v>207279.403025937</v>
      </c>
      <c r="N71">
        <v>94.3</v>
      </c>
      <c r="O71">
        <v>84.1</v>
      </c>
      <c r="P71" s="33">
        <f>dane!N71</f>
        <v>12.7</v>
      </c>
      <c r="Q71" s="18"/>
      <c r="R71" s="9"/>
      <c r="S71" s="9"/>
      <c r="AP71" s="18"/>
      <c r="AQ71" s="9"/>
    </row>
    <row r="72" spans="1:43" x14ac:dyDescent="0.2">
      <c r="A72" s="5">
        <v>36100</v>
      </c>
      <c r="B72" s="9">
        <v>1417.2939356530001</v>
      </c>
      <c r="C72" s="9">
        <v>155.17462192799999</v>
      </c>
      <c r="D72" s="9">
        <v>5799.9603737199996</v>
      </c>
      <c r="E72" s="9">
        <v>118891.121703032</v>
      </c>
      <c r="F72" s="9">
        <v>11.351682868999999</v>
      </c>
      <c r="G72" s="9">
        <v>50.576758345999998</v>
      </c>
      <c r="H72" s="9">
        <v>101.952180459</v>
      </c>
      <c r="I72">
        <v>17.27</v>
      </c>
      <c r="J72">
        <v>17.41</v>
      </c>
      <c r="K72">
        <v>86.566508916030898</v>
      </c>
      <c r="L72">
        <v>44.553304957808919</v>
      </c>
      <c r="M72">
        <v>210823.396073173</v>
      </c>
      <c r="N72">
        <v>93.7</v>
      </c>
      <c r="O72">
        <v>83</v>
      </c>
      <c r="P72" s="33">
        <f>dane!N72</f>
        <v>11.04</v>
      </c>
      <c r="Q72" s="18"/>
      <c r="R72" s="9"/>
      <c r="S72" s="9"/>
      <c r="AP72" s="18"/>
      <c r="AQ72" s="9"/>
    </row>
    <row r="73" spans="1:43" x14ac:dyDescent="0.2">
      <c r="A73" s="5">
        <v>36130</v>
      </c>
      <c r="B73" s="9">
        <v>1423.9740972479999</v>
      </c>
      <c r="C73" s="9">
        <v>154.98710706700001</v>
      </c>
      <c r="D73" s="9">
        <v>5800.8021343629998</v>
      </c>
      <c r="E73" s="9">
        <v>120630.375296214</v>
      </c>
      <c r="F73" s="9">
        <v>10.999326118999999</v>
      </c>
      <c r="G73" s="9">
        <v>50.767855359999999</v>
      </c>
      <c r="H73" s="9">
        <v>102.531735587</v>
      </c>
      <c r="I73">
        <v>15.67</v>
      </c>
      <c r="J73">
        <v>16.52</v>
      </c>
      <c r="K73">
        <v>85.580281440231602</v>
      </c>
      <c r="L73">
        <v>42.296150033629374</v>
      </c>
      <c r="M73">
        <v>221681.114048096</v>
      </c>
      <c r="N73">
        <v>93.1</v>
      </c>
      <c r="O73">
        <v>83.3</v>
      </c>
      <c r="P73" s="33">
        <f>dane!N73</f>
        <v>9.82</v>
      </c>
      <c r="Q73" s="18"/>
      <c r="R73" s="9"/>
      <c r="S73" s="9"/>
      <c r="AP73" s="18"/>
      <c r="AQ73" s="9"/>
    </row>
    <row r="74" spans="1:43" x14ac:dyDescent="0.2">
      <c r="A74" s="5">
        <v>36161</v>
      </c>
      <c r="B74" s="9">
        <v>1670.9388379980001</v>
      </c>
      <c r="C74" s="9">
        <v>155.150373113</v>
      </c>
      <c r="D74" s="9">
        <v>5854.4005281549998</v>
      </c>
      <c r="E74" s="9">
        <v>122726.09289964401</v>
      </c>
      <c r="F74" s="9">
        <v>10.648861427</v>
      </c>
      <c r="G74" s="9">
        <v>51.081938051000002</v>
      </c>
      <c r="H74" s="9">
        <v>103.099494084</v>
      </c>
      <c r="I74">
        <v>15.23</v>
      </c>
      <c r="J74">
        <v>15.27</v>
      </c>
      <c r="K74">
        <v>87.423983031799295</v>
      </c>
      <c r="L74">
        <v>43.376509107272241</v>
      </c>
      <c r="M74">
        <v>226662.77791571899</v>
      </c>
      <c r="N74">
        <v>94.6</v>
      </c>
      <c r="O74">
        <v>84.7</v>
      </c>
      <c r="P74" s="33">
        <f>dane!N74</f>
        <v>11.11</v>
      </c>
      <c r="Q74" s="18"/>
      <c r="R74" s="9"/>
      <c r="S74" s="9"/>
      <c r="AP74" s="18"/>
      <c r="AQ74" s="9"/>
    </row>
    <row r="75" spans="1:43" x14ac:dyDescent="0.2">
      <c r="A75" s="5">
        <v>36192</v>
      </c>
      <c r="B75" s="9">
        <v>1695.812158919</v>
      </c>
      <c r="C75" s="9">
        <v>167.71308285999999</v>
      </c>
      <c r="D75" s="9">
        <v>5822.3757630910004</v>
      </c>
      <c r="E75" s="9">
        <v>125354.013503692</v>
      </c>
      <c r="F75" s="9">
        <v>11.630346206</v>
      </c>
      <c r="G75" s="9">
        <v>50.732053452999999</v>
      </c>
      <c r="H75" s="9">
        <v>103.621254171</v>
      </c>
      <c r="I75">
        <v>13.33</v>
      </c>
      <c r="J75">
        <v>13.36</v>
      </c>
      <c r="K75">
        <v>84.232200186210008</v>
      </c>
      <c r="L75">
        <v>41.977548847329217</v>
      </c>
      <c r="M75">
        <v>233367.61683710199</v>
      </c>
      <c r="N75">
        <v>93.3</v>
      </c>
      <c r="O75">
        <v>83.1</v>
      </c>
      <c r="P75" s="33">
        <f>dane!N75</f>
        <v>10.27</v>
      </c>
      <c r="Q75" s="18"/>
      <c r="R75" s="9"/>
      <c r="S75" s="9"/>
      <c r="AP75" s="18"/>
      <c r="AQ75" s="9"/>
    </row>
    <row r="76" spans="1:43" x14ac:dyDescent="0.2">
      <c r="A76" s="5">
        <v>36220</v>
      </c>
      <c r="B76" s="9">
        <v>1747.725529648</v>
      </c>
      <c r="C76" s="9">
        <v>176.74157033</v>
      </c>
      <c r="D76" s="9">
        <v>5807.118595082</v>
      </c>
      <c r="E76" s="9">
        <v>127481.756181356</v>
      </c>
      <c r="F76" s="9">
        <v>12.579366950000001</v>
      </c>
      <c r="G76" s="9">
        <v>53.553225875999999</v>
      </c>
      <c r="H76" s="9">
        <v>104.58130715999999</v>
      </c>
      <c r="I76">
        <v>12.89</v>
      </c>
      <c r="J76">
        <v>13.36</v>
      </c>
      <c r="K76">
        <v>83.843945468312384</v>
      </c>
      <c r="L76">
        <v>43.899450738890678</v>
      </c>
      <c r="M76">
        <v>236818.95365243201</v>
      </c>
      <c r="N76">
        <v>93.4</v>
      </c>
      <c r="O76">
        <v>83.6</v>
      </c>
      <c r="P76" s="33">
        <f>dane!N76</f>
        <v>12.51</v>
      </c>
      <c r="Q76" s="18"/>
      <c r="R76" s="9"/>
      <c r="S76" s="9"/>
      <c r="AP76" s="18"/>
      <c r="AQ76" s="9"/>
    </row>
    <row r="77" spans="1:43" x14ac:dyDescent="0.2">
      <c r="A77" s="5">
        <v>36251</v>
      </c>
      <c r="B77" s="9">
        <v>1760.500721998</v>
      </c>
      <c r="C77" s="9">
        <v>173.334637206</v>
      </c>
      <c r="D77" s="9">
        <v>5793.65932436</v>
      </c>
      <c r="E77" s="9">
        <v>130480.038479993</v>
      </c>
      <c r="F77" s="9">
        <v>13.561757049000001</v>
      </c>
      <c r="G77" s="9">
        <v>52.786739982</v>
      </c>
      <c r="H77" s="9">
        <v>105.297721131</v>
      </c>
      <c r="I77">
        <v>13.35</v>
      </c>
      <c r="J77">
        <v>13.36</v>
      </c>
      <c r="K77">
        <v>84.3614743257165</v>
      </c>
      <c r="L77">
        <v>46.83513594721687</v>
      </c>
      <c r="M77">
        <v>237500.56384309899</v>
      </c>
      <c r="N77">
        <v>94.1</v>
      </c>
      <c r="O77">
        <v>84.4</v>
      </c>
      <c r="P77" s="33">
        <f>dane!N77</f>
        <v>15.29</v>
      </c>
      <c r="Q77" s="18"/>
      <c r="R77" s="9"/>
      <c r="S77" s="9"/>
      <c r="AP77" s="18"/>
      <c r="AQ77" s="9"/>
    </row>
    <row r="78" spans="1:43" x14ac:dyDescent="0.2">
      <c r="A78" s="5">
        <v>36281</v>
      </c>
      <c r="B78" s="9">
        <v>1794.9215432440001</v>
      </c>
      <c r="C78" s="9">
        <v>180.637063114</v>
      </c>
      <c r="D78" s="9">
        <v>5778.7047401259997</v>
      </c>
      <c r="E78" s="9">
        <v>133624.54212471799</v>
      </c>
      <c r="F78" s="9">
        <v>13.539428848</v>
      </c>
      <c r="G78" s="9">
        <v>54.802240230000002</v>
      </c>
      <c r="H78" s="9">
        <v>105.97879250699999</v>
      </c>
      <c r="I78">
        <v>13.3</v>
      </c>
      <c r="J78">
        <v>13.35</v>
      </c>
      <c r="K78">
        <v>86.588493652574101</v>
      </c>
      <c r="L78">
        <v>47.600076979090218</v>
      </c>
      <c r="M78">
        <v>240250.020562088</v>
      </c>
      <c r="N78">
        <v>94</v>
      </c>
      <c r="O78">
        <v>84.7</v>
      </c>
      <c r="P78" s="33">
        <f>dane!N78</f>
        <v>15.23</v>
      </c>
      <c r="Q78" s="18"/>
      <c r="R78" s="9"/>
      <c r="S78" s="9"/>
      <c r="AP78" s="18"/>
      <c r="AQ78" s="9"/>
    </row>
    <row r="79" spans="1:43" x14ac:dyDescent="0.2">
      <c r="A79" s="5">
        <v>36312</v>
      </c>
      <c r="B79" s="9">
        <v>1819.883235066</v>
      </c>
      <c r="C79" s="9">
        <v>180.07988599500001</v>
      </c>
      <c r="D79" s="9">
        <v>5762.6977399059997</v>
      </c>
      <c r="E79" s="9">
        <v>135556.497718308</v>
      </c>
      <c r="F79" s="9">
        <v>13.524837407</v>
      </c>
      <c r="G79" s="9">
        <v>52.937683456999999</v>
      </c>
      <c r="H79" s="9">
        <v>106.440536994</v>
      </c>
      <c r="I79">
        <v>13.290000000000001</v>
      </c>
      <c r="J79">
        <v>13.34</v>
      </c>
      <c r="K79">
        <v>87.928645108721099</v>
      </c>
      <c r="L79">
        <v>47.376069828679817</v>
      </c>
      <c r="M79">
        <v>242975.87274727499</v>
      </c>
      <c r="N79">
        <v>94.8</v>
      </c>
      <c r="O79">
        <v>84.6</v>
      </c>
      <c r="P79" s="33">
        <f>dane!N79</f>
        <v>15.86</v>
      </c>
      <c r="Q79" s="18"/>
      <c r="R79" s="9"/>
      <c r="S79" s="9"/>
      <c r="AP79" s="18"/>
      <c r="AQ79" s="9"/>
    </row>
    <row r="80" spans="1:43" x14ac:dyDescent="0.2">
      <c r="A80" s="5">
        <v>36342</v>
      </c>
      <c r="B80" s="9">
        <v>1847.236291056</v>
      </c>
      <c r="C80" s="9">
        <v>185.04416978899999</v>
      </c>
      <c r="D80" s="9">
        <v>5742.0195794889996</v>
      </c>
      <c r="E80" s="9">
        <v>137788.39167452499</v>
      </c>
      <c r="F80" s="9">
        <v>13.495392161</v>
      </c>
      <c r="G80" s="9">
        <v>54.216610381000002</v>
      </c>
      <c r="H80" s="9">
        <v>106.805434214</v>
      </c>
      <c r="I80">
        <v>13.290000000000001</v>
      </c>
      <c r="J80">
        <v>13.34</v>
      </c>
      <c r="K80">
        <v>88.928111710382197</v>
      </c>
      <c r="L80">
        <v>49.748820019959894</v>
      </c>
      <c r="M80">
        <v>244597.34382713301</v>
      </c>
      <c r="N80">
        <v>95.5</v>
      </c>
      <c r="O80">
        <v>85.3</v>
      </c>
      <c r="P80" s="33">
        <f>dane!N80</f>
        <v>19.079999999999998</v>
      </c>
      <c r="Q80" s="18"/>
      <c r="R80" s="9"/>
      <c r="S80" s="9"/>
      <c r="AP80" s="18"/>
      <c r="AQ80" s="9"/>
    </row>
    <row r="81" spans="1:43" x14ac:dyDescent="0.2">
      <c r="A81" s="5">
        <v>36373</v>
      </c>
      <c r="B81" s="9">
        <v>1858.9864597599999</v>
      </c>
      <c r="C81" s="9">
        <v>185.73988133200001</v>
      </c>
      <c r="D81" s="9">
        <v>5743.6763308910004</v>
      </c>
      <c r="E81" s="9">
        <v>140704.47599926</v>
      </c>
      <c r="F81" s="9">
        <v>13.370569138</v>
      </c>
      <c r="G81" s="9">
        <v>55.612419068999998</v>
      </c>
      <c r="H81" s="9">
        <v>108.070887501</v>
      </c>
      <c r="I81">
        <v>13.23</v>
      </c>
      <c r="J81">
        <v>13.4</v>
      </c>
      <c r="K81">
        <v>86.038144811224697</v>
      </c>
      <c r="L81">
        <v>52.218615127550585</v>
      </c>
      <c r="M81">
        <v>247682.186193348</v>
      </c>
      <c r="N81">
        <v>95.4</v>
      </c>
      <c r="O81">
        <v>86</v>
      </c>
      <c r="P81" s="33">
        <f>dane!N81</f>
        <v>20.22</v>
      </c>
      <c r="Q81" s="18"/>
      <c r="R81" s="9"/>
      <c r="S81" s="9"/>
      <c r="AP81" s="18"/>
      <c r="AQ81" s="9"/>
    </row>
    <row r="82" spans="1:43" x14ac:dyDescent="0.2">
      <c r="A82" s="5">
        <v>36404</v>
      </c>
      <c r="B82" s="9">
        <v>1881.4491990219999</v>
      </c>
      <c r="C82" s="9">
        <v>184.64479225299999</v>
      </c>
      <c r="D82" s="9">
        <v>5729.9542107509997</v>
      </c>
      <c r="E82" s="9">
        <v>143347.24546763999</v>
      </c>
      <c r="F82" s="9">
        <v>13.223335484</v>
      </c>
      <c r="G82" s="9">
        <v>56.172684424000003</v>
      </c>
      <c r="H82" s="9">
        <v>109.28199589899999</v>
      </c>
      <c r="I82">
        <v>12.9</v>
      </c>
      <c r="J82">
        <v>13.83</v>
      </c>
      <c r="K82">
        <v>84.904830745644489</v>
      </c>
      <c r="L82">
        <v>55.083282397773239</v>
      </c>
      <c r="M82">
        <v>252675.561121637</v>
      </c>
      <c r="N82">
        <v>96.1</v>
      </c>
      <c r="O82">
        <v>85.6</v>
      </c>
      <c r="P82" s="33">
        <f>dane!N82</f>
        <v>22.54</v>
      </c>
      <c r="Q82" s="18"/>
      <c r="R82" s="9"/>
      <c r="S82" s="9"/>
      <c r="AP82" s="18"/>
      <c r="AQ82" s="9"/>
    </row>
    <row r="83" spans="1:43" x14ac:dyDescent="0.2">
      <c r="A83" s="5">
        <v>36434</v>
      </c>
      <c r="B83" s="9">
        <v>1899.9268540129999</v>
      </c>
      <c r="C83" s="9">
        <v>186.21858601900001</v>
      </c>
      <c r="D83" s="9">
        <v>5718.4264557380002</v>
      </c>
      <c r="E83" s="9">
        <v>146065.05243936001</v>
      </c>
      <c r="F83" s="9">
        <v>13.076192972999999</v>
      </c>
      <c r="G83" s="9">
        <v>56.668327302999998</v>
      </c>
      <c r="H83" s="9">
        <v>110.281869926</v>
      </c>
      <c r="I83">
        <v>12.780000000000001</v>
      </c>
      <c r="J83">
        <v>14.72</v>
      </c>
      <c r="K83">
        <v>83.869873611263998</v>
      </c>
      <c r="L83">
        <v>55.124014558750119</v>
      </c>
      <c r="M83">
        <v>256542.67957266499</v>
      </c>
      <c r="N83">
        <v>97.1</v>
      </c>
      <c r="O83">
        <v>86.6</v>
      </c>
      <c r="P83" s="33">
        <f>dane!N83</f>
        <v>22</v>
      </c>
      <c r="Q83" s="18"/>
      <c r="R83" s="9"/>
      <c r="S83" s="9"/>
      <c r="AP83" s="18"/>
      <c r="AQ83" s="9"/>
    </row>
    <row r="84" spans="1:43" x14ac:dyDescent="0.2">
      <c r="A84" s="5">
        <v>36465</v>
      </c>
      <c r="B84" s="9">
        <v>1917.8592525940001</v>
      </c>
      <c r="C84" s="9">
        <v>189.64823677199999</v>
      </c>
      <c r="D84" s="9">
        <v>5716.132130813</v>
      </c>
      <c r="E84" s="9">
        <v>149671.39953247999</v>
      </c>
      <c r="F84" s="9">
        <v>12.981476948999999</v>
      </c>
      <c r="G84" s="9">
        <v>57.236840029</v>
      </c>
      <c r="H84" s="9">
        <v>111.302528431</v>
      </c>
      <c r="I84">
        <v>14.55</v>
      </c>
      <c r="J84">
        <v>16.77</v>
      </c>
      <c r="K84">
        <v>84.356654815580697</v>
      </c>
      <c r="L84">
        <v>57.101282716693163</v>
      </c>
      <c r="M84">
        <v>261656.790109049</v>
      </c>
      <c r="N84">
        <v>97.5</v>
      </c>
      <c r="O84">
        <v>86.7</v>
      </c>
      <c r="P84" s="33">
        <f>dane!N84</f>
        <v>24.58</v>
      </c>
      <c r="Q84" s="18"/>
      <c r="R84" s="9"/>
      <c r="S84" s="9"/>
      <c r="AP84" s="18"/>
      <c r="AQ84" s="9"/>
    </row>
    <row r="85" spans="1:43" x14ac:dyDescent="0.2">
      <c r="A85" s="5">
        <v>36495</v>
      </c>
      <c r="B85" s="9">
        <v>1974.1153232239999</v>
      </c>
      <c r="C85" s="9">
        <v>191.25848330100001</v>
      </c>
      <c r="D85" s="9">
        <v>5707.9552362599998</v>
      </c>
      <c r="E85" s="9">
        <v>151440.00930506899</v>
      </c>
      <c r="F85" s="9">
        <v>12.861155416000001</v>
      </c>
      <c r="G85" s="9">
        <v>59.913710651000002</v>
      </c>
      <c r="H85" s="9">
        <v>112.390752147</v>
      </c>
      <c r="I85">
        <v>16.54</v>
      </c>
      <c r="J85">
        <v>20.43</v>
      </c>
      <c r="K85">
        <v>88.002330493710701</v>
      </c>
      <c r="L85">
        <v>58.269509069779453</v>
      </c>
      <c r="M85">
        <v>266183.01802097401</v>
      </c>
      <c r="N85">
        <v>97.1</v>
      </c>
      <c r="O85">
        <v>86.8</v>
      </c>
      <c r="P85" s="33">
        <f>dane!N85</f>
        <v>25.47</v>
      </c>
      <c r="Q85" s="18"/>
      <c r="R85" s="9"/>
      <c r="S85" s="9"/>
      <c r="AP85" s="18"/>
      <c r="AQ85" s="9"/>
    </row>
    <row r="86" spans="1:43" x14ac:dyDescent="0.2">
      <c r="A86" s="5">
        <v>36526</v>
      </c>
      <c r="B86" s="9">
        <v>1966.43621497</v>
      </c>
      <c r="C86" s="9">
        <v>181.06570028300001</v>
      </c>
      <c r="D86" s="9">
        <v>5335.6586289200004</v>
      </c>
      <c r="E86" s="9">
        <v>154610.29179335901</v>
      </c>
      <c r="F86" s="9">
        <v>12.743925572</v>
      </c>
      <c r="G86" s="9">
        <v>55.792961241999997</v>
      </c>
      <c r="H86" s="9">
        <v>113.554465178</v>
      </c>
      <c r="I86">
        <v>17.510000000000002</v>
      </c>
      <c r="J86">
        <v>17.11</v>
      </c>
      <c r="K86">
        <v>90.663160755817785</v>
      </c>
      <c r="L86">
        <v>59.469915626534373</v>
      </c>
      <c r="M86">
        <v>261479.86103526401</v>
      </c>
      <c r="N86">
        <v>96.9</v>
      </c>
      <c r="O86">
        <v>86.2</v>
      </c>
      <c r="P86" s="33">
        <f>dane!N86</f>
        <v>25.51</v>
      </c>
      <c r="Q86" s="18"/>
      <c r="R86" s="9"/>
      <c r="S86" s="9"/>
      <c r="AP86" s="18"/>
      <c r="AQ86" s="9"/>
    </row>
    <row r="87" spans="1:43" x14ac:dyDescent="0.2">
      <c r="A87" s="5">
        <v>36557</v>
      </c>
      <c r="B87" s="9">
        <v>1996.627644553</v>
      </c>
      <c r="C87" s="9">
        <v>184.63679191400001</v>
      </c>
      <c r="D87" s="9">
        <v>5320.2044383230004</v>
      </c>
      <c r="E87" s="9">
        <v>156672.79538992001</v>
      </c>
      <c r="F87" s="9">
        <v>12.592375832</v>
      </c>
      <c r="G87" s="9">
        <v>57.510607727999997</v>
      </c>
      <c r="H87" s="9">
        <v>114.52420422599999</v>
      </c>
      <c r="I87">
        <v>14.59</v>
      </c>
      <c r="J87">
        <v>17.43</v>
      </c>
      <c r="K87">
        <v>92.399234742628693</v>
      </c>
      <c r="L87">
        <v>61.762759543709066</v>
      </c>
      <c r="M87">
        <v>264578.91909235198</v>
      </c>
      <c r="N87">
        <v>98</v>
      </c>
      <c r="O87">
        <v>88.1</v>
      </c>
      <c r="P87" s="33">
        <f>dane!N87</f>
        <v>27.78</v>
      </c>
      <c r="Q87" s="18"/>
      <c r="R87" s="9"/>
      <c r="S87" s="9"/>
      <c r="AP87" s="18"/>
      <c r="AQ87" s="9"/>
    </row>
    <row r="88" spans="1:43" x14ac:dyDescent="0.2">
      <c r="A88" s="5">
        <v>36586</v>
      </c>
      <c r="B88" s="9">
        <v>1996.8726452149999</v>
      </c>
      <c r="C88" s="9">
        <v>186.078323458</v>
      </c>
      <c r="D88" s="9">
        <v>5309.0899236140003</v>
      </c>
      <c r="E88" s="9">
        <v>159001.19021014901</v>
      </c>
      <c r="F88" s="9">
        <v>12.41409262</v>
      </c>
      <c r="G88" s="9">
        <v>56.649829101999998</v>
      </c>
      <c r="H88" s="9">
        <v>115.458223393</v>
      </c>
      <c r="I88">
        <v>15.83</v>
      </c>
      <c r="J88">
        <v>18.170000000000002</v>
      </c>
      <c r="K88">
        <v>95.690954024562288</v>
      </c>
      <c r="L88">
        <v>62.210200864876583</v>
      </c>
      <c r="M88">
        <v>269853.69188787497</v>
      </c>
      <c r="N88">
        <v>98.4</v>
      </c>
      <c r="O88">
        <v>87.9</v>
      </c>
      <c r="P88" s="33">
        <f>dane!N88</f>
        <v>27.49</v>
      </c>
      <c r="Q88" s="18"/>
      <c r="R88" s="9"/>
      <c r="S88" s="9"/>
      <c r="AP88" s="18"/>
      <c r="AQ88" s="9"/>
    </row>
    <row r="89" spans="1:43" x14ac:dyDescent="0.2">
      <c r="A89" s="5">
        <v>36617</v>
      </c>
      <c r="B89" s="9">
        <v>2053.1693116790002</v>
      </c>
      <c r="C89" s="9">
        <v>190.039885191</v>
      </c>
      <c r="D89" s="9">
        <v>5298.5264975540003</v>
      </c>
      <c r="E89" s="9">
        <v>160875.56641471401</v>
      </c>
      <c r="F89" s="9">
        <v>12.267590844000001</v>
      </c>
      <c r="G89" s="9">
        <v>58.493548803000003</v>
      </c>
      <c r="H89" s="9">
        <v>115.74882491</v>
      </c>
      <c r="I89">
        <v>16.32</v>
      </c>
      <c r="J89">
        <v>18.16</v>
      </c>
      <c r="K89">
        <v>94.095306956999011</v>
      </c>
      <c r="L89">
        <v>58.345004544081633</v>
      </c>
      <c r="M89">
        <v>273951.72719378601</v>
      </c>
      <c r="N89">
        <v>99.4</v>
      </c>
      <c r="O89">
        <v>89.2</v>
      </c>
      <c r="P89" s="33">
        <f>dane!N89</f>
        <v>22.76</v>
      </c>
      <c r="Q89" s="18"/>
      <c r="R89" s="9"/>
      <c r="S89" s="9"/>
      <c r="AP89" s="18"/>
      <c r="AQ89" s="9"/>
    </row>
    <row r="90" spans="1:43" x14ac:dyDescent="0.2">
      <c r="A90" s="5">
        <v>36647</v>
      </c>
      <c r="B90" s="9">
        <v>2019.818758961</v>
      </c>
      <c r="C90" s="9">
        <v>185.09079258400001</v>
      </c>
      <c r="D90" s="9">
        <v>5292.4878925209996</v>
      </c>
      <c r="E90" s="9">
        <v>163672.11651459301</v>
      </c>
      <c r="F90" s="9">
        <v>12.380058976999999</v>
      </c>
      <c r="G90" s="9">
        <v>59.237464564</v>
      </c>
      <c r="H90" s="9">
        <v>116.46878458</v>
      </c>
      <c r="I90">
        <v>14.530000000000001</v>
      </c>
      <c r="J90">
        <v>18.14</v>
      </c>
      <c r="K90">
        <v>92.693064620038001</v>
      </c>
      <c r="L90">
        <v>62.490434337813781</v>
      </c>
      <c r="M90">
        <v>277093.22577493102</v>
      </c>
      <c r="N90">
        <v>100.7</v>
      </c>
      <c r="O90">
        <v>91.1</v>
      </c>
      <c r="P90" s="33">
        <f>dane!N90</f>
        <v>27.74</v>
      </c>
      <c r="Q90" s="18"/>
      <c r="R90" s="9"/>
      <c r="S90" s="9"/>
      <c r="AP90" s="18"/>
      <c r="AQ90" s="9"/>
    </row>
    <row r="91" spans="1:43" x14ac:dyDescent="0.2">
      <c r="A91" s="5">
        <v>36678</v>
      </c>
      <c r="B91" s="9">
        <v>2054.5363392180002</v>
      </c>
      <c r="C91" s="9">
        <v>188.19041942600001</v>
      </c>
      <c r="D91" s="9">
        <v>5287.6681224249996</v>
      </c>
      <c r="E91" s="9">
        <v>175386.21764677399</v>
      </c>
      <c r="F91" s="9">
        <v>12.498573339</v>
      </c>
      <c r="G91" s="9">
        <v>60.060983292000003</v>
      </c>
      <c r="H91" s="9">
        <v>117.62919943</v>
      </c>
      <c r="I91">
        <v>17.34</v>
      </c>
      <c r="J91">
        <v>18.12</v>
      </c>
      <c r="K91">
        <v>91.545635466909005</v>
      </c>
      <c r="L91">
        <v>64.618839913345482</v>
      </c>
      <c r="M91">
        <v>292252.18418604397</v>
      </c>
      <c r="N91">
        <v>99.3</v>
      </c>
      <c r="O91">
        <v>88.7</v>
      </c>
      <c r="P91" s="33">
        <f>dane!N91</f>
        <v>29.8</v>
      </c>
      <c r="Q91" s="18"/>
      <c r="R91" s="9"/>
      <c r="S91" s="9"/>
      <c r="AP91" s="18"/>
      <c r="AQ91" s="9"/>
    </row>
    <row r="92" spans="1:43" x14ac:dyDescent="0.2">
      <c r="A92" s="5">
        <v>36708</v>
      </c>
      <c r="B92" s="9">
        <v>2049.0662223059999</v>
      </c>
      <c r="C92" s="9">
        <v>184.786567612</v>
      </c>
      <c r="D92" s="9">
        <v>5278.9309608370004</v>
      </c>
      <c r="E92" s="9">
        <v>169098.60229979301</v>
      </c>
      <c r="F92" s="9">
        <v>12.602379514000001</v>
      </c>
      <c r="G92" s="9">
        <v>59.409505713999998</v>
      </c>
      <c r="H92" s="9">
        <v>119.133459101</v>
      </c>
      <c r="I92">
        <v>17.510000000000002</v>
      </c>
      <c r="J92">
        <v>18.05</v>
      </c>
      <c r="K92">
        <v>94.475191713136894</v>
      </c>
      <c r="L92">
        <v>63.047489214189099</v>
      </c>
      <c r="M92">
        <v>284969.77097778901</v>
      </c>
      <c r="N92">
        <v>100.5</v>
      </c>
      <c r="O92">
        <v>90.8</v>
      </c>
      <c r="P92" s="33">
        <f>dane!N92</f>
        <v>28.68</v>
      </c>
      <c r="Q92" s="18"/>
      <c r="R92" s="9"/>
      <c r="S92" s="9"/>
      <c r="AP92" s="18"/>
      <c r="AQ92" s="9"/>
    </row>
    <row r="93" spans="1:43" x14ac:dyDescent="0.2">
      <c r="A93" s="5">
        <v>36739</v>
      </c>
      <c r="B93" s="9">
        <v>2080.6325722480001</v>
      </c>
      <c r="C93" s="9">
        <v>183.577186028</v>
      </c>
      <c r="D93" s="9">
        <v>5267.8129965449998</v>
      </c>
      <c r="E93" s="9">
        <v>172377.763891279</v>
      </c>
      <c r="F93" s="9">
        <v>12.70561693</v>
      </c>
      <c r="G93" s="9">
        <v>59.489598422999997</v>
      </c>
      <c r="H93" s="9">
        <v>119.41367058199999</v>
      </c>
      <c r="I93">
        <v>17.23</v>
      </c>
      <c r="J93">
        <v>18.29</v>
      </c>
      <c r="K93">
        <v>96.000498816347999</v>
      </c>
      <c r="L93">
        <v>63.9552639634001</v>
      </c>
      <c r="M93">
        <v>285335.41267329501</v>
      </c>
      <c r="N93">
        <v>100.5</v>
      </c>
      <c r="O93">
        <v>91.4</v>
      </c>
      <c r="P93" s="33">
        <f>dane!N93</f>
        <v>30.2</v>
      </c>
      <c r="Q93" s="18"/>
      <c r="R93" s="9"/>
      <c r="S93" s="9"/>
      <c r="AP93" s="18"/>
      <c r="AQ93" s="9"/>
    </row>
    <row r="94" spans="1:43" x14ac:dyDescent="0.2">
      <c r="A94" s="5">
        <v>36770</v>
      </c>
      <c r="B94" s="9">
        <v>2097.0165073070002</v>
      </c>
      <c r="C94" s="9">
        <v>183.06585993799999</v>
      </c>
      <c r="D94" s="9">
        <v>5264.4355047919998</v>
      </c>
      <c r="E94" s="9">
        <v>174194.28314781899</v>
      </c>
      <c r="F94" s="9">
        <v>12.790237735</v>
      </c>
      <c r="G94" s="9">
        <v>59.944718311999999</v>
      </c>
      <c r="H94" s="9">
        <v>120.25032392</v>
      </c>
      <c r="I94">
        <v>18</v>
      </c>
      <c r="J94">
        <v>19.39</v>
      </c>
      <c r="K94">
        <v>96.864603227567798</v>
      </c>
      <c r="L94">
        <v>67.217272715589374</v>
      </c>
      <c r="M94">
        <v>289754.07691943401</v>
      </c>
      <c r="N94">
        <v>100.7</v>
      </c>
      <c r="O94">
        <v>91.5</v>
      </c>
      <c r="P94" s="33">
        <f>dane!N94</f>
        <v>33.14</v>
      </c>
      <c r="Q94" s="18"/>
      <c r="R94" s="9"/>
      <c r="S94" s="9"/>
      <c r="AP94" s="18"/>
      <c r="AQ94" s="9"/>
    </row>
    <row r="95" spans="1:43" x14ac:dyDescent="0.2">
      <c r="A95" s="5">
        <v>36800</v>
      </c>
      <c r="B95" s="9">
        <v>2104.7800045590002</v>
      </c>
      <c r="C95" s="9">
        <v>180.90453277099999</v>
      </c>
      <c r="D95" s="9">
        <v>5256.2888452730003</v>
      </c>
      <c r="E95" s="9">
        <v>176536.96345531399</v>
      </c>
      <c r="F95" s="9">
        <v>12.873166323</v>
      </c>
      <c r="G95" s="9">
        <v>59.486481042999998</v>
      </c>
      <c r="H95" s="9">
        <v>121.02245364300001</v>
      </c>
      <c r="I95">
        <v>19.490000000000002</v>
      </c>
      <c r="J95">
        <v>19.46</v>
      </c>
      <c r="K95">
        <v>95.979330161510788</v>
      </c>
      <c r="L95">
        <v>66.152642076481129</v>
      </c>
      <c r="M95">
        <v>295229.26065359998</v>
      </c>
      <c r="N95">
        <v>100.8</v>
      </c>
      <c r="O95">
        <v>91.2</v>
      </c>
      <c r="P95" s="33">
        <f>dane!N95</f>
        <v>30.96</v>
      </c>
      <c r="Q95" s="18"/>
      <c r="R95" s="9"/>
      <c r="S95" s="9"/>
      <c r="AP95" s="18"/>
      <c r="AQ95" s="9"/>
    </row>
    <row r="96" spans="1:43" x14ac:dyDescent="0.2">
      <c r="A96" s="5">
        <v>36831</v>
      </c>
      <c r="B96" s="9">
        <v>2114.353650517</v>
      </c>
      <c r="C96" s="9">
        <v>182.46322631999999</v>
      </c>
      <c r="D96" s="9">
        <v>5239.5399674030004</v>
      </c>
      <c r="E96" s="9">
        <v>177378.687781157</v>
      </c>
      <c r="F96" s="9">
        <v>13.078192292000001</v>
      </c>
      <c r="G96" s="9">
        <v>59.716100791000002</v>
      </c>
      <c r="H96" s="9">
        <v>121.558474042</v>
      </c>
      <c r="I96">
        <v>18.830000000000002</v>
      </c>
      <c r="J96">
        <v>19.64</v>
      </c>
      <c r="K96">
        <v>97.921459321586198</v>
      </c>
      <c r="L96">
        <v>66.950254446483228</v>
      </c>
      <c r="M96">
        <v>299294.00283043401</v>
      </c>
      <c r="N96">
        <v>101.8</v>
      </c>
      <c r="O96">
        <v>91.6</v>
      </c>
      <c r="P96" s="33">
        <f>dane!N96</f>
        <v>32.549999999999997</v>
      </c>
      <c r="Q96" s="18"/>
      <c r="R96" s="9"/>
      <c r="S96" s="9"/>
      <c r="AP96" s="18"/>
      <c r="AQ96" s="9"/>
    </row>
    <row r="97" spans="1:43" x14ac:dyDescent="0.2">
      <c r="A97" s="5">
        <v>36861</v>
      </c>
      <c r="B97" s="9">
        <v>2134.9656788679999</v>
      </c>
      <c r="C97" s="9">
        <v>183.69898328100001</v>
      </c>
      <c r="D97" s="9">
        <v>5223.936598622</v>
      </c>
      <c r="E97" s="9">
        <v>179070.989021677</v>
      </c>
      <c r="F97" s="9">
        <v>13.255492932999999</v>
      </c>
      <c r="G97" s="9">
        <v>61.078200672000001</v>
      </c>
      <c r="H97" s="9">
        <v>121.85880468800001</v>
      </c>
      <c r="I97">
        <v>18.8</v>
      </c>
      <c r="J97">
        <v>19.84</v>
      </c>
      <c r="K97">
        <v>99.222509084684503</v>
      </c>
      <c r="L97">
        <v>61.069151276044138</v>
      </c>
      <c r="M97">
        <v>297743.11980165599</v>
      </c>
      <c r="N97">
        <v>102.5</v>
      </c>
      <c r="O97">
        <v>92.1</v>
      </c>
      <c r="P97" s="33">
        <f>dane!N97</f>
        <v>25.66</v>
      </c>
      <c r="Q97" s="18"/>
      <c r="R97" s="9"/>
      <c r="S97" s="9"/>
      <c r="AP97" s="18"/>
      <c r="AQ97" s="9"/>
    </row>
    <row r="98" spans="1:43" x14ac:dyDescent="0.2">
      <c r="A98" s="5">
        <v>36892</v>
      </c>
      <c r="B98" s="9">
        <v>2139.8231362299998</v>
      </c>
      <c r="C98" s="9">
        <v>176.49156693</v>
      </c>
      <c r="D98" s="9">
        <v>5199.5921602219996</v>
      </c>
      <c r="E98" s="9">
        <v>181238.52265142999</v>
      </c>
      <c r="F98" s="9">
        <v>13.4374409</v>
      </c>
      <c r="G98" s="9">
        <v>59.479316040999997</v>
      </c>
      <c r="H98" s="9">
        <v>122.12269261599999</v>
      </c>
      <c r="I98">
        <v>20.38</v>
      </c>
      <c r="J98">
        <v>19.440000000000001</v>
      </c>
      <c r="K98">
        <v>101.38748058125999</v>
      </c>
      <c r="L98">
        <v>61.877959465066198</v>
      </c>
      <c r="M98">
        <v>299821.01301627897</v>
      </c>
      <c r="N98">
        <v>101.5</v>
      </c>
      <c r="O98">
        <v>91.7</v>
      </c>
      <c r="P98" s="33">
        <f>dane!N98</f>
        <v>25.62</v>
      </c>
      <c r="Q98" s="9">
        <v>6.8374088515065601E-2</v>
      </c>
      <c r="R98" s="9"/>
      <c r="S98" s="9"/>
      <c r="AP98" s="18"/>
      <c r="AQ98" s="9"/>
    </row>
    <row r="99" spans="1:43" x14ac:dyDescent="0.2">
      <c r="A99" s="5">
        <v>36923</v>
      </c>
      <c r="B99" s="9">
        <v>2145.5964801320001</v>
      </c>
      <c r="C99" s="9">
        <v>173.83838939399999</v>
      </c>
      <c r="D99" s="9">
        <v>5192.6278634319997</v>
      </c>
      <c r="E99" s="9">
        <v>184028.329510337</v>
      </c>
      <c r="F99" s="9">
        <v>13.685919679</v>
      </c>
      <c r="G99" s="9">
        <v>59.189417802999998</v>
      </c>
      <c r="H99" s="9">
        <v>122.230121674</v>
      </c>
      <c r="I99">
        <v>20.240000000000002</v>
      </c>
      <c r="J99">
        <v>19.330000000000002</v>
      </c>
      <c r="K99">
        <v>103.19349142856801</v>
      </c>
      <c r="L99">
        <v>62.471452523292875</v>
      </c>
      <c r="M99">
        <v>303848.95360767102</v>
      </c>
      <c r="N99">
        <v>101.9</v>
      </c>
      <c r="O99">
        <v>92.7</v>
      </c>
      <c r="P99" s="33">
        <f>dane!N99</f>
        <v>27.5</v>
      </c>
      <c r="Q99" s="9">
        <v>0.20080603656238699</v>
      </c>
      <c r="R99" s="9"/>
      <c r="S99" s="9"/>
      <c r="AP99" s="18"/>
      <c r="AQ99" s="9"/>
    </row>
    <row r="100" spans="1:43" x14ac:dyDescent="0.2">
      <c r="A100" s="5">
        <v>36951</v>
      </c>
      <c r="B100" s="9">
        <v>2165.2426870740001</v>
      </c>
      <c r="C100" s="9">
        <v>174.03403254099999</v>
      </c>
      <c r="D100" s="9">
        <v>5172.0836096519997</v>
      </c>
      <c r="E100" s="9">
        <v>185904.70617564599</v>
      </c>
      <c r="F100" s="9">
        <v>13.913319151</v>
      </c>
      <c r="G100" s="9">
        <v>59.700045678000002</v>
      </c>
      <c r="H100" s="9">
        <v>122.745132998</v>
      </c>
      <c r="I100">
        <v>19.41</v>
      </c>
      <c r="J100">
        <v>18.37</v>
      </c>
      <c r="K100">
        <v>105.483672288264</v>
      </c>
      <c r="L100">
        <v>60.334853704583722</v>
      </c>
      <c r="M100">
        <v>309549.23422184301</v>
      </c>
      <c r="N100">
        <v>101.3</v>
      </c>
      <c r="O100">
        <v>91.5</v>
      </c>
      <c r="P100" s="33">
        <f>dane!N100</f>
        <v>24.5</v>
      </c>
      <c r="Q100" s="9">
        <v>0.244238540727578</v>
      </c>
      <c r="R100" s="9"/>
      <c r="S100" s="9"/>
      <c r="AP100" s="18"/>
      <c r="AQ100" s="9"/>
    </row>
    <row r="101" spans="1:43" x14ac:dyDescent="0.2">
      <c r="A101" s="5">
        <v>36982</v>
      </c>
      <c r="B101" s="9">
        <v>2173.9198650660001</v>
      </c>
      <c r="C101" s="9">
        <v>177.76541567699999</v>
      </c>
      <c r="D101" s="9">
        <v>5154.8932619349998</v>
      </c>
      <c r="E101" s="9">
        <v>187363.79736461301</v>
      </c>
      <c r="F101" s="9">
        <v>14.170951662</v>
      </c>
      <c r="G101" s="9">
        <v>59.652797608999997</v>
      </c>
      <c r="H101" s="9">
        <v>123.488379888</v>
      </c>
      <c r="I101">
        <v>18.559999999999999</v>
      </c>
      <c r="J101">
        <v>17.440000000000001</v>
      </c>
      <c r="K101">
        <v>108.46135663937901</v>
      </c>
      <c r="L101">
        <v>61.156402895726558</v>
      </c>
      <c r="M101">
        <v>311489.88755226601</v>
      </c>
      <c r="N101">
        <v>100.4</v>
      </c>
      <c r="O101">
        <v>90.4</v>
      </c>
      <c r="P101" s="33">
        <f>dane!N101</f>
        <v>25.66</v>
      </c>
      <c r="Q101" s="9">
        <v>5.3634937883890697E-2</v>
      </c>
      <c r="R101" s="9"/>
      <c r="S101" s="9"/>
      <c r="AP101" s="18"/>
      <c r="AQ101" s="9"/>
    </row>
    <row r="102" spans="1:43" x14ac:dyDescent="0.2">
      <c r="A102" s="5">
        <v>37012</v>
      </c>
      <c r="B102" s="9">
        <v>2196.4186657229998</v>
      </c>
      <c r="C102" s="9">
        <v>178.391837186</v>
      </c>
      <c r="D102" s="9">
        <v>5135.6039008810003</v>
      </c>
      <c r="E102" s="9">
        <v>189098.410602666</v>
      </c>
      <c r="F102" s="9">
        <v>14.118785734999999</v>
      </c>
      <c r="G102" s="9">
        <v>59.428914388999999</v>
      </c>
      <c r="H102" s="9">
        <v>124.755738941</v>
      </c>
      <c r="I102">
        <v>17.93</v>
      </c>
      <c r="J102">
        <v>17.5</v>
      </c>
      <c r="K102">
        <v>111.862302100734</v>
      </c>
      <c r="L102">
        <v>63.347613492289767</v>
      </c>
      <c r="M102">
        <v>313218.37697829597</v>
      </c>
      <c r="N102">
        <v>100.8</v>
      </c>
      <c r="O102">
        <v>91.2</v>
      </c>
      <c r="P102" s="33">
        <f>dane!N102</f>
        <v>28.31</v>
      </c>
      <c r="Q102" s="9">
        <v>0.30989172347078903</v>
      </c>
      <c r="R102" s="9"/>
      <c r="S102" s="9"/>
      <c r="AP102" s="18"/>
      <c r="AQ102" s="9"/>
    </row>
    <row r="103" spans="1:43" x14ac:dyDescent="0.2">
      <c r="A103" s="5">
        <v>37043</v>
      </c>
      <c r="B103" s="9">
        <v>2180.4706042319999</v>
      </c>
      <c r="C103" s="9">
        <v>176.09603277400001</v>
      </c>
      <c r="D103" s="9">
        <v>5113.7549758759997</v>
      </c>
      <c r="E103" s="9">
        <v>190278.385870139</v>
      </c>
      <c r="F103" s="9">
        <v>14.071247088</v>
      </c>
      <c r="G103" s="9">
        <v>58.317182178000003</v>
      </c>
      <c r="H103" s="9">
        <v>124.91555869600001</v>
      </c>
      <c r="I103">
        <v>17.57</v>
      </c>
      <c r="J103">
        <v>17.38</v>
      </c>
      <c r="K103">
        <v>114.100606901563</v>
      </c>
      <c r="L103">
        <v>62.420083288996246</v>
      </c>
      <c r="M103">
        <v>315374.85578076798</v>
      </c>
      <c r="N103">
        <v>100.7</v>
      </c>
      <c r="O103">
        <v>91.2</v>
      </c>
      <c r="P103" s="33">
        <f>dane!N103</f>
        <v>27.85</v>
      </c>
      <c r="Q103" s="9">
        <v>0.20449654507133999</v>
      </c>
      <c r="R103" s="9"/>
      <c r="S103" s="9"/>
      <c r="AP103" s="18"/>
      <c r="AQ103" s="9"/>
    </row>
    <row r="104" spans="1:43" x14ac:dyDescent="0.2">
      <c r="A104" s="5">
        <v>37073</v>
      </c>
      <c r="B104" s="9">
        <v>2208.974411314</v>
      </c>
      <c r="C104" s="9">
        <v>175.56095119299999</v>
      </c>
      <c r="D104" s="9">
        <v>5091.9491305729998</v>
      </c>
      <c r="E104" s="9">
        <v>191144.99112217699</v>
      </c>
      <c r="F104" s="9">
        <v>14.008501695</v>
      </c>
      <c r="G104" s="9">
        <v>58.836753561999998</v>
      </c>
      <c r="H104" s="9">
        <v>125.183291997</v>
      </c>
      <c r="I104">
        <v>15.57</v>
      </c>
      <c r="J104">
        <v>16.14</v>
      </c>
      <c r="K104">
        <v>106.781161799743</v>
      </c>
      <c r="L104">
        <v>59.587092533424062</v>
      </c>
      <c r="M104">
        <v>321632.22707120801</v>
      </c>
      <c r="N104">
        <v>99</v>
      </c>
      <c r="O104">
        <v>88.9</v>
      </c>
      <c r="P104" s="33">
        <f>dane!N104</f>
        <v>24.61</v>
      </c>
      <c r="Q104" s="9">
        <v>-0.241535333598627</v>
      </c>
      <c r="R104" s="9"/>
      <c r="S104" s="9"/>
      <c r="AP104" s="18"/>
      <c r="AQ104" s="9"/>
    </row>
    <row r="105" spans="1:43" x14ac:dyDescent="0.2">
      <c r="A105" s="5">
        <v>37104</v>
      </c>
      <c r="B105" s="9">
        <v>2213.8422016069999</v>
      </c>
      <c r="C105" s="9">
        <v>176.88456035999999</v>
      </c>
      <c r="D105" s="9">
        <v>5070.6971534519998</v>
      </c>
      <c r="E105" s="9">
        <v>191982.28956120799</v>
      </c>
      <c r="F105" s="9">
        <v>14.340357486</v>
      </c>
      <c r="G105" s="9">
        <v>59.931419208999998</v>
      </c>
      <c r="H105" s="9">
        <v>125.459453587</v>
      </c>
      <c r="I105">
        <v>17.03</v>
      </c>
      <c r="J105">
        <v>15.73</v>
      </c>
      <c r="K105">
        <v>101.330662654517</v>
      </c>
      <c r="L105">
        <v>59.798091755419371</v>
      </c>
      <c r="M105">
        <v>325103.48833088297</v>
      </c>
      <c r="N105">
        <v>101.3</v>
      </c>
      <c r="O105">
        <v>91.2</v>
      </c>
      <c r="P105" s="33">
        <f>dane!N105</f>
        <v>25.68</v>
      </c>
      <c r="Q105" s="9">
        <v>-0.48732435337458802</v>
      </c>
      <c r="R105" s="9"/>
      <c r="S105" s="9"/>
      <c r="AP105" s="18"/>
      <c r="AQ105" s="9"/>
    </row>
    <row r="106" spans="1:43" x14ac:dyDescent="0.2">
      <c r="A106" s="5">
        <v>37135</v>
      </c>
      <c r="B106" s="9">
        <v>2225.8433073750002</v>
      </c>
      <c r="C106" s="9">
        <v>178.94405832699999</v>
      </c>
      <c r="D106" s="9">
        <v>5054.6547186489997</v>
      </c>
      <c r="E106" s="9">
        <v>193275.109216529</v>
      </c>
      <c r="F106" s="9">
        <v>14.656768293000001</v>
      </c>
      <c r="G106" s="9">
        <v>58.864039505999997</v>
      </c>
      <c r="H106" s="9">
        <v>125.533060584</v>
      </c>
      <c r="I106">
        <v>15.370000000000001</v>
      </c>
      <c r="J106">
        <v>14.950000000000001</v>
      </c>
      <c r="K106">
        <v>101.14334201221101</v>
      </c>
      <c r="L106">
        <v>57.740925093197148</v>
      </c>
      <c r="M106">
        <v>327858.52589200099</v>
      </c>
      <c r="N106">
        <v>99.9</v>
      </c>
      <c r="O106">
        <v>90</v>
      </c>
      <c r="P106" s="33">
        <f>dane!N106</f>
        <v>25.62</v>
      </c>
      <c r="Q106" s="9">
        <v>-0.69156959367844295</v>
      </c>
      <c r="R106" s="9"/>
      <c r="S106" s="9"/>
      <c r="AP106" s="18"/>
      <c r="AQ106" s="9"/>
    </row>
    <row r="107" spans="1:43" x14ac:dyDescent="0.2">
      <c r="A107" s="5">
        <v>37165</v>
      </c>
      <c r="B107" s="9">
        <v>2255.6353655409998</v>
      </c>
      <c r="C107" s="9">
        <v>179.44434022900001</v>
      </c>
      <c r="D107" s="9">
        <v>5028.5095921259999</v>
      </c>
      <c r="E107" s="9">
        <v>194045.98306749799</v>
      </c>
      <c r="F107" s="9">
        <v>14.969862040000001</v>
      </c>
      <c r="G107" s="9">
        <v>59.239973458000001</v>
      </c>
      <c r="H107" s="9">
        <v>125.779619102</v>
      </c>
      <c r="I107">
        <v>16.88</v>
      </c>
      <c r="J107">
        <v>14.790000000000001</v>
      </c>
      <c r="K107">
        <v>104.38551960693701</v>
      </c>
      <c r="L107">
        <v>52.004346988884414</v>
      </c>
      <c r="M107">
        <v>330619.392202307</v>
      </c>
      <c r="N107">
        <v>98.6</v>
      </c>
      <c r="O107">
        <v>88.3</v>
      </c>
      <c r="P107" s="33">
        <f>dane!N107</f>
        <v>20.54</v>
      </c>
      <c r="Q107" s="9">
        <v>-0.61932597300918302</v>
      </c>
      <c r="R107" s="9"/>
      <c r="S107" s="9"/>
      <c r="AP107" s="18"/>
      <c r="AQ107" s="9"/>
    </row>
    <row r="108" spans="1:43" x14ac:dyDescent="0.2">
      <c r="A108" s="5">
        <v>37196</v>
      </c>
      <c r="B108" s="9">
        <v>2248.3570475490001</v>
      </c>
      <c r="C108" s="9">
        <v>178.06448818499999</v>
      </c>
      <c r="D108" s="9">
        <v>5012.7505058879997</v>
      </c>
      <c r="E108" s="9">
        <v>194123.21591959801</v>
      </c>
      <c r="F108" s="9">
        <v>14.708085412000001</v>
      </c>
      <c r="G108" s="9">
        <v>58.911793363000001</v>
      </c>
      <c r="H108" s="9">
        <v>125.923266743</v>
      </c>
      <c r="I108">
        <v>15.370000000000001</v>
      </c>
      <c r="J108">
        <v>14.530000000000001</v>
      </c>
      <c r="K108">
        <v>107.298555658857</v>
      </c>
      <c r="L108">
        <v>49.96427487322795</v>
      </c>
      <c r="M108">
        <v>322993.473521751</v>
      </c>
      <c r="N108">
        <v>97.9</v>
      </c>
      <c r="O108">
        <v>87.5</v>
      </c>
      <c r="P108" s="33">
        <f>dane!N108</f>
        <v>18.8</v>
      </c>
      <c r="Q108" s="9">
        <v>-0.71589335036226798</v>
      </c>
      <c r="R108" s="9"/>
      <c r="S108" s="9"/>
      <c r="AP108" s="18"/>
      <c r="AQ108" s="9"/>
    </row>
    <row r="109" spans="1:43" x14ac:dyDescent="0.2">
      <c r="A109" s="5">
        <v>37226</v>
      </c>
      <c r="B109" s="9">
        <v>2246.2567066420002</v>
      </c>
      <c r="C109" s="9">
        <v>181.388544274</v>
      </c>
      <c r="D109" s="9">
        <v>4974.7565472340002</v>
      </c>
      <c r="E109" s="9">
        <v>194827.61070758401</v>
      </c>
      <c r="F109" s="9">
        <v>14.416332858000001</v>
      </c>
      <c r="G109" s="9">
        <v>58.789131226000002</v>
      </c>
      <c r="H109" s="9">
        <v>126.325452673</v>
      </c>
      <c r="I109">
        <v>11.76</v>
      </c>
      <c r="J109">
        <v>12.43</v>
      </c>
      <c r="K109">
        <v>108.809584673831</v>
      </c>
      <c r="L109">
        <v>49.399543999620136</v>
      </c>
      <c r="M109">
        <v>326367.85813913902</v>
      </c>
      <c r="N109">
        <v>98.5</v>
      </c>
      <c r="O109">
        <v>88.3</v>
      </c>
      <c r="P109" s="33">
        <f>dane!N109</f>
        <v>18.71</v>
      </c>
      <c r="Q109" s="9">
        <v>-1.21156775503874</v>
      </c>
      <c r="R109" s="9"/>
      <c r="S109" s="9"/>
      <c r="AP109" s="18"/>
      <c r="AQ109" s="9"/>
    </row>
    <row r="110" spans="1:43" x14ac:dyDescent="0.2">
      <c r="A110" s="5">
        <v>37257</v>
      </c>
      <c r="B110" s="9">
        <v>2255.9425169390001</v>
      </c>
      <c r="C110" s="9">
        <v>182.27422588499999</v>
      </c>
      <c r="D110" s="9">
        <v>4953.0561325850003</v>
      </c>
      <c r="E110" s="9">
        <v>194705.753546074</v>
      </c>
      <c r="F110" s="9">
        <v>14.13072543</v>
      </c>
      <c r="G110" s="9">
        <v>58.692201277000002</v>
      </c>
      <c r="H110" s="9">
        <v>126.682705947</v>
      </c>
      <c r="I110">
        <v>12.84</v>
      </c>
      <c r="J110">
        <v>11.9</v>
      </c>
      <c r="K110">
        <v>108.68306813826301</v>
      </c>
      <c r="L110">
        <v>50.070305901839419</v>
      </c>
      <c r="M110">
        <v>324382.682299459</v>
      </c>
      <c r="N110">
        <v>98.5</v>
      </c>
      <c r="O110">
        <v>88.3</v>
      </c>
      <c r="P110" s="33">
        <f>dane!N110</f>
        <v>19.420000000000002</v>
      </c>
      <c r="Q110" s="9">
        <v>-1.29917351150727</v>
      </c>
      <c r="R110" s="9"/>
      <c r="S110" s="9"/>
      <c r="AP110" s="18"/>
      <c r="AQ110" s="9"/>
    </row>
    <row r="111" spans="1:43" x14ac:dyDescent="0.2">
      <c r="A111" s="5">
        <v>37288</v>
      </c>
      <c r="B111" s="9">
        <v>2259.3133376599999</v>
      </c>
      <c r="C111" s="9">
        <v>184.38593570800001</v>
      </c>
      <c r="D111" s="9">
        <v>4934.1047484660003</v>
      </c>
      <c r="E111" s="9">
        <v>194885.611264612</v>
      </c>
      <c r="F111" s="9">
        <v>13.912985551</v>
      </c>
      <c r="G111" s="9">
        <v>59.208296247</v>
      </c>
      <c r="H111" s="9">
        <v>126.808422491</v>
      </c>
      <c r="I111">
        <v>11.040000000000001</v>
      </c>
      <c r="J111">
        <v>10.84</v>
      </c>
      <c r="K111">
        <v>106.555080262459</v>
      </c>
      <c r="L111">
        <v>51.249781894867347</v>
      </c>
      <c r="M111">
        <v>326370.56017097202</v>
      </c>
      <c r="N111">
        <v>98.8</v>
      </c>
      <c r="O111">
        <v>88.4</v>
      </c>
      <c r="P111" s="33">
        <f>dane!N111</f>
        <v>20.28</v>
      </c>
      <c r="Q111" s="9">
        <v>-1.30744851940059</v>
      </c>
      <c r="R111" s="9"/>
      <c r="S111" s="9"/>
      <c r="AP111" s="18"/>
      <c r="AQ111" s="9"/>
    </row>
    <row r="112" spans="1:43" x14ac:dyDescent="0.2">
      <c r="A112" s="5">
        <v>37316</v>
      </c>
      <c r="B112" s="9">
        <v>2271.982881895</v>
      </c>
      <c r="C112" s="9">
        <v>185.79867608699999</v>
      </c>
      <c r="D112" s="9">
        <v>4926.7228378689997</v>
      </c>
      <c r="E112" s="9">
        <v>193634.616767353</v>
      </c>
      <c r="F112" s="9">
        <v>13.679910204</v>
      </c>
      <c r="G112" s="9">
        <v>60.261025596000003</v>
      </c>
      <c r="H112" s="9">
        <v>127.009624061</v>
      </c>
      <c r="I112">
        <v>11.08</v>
      </c>
      <c r="J112">
        <v>10.61</v>
      </c>
      <c r="K112">
        <v>107.13991462630601</v>
      </c>
      <c r="L112">
        <v>55.8658901590765</v>
      </c>
      <c r="M112">
        <v>321403.34808384097</v>
      </c>
      <c r="N112">
        <v>99.4</v>
      </c>
      <c r="O112">
        <v>88.8</v>
      </c>
      <c r="P112" s="33">
        <f>dane!N112</f>
        <v>23.7</v>
      </c>
      <c r="Q112" s="9">
        <v>-1.485243861214</v>
      </c>
      <c r="R112" s="9"/>
      <c r="S112" s="9"/>
      <c r="AP112" s="18"/>
      <c r="AQ112" s="9"/>
    </row>
    <row r="113" spans="1:43" x14ac:dyDescent="0.2">
      <c r="A113" s="5">
        <v>37347</v>
      </c>
      <c r="B113" s="9">
        <v>2242.8139905620001</v>
      </c>
      <c r="C113" s="9">
        <v>180.273584723</v>
      </c>
      <c r="D113" s="9">
        <v>4907.1049527929999</v>
      </c>
      <c r="E113" s="9">
        <v>193606.91340554701</v>
      </c>
      <c r="F113" s="9">
        <v>13.475433355</v>
      </c>
      <c r="G113" s="9">
        <v>57.075911157999997</v>
      </c>
      <c r="H113" s="9">
        <v>127.309158831</v>
      </c>
      <c r="I113">
        <v>10.83</v>
      </c>
      <c r="J113">
        <v>10.450000000000001</v>
      </c>
      <c r="K113">
        <v>108.239187854302</v>
      </c>
      <c r="L113">
        <v>57.555946111613224</v>
      </c>
      <c r="M113">
        <v>320954.66829294898</v>
      </c>
      <c r="N113">
        <v>99.5</v>
      </c>
      <c r="O113">
        <v>89.2</v>
      </c>
      <c r="P113" s="33">
        <f>dane!N113</f>
        <v>25.73</v>
      </c>
      <c r="Q113" s="9">
        <v>-1.39078748354335</v>
      </c>
      <c r="R113" s="9"/>
      <c r="S113" s="9"/>
      <c r="AP113" s="18"/>
      <c r="AQ113" s="9"/>
    </row>
    <row r="114" spans="1:43" x14ac:dyDescent="0.2">
      <c r="A114" s="5">
        <v>37377</v>
      </c>
      <c r="B114" s="9">
        <v>2283.5300153899998</v>
      </c>
      <c r="C114" s="9">
        <v>179.78050435099999</v>
      </c>
      <c r="D114" s="9">
        <v>4896.7853212829996</v>
      </c>
      <c r="E114" s="9">
        <v>194118.371979836</v>
      </c>
      <c r="F114" s="9">
        <v>13.657913726</v>
      </c>
      <c r="G114" s="9">
        <v>57.039211123000001</v>
      </c>
      <c r="H114" s="9">
        <v>126.854263471</v>
      </c>
      <c r="I114">
        <v>9.67</v>
      </c>
      <c r="J114">
        <v>9.9500000000000011</v>
      </c>
      <c r="K114">
        <v>105.00937597021002</v>
      </c>
      <c r="L114">
        <v>58.149984588928049</v>
      </c>
      <c r="M114">
        <v>325313.20577840798</v>
      </c>
      <c r="N114">
        <v>99.7</v>
      </c>
      <c r="O114">
        <v>88.5</v>
      </c>
      <c r="P114" s="33">
        <f>dane!N114</f>
        <v>25.35</v>
      </c>
      <c r="Q114" s="9">
        <v>-1.34327133464204</v>
      </c>
      <c r="R114" s="9"/>
      <c r="S114" s="9"/>
      <c r="AP114" s="18"/>
      <c r="AQ114" s="9"/>
    </row>
    <row r="115" spans="1:43" x14ac:dyDescent="0.2">
      <c r="A115" s="5">
        <v>37408</v>
      </c>
      <c r="B115" s="9">
        <v>2276.0826599490001</v>
      </c>
      <c r="C115" s="9">
        <v>183.52135495799999</v>
      </c>
      <c r="D115" s="9">
        <v>4891.3345233729997</v>
      </c>
      <c r="E115" s="9">
        <v>194806.176367715</v>
      </c>
      <c r="F115" s="9">
        <v>13.843141996</v>
      </c>
      <c r="G115" s="9">
        <v>60.708173633000001</v>
      </c>
      <c r="H115" s="9">
        <v>126.603510086</v>
      </c>
      <c r="I115">
        <v>10.58</v>
      </c>
      <c r="J115">
        <v>9.5400000000000009</v>
      </c>
      <c r="K115">
        <v>101.406739631831</v>
      </c>
      <c r="L115">
        <v>57.651372325719159</v>
      </c>
      <c r="M115">
        <v>325377.66989258298</v>
      </c>
      <c r="N115">
        <v>100</v>
      </c>
      <c r="O115">
        <v>90.2</v>
      </c>
      <c r="P115" s="33">
        <f>dane!N115</f>
        <v>24.08</v>
      </c>
      <c r="Q115" s="9">
        <v>-1.52359780715975</v>
      </c>
      <c r="R115" s="9"/>
      <c r="S115" s="9"/>
      <c r="AP115" s="18"/>
      <c r="AQ115" s="9"/>
    </row>
    <row r="116" spans="1:43" x14ac:dyDescent="0.2">
      <c r="A116" s="5">
        <v>37438</v>
      </c>
      <c r="B116" s="9">
        <v>2283.2600249689999</v>
      </c>
      <c r="C116" s="9">
        <v>186.578271048</v>
      </c>
      <c r="D116" s="9">
        <v>4878.3526365580001</v>
      </c>
      <c r="E116" s="9">
        <v>195827.20335325901</v>
      </c>
      <c r="F116" s="9">
        <v>14.013275124</v>
      </c>
      <c r="G116" s="9">
        <v>60.705158044000001</v>
      </c>
      <c r="H116" s="9">
        <v>126.647157053</v>
      </c>
      <c r="I116">
        <v>8.91</v>
      </c>
      <c r="J116">
        <v>8.9700000000000006</v>
      </c>
      <c r="K116">
        <v>95.381961156163683</v>
      </c>
      <c r="L116">
        <v>59.88231018409509</v>
      </c>
      <c r="M116">
        <v>328049.19897832</v>
      </c>
      <c r="N116">
        <v>99.4</v>
      </c>
      <c r="O116">
        <v>88.9</v>
      </c>
      <c r="P116" s="33">
        <f>dane!N116</f>
        <v>25.74</v>
      </c>
      <c r="Q116" s="9">
        <v>-1.4979681567192</v>
      </c>
      <c r="R116" s="9"/>
      <c r="S116" s="9"/>
      <c r="AP116" s="18"/>
      <c r="AQ116" s="9"/>
    </row>
    <row r="117" spans="1:43" x14ac:dyDescent="0.2">
      <c r="A117" s="5">
        <v>37469</v>
      </c>
      <c r="B117" s="9">
        <v>2289.5032545290001</v>
      </c>
      <c r="C117" s="9">
        <v>186.82306880799999</v>
      </c>
      <c r="D117" s="9">
        <v>4872.8375215369997</v>
      </c>
      <c r="E117" s="9">
        <v>196325.391688445</v>
      </c>
      <c r="F117" s="9">
        <v>13.94231647</v>
      </c>
      <c r="G117" s="9">
        <v>60.823225424</v>
      </c>
      <c r="H117" s="9">
        <v>126.812191494</v>
      </c>
      <c r="I117">
        <v>8.74</v>
      </c>
      <c r="J117">
        <v>8.7799999999999994</v>
      </c>
      <c r="K117">
        <v>94.956406392957007</v>
      </c>
      <c r="L117">
        <v>60.537159459653409</v>
      </c>
      <c r="M117">
        <v>326460.88182774599</v>
      </c>
      <c r="N117">
        <v>99.9</v>
      </c>
      <c r="O117">
        <v>90.8</v>
      </c>
      <c r="P117" s="33">
        <f>dane!N117</f>
        <v>26.65</v>
      </c>
      <c r="Q117" s="9">
        <v>-1.53275255825708</v>
      </c>
      <c r="R117" s="9"/>
      <c r="S117" s="9"/>
      <c r="AP117" s="18"/>
      <c r="AQ117" s="9"/>
    </row>
    <row r="118" spans="1:43" x14ac:dyDescent="0.2">
      <c r="A118" s="5">
        <v>37500</v>
      </c>
      <c r="B118" s="9">
        <v>2299.2332960170002</v>
      </c>
      <c r="C118" s="9">
        <v>185.406539434</v>
      </c>
      <c r="D118" s="9">
        <v>4860.2014179389998</v>
      </c>
      <c r="E118" s="9">
        <v>196919.956433385</v>
      </c>
      <c r="F118" s="9">
        <v>13.859707554</v>
      </c>
      <c r="G118" s="9">
        <v>61.544339153999999</v>
      </c>
      <c r="H118" s="9">
        <v>126.914023203</v>
      </c>
      <c r="I118">
        <v>8.17</v>
      </c>
      <c r="J118">
        <v>8.14</v>
      </c>
      <c r="K118">
        <v>95.343645021945292</v>
      </c>
      <c r="L118">
        <v>62.934033341958049</v>
      </c>
      <c r="M118">
        <v>324931.667038024</v>
      </c>
      <c r="N118">
        <v>100</v>
      </c>
      <c r="O118">
        <v>89.9</v>
      </c>
      <c r="P118" s="33">
        <f>dane!N118</f>
        <v>28.4</v>
      </c>
      <c r="Q118" s="9">
        <v>-1.56578891645844</v>
      </c>
      <c r="R118" s="9"/>
      <c r="S118" s="9"/>
      <c r="AP118" s="18"/>
      <c r="AQ118" s="9"/>
    </row>
    <row r="119" spans="1:43" x14ac:dyDescent="0.2">
      <c r="A119" s="5">
        <v>37530</v>
      </c>
      <c r="B119" s="9">
        <v>2285.5546000029999</v>
      </c>
      <c r="C119" s="9">
        <v>186.76156503000001</v>
      </c>
      <c r="D119" s="9">
        <v>4857.0218836280001</v>
      </c>
      <c r="E119" s="9">
        <v>196567.89622802901</v>
      </c>
      <c r="F119" s="9">
        <v>13.771651994999999</v>
      </c>
      <c r="G119" s="9">
        <v>61.025269467000001</v>
      </c>
      <c r="H119" s="9">
        <v>127.039872938</v>
      </c>
      <c r="I119">
        <v>7.45</v>
      </c>
      <c r="J119">
        <v>7.59</v>
      </c>
      <c r="K119">
        <v>96.275607085691789</v>
      </c>
      <c r="L119">
        <v>62.722551516453549</v>
      </c>
      <c r="M119">
        <v>324266.404921334</v>
      </c>
      <c r="N119">
        <v>99.4</v>
      </c>
      <c r="O119">
        <v>89.1</v>
      </c>
      <c r="P119" s="33">
        <f>dane!N119</f>
        <v>27.54</v>
      </c>
      <c r="Q119" s="9">
        <v>-1.80603611894033</v>
      </c>
      <c r="R119" s="9"/>
      <c r="S119" s="9"/>
      <c r="AP119" s="18"/>
      <c r="AQ119" s="9"/>
    </row>
    <row r="120" spans="1:43" x14ac:dyDescent="0.2">
      <c r="A120" s="5">
        <v>37561</v>
      </c>
      <c r="B120" s="9">
        <v>2288.2717797199998</v>
      </c>
      <c r="C120" s="9">
        <v>185.64571938500001</v>
      </c>
      <c r="D120" s="9">
        <v>4856.4882183359996</v>
      </c>
      <c r="E120" s="9">
        <v>196434.86757544</v>
      </c>
      <c r="F120" s="9">
        <v>13.674677952</v>
      </c>
      <c r="G120" s="9">
        <v>61.769377468000002</v>
      </c>
      <c r="H120" s="9">
        <v>126.98403338</v>
      </c>
      <c r="I120">
        <v>7.19</v>
      </c>
      <c r="J120">
        <v>7.05</v>
      </c>
      <c r="K120">
        <v>98.586969734707893</v>
      </c>
      <c r="L120">
        <v>59.666899708528923</v>
      </c>
      <c r="M120">
        <v>322799.99579271901</v>
      </c>
      <c r="N120">
        <v>100</v>
      </c>
      <c r="O120">
        <v>90.4</v>
      </c>
      <c r="P120" s="33">
        <f>dane!N120</f>
        <v>24.34</v>
      </c>
      <c r="Q120" s="9">
        <v>-1.9606204891741399</v>
      </c>
      <c r="R120" s="9"/>
      <c r="S120" s="9"/>
      <c r="AP120" s="18"/>
      <c r="AQ120" s="9"/>
    </row>
    <row r="121" spans="1:43" x14ac:dyDescent="0.2">
      <c r="A121" s="5">
        <v>37591</v>
      </c>
      <c r="B121" s="9">
        <v>2292.7786554109998</v>
      </c>
      <c r="C121" s="9">
        <v>183.81986471499999</v>
      </c>
      <c r="D121" s="9">
        <v>4859.3136656779998</v>
      </c>
      <c r="E121" s="9">
        <v>196259.40665040101</v>
      </c>
      <c r="F121" s="9">
        <v>13.544867248999999</v>
      </c>
      <c r="G121" s="9">
        <v>61.118242475000002</v>
      </c>
      <c r="H121" s="9">
        <v>127.196380662</v>
      </c>
      <c r="I121">
        <v>7.2700000000000005</v>
      </c>
      <c r="J121">
        <v>7.07</v>
      </c>
      <c r="K121">
        <v>97.730942400124505</v>
      </c>
      <c r="L121">
        <v>62.662946455751154</v>
      </c>
      <c r="M121">
        <v>322787.52904495603</v>
      </c>
      <c r="N121">
        <v>98.7</v>
      </c>
      <c r="O121">
        <v>88.9</v>
      </c>
      <c r="P121" s="33">
        <f>dane!N121</f>
        <v>28.33</v>
      </c>
      <c r="Q121" s="9">
        <v>-1.88424191701527</v>
      </c>
      <c r="R121" s="9"/>
      <c r="S121" s="9"/>
      <c r="AP121" s="18"/>
      <c r="AQ121" s="9"/>
    </row>
    <row r="122" spans="1:43" x14ac:dyDescent="0.2">
      <c r="A122" s="5">
        <v>37622</v>
      </c>
      <c r="B122" s="9">
        <v>2304.471321476</v>
      </c>
      <c r="C122" s="9">
        <v>187.82610187700001</v>
      </c>
      <c r="D122" s="9">
        <v>4745.6079785459997</v>
      </c>
      <c r="E122" s="9">
        <v>196857.54964443599</v>
      </c>
      <c r="F122" s="9">
        <v>13.423116177000001</v>
      </c>
      <c r="G122" s="9">
        <v>60.374609175000003</v>
      </c>
      <c r="H122" s="9">
        <v>127.149518515</v>
      </c>
      <c r="I122">
        <v>7.16</v>
      </c>
      <c r="J122">
        <v>6.76</v>
      </c>
      <c r="K122">
        <v>92.882431321248006</v>
      </c>
      <c r="L122">
        <v>66.47201009614632</v>
      </c>
      <c r="M122">
        <v>322810.16665848403</v>
      </c>
      <c r="N122">
        <v>100.1</v>
      </c>
      <c r="O122">
        <v>89.7</v>
      </c>
      <c r="P122" s="33">
        <f>dane!N122</f>
        <v>31.18</v>
      </c>
      <c r="Q122" s="9">
        <v>-1.90672716430514</v>
      </c>
      <c r="R122" s="9"/>
      <c r="S122" s="9"/>
      <c r="AP122" s="18"/>
      <c r="AQ122" s="9"/>
    </row>
    <row r="123" spans="1:43" x14ac:dyDescent="0.2">
      <c r="A123" s="5">
        <v>37653</v>
      </c>
      <c r="B123" s="9">
        <v>2295.0269382390002</v>
      </c>
      <c r="C123" s="9">
        <v>188.35914117499999</v>
      </c>
      <c r="D123" s="9">
        <v>4742.266830304</v>
      </c>
      <c r="E123" s="9">
        <v>197216.44361346299</v>
      </c>
      <c r="F123" s="9">
        <v>13.337926439</v>
      </c>
      <c r="G123" s="9">
        <v>61.635717114999999</v>
      </c>
      <c r="H123" s="9">
        <v>127.287189145</v>
      </c>
      <c r="I123">
        <v>6.28</v>
      </c>
      <c r="J123">
        <v>6.51</v>
      </c>
      <c r="K123">
        <v>94.258939530828599</v>
      </c>
      <c r="L123">
        <v>69.358761407333105</v>
      </c>
      <c r="M123">
        <v>325647.669356698</v>
      </c>
      <c r="N123">
        <v>100.3</v>
      </c>
      <c r="O123">
        <v>90</v>
      </c>
      <c r="P123" s="33">
        <f>dane!N123</f>
        <v>32.770000000000003</v>
      </c>
      <c r="Q123" s="9">
        <v>-1.9145465470074801</v>
      </c>
      <c r="R123" s="9"/>
      <c r="S123" s="9"/>
      <c r="AP123" s="18"/>
      <c r="AQ123" s="9"/>
    </row>
    <row r="124" spans="1:43" x14ac:dyDescent="0.2">
      <c r="A124" s="5">
        <v>37681</v>
      </c>
      <c r="B124" s="9">
        <v>2290.6376925109998</v>
      </c>
      <c r="C124" s="9">
        <v>183.56168513099999</v>
      </c>
      <c r="D124" s="9">
        <v>4730.799145166</v>
      </c>
      <c r="E124" s="9">
        <v>198398.525868094</v>
      </c>
      <c r="F124" s="9">
        <v>13.242963404999999</v>
      </c>
      <c r="G124" s="9">
        <v>62.032975</v>
      </c>
      <c r="H124" s="9">
        <v>127.58194462599999</v>
      </c>
      <c r="I124">
        <v>6.45</v>
      </c>
      <c r="J124">
        <v>6.26</v>
      </c>
      <c r="K124">
        <v>90.792795297188093</v>
      </c>
      <c r="L124">
        <v>65.73221508101993</v>
      </c>
      <c r="M124">
        <v>325722.56342516199</v>
      </c>
      <c r="N124">
        <v>99.6</v>
      </c>
      <c r="O124">
        <v>90</v>
      </c>
      <c r="P124" s="33">
        <f>dane!N124</f>
        <v>30.61</v>
      </c>
      <c r="Q124" s="9">
        <v>-1.8845003769493101</v>
      </c>
      <c r="R124" s="9"/>
      <c r="S124" s="9"/>
      <c r="AP124" s="18"/>
      <c r="AQ124" s="9"/>
    </row>
    <row r="125" spans="1:43" x14ac:dyDescent="0.2">
      <c r="A125" s="5">
        <v>37712</v>
      </c>
      <c r="B125" s="9">
        <v>2327.6842636490001</v>
      </c>
      <c r="C125" s="9">
        <v>191.796931868</v>
      </c>
      <c r="D125" s="9">
        <v>4725.9959837120005</v>
      </c>
      <c r="E125" s="9">
        <v>199036.60337122699</v>
      </c>
      <c r="F125" s="9">
        <v>13.175550900999999</v>
      </c>
      <c r="G125" s="9">
        <v>63.097797217999997</v>
      </c>
      <c r="H125" s="9">
        <v>127.553089034</v>
      </c>
      <c r="I125">
        <v>6</v>
      </c>
      <c r="J125">
        <v>6.07</v>
      </c>
      <c r="K125">
        <v>91.89720913495529</v>
      </c>
      <c r="L125">
        <v>60.694804619036503</v>
      </c>
      <c r="M125">
        <v>326096.71548305301</v>
      </c>
      <c r="N125">
        <v>99.9</v>
      </c>
      <c r="O125">
        <v>89.6</v>
      </c>
      <c r="P125" s="33">
        <f>dane!N125</f>
        <v>25</v>
      </c>
      <c r="Q125" s="9">
        <v>-1.96126927513258</v>
      </c>
      <c r="R125" s="9"/>
      <c r="S125" s="9"/>
      <c r="AP125" s="18"/>
      <c r="AQ125" s="9"/>
    </row>
    <row r="126" spans="1:43" x14ac:dyDescent="0.2">
      <c r="A126" s="5">
        <v>37742</v>
      </c>
      <c r="B126" s="9">
        <v>2314.1926232189999</v>
      </c>
      <c r="C126" s="9">
        <v>195.517418451</v>
      </c>
      <c r="D126" s="9">
        <v>4722.8902789960002</v>
      </c>
      <c r="E126" s="9">
        <v>200406.826767783</v>
      </c>
      <c r="F126" s="9">
        <v>13.394589972</v>
      </c>
      <c r="G126" s="9">
        <v>65.140152474000004</v>
      </c>
      <c r="H126" s="9">
        <v>127.358731263</v>
      </c>
      <c r="I126">
        <v>5.79</v>
      </c>
      <c r="J126">
        <v>5.73</v>
      </c>
      <c r="K126">
        <v>91.998870832049903</v>
      </c>
      <c r="L126">
        <v>61.476433931721658</v>
      </c>
      <c r="M126">
        <v>328509.619278992</v>
      </c>
      <c r="N126">
        <v>98.3</v>
      </c>
      <c r="O126">
        <v>89.1</v>
      </c>
      <c r="P126" s="33">
        <f>dane!N126</f>
        <v>25.86</v>
      </c>
      <c r="Q126" s="9">
        <v>-2.0780838359539602</v>
      </c>
      <c r="R126" s="9"/>
      <c r="S126" s="9"/>
      <c r="AP126" s="18"/>
      <c r="AQ126" s="9"/>
    </row>
    <row r="127" spans="1:43" x14ac:dyDescent="0.2">
      <c r="A127" s="5">
        <v>37773</v>
      </c>
      <c r="B127" s="9">
        <v>2332.0240090990001</v>
      </c>
      <c r="C127" s="9">
        <v>193.55315410700001</v>
      </c>
      <c r="D127" s="9">
        <v>4716.2696504019996</v>
      </c>
      <c r="E127" s="9">
        <v>198844.65764378</v>
      </c>
      <c r="F127" s="9">
        <v>13.614907598</v>
      </c>
      <c r="G127" s="9">
        <v>64.220876091999997</v>
      </c>
      <c r="H127" s="9">
        <v>127.479123636</v>
      </c>
      <c r="I127">
        <v>5.5</v>
      </c>
      <c r="J127">
        <v>5.51</v>
      </c>
      <c r="K127">
        <v>89.591377435099005</v>
      </c>
      <c r="L127">
        <v>62.995361043894356</v>
      </c>
      <c r="M127">
        <v>331747.65930422198</v>
      </c>
      <c r="N127">
        <v>98.3</v>
      </c>
      <c r="O127">
        <v>88.5</v>
      </c>
      <c r="P127" s="33">
        <f>dane!N127</f>
        <v>27.65</v>
      </c>
      <c r="Q127" s="9">
        <v>-2.04571941138733</v>
      </c>
      <c r="R127" s="9"/>
      <c r="S127" s="9"/>
      <c r="AP127" s="18"/>
      <c r="AQ127" s="9"/>
    </row>
    <row r="128" spans="1:43" x14ac:dyDescent="0.2">
      <c r="A128" s="5">
        <v>37803</v>
      </c>
      <c r="B128" s="9">
        <v>2343.5443064330002</v>
      </c>
      <c r="C128" s="9">
        <v>192.61336145800001</v>
      </c>
      <c r="D128" s="9">
        <v>4717.3094377480002</v>
      </c>
      <c r="E128" s="9">
        <v>200321.234910283</v>
      </c>
      <c r="F128" s="9">
        <v>13.819719838999999</v>
      </c>
      <c r="G128" s="9">
        <v>66.954766394999993</v>
      </c>
      <c r="H128" s="9">
        <v>127.593919759</v>
      </c>
      <c r="I128">
        <v>5.47</v>
      </c>
      <c r="J128">
        <v>5.3100000000000005</v>
      </c>
      <c r="K128">
        <v>89.125620437246297</v>
      </c>
      <c r="L128">
        <v>63.299832442770693</v>
      </c>
      <c r="M128">
        <v>332471.716342917</v>
      </c>
      <c r="N128">
        <v>99.8</v>
      </c>
      <c r="O128">
        <v>90.3</v>
      </c>
      <c r="P128" s="33">
        <f>dane!N128</f>
        <v>28.35</v>
      </c>
      <c r="Q128" s="9">
        <v>-2.0960550913510199</v>
      </c>
      <c r="R128" s="9"/>
      <c r="S128" s="9"/>
      <c r="AP128" s="18"/>
      <c r="AQ128" s="9"/>
    </row>
    <row r="129" spans="1:43" x14ac:dyDescent="0.2">
      <c r="A129" s="5">
        <v>37834</v>
      </c>
      <c r="B129" s="9">
        <v>2341.1369063709999</v>
      </c>
      <c r="C129" s="9">
        <v>194.70537995399999</v>
      </c>
      <c r="D129" s="9">
        <v>4715.327184064</v>
      </c>
      <c r="E129" s="9">
        <v>200885.932634364</v>
      </c>
      <c r="F129" s="9">
        <v>13.779603558</v>
      </c>
      <c r="G129" s="9">
        <v>65.890152803000007</v>
      </c>
      <c r="H129" s="9">
        <v>127.75131217000001</v>
      </c>
      <c r="I129">
        <v>5.03</v>
      </c>
      <c r="J129">
        <v>5.26</v>
      </c>
      <c r="K129">
        <v>89.785384924616096</v>
      </c>
      <c r="L129">
        <v>64.954320040671718</v>
      </c>
      <c r="M129">
        <v>333861.04298364499</v>
      </c>
      <c r="N129">
        <v>98.8</v>
      </c>
      <c r="O129">
        <v>88.4</v>
      </c>
      <c r="P129" s="33">
        <f>dane!N129</f>
        <v>29.89</v>
      </c>
      <c r="Q129" s="9">
        <v>-2.0812202203366201</v>
      </c>
      <c r="R129" s="9"/>
      <c r="S129" s="9"/>
      <c r="AP129" s="18"/>
      <c r="AQ129" s="9"/>
    </row>
    <row r="130" spans="1:43" x14ac:dyDescent="0.2">
      <c r="A130" s="5">
        <v>37865</v>
      </c>
      <c r="B130" s="9">
        <v>2363.278320159</v>
      </c>
      <c r="C130" s="9">
        <v>197.56366216200001</v>
      </c>
      <c r="D130" s="9">
        <v>4708.1683806219999</v>
      </c>
      <c r="E130" s="9">
        <v>200610.141890595</v>
      </c>
      <c r="F130" s="9">
        <v>13.73120475</v>
      </c>
      <c r="G130" s="9">
        <v>67.200300130000002</v>
      </c>
      <c r="H130" s="9">
        <v>128.08267461599999</v>
      </c>
      <c r="I130">
        <v>5.17</v>
      </c>
      <c r="J130">
        <v>5.25</v>
      </c>
      <c r="K130">
        <v>88.110220461013199</v>
      </c>
      <c r="L130">
        <v>63.038619611105865</v>
      </c>
      <c r="M130">
        <v>336676.278707702</v>
      </c>
      <c r="N130">
        <v>98.5</v>
      </c>
      <c r="O130">
        <v>88</v>
      </c>
      <c r="P130" s="33">
        <f>dane!N130</f>
        <v>27.11</v>
      </c>
      <c r="Q130" s="9">
        <v>-2.0066049589179999</v>
      </c>
      <c r="R130" s="9"/>
      <c r="S130" s="9"/>
      <c r="AP130" s="18"/>
      <c r="AQ130" s="9"/>
    </row>
    <row r="131" spans="1:43" x14ac:dyDescent="0.2">
      <c r="A131" s="5">
        <v>37895</v>
      </c>
      <c r="B131" s="9">
        <v>2360.8247556400001</v>
      </c>
      <c r="C131" s="9">
        <v>199.98951586300001</v>
      </c>
      <c r="D131" s="9">
        <v>4704.4601657610001</v>
      </c>
      <c r="E131" s="9">
        <v>201402.84310298099</v>
      </c>
      <c r="F131" s="9">
        <v>13.675324440000001</v>
      </c>
      <c r="G131" s="9">
        <v>68.285307458000005</v>
      </c>
      <c r="H131" s="9">
        <v>128.59839917400001</v>
      </c>
      <c r="I131">
        <v>5.19</v>
      </c>
      <c r="J131">
        <v>5.4</v>
      </c>
      <c r="K131">
        <v>86.312479477021199</v>
      </c>
      <c r="L131">
        <v>66.396582483899351</v>
      </c>
      <c r="M131">
        <v>340886.29508128099</v>
      </c>
      <c r="N131">
        <v>100.8</v>
      </c>
      <c r="O131">
        <v>90.4</v>
      </c>
      <c r="P131" s="33">
        <f>dane!N131</f>
        <v>29.61</v>
      </c>
      <c r="Q131" s="9">
        <v>-1.9387053928409199</v>
      </c>
      <c r="R131" s="9"/>
      <c r="S131" s="9"/>
      <c r="AP131" s="18"/>
      <c r="AQ131" s="9"/>
    </row>
    <row r="132" spans="1:43" x14ac:dyDescent="0.2">
      <c r="A132" s="5">
        <v>37926</v>
      </c>
      <c r="B132" s="9">
        <v>2388.5264483639999</v>
      </c>
      <c r="C132" s="9">
        <v>205.843416211</v>
      </c>
      <c r="D132" s="9">
        <v>4697.8504119010004</v>
      </c>
      <c r="E132" s="9">
        <v>203278.589533953</v>
      </c>
      <c r="F132" s="9">
        <v>13.97598661</v>
      </c>
      <c r="G132" s="9">
        <v>68.892699735999997</v>
      </c>
      <c r="H132" s="9">
        <v>129.040965183</v>
      </c>
      <c r="I132">
        <v>5.07</v>
      </c>
      <c r="J132">
        <v>5.43</v>
      </c>
      <c r="K132">
        <v>86.2662609028704</v>
      </c>
      <c r="L132">
        <v>67.327169476299602</v>
      </c>
      <c r="M132">
        <v>341810.518320565</v>
      </c>
      <c r="N132">
        <v>100.5</v>
      </c>
      <c r="O132">
        <v>91.1</v>
      </c>
      <c r="P132" s="33">
        <f>dane!N132</f>
        <v>28.75</v>
      </c>
      <c r="Q132" s="9">
        <v>-1.6498326662911</v>
      </c>
      <c r="R132" s="9"/>
      <c r="S132" s="9"/>
      <c r="AP132" s="18"/>
      <c r="AQ132" s="9"/>
    </row>
    <row r="133" spans="1:43" x14ac:dyDescent="0.2">
      <c r="A133" s="5">
        <v>37956</v>
      </c>
      <c r="B133" s="9">
        <v>2393.9521225980002</v>
      </c>
      <c r="C133" s="9">
        <v>208.376123855</v>
      </c>
      <c r="D133" s="9">
        <v>4689.7926798130002</v>
      </c>
      <c r="E133" s="9">
        <v>202660.13957358</v>
      </c>
      <c r="F133" s="9">
        <v>14.240640027</v>
      </c>
      <c r="G133" s="9">
        <v>68.758700852000004</v>
      </c>
      <c r="H133" s="9">
        <v>129.47983009999999</v>
      </c>
      <c r="I133">
        <v>5.17</v>
      </c>
      <c r="J133">
        <v>5.53</v>
      </c>
      <c r="K133">
        <v>85.905581493899703</v>
      </c>
      <c r="L133">
        <v>69.110108227211029</v>
      </c>
      <c r="M133">
        <v>341560.13698177802</v>
      </c>
      <c r="N133">
        <v>100.9</v>
      </c>
      <c r="O133">
        <v>91.4</v>
      </c>
      <c r="P133" s="33">
        <f>dane!N133</f>
        <v>29.81</v>
      </c>
      <c r="Q133" s="9">
        <v>-1.5455025247293399</v>
      </c>
      <c r="R133" s="9"/>
      <c r="S133" s="9"/>
      <c r="AP133" s="18"/>
      <c r="AQ133" s="9"/>
    </row>
    <row r="134" spans="1:43" x14ac:dyDescent="0.2">
      <c r="A134" s="5">
        <v>37987</v>
      </c>
      <c r="B134" s="9">
        <v>2395.7176775749999</v>
      </c>
      <c r="C134" s="9">
        <v>198.95918334300001</v>
      </c>
      <c r="D134" s="9">
        <v>4674.7476930120001</v>
      </c>
      <c r="E134" s="9">
        <v>203922.11850855799</v>
      </c>
      <c r="F134" s="9">
        <v>14.515171346000001</v>
      </c>
      <c r="G134" s="9">
        <v>70.129547129000002</v>
      </c>
      <c r="H134" s="9">
        <v>129.52154644399999</v>
      </c>
      <c r="I134">
        <v>4.99</v>
      </c>
      <c r="J134">
        <v>5.37</v>
      </c>
      <c r="K134">
        <v>85.355880081629593</v>
      </c>
      <c r="L134">
        <v>71.969436585723983</v>
      </c>
      <c r="M134">
        <v>340876.03888174699</v>
      </c>
      <c r="N134">
        <v>100.7</v>
      </c>
      <c r="O134">
        <v>91.6</v>
      </c>
      <c r="P134" s="33">
        <f>dane!N134</f>
        <v>31.28</v>
      </c>
      <c r="Q134" s="9">
        <v>-1.5406321631725099</v>
      </c>
      <c r="R134" s="9"/>
      <c r="S134" s="9"/>
      <c r="AP134" s="18"/>
      <c r="AQ134" s="9"/>
    </row>
    <row r="135" spans="1:43" x14ac:dyDescent="0.2">
      <c r="A135" s="5">
        <v>38018</v>
      </c>
      <c r="B135" s="9">
        <v>2427.6052963239999</v>
      </c>
      <c r="C135" s="9">
        <v>202.95175108199999</v>
      </c>
      <c r="D135" s="9">
        <v>4671.2848172920003</v>
      </c>
      <c r="E135" s="9">
        <v>204675.59848714</v>
      </c>
      <c r="F135" s="9">
        <v>14.795267629</v>
      </c>
      <c r="G135" s="9">
        <v>71.743436270999993</v>
      </c>
      <c r="H135" s="9">
        <v>129.668535668</v>
      </c>
      <c r="I135">
        <v>5.3100000000000005</v>
      </c>
      <c r="J135">
        <v>5.37</v>
      </c>
      <c r="K135">
        <v>82.546992087760501</v>
      </c>
      <c r="L135">
        <v>73.018795384049639</v>
      </c>
      <c r="M135">
        <v>343594.001315323</v>
      </c>
      <c r="N135">
        <v>101.4</v>
      </c>
      <c r="O135">
        <v>91.9</v>
      </c>
      <c r="P135" s="33">
        <f>dane!N135</f>
        <v>30.86</v>
      </c>
      <c r="Q135" s="9">
        <v>-1.5394180589378701</v>
      </c>
      <c r="R135" s="9"/>
      <c r="S135" s="9"/>
      <c r="AP135" s="18"/>
      <c r="AQ135" s="9"/>
    </row>
    <row r="136" spans="1:43" x14ac:dyDescent="0.2">
      <c r="A136" s="5">
        <v>38047</v>
      </c>
      <c r="B136" s="9">
        <v>2424.9963178080002</v>
      </c>
      <c r="C136" s="9">
        <v>212.459502028</v>
      </c>
      <c r="D136" s="9">
        <v>4669.6514244569998</v>
      </c>
      <c r="E136" s="9">
        <v>206595.467802895</v>
      </c>
      <c r="F136" s="9">
        <v>15.070799783</v>
      </c>
      <c r="G136" s="9">
        <v>73.510810546000002</v>
      </c>
      <c r="H136" s="9">
        <v>129.965518285</v>
      </c>
      <c r="I136">
        <v>5.19</v>
      </c>
      <c r="J136">
        <v>5.38</v>
      </c>
      <c r="K136">
        <v>83.747567866417896</v>
      </c>
      <c r="L136">
        <v>76.525899992326231</v>
      </c>
      <c r="M136">
        <v>345860.25467433</v>
      </c>
      <c r="N136">
        <v>101.1</v>
      </c>
      <c r="O136">
        <v>91.1</v>
      </c>
      <c r="P136" s="33">
        <f>dane!N136</f>
        <v>33.630000000000003</v>
      </c>
      <c r="Q136" s="9">
        <v>-1.4983315133825199</v>
      </c>
      <c r="R136" s="9"/>
      <c r="S136" s="9"/>
      <c r="AP136" s="18"/>
      <c r="AQ136" s="9"/>
    </row>
    <row r="137" spans="1:43" x14ac:dyDescent="0.2">
      <c r="A137" s="5">
        <v>38078</v>
      </c>
      <c r="B137" s="9">
        <v>2427.1973517279998</v>
      </c>
      <c r="C137" s="9">
        <v>244.26234690000001</v>
      </c>
      <c r="D137" s="9">
        <v>4674.0883796409998</v>
      </c>
      <c r="E137" s="9">
        <v>208240.84476204499</v>
      </c>
      <c r="F137" s="9">
        <v>15.373183009</v>
      </c>
      <c r="G137" s="9">
        <v>76.370443426999998</v>
      </c>
      <c r="H137" s="9">
        <v>130.60784476500001</v>
      </c>
      <c r="I137">
        <v>5.23</v>
      </c>
      <c r="J137">
        <v>5.55</v>
      </c>
      <c r="K137">
        <v>83.722825906377011</v>
      </c>
      <c r="L137">
        <v>77.079115134430296</v>
      </c>
      <c r="M137">
        <v>355360.097328884</v>
      </c>
      <c r="N137">
        <v>101.7</v>
      </c>
      <c r="O137">
        <v>92.3</v>
      </c>
      <c r="P137" s="33">
        <f>dane!N137</f>
        <v>33.590000000000003</v>
      </c>
      <c r="Q137" s="9">
        <v>-1.48035387396524</v>
      </c>
      <c r="R137" s="9"/>
      <c r="S137" s="9"/>
      <c r="AP137" s="18"/>
      <c r="AQ137" s="9"/>
    </row>
    <row r="138" spans="1:43" x14ac:dyDescent="0.2">
      <c r="A138" s="5">
        <v>38108</v>
      </c>
      <c r="B138" s="9">
        <v>2425.0696406080001</v>
      </c>
      <c r="C138" s="9">
        <v>201.27285445199999</v>
      </c>
      <c r="D138" s="9">
        <v>4681.008877364</v>
      </c>
      <c r="E138" s="9">
        <v>207163.158157303</v>
      </c>
      <c r="F138" s="9">
        <v>15.296738526</v>
      </c>
      <c r="G138" s="9">
        <v>74.644030224999995</v>
      </c>
      <c r="H138" s="9">
        <v>131.65946653</v>
      </c>
      <c r="I138">
        <v>5.2700000000000005</v>
      </c>
      <c r="J138">
        <v>5.75</v>
      </c>
      <c r="K138">
        <v>85.190127821487891</v>
      </c>
      <c r="L138">
        <v>81.070472099298755</v>
      </c>
      <c r="M138">
        <v>350734.44065901398</v>
      </c>
      <c r="N138">
        <v>102</v>
      </c>
      <c r="O138">
        <v>93.3</v>
      </c>
      <c r="P138" s="33">
        <f>dane!N138</f>
        <v>37.57</v>
      </c>
      <c r="Q138" s="9">
        <v>-1.46801490786003</v>
      </c>
      <c r="R138" s="9"/>
      <c r="S138" s="9"/>
      <c r="AP138" s="18"/>
      <c r="AQ138" s="9"/>
    </row>
    <row r="139" spans="1:43" x14ac:dyDescent="0.2">
      <c r="A139" s="5">
        <v>38139</v>
      </c>
      <c r="B139" s="9">
        <v>2425.5435501219999</v>
      </c>
      <c r="C139" s="9">
        <v>198.33581937700001</v>
      </c>
      <c r="D139" s="9">
        <v>4682.5458578759999</v>
      </c>
      <c r="E139" s="9">
        <v>209513.68607741801</v>
      </c>
      <c r="F139" s="9">
        <v>15.220262793</v>
      </c>
      <c r="G139" s="9">
        <v>72.724009182000003</v>
      </c>
      <c r="H139" s="9">
        <v>133.05946228900001</v>
      </c>
      <c r="I139">
        <v>4.6100000000000003</v>
      </c>
      <c r="J139">
        <v>5.54</v>
      </c>
      <c r="K139">
        <v>88.231580119294492</v>
      </c>
      <c r="L139">
        <v>79.159690612022345</v>
      </c>
      <c r="M139">
        <v>356864.81093722198</v>
      </c>
      <c r="N139">
        <v>102</v>
      </c>
      <c r="O139">
        <v>92.5</v>
      </c>
      <c r="P139" s="33">
        <f>dane!N139</f>
        <v>35.18</v>
      </c>
      <c r="Q139" s="9">
        <v>-1.59785970782293</v>
      </c>
      <c r="R139" s="9"/>
      <c r="S139" s="9"/>
      <c r="AP139" s="18"/>
      <c r="AQ139" s="9"/>
    </row>
    <row r="140" spans="1:43" x14ac:dyDescent="0.2">
      <c r="A140" s="5">
        <v>38169</v>
      </c>
      <c r="B140" s="9">
        <v>2434.3436803939999</v>
      </c>
      <c r="C140" s="9">
        <v>204.69448592099999</v>
      </c>
      <c r="D140" s="9">
        <v>4684.2078583000002</v>
      </c>
      <c r="E140" s="9">
        <v>209833.90481738001</v>
      </c>
      <c r="F140" s="9">
        <v>15.127300543</v>
      </c>
      <c r="G140" s="9">
        <v>72.573887572000004</v>
      </c>
      <c r="H140" s="9">
        <v>133.540506303</v>
      </c>
      <c r="I140">
        <v>5.63</v>
      </c>
      <c r="J140">
        <v>6</v>
      </c>
      <c r="K140">
        <v>90.657289841056098</v>
      </c>
      <c r="L140">
        <v>81.460572956724818</v>
      </c>
      <c r="M140">
        <v>356911.793801555</v>
      </c>
      <c r="N140">
        <v>102.6</v>
      </c>
      <c r="O140">
        <v>93.6</v>
      </c>
      <c r="P140" s="33">
        <f>dane!N140</f>
        <v>38.22</v>
      </c>
      <c r="Q140" s="9">
        <v>-1.4366440501242801</v>
      </c>
      <c r="R140" s="9"/>
      <c r="S140" s="9"/>
      <c r="AP140" s="18"/>
      <c r="AQ140" s="9"/>
    </row>
    <row r="141" spans="1:43" x14ac:dyDescent="0.2">
      <c r="A141" s="5">
        <v>38200</v>
      </c>
      <c r="B141" s="9">
        <v>2461.0096674329998</v>
      </c>
      <c r="C141" s="9">
        <v>204.88890916599999</v>
      </c>
      <c r="D141" s="9">
        <v>4679.794483052</v>
      </c>
      <c r="E141" s="9">
        <v>211710.378243296</v>
      </c>
      <c r="F141" s="9">
        <v>15.21704937</v>
      </c>
      <c r="G141" s="9">
        <v>74.113747887000002</v>
      </c>
      <c r="H141" s="9">
        <v>133.68129880800001</v>
      </c>
      <c r="I141">
        <v>6.16</v>
      </c>
      <c r="J141">
        <v>6.32</v>
      </c>
      <c r="K141">
        <v>90.736120046140002</v>
      </c>
      <c r="L141">
        <v>84.623298599448304</v>
      </c>
      <c r="M141">
        <v>360386.375009996</v>
      </c>
      <c r="N141">
        <v>101.1</v>
      </c>
      <c r="O141">
        <v>92.7</v>
      </c>
      <c r="P141" s="33">
        <f>dane!N141</f>
        <v>42.74</v>
      </c>
      <c r="Q141" s="9">
        <v>-1.3232241484715199</v>
      </c>
      <c r="R141" s="9"/>
      <c r="S141" s="9"/>
      <c r="AP141" s="18"/>
      <c r="AQ141" s="9"/>
    </row>
    <row r="142" spans="1:43" x14ac:dyDescent="0.2">
      <c r="A142" s="5">
        <v>38231</v>
      </c>
      <c r="B142" s="9">
        <v>2460.4910801199999</v>
      </c>
      <c r="C142" s="9">
        <v>205.85480818100001</v>
      </c>
      <c r="D142" s="9">
        <v>4684.0260250319998</v>
      </c>
      <c r="E142" s="9">
        <v>213685.40776156099</v>
      </c>
      <c r="F142" s="9">
        <v>15.301350118</v>
      </c>
      <c r="G142" s="9">
        <v>73.628943622999998</v>
      </c>
      <c r="H142" s="9">
        <v>133.84070255699999</v>
      </c>
      <c r="I142">
        <v>6.2</v>
      </c>
      <c r="J142">
        <v>6.79</v>
      </c>
      <c r="K142">
        <v>92.304637338911206</v>
      </c>
      <c r="L142">
        <v>83.645470648840146</v>
      </c>
      <c r="M142">
        <v>361311.19825770397</v>
      </c>
      <c r="N142">
        <v>102.2</v>
      </c>
      <c r="O142">
        <v>92.5</v>
      </c>
      <c r="P142" s="33">
        <f>dane!N142</f>
        <v>43.2</v>
      </c>
      <c r="Q142" s="9">
        <v>-0.98726670867011002</v>
      </c>
      <c r="R142" s="9"/>
      <c r="S142" s="9"/>
      <c r="AP142" s="18"/>
      <c r="AQ142" s="9"/>
    </row>
    <row r="143" spans="1:43" x14ac:dyDescent="0.2">
      <c r="A143" s="5">
        <v>38261</v>
      </c>
      <c r="B143" s="9">
        <v>2436.8257878429999</v>
      </c>
      <c r="C143" s="9">
        <v>202.57746351</v>
      </c>
      <c r="D143" s="9">
        <v>4689.8102967470004</v>
      </c>
      <c r="E143" s="9">
        <v>229775.92091810601</v>
      </c>
      <c r="F143" s="9">
        <v>15.376372027</v>
      </c>
      <c r="G143" s="9">
        <v>73.441149014999993</v>
      </c>
      <c r="H143" s="9">
        <v>134.35978238499999</v>
      </c>
      <c r="I143">
        <v>6.36</v>
      </c>
      <c r="J143">
        <v>6.68</v>
      </c>
      <c r="K143">
        <v>94.061195184550598</v>
      </c>
      <c r="L143">
        <v>89.238684002260328</v>
      </c>
      <c r="M143">
        <v>379197.58154715801</v>
      </c>
      <c r="N143">
        <v>102.6</v>
      </c>
      <c r="O143">
        <v>93.7</v>
      </c>
      <c r="P143" s="33">
        <f>dane!N143</f>
        <v>49.78</v>
      </c>
      <c r="Q143" s="9">
        <v>-1.2469661925397599</v>
      </c>
      <c r="R143" s="9"/>
      <c r="S143" s="9"/>
      <c r="AP143" s="18"/>
      <c r="AQ143" s="9"/>
    </row>
    <row r="144" spans="1:43" x14ac:dyDescent="0.2">
      <c r="A144" s="5">
        <v>38292</v>
      </c>
      <c r="B144" s="9">
        <v>2445.6887805659999</v>
      </c>
      <c r="C144" s="9">
        <v>203.27225495499999</v>
      </c>
      <c r="D144" s="9">
        <v>4688.0507104190001</v>
      </c>
      <c r="E144" s="9">
        <v>219517.928689775</v>
      </c>
      <c r="F144" s="9">
        <v>15.242210391</v>
      </c>
      <c r="G144" s="9">
        <v>73.924691437999996</v>
      </c>
      <c r="H144" s="9">
        <v>134.804990691</v>
      </c>
      <c r="I144">
        <v>6.4</v>
      </c>
      <c r="J144">
        <v>6.69</v>
      </c>
      <c r="K144">
        <v>96.104421992614107</v>
      </c>
      <c r="L144">
        <v>84.52570576319259</v>
      </c>
      <c r="M144">
        <v>366579.65813057299</v>
      </c>
      <c r="N144">
        <v>101.6</v>
      </c>
      <c r="O144">
        <v>92.2</v>
      </c>
      <c r="P144" s="33">
        <f>dane!N144</f>
        <v>43.11</v>
      </c>
      <c r="Q144" s="9">
        <v>-1.31643328510091</v>
      </c>
      <c r="R144" s="9"/>
      <c r="S144" s="9"/>
      <c r="AP144" s="18"/>
      <c r="AQ144" s="9"/>
    </row>
    <row r="145" spans="1:43" x14ac:dyDescent="0.2">
      <c r="A145" s="5">
        <v>38322</v>
      </c>
      <c r="B145" s="9">
        <v>2462.2704511289999</v>
      </c>
      <c r="C145" s="9">
        <v>204.403684817</v>
      </c>
      <c r="D145" s="9">
        <v>4697.711602116</v>
      </c>
      <c r="E145" s="9">
        <v>219830.491447868</v>
      </c>
      <c r="F145" s="9">
        <v>15.068830435000001</v>
      </c>
      <c r="G145" s="9">
        <v>73.577224491999999</v>
      </c>
      <c r="H145" s="9">
        <v>135.07446524100001</v>
      </c>
      <c r="I145">
        <v>6.63</v>
      </c>
      <c r="J145">
        <v>6.71</v>
      </c>
      <c r="K145">
        <v>98.781347736702699</v>
      </c>
      <c r="L145">
        <v>81.594675498913702</v>
      </c>
      <c r="M145">
        <v>373555.70789199398</v>
      </c>
      <c r="N145">
        <v>101.7</v>
      </c>
      <c r="O145">
        <v>92.2</v>
      </c>
      <c r="P145" s="33">
        <f>dane!N145</f>
        <v>39.6</v>
      </c>
      <c r="Q145" s="9">
        <v>-1.3096209699333301</v>
      </c>
      <c r="R145" s="9"/>
      <c r="S145" s="9"/>
      <c r="AP145" s="18"/>
      <c r="AQ145" s="9"/>
    </row>
    <row r="146" spans="1:43" x14ac:dyDescent="0.2">
      <c r="A146" s="5">
        <v>38353</v>
      </c>
      <c r="B146" s="9">
        <v>2462.5387879549999</v>
      </c>
      <c r="C146" s="9">
        <v>208.18537184100001</v>
      </c>
      <c r="D146" s="9">
        <v>4739.4276062090003</v>
      </c>
      <c r="E146" s="9">
        <v>221809.25022556901</v>
      </c>
      <c r="F146" s="9">
        <v>14.907003885</v>
      </c>
      <c r="G146" s="9">
        <v>74.304299299999997</v>
      </c>
      <c r="H146" s="9">
        <v>134.77323003699999</v>
      </c>
      <c r="I146">
        <v>6.51</v>
      </c>
      <c r="J146">
        <v>6.63</v>
      </c>
      <c r="K146">
        <v>99.469230474130597</v>
      </c>
      <c r="L146">
        <v>86.617923537500346</v>
      </c>
      <c r="M146">
        <v>378007.92856320401</v>
      </c>
      <c r="N146">
        <v>102.5</v>
      </c>
      <c r="O146">
        <v>94.2</v>
      </c>
      <c r="P146" s="33">
        <f>dane!N146</f>
        <v>44.51</v>
      </c>
      <c r="Q146" s="9">
        <v>-1.263442089889</v>
      </c>
      <c r="R146" s="9"/>
      <c r="S146" s="9"/>
      <c r="AP146" s="18"/>
      <c r="AQ146" s="9"/>
    </row>
    <row r="147" spans="1:43" x14ac:dyDescent="0.2">
      <c r="A147" s="5">
        <v>38384</v>
      </c>
      <c r="B147" s="9">
        <v>2459.3911875059998</v>
      </c>
      <c r="C147" s="9">
        <v>203.847960648</v>
      </c>
      <c r="D147" s="9">
        <v>4741.6142819529996</v>
      </c>
      <c r="E147" s="9">
        <v>224392.48010794201</v>
      </c>
      <c r="F147" s="9">
        <v>14.986879847000001</v>
      </c>
      <c r="G147" s="9">
        <v>72.905117443999998</v>
      </c>
      <c r="H147" s="9">
        <v>134.71218339699999</v>
      </c>
      <c r="I147">
        <v>6.2</v>
      </c>
      <c r="J147">
        <v>6.5600000000000005</v>
      </c>
      <c r="K147">
        <v>102.009282898096</v>
      </c>
      <c r="L147">
        <v>88.898896513651991</v>
      </c>
      <c r="M147">
        <v>382190.61158694502</v>
      </c>
      <c r="N147">
        <v>102.1</v>
      </c>
      <c r="O147">
        <v>93.3</v>
      </c>
      <c r="P147" s="33">
        <f>dane!N147</f>
        <v>45.48</v>
      </c>
      <c r="Q147" s="9">
        <v>-1.26478178672583</v>
      </c>
      <c r="R147" s="9"/>
      <c r="S147" s="9"/>
      <c r="AP147" s="18"/>
      <c r="AQ147" s="9"/>
    </row>
    <row r="148" spans="1:43" x14ac:dyDescent="0.2">
      <c r="A148" s="5">
        <v>38412</v>
      </c>
      <c r="B148" s="9">
        <v>2469.0470593109999</v>
      </c>
      <c r="C148" s="9">
        <v>201.458620954</v>
      </c>
      <c r="D148" s="9">
        <v>4743.1363940609999</v>
      </c>
      <c r="E148" s="9">
        <v>225533.79424593301</v>
      </c>
      <c r="F148" s="9">
        <v>15.067455518999999</v>
      </c>
      <c r="G148" s="9">
        <v>71.240752165999993</v>
      </c>
      <c r="H148" s="9">
        <v>134.706481556</v>
      </c>
      <c r="I148">
        <v>6.62</v>
      </c>
      <c r="J148">
        <v>6.36</v>
      </c>
      <c r="K148">
        <v>100.625612635655</v>
      </c>
      <c r="L148">
        <v>97.325961748110672</v>
      </c>
      <c r="M148">
        <v>391082.84943424398</v>
      </c>
      <c r="N148">
        <v>102.2</v>
      </c>
      <c r="O148">
        <v>94.2</v>
      </c>
      <c r="P148" s="33">
        <f>dane!N148</f>
        <v>53.1</v>
      </c>
      <c r="Q148" s="9">
        <v>-1.5041504974697799</v>
      </c>
      <c r="R148" s="9"/>
      <c r="S148" s="9"/>
      <c r="AP148" s="18"/>
      <c r="AQ148" s="9"/>
    </row>
    <row r="149" spans="1:43" x14ac:dyDescent="0.2">
      <c r="A149" s="5">
        <v>38443</v>
      </c>
      <c r="B149" s="9">
        <v>2484.5149964850002</v>
      </c>
      <c r="C149" s="9">
        <v>205.550008015</v>
      </c>
      <c r="D149" s="9">
        <v>4751.5987001880003</v>
      </c>
      <c r="E149" s="9">
        <v>228851.825521305</v>
      </c>
      <c r="F149" s="9">
        <v>15.174325595999999</v>
      </c>
      <c r="G149" s="9">
        <v>72.804334659999995</v>
      </c>
      <c r="H149" s="9">
        <v>134.82807510200001</v>
      </c>
      <c r="I149">
        <v>6.03</v>
      </c>
      <c r="J149">
        <v>5.94</v>
      </c>
      <c r="K149">
        <v>97.7570445878968</v>
      </c>
      <c r="L149">
        <v>96.624390849503541</v>
      </c>
      <c r="M149">
        <v>398482.91771561402</v>
      </c>
      <c r="N149">
        <v>103.4</v>
      </c>
      <c r="O149">
        <v>94.9</v>
      </c>
      <c r="P149" s="33">
        <f>dane!N149</f>
        <v>51.88</v>
      </c>
      <c r="Q149" s="9">
        <v>-1.6528416618059301</v>
      </c>
      <c r="R149" s="9"/>
      <c r="S149" s="9"/>
      <c r="AP149" s="18"/>
      <c r="AQ149" s="9"/>
    </row>
    <row r="150" spans="1:43" x14ac:dyDescent="0.2">
      <c r="A150" s="5">
        <v>38473</v>
      </c>
      <c r="B150" s="9">
        <v>2499.534784636</v>
      </c>
      <c r="C150" s="9">
        <v>208.70968862000001</v>
      </c>
      <c r="D150" s="9">
        <v>4755.8400533829999</v>
      </c>
      <c r="E150" s="9">
        <v>236685.37703248099</v>
      </c>
      <c r="F150" s="9">
        <v>15.034550962999999</v>
      </c>
      <c r="G150" s="9">
        <v>71.328985080999999</v>
      </c>
      <c r="H150" s="9">
        <v>134.946795759</v>
      </c>
      <c r="I150">
        <v>5.5600000000000005</v>
      </c>
      <c r="J150">
        <v>5.55</v>
      </c>
      <c r="K150">
        <v>96.703191096478889</v>
      </c>
      <c r="L150">
        <v>93.560627093171604</v>
      </c>
      <c r="M150">
        <v>405122.66972403601</v>
      </c>
      <c r="N150">
        <v>102</v>
      </c>
      <c r="O150">
        <v>93.8</v>
      </c>
      <c r="P150" s="33">
        <f>dane!N150</f>
        <v>48.65</v>
      </c>
      <c r="Q150" s="9">
        <v>-1.57184152113489</v>
      </c>
      <c r="R150" s="9"/>
      <c r="S150" s="9"/>
      <c r="AP150" s="18"/>
      <c r="AQ150" s="9"/>
    </row>
    <row r="151" spans="1:43" x14ac:dyDescent="0.2">
      <c r="A151" s="5">
        <v>38504</v>
      </c>
      <c r="B151" s="9">
        <v>2519.354060869</v>
      </c>
      <c r="C151" s="9">
        <v>214.09054220100001</v>
      </c>
      <c r="D151" s="9">
        <v>4764.3274891680003</v>
      </c>
      <c r="E151" s="9">
        <v>233453.06327762801</v>
      </c>
      <c r="F151" s="9">
        <v>14.893203989</v>
      </c>
      <c r="G151" s="9">
        <v>74.500095821000002</v>
      </c>
      <c r="H151" s="9">
        <v>134.868821024</v>
      </c>
      <c r="I151">
        <v>5.24</v>
      </c>
      <c r="J151">
        <v>5.37</v>
      </c>
      <c r="K151">
        <v>98.905074885116903</v>
      </c>
      <c r="L151">
        <v>99.96901239827632</v>
      </c>
      <c r="M151">
        <v>405095.20521489898</v>
      </c>
      <c r="N151">
        <v>103</v>
      </c>
      <c r="O151">
        <v>95.6</v>
      </c>
      <c r="P151" s="33">
        <f>dane!N151</f>
        <v>54.35</v>
      </c>
      <c r="Q151" s="9">
        <v>-1.53429309620124</v>
      </c>
      <c r="R151" s="9"/>
      <c r="S151" s="9"/>
      <c r="AP151" s="18"/>
      <c r="AQ151" s="9"/>
    </row>
    <row r="152" spans="1:43" x14ac:dyDescent="0.2">
      <c r="A152" s="5">
        <v>38534</v>
      </c>
      <c r="B152" s="9">
        <v>2519.4622948010001</v>
      </c>
      <c r="C152" s="9">
        <v>211.52450357000001</v>
      </c>
      <c r="D152" s="9">
        <v>4768.9820094610004</v>
      </c>
      <c r="E152" s="9">
        <v>235673.38006689699</v>
      </c>
      <c r="F152" s="9">
        <v>14.734708898999999</v>
      </c>
      <c r="G152" s="9">
        <v>73.490025728000006</v>
      </c>
      <c r="H152" s="9">
        <v>135.12015294299999</v>
      </c>
      <c r="I152">
        <v>5.03</v>
      </c>
      <c r="J152">
        <v>4.88</v>
      </c>
      <c r="K152">
        <v>98.191831597304002</v>
      </c>
      <c r="L152">
        <v>103.04703768876779</v>
      </c>
      <c r="M152">
        <v>404432.29954586801</v>
      </c>
      <c r="N152">
        <v>103.7</v>
      </c>
      <c r="O152">
        <v>97</v>
      </c>
      <c r="P152" s="33">
        <f>dane!N152</f>
        <v>57.52</v>
      </c>
      <c r="Q152" s="9">
        <v>-1.70545020039839</v>
      </c>
      <c r="R152" s="9"/>
      <c r="S152" s="9"/>
      <c r="AP152" s="18"/>
      <c r="AQ152" s="9"/>
    </row>
    <row r="153" spans="1:43" x14ac:dyDescent="0.2">
      <c r="A153" s="5">
        <v>38565</v>
      </c>
      <c r="B153" s="9">
        <v>2527.5759485789999</v>
      </c>
      <c r="C153" s="9">
        <v>213.064767988</v>
      </c>
      <c r="D153" s="9">
        <v>4775.8500154000003</v>
      </c>
      <c r="E153" s="9">
        <v>238286.59299334601</v>
      </c>
      <c r="F153" s="9">
        <v>14.687701623000001</v>
      </c>
      <c r="G153" s="9">
        <v>74.532780966000004</v>
      </c>
      <c r="H153" s="9">
        <v>135.64135869099999</v>
      </c>
      <c r="I153">
        <v>4.8100000000000005</v>
      </c>
      <c r="J153">
        <v>4.7700000000000005</v>
      </c>
      <c r="K153">
        <v>99.304809011315285</v>
      </c>
      <c r="L153">
        <v>109.06084663716578</v>
      </c>
      <c r="M153">
        <v>410272.14677558502</v>
      </c>
      <c r="N153">
        <v>102.6</v>
      </c>
      <c r="O153">
        <v>94.3</v>
      </c>
      <c r="P153" s="33">
        <f>dane!N153</f>
        <v>63.98</v>
      </c>
      <c r="Q153" s="9">
        <v>-1.6981517223921001</v>
      </c>
      <c r="R153" s="9"/>
      <c r="S153" s="9"/>
      <c r="AP153" s="18"/>
      <c r="AQ153" s="9"/>
    </row>
    <row r="154" spans="1:43" x14ac:dyDescent="0.2">
      <c r="A154" s="5">
        <v>38596</v>
      </c>
      <c r="B154" s="9">
        <v>2536.96427055</v>
      </c>
      <c r="C154" s="9">
        <v>210.86144868299999</v>
      </c>
      <c r="D154" s="9">
        <v>4787.9471625420001</v>
      </c>
      <c r="E154" s="9">
        <v>241321.87588188899</v>
      </c>
      <c r="F154" s="9">
        <v>14.638552433999999</v>
      </c>
      <c r="G154" s="9">
        <v>75.010004971000001</v>
      </c>
      <c r="H154" s="9">
        <v>135.92385064800001</v>
      </c>
      <c r="I154">
        <v>4.7</v>
      </c>
      <c r="J154">
        <v>4.57</v>
      </c>
      <c r="K154">
        <v>101.31876392183001</v>
      </c>
      <c r="L154">
        <v>109.3108011802772</v>
      </c>
      <c r="M154">
        <v>415378.18599730701</v>
      </c>
      <c r="N154">
        <v>103.9</v>
      </c>
      <c r="O154">
        <v>96.6</v>
      </c>
      <c r="P154" s="33">
        <f>dane!N154</f>
        <v>62.91</v>
      </c>
      <c r="Q154" s="9">
        <v>-1.74775496560687</v>
      </c>
      <c r="R154" s="9"/>
      <c r="S154" s="9"/>
      <c r="AP154" s="18"/>
      <c r="AQ154" s="9"/>
    </row>
    <row r="155" spans="1:43" x14ac:dyDescent="0.2">
      <c r="A155" s="5">
        <v>38626</v>
      </c>
      <c r="B155" s="9">
        <v>2586.323099489</v>
      </c>
      <c r="C155" s="9">
        <v>215.835403095</v>
      </c>
      <c r="D155" s="9">
        <v>4793.2839174909996</v>
      </c>
      <c r="E155" s="9">
        <v>243867.145846253</v>
      </c>
      <c r="F155" s="9">
        <v>14.577904072000001</v>
      </c>
      <c r="G155" s="9">
        <v>76.820130711000004</v>
      </c>
      <c r="H155" s="9">
        <v>136.15943852000001</v>
      </c>
      <c r="I155">
        <v>4.6000000000000005</v>
      </c>
      <c r="J155">
        <v>4.6100000000000003</v>
      </c>
      <c r="K155">
        <v>102.620728222259</v>
      </c>
      <c r="L155">
        <v>106.72907335636124</v>
      </c>
      <c r="M155">
        <v>422009.882528855</v>
      </c>
      <c r="N155">
        <v>104.1</v>
      </c>
      <c r="O155">
        <v>98.4</v>
      </c>
      <c r="P155" s="33">
        <f>dane!N155</f>
        <v>58.54</v>
      </c>
      <c r="Q155" s="9">
        <v>-1.6183881967416001</v>
      </c>
      <c r="R155" s="9"/>
      <c r="S155" s="9"/>
      <c r="AP155" s="18"/>
      <c r="AQ155" s="9"/>
    </row>
    <row r="156" spans="1:43" x14ac:dyDescent="0.2">
      <c r="A156" s="5">
        <v>38657</v>
      </c>
      <c r="B156" s="9">
        <v>2614.4018180950002</v>
      </c>
      <c r="C156" s="9">
        <v>215.35601207299999</v>
      </c>
      <c r="D156" s="9">
        <v>4805.4697605009997</v>
      </c>
      <c r="E156" s="9">
        <v>246275.393477231</v>
      </c>
      <c r="F156" s="9">
        <v>14.708499100999999</v>
      </c>
      <c r="G156" s="9">
        <v>77.630563374999994</v>
      </c>
      <c r="H156" s="9">
        <v>135.90625890000001</v>
      </c>
      <c r="I156">
        <v>4.49</v>
      </c>
      <c r="J156">
        <v>4.62</v>
      </c>
      <c r="K156">
        <v>100.072365928906</v>
      </c>
      <c r="L156">
        <v>102.85236111581595</v>
      </c>
      <c r="M156">
        <v>422429.264364117</v>
      </c>
      <c r="N156">
        <v>105.6</v>
      </c>
      <c r="O156">
        <v>97.4</v>
      </c>
      <c r="P156" s="33">
        <f>dane!N156</f>
        <v>55.24</v>
      </c>
      <c r="Q156" s="9">
        <v>-1.5658315464388199</v>
      </c>
      <c r="R156" s="9"/>
      <c r="S156" s="9"/>
      <c r="AP156" s="18"/>
      <c r="AQ156" s="9"/>
    </row>
    <row r="157" spans="1:43" x14ac:dyDescent="0.2">
      <c r="A157" s="5">
        <v>38687</v>
      </c>
      <c r="B157" s="9">
        <v>2504.9355146309999</v>
      </c>
      <c r="C157" s="9">
        <v>220.01829404399999</v>
      </c>
      <c r="D157" s="9">
        <v>4817.8130822829999</v>
      </c>
      <c r="E157" s="9">
        <v>250396.46086515</v>
      </c>
      <c r="F157" s="9">
        <v>14.795862313000001</v>
      </c>
      <c r="G157" s="9">
        <v>80.303635185000005</v>
      </c>
      <c r="H157" s="9">
        <v>135.802343802</v>
      </c>
      <c r="I157">
        <v>4.2700000000000005</v>
      </c>
      <c r="J157">
        <v>4.6000000000000005</v>
      </c>
      <c r="K157">
        <v>103.75504588176101</v>
      </c>
      <c r="L157">
        <v>106.00306788139743</v>
      </c>
      <c r="M157">
        <v>422528.84184458898</v>
      </c>
      <c r="N157">
        <v>104.9</v>
      </c>
      <c r="O157">
        <v>97.6</v>
      </c>
      <c r="P157" s="33">
        <f>dane!N157</f>
        <v>56.86</v>
      </c>
      <c r="Q157" s="9">
        <v>-1.4945465526894299</v>
      </c>
      <c r="R157" s="9"/>
      <c r="S157" s="9"/>
      <c r="AP157" s="18"/>
      <c r="AQ157" s="9"/>
    </row>
    <row r="158" spans="1:43" x14ac:dyDescent="0.2">
      <c r="A158" s="5">
        <v>38718</v>
      </c>
      <c r="B158" s="9">
        <v>2547.5553680060002</v>
      </c>
      <c r="C158" s="9">
        <v>222.05503633800001</v>
      </c>
      <c r="D158" s="9">
        <v>4860.2282302149997</v>
      </c>
      <c r="E158" s="9">
        <v>254455.65709340401</v>
      </c>
      <c r="F158" s="9">
        <v>14.897171868999999</v>
      </c>
      <c r="G158" s="9">
        <v>79.801830038999995</v>
      </c>
      <c r="H158" s="9">
        <v>135.72058994599999</v>
      </c>
      <c r="I158">
        <v>4.49</v>
      </c>
      <c r="J158">
        <v>4.5200000000000005</v>
      </c>
      <c r="K158">
        <v>105.06034514231099</v>
      </c>
      <c r="L158">
        <v>113.0942597514432</v>
      </c>
      <c r="M158">
        <v>422896.88188760797</v>
      </c>
      <c r="N158">
        <v>105.4</v>
      </c>
      <c r="O158">
        <v>98.5</v>
      </c>
      <c r="P158" s="33">
        <f>dane!N158</f>
        <v>62.99</v>
      </c>
      <c r="Q158" s="9">
        <v>-1.4771973964607901</v>
      </c>
      <c r="R158" s="9"/>
      <c r="S158" s="9"/>
      <c r="AP158" s="18"/>
      <c r="AQ158" s="9"/>
    </row>
    <row r="159" spans="1:43" x14ac:dyDescent="0.2">
      <c r="A159" s="5">
        <v>38749</v>
      </c>
      <c r="B159" s="9">
        <v>2576.1411997179998</v>
      </c>
      <c r="C159" s="9">
        <v>222.26643249899999</v>
      </c>
      <c r="D159" s="9">
        <v>4855.0740668449998</v>
      </c>
      <c r="E159" s="9">
        <v>257873.11460675401</v>
      </c>
      <c r="F159" s="9">
        <v>14.544086738000001</v>
      </c>
      <c r="G159" s="9">
        <v>79.780960141999998</v>
      </c>
      <c r="H159" s="9">
        <v>135.72979071099999</v>
      </c>
      <c r="I159">
        <v>4.2700000000000005</v>
      </c>
      <c r="J159">
        <v>4.29</v>
      </c>
      <c r="K159">
        <v>103.939975644211</v>
      </c>
      <c r="L159">
        <v>111.81366237991338</v>
      </c>
      <c r="M159">
        <v>431358.44029664999</v>
      </c>
      <c r="N159">
        <v>105.6</v>
      </c>
      <c r="O159">
        <v>98.7</v>
      </c>
      <c r="P159" s="33">
        <f>dane!N159</f>
        <v>60.21</v>
      </c>
      <c r="Q159" s="9">
        <v>-1.47927811684967</v>
      </c>
      <c r="R159" s="9"/>
      <c r="S159" s="9"/>
      <c r="AP159" s="18"/>
      <c r="AQ159" s="9"/>
    </row>
    <row r="160" spans="1:43" x14ac:dyDescent="0.2">
      <c r="A160" s="5">
        <v>38777</v>
      </c>
      <c r="B160" s="9">
        <v>2572.074189377</v>
      </c>
      <c r="C160" s="9">
        <v>223.50791892500001</v>
      </c>
      <c r="D160" s="9">
        <v>4867.7398286380003</v>
      </c>
      <c r="E160" s="9">
        <v>260858.69195343001</v>
      </c>
      <c r="F160" s="9">
        <v>14.197449639</v>
      </c>
      <c r="G160" s="9">
        <v>80.199289204999999</v>
      </c>
      <c r="H160" s="9">
        <v>135.500664645</v>
      </c>
      <c r="I160">
        <v>4.07</v>
      </c>
      <c r="J160">
        <v>4.1399999999999997</v>
      </c>
      <c r="K160">
        <v>102.243159614924</v>
      </c>
      <c r="L160">
        <v>113.3119988272711</v>
      </c>
      <c r="M160">
        <v>433517.52945644601</v>
      </c>
      <c r="N160">
        <v>106.2</v>
      </c>
      <c r="O160">
        <v>97.8</v>
      </c>
      <c r="P160" s="33">
        <f>dane!N160</f>
        <v>62.06</v>
      </c>
      <c r="Q160" s="9">
        <v>-1.5401321669814401</v>
      </c>
      <c r="R160" s="9"/>
      <c r="S160" s="9"/>
      <c r="AP160" s="18"/>
      <c r="AQ160" s="9"/>
    </row>
    <row r="161" spans="1:43" x14ac:dyDescent="0.2">
      <c r="A161" s="5">
        <v>38808</v>
      </c>
      <c r="B161" s="9">
        <v>2593.5540941160002</v>
      </c>
      <c r="C161" s="9">
        <v>232.26032020299999</v>
      </c>
      <c r="D161" s="9">
        <v>4885.3824249669997</v>
      </c>
      <c r="E161" s="9">
        <v>264801.71082103899</v>
      </c>
      <c r="F161" s="9">
        <v>13.876577835999999</v>
      </c>
      <c r="G161" s="9">
        <v>81.045982206999994</v>
      </c>
      <c r="H161" s="9">
        <v>136.00851142100001</v>
      </c>
      <c r="I161">
        <v>4.08</v>
      </c>
      <c r="J161">
        <v>4.13</v>
      </c>
      <c r="K161">
        <v>101.94271608573</v>
      </c>
      <c r="L161">
        <v>123.22296598943359</v>
      </c>
      <c r="M161">
        <v>439823.06775296899</v>
      </c>
      <c r="N161">
        <v>106.4</v>
      </c>
      <c r="O161">
        <v>99.7</v>
      </c>
      <c r="P161" s="33">
        <f>dane!N161</f>
        <v>70.260000000000005</v>
      </c>
      <c r="Q161" s="9">
        <v>-1.50622204842276</v>
      </c>
      <c r="R161" s="9"/>
      <c r="S161" s="9"/>
      <c r="AP161" s="18"/>
      <c r="AQ161" s="9"/>
    </row>
    <row r="162" spans="1:43" x14ac:dyDescent="0.2">
      <c r="A162" s="5">
        <v>38838</v>
      </c>
      <c r="B162" s="9">
        <v>2612.905245854</v>
      </c>
      <c r="C162" s="9">
        <v>233.32468139700001</v>
      </c>
      <c r="D162" s="9">
        <v>4901.0718532230003</v>
      </c>
      <c r="E162" s="9">
        <v>270490.244741723</v>
      </c>
      <c r="F162" s="9">
        <v>13.772710325</v>
      </c>
      <c r="G162" s="9">
        <v>83.183685702999995</v>
      </c>
      <c r="H162" s="9">
        <v>136.41086166599999</v>
      </c>
      <c r="I162">
        <v>4.12</v>
      </c>
      <c r="J162">
        <v>4.12</v>
      </c>
      <c r="K162">
        <v>103.082379915263</v>
      </c>
      <c r="L162">
        <v>127.61824689302419</v>
      </c>
      <c r="M162">
        <v>449137.43993725302</v>
      </c>
      <c r="N162">
        <v>108</v>
      </c>
      <c r="O162">
        <v>100.7</v>
      </c>
      <c r="P162" s="33">
        <f>dane!N162</f>
        <v>69.78</v>
      </c>
      <c r="Q162" s="9">
        <v>-1.5066335423241199</v>
      </c>
      <c r="R162" s="9"/>
      <c r="S162" s="9"/>
      <c r="AP162" s="18"/>
      <c r="AQ162" s="9"/>
    </row>
    <row r="163" spans="1:43" x14ac:dyDescent="0.2">
      <c r="A163" s="5">
        <v>38869</v>
      </c>
      <c r="B163" s="9">
        <v>2624.9576160940001</v>
      </c>
      <c r="C163" s="9">
        <v>235.05394985999999</v>
      </c>
      <c r="D163" s="9">
        <v>4913.7419835829996</v>
      </c>
      <c r="E163" s="9">
        <v>273627.088859134</v>
      </c>
      <c r="F163" s="9">
        <v>13.665630277</v>
      </c>
      <c r="G163" s="9">
        <v>83.363401433000007</v>
      </c>
      <c r="H163" s="9">
        <v>136.25792673399999</v>
      </c>
      <c r="I163">
        <v>3.96</v>
      </c>
      <c r="J163">
        <v>4.12</v>
      </c>
      <c r="K163">
        <v>98.415839365701785</v>
      </c>
      <c r="L163">
        <v>125.90089654906173</v>
      </c>
      <c r="M163">
        <v>454655.22836745001</v>
      </c>
      <c r="N163">
        <v>108</v>
      </c>
      <c r="O163">
        <v>100.5</v>
      </c>
      <c r="P163" s="33">
        <f>dane!N163</f>
        <v>68.56</v>
      </c>
      <c r="Q163" s="9">
        <v>-1.49232710786253</v>
      </c>
      <c r="R163" s="9"/>
      <c r="S163" s="9"/>
      <c r="AP163" s="18"/>
      <c r="AQ163" s="9"/>
    </row>
    <row r="164" spans="1:43" x14ac:dyDescent="0.2">
      <c r="A164" s="5">
        <v>38899</v>
      </c>
      <c r="B164" s="9">
        <v>2651.156817645</v>
      </c>
      <c r="C164" s="9">
        <v>237.701575757</v>
      </c>
      <c r="D164" s="9">
        <v>4925.688041071</v>
      </c>
      <c r="E164" s="9">
        <v>280892.14911790198</v>
      </c>
      <c r="F164" s="9">
        <v>13.540691474999999</v>
      </c>
      <c r="G164" s="9">
        <v>84.671287601000003</v>
      </c>
      <c r="H164" s="9">
        <v>136.796080077</v>
      </c>
      <c r="I164">
        <v>4.05</v>
      </c>
      <c r="J164">
        <v>4.12</v>
      </c>
      <c r="K164">
        <v>99.347878746797392</v>
      </c>
      <c r="L164">
        <v>131.06128865651721</v>
      </c>
      <c r="M164">
        <v>457803.66460764001</v>
      </c>
      <c r="N164">
        <v>107.9</v>
      </c>
      <c r="O164">
        <v>102.1</v>
      </c>
      <c r="P164" s="33">
        <f>dane!N164</f>
        <v>73.67</v>
      </c>
      <c r="Q164" s="9">
        <v>-1.5135032281346601</v>
      </c>
      <c r="R164" s="9"/>
      <c r="S164" s="9"/>
      <c r="AP164" s="18"/>
      <c r="AQ164" s="9"/>
    </row>
    <row r="165" spans="1:43" x14ac:dyDescent="0.2">
      <c r="A165" s="5">
        <v>38930</v>
      </c>
      <c r="B165" s="9">
        <v>2662.856032921</v>
      </c>
      <c r="C165" s="9">
        <v>238.242024042</v>
      </c>
      <c r="D165" s="9">
        <v>4943.197115983</v>
      </c>
      <c r="E165" s="9">
        <v>286427.19846439298</v>
      </c>
      <c r="F165" s="9">
        <v>13.423830861000001</v>
      </c>
      <c r="G165" s="9">
        <v>84.419683457000005</v>
      </c>
      <c r="H165" s="9">
        <v>137.82955965299999</v>
      </c>
      <c r="I165">
        <v>4.03</v>
      </c>
      <c r="J165">
        <v>4.12</v>
      </c>
      <c r="K165">
        <v>102.044617914661</v>
      </c>
      <c r="L165">
        <v>130.44497678112489</v>
      </c>
      <c r="M165">
        <v>463701.58143947402</v>
      </c>
      <c r="N165">
        <v>108.3</v>
      </c>
      <c r="O165">
        <v>102.7</v>
      </c>
      <c r="P165" s="33">
        <f>dane!N165</f>
        <v>73.23</v>
      </c>
      <c r="Q165" s="9">
        <v>-1.48525583987274</v>
      </c>
      <c r="R165" s="9"/>
      <c r="S165" s="9"/>
      <c r="AP165" s="18"/>
      <c r="AQ165" s="9"/>
    </row>
    <row r="166" spans="1:43" x14ac:dyDescent="0.2">
      <c r="A166" s="5">
        <v>38961</v>
      </c>
      <c r="B166" s="9">
        <v>2682.2252080349999</v>
      </c>
      <c r="C166" s="9">
        <v>243.38840130899999</v>
      </c>
      <c r="D166" s="9">
        <v>4958.8399031669996</v>
      </c>
      <c r="E166" s="9">
        <v>291704.68234392599</v>
      </c>
      <c r="F166" s="9">
        <v>13.308070468</v>
      </c>
      <c r="G166" s="9">
        <v>85.192385697000006</v>
      </c>
      <c r="H166" s="9">
        <v>137.93860656300001</v>
      </c>
      <c r="I166">
        <v>3.99</v>
      </c>
      <c r="J166">
        <v>4.13</v>
      </c>
      <c r="K166">
        <v>100.49935314432101</v>
      </c>
      <c r="L166">
        <v>119.2375545527982</v>
      </c>
      <c r="M166">
        <v>471008.77365058701</v>
      </c>
      <c r="N166">
        <v>108.4</v>
      </c>
      <c r="O166">
        <v>102.3</v>
      </c>
      <c r="P166" s="33">
        <f>dane!N166</f>
        <v>61.96</v>
      </c>
      <c r="Q166" s="9">
        <v>-1.4319671591029699</v>
      </c>
      <c r="R166" s="9"/>
      <c r="S166" s="9"/>
      <c r="AP166" s="18"/>
      <c r="AQ166" s="9"/>
    </row>
    <row r="167" spans="1:43" x14ac:dyDescent="0.2">
      <c r="A167" s="5">
        <v>38991</v>
      </c>
      <c r="B167" s="9">
        <v>2698.925400175</v>
      </c>
      <c r="C167" s="9">
        <v>245.019153555</v>
      </c>
      <c r="D167" s="9">
        <v>4968.9717019379996</v>
      </c>
      <c r="E167" s="9">
        <v>298142.032549817</v>
      </c>
      <c r="F167" s="9">
        <v>13.178771515999999</v>
      </c>
      <c r="G167" s="9">
        <v>85.905781583000007</v>
      </c>
      <c r="H167" s="9">
        <v>137.796746805</v>
      </c>
      <c r="I167">
        <v>4.0999999999999996</v>
      </c>
      <c r="J167">
        <v>4.1399999999999997</v>
      </c>
      <c r="K167">
        <v>102.16724418758601</v>
      </c>
      <c r="L167">
        <v>116.08786016981902</v>
      </c>
      <c r="M167">
        <v>476125.21601219801</v>
      </c>
      <c r="N167">
        <v>108.1</v>
      </c>
      <c r="O167">
        <v>101.9</v>
      </c>
      <c r="P167" s="33">
        <f>dane!N167</f>
        <v>57.81</v>
      </c>
      <c r="Q167" s="9">
        <v>-1.42422823508386</v>
      </c>
      <c r="R167" s="9"/>
      <c r="S167" s="9"/>
      <c r="AP167" s="18"/>
      <c r="AQ167" s="9"/>
    </row>
    <row r="168" spans="1:43" x14ac:dyDescent="0.2">
      <c r="A168" s="5">
        <v>39022</v>
      </c>
      <c r="B168" s="9">
        <v>2695.0090514819999</v>
      </c>
      <c r="C168" s="9">
        <v>248.060984518</v>
      </c>
      <c r="D168" s="9">
        <v>4989.5729027460002</v>
      </c>
      <c r="E168" s="9">
        <v>305309.80788351898</v>
      </c>
      <c r="F168" s="9">
        <v>13.042211369</v>
      </c>
      <c r="G168" s="9">
        <v>86.640613250000001</v>
      </c>
      <c r="H168" s="9">
        <v>137.82879047099999</v>
      </c>
      <c r="I168">
        <v>3.98</v>
      </c>
      <c r="J168">
        <v>4.13</v>
      </c>
      <c r="K168">
        <v>104.69726393474801</v>
      </c>
      <c r="L168">
        <v>117.31108213018214</v>
      </c>
      <c r="M168">
        <v>484148.78736708499</v>
      </c>
      <c r="N168">
        <v>109</v>
      </c>
      <c r="O168">
        <v>103.7</v>
      </c>
      <c r="P168" s="33">
        <f>dane!N168</f>
        <v>58.76</v>
      </c>
      <c r="Q168" s="9">
        <v>-1.4149516740563299</v>
      </c>
      <c r="R168" s="9"/>
      <c r="S168" s="9"/>
      <c r="AP168" s="18"/>
      <c r="AQ168" s="9"/>
    </row>
    <row r="169" spans="1:43" x14ac:dyDescent="0.2">
      <c r="A169" s="5">
        <v>39052</v>
      </c>
      <c r="B169" s="9">
        <v>2739.7485718829998</v>
      </c>
      <c r="C169" s="9">
        <v>254.727265534</v>
      </c>
      <c r="D169" s="9">
        <v>5014.3300304260001</v>
      </c>
      <c r="E169" s="9">
        <v>315151.52715692302</v>
      </c>
      <c r="F169" s="9">
        <v>12.858471658999999</v>
      </c>
      <c r="G169" s="9">
        <v>87.729662445000002</v>
      </c>
      <c r="H169" s="9">
        <v>137.73683050599999</v>
      </c>
      <c r="I169">
        <v>4.03</v>
      </c>
      <c r="J169">
        <v>4.12</v>
      </c>
      <c r="K169">
        <v>103.639518462078</v>
      </c>
      <c r="L169">
        <v>121.01293640225262</v>
      </c>
      <c r="M169">
        <v>489831.79844192701</v>
      </c>
      <c r="N169">
        <v>111.1</v>
      </c>
      <c r="O169">
        <v>104.6</v>
      </c>
      <c r="P169" s="33">
        <f>dane!N169</f>
        <v>62.47</v>
      </c>
      <c r="Q169" s="9">
        <v>-1.3823000034133499</v>
      </c>
      <c r="R169" s="9"/>
      <c r="S169" s="9"/>
      <c r="AP169" s="18"/>
      <c r="AQ169" s="9"/>
    </row>
    <row r="170" spans="1:43" x14ac:dyDescent="0.2">
      <c r="A170" s="5">
        <v>39083</v>
      </c>
      <c r="B170" s="9">
        <v>2743.6634184589998</v>
      </c>
      <c r="C170" s="9">
        <v>253.152000628</v>
      </c>
      <c r="D170" s="9">
        <v>5043.0597736930004</v>
      </c>
      <c r="E170" s="9">
        <v>320895.15038079798</v>
      </c>
      <c r="F170" s="9">
        <v>12.690788141000001</v>
      </c>
      <c r="G170" s="9">
        <v>89.034058881999997</v>
      </c>
      <c r="H170" s="9">
        <v>137.851417578</v>
      </c>
      <c r="I170">
        <v>4.0200000000000005</v>
      </c>
      <c r="J170">
        <v>4.12</v>
      </c>
      <c r="K170">
        <v>101.63475586365001</v>
      </c>
      <c r="L170">
        <v>113.03723297624069</v>
      </c>
      <c r="M170">
        <v>504354.22068650299</v>
      </c>
      <c r="N170">
        <v>110</v>
      </c>
      <c r="O170">
        <v>104.4</v>
      </c>
      <c r="P170" s="33">
        <f>dane!N170</f>
        <v>53.68</v>
      </c>
      <c r="Q170" s="9">
        <v>-1.38815272821744</v>
      </c>
      <c r="R170" s="9"/>
      <c r="S170" s="9"/>
      <c r="AP170" s="18"/>
      <c r="AQ170" s="9"/>
    </row>
    <row r="171" spans="1:43" x14ac:dyDescent="0.2">
      <c r="A171" s="5">
        <v>39114</v>
      </c>
      <c r="B171" s="9">
        <v>2755.6847678479999</v>
      </c>
      <c r="C171" s="9">
        <v>257.389744656</v>
      </c>
      <c r="D171" s="9">
        <v>5061.9550263840001</v>
      </c>
      <c r="E171" s="9">
        <v>327891.92317437398</v>
      </c>
      <c r="F171" s="9">
        <v>12.503161003000001</v>
      </c>
      <c r="G171" s="9">
        <v>88.937702696000002</v>
      </c>
      <c r="H171" s="9">
        <v>138.224170321</v>
      </c>
      <c r="I171">
        <v>4.0600000000000005</v>
      </c>
      <c r="J171">
        <v>4.12</v>
      </c>
      <c r="K171">
        <v>101.88731547934701</v>
      </c>
      <c r="L171">
        <v>118.49111233463681</v>
      </c>
      <c r="M171">
        <v>509046.43681566702</v>
      </c>
      <c r="N171">
        <v>110.6</v>
      </c>
      <c r="O171">
        <v>105.2</v>
      </c>
      <c r="P171" s="33">
        <f>dane!N171</f>
        <v>57.56</v>
      </c>
      <c r="Q171" s="9">
        <v>-1.37644977106426</v>
      </c>
      <c r="R171" s="9"/>
      <c r="S171" s="9"/>
      <c r="AP171" s="18"/>
      <c r="AQ171" s="9"/>
    </row>
    <row r="172" spans="1:43" x14ac:dyDescent="0.2">
      <c r="A172" s="5">
        <v>39142</v>
      </c>
      <c r="B172" s="9">
        <v>2813.0261327479998</v>
      </c>
      <c r="C172" s="9">
        <v>263.79459341099999</v>
      </c>
      <c r="D172" s="9">
        <v>5084.986274078</v>
      </c>
      <c r="E172" s="9">
        <v>338892.250990692</v>
      </c>
      <c r="F172" s="9">
        <v>12.327358158999999</v>
      </c>
      <c r="G172" s="9">
        <v>90.444638917000006</v>
      </c>
      <c r="H172" s="9">
        <v>138.75508349099999</v>
      </c>
      <c r="I172">
        <v>4.04</v>
      </c>
      <c r="J172">
        <v>4.13</v>
      </c>
      <c r="K172">
        <v>102.535319384244</v>
      </c>
      <c r="L172">
        <v>122.32790443741507</v>
      </c>
      <c r="M172">
        <v>511606.50962458103</v>
      </c>
      <c r="N172">
        <v>111.2</v>
      </c>
      <c r="O172">
        <v>105.8</v>
      </c>
      <c r="P172" s="33">
        <f>dane!N172</f>
        <v>62.05</v>
      </c>
      <c r="Q172" s="9">
        <v>-1.3741258730908901</v>
      </c>
      <c r="R172" s="9"/>
      <c r="S172" s="9"/>
      <c r="AP172" s="18"/>
      <c r="AQ172" s="9"/>
    </row>
    <row r="173" spans="1:43" x14ac:dyDescent="0.2">
      <c r="A173" s="5">
        <v>39173</v>
      </c>
      <c r="B173" s="9">
        <v>2808.0364913110002</v>
      </c>
      <c r="C173" s="9">
        <v>262.468620896</v>
      </c>
      <c r="D173" s="9">
        <v>5101.4582594530002</v>
      </c>
      <c r="E173" s="9">
        <v>349393.59968867101</v>
      </c>
      <c r="F173" s="9">
        <v>12.177561962</v>
      </c>
      <c r="G173" s="9">
        <v>89.479856272999996</v>
      </c>
      <c r="H173" s="9">
        <v>139.06841656399999</v>
      </c>
      <c r="I173">
        <v>3.93</v>
      </c>
      <c r="J173">
        <v>4.24</v>
      </c>
      <c r="K173">
        <v>104.835611871523</v>
      </c>
      <c r="L173">
        <v>128.9678764184313</v>
      </c>
      <c r="M173">
        <v>518043.65435456898</v>
      </c>
      <c r="N173">
        <v>110</v>
      </c>
      <c r="O173">
        <v>104.9</v>
      </c>
      <c r="P173" s="33">
        <f>dane!N173</f>
        <v>67.489999999999995</v>
      </c>
      <c r="Q173" s="9">
        <v>-1.32463853932416</v>
      </c>
      <c r="R173" s="9"/>
      <c r="S173" s="9"/>
      <c r="AP173" s="18"/>
      <c r="AQ173" s="9"/>
    </row>
    <row r="174" spans="1:43" x14ac:dyDescent="0.2">
      <c r="A174" s="5">
        <v>39203</v>
      </c>
      <c r="B174" s="9">
        <v>2850.7576327689999</v>
      </c>
      <c r="C174" s="9">
        <v>264.90608368699998</v>
      </c>
      <c r="D174" s="9">
        <v>5116.5714849120004</v>
      </c>
      <c r="E174" s="9">
        <v>357668.73345130897</v>
      </c>
      <c r="F174" s="9">
        <v>12.076324120000001</v>
      </c>
      <c r="G174" s="9">
        <v>89.979856941999998</v>
      </c>
      <c r="H174" s="9">
        <v>139.46936907</v>
      </c>
      <c r="I174">
        <v>4.33</v>
      </c>
      <c r="J174">
        <v>4.4000000000000004</v>
      </c>
      <c r="K174">
        <v>105.555257747364</v>
      </c>
      <c r="L174">
        <v>129.90112838898466</v>
      </c>
      <c r="M174">
        <v>521023.25594783202</v>
      </c>
      <c r="N174">
        <v>112</v>
      </c>
      <c r="O174">
        <v>106.9</v>
      </c>
      <c r="P174" s="33">
        <f>dane!N174</f>
        <v>67.209999999999994</v>
      </c>
      <c r="Q174" s="9">
        <v>-1.31360362612909</v>
      </c>
      <c r="R174" s="9"/>
      <c r="S174" s="9"/>
      <c r="AP174" s="18"/>
      <c r="AQ174" s="9"/>
    </row>
    <row r="175" spans="1:43" x14ac:dyDescent="0.2">
      <c r="A175" s="5">
        <v>39234</v>
      </c>
      <c r="B175" s="9">
        <v>2870.2037144199999</v>
      </c>
      <c r="C175" s="9">
        <v>268.804376881</v>
      </c>
      <c r="D175" s="9">
        <v>5141.3938390410003</v>
      </c>
      <c r="E175" s="9">
        <v>368905.98751523503</v>
      </c>
      <c r="F175" s="9">
        <v>11.970557555999999</v>
      </c>
      <c r="G175" s="9">
        <v>89.720752567999995</v>
      </c>
      <c r="H175" s="9">
        <v>139.72250299000001</v>
      </c>
      <c r="I175">
        <v>4.3600000000000003</v>
      </c>
      <c r="J175">
        <v>4.4400000000000004</v>
      </c>
      <c r="K175">
        <v>104.97597426836101</v>
      </c>
      <c r="L175">
        <v>132.94865666208014</v>
      </c>
      <c r="M175">
        <v>521731.14196205902</v>
      </c>
      <c r="N175">
        <v>112</v>
      </c>
      <c r="O175">
        <v>107.1</v>
      </c>
      <c r="P175" s="33">
        <f>dane!N175</f>
        <v>71.05</v>
      </c>
      <c r="Q175" s="9">
        <v>-1.2659952086531101</v>
      </c>
      <c r="R175" s="9"/>
      <c r="S175" s="9"/>
      <c r="AP175" s="18"/>
      <c r="AQ175" s="9"/>
    </row>
    <row r="176" spans="1:43" x14ac:dyDescent="0.2">
      <c r="A176" s="5">
        <v>39264</v>
      </c>
      <c r="B176" s="9">
        <v>2892.9124714089999</v>
      </c>
      <c r="C176" s="9">
        <v>271.61685904299998</v>
      </c>
      <c r="D176" s="9">
        <v>5159.1393231800002</v>
      </c>
      <c r="E176" s="9">
        <v>378386.49158694298</v>
      </c>
      <c r="F176" s="9">
        <v>11.845837031</v>
      </c>
      <c r="G176" s="9">
        <v>91.583987530000002</v>
      </c>
      <c r="H176" s="9">
        <v>139.86298308400001</v>
      </c>
      <c r="I176">
        <v>4.57</v>
      </c>
      <c r="J176">
        <v>4.68</v>
      </c>
      <c r="K176">
        <v>105.615002561964</v>
      </c>
      <c r="L176">
        <v>138.34277437035615</v>
      </c>
      <c r="M176">
        <v>529264.91127671697</v>
      </c>
      <c r="N176">
        <v>112.1</v>
      </c>
      <c r="O176">
        <v>107.7</v>
      </c>
      <c r="P176" s="33">
        <f>dane!N176</f>
        <v>76.930000000000007</v>
      </c>
      <c r="Q176" s="9">
        <v>-1.12205393148861</v>
      </c>
      <c r="R176" s="9"/>
      <c r="S176" s="9"/>
      <c r="AP176" s="18"/>
      <c r="AQ176" s="9"/>
    </row>
    <row r="177" spans="1:43" x14ac:dyDescent="0.2">
      <c r="A177" s="5">
        <v>39295</v>
      </c>
      <c r="B177" s="9">
        <v>2926.255721383</v>
      </c>
      <c r="C177" s="9">
        <v>275.45577137499998</v>
      </c>
      <c r="D177" s="9">
        <v>5183.1511049720002</v>
      </c>
      <c r="E177" s="9">
        <v>387333.196519844</v>
      </c>
      <c r="F177" s="9">
        <v>11.926361375999999</v>
      </c>
      <c r="G177" s="9">
        <v>91.696252439999995</v>
      </c>
      <c r="H177" s="9">
        <v>139.952090779</v>
      </c>
      <c r="I177">
        <v>4.53</v>
      </c>
      <c r="J177">
        <v>4.7700000000000005</v>
      </c>
      <c r="K177">
        <v>103.628577359562</v>
      </c>
      <c r="L177">
        <v>133.20202856782748</v>
      </c>
      <c r="M177">
        <v>538626.80194014602</v>
      </c>
      <c r="N177">
        <v>112.8</v>
      </c>
      <c r="O177">
        <v>108</v>
      </c>
      <c r="P177" s="33">
        <f>dane!N177</f>
        <v>70.760000000000005</v>
      </c>
      <c r="Q177" s="9">
        <v>-1.07757015600137</v>
      </c>
      <c r="R177" s="9"/>
      <c r="S177" s="9"/>
      <c r="AP177" s="18"/>
      <c r="AQ177" s="9"/>
    </row>
    <row r="178" spans="1:43" x14ac:dyDescent="0.2">
      <c r="A178" s="5">
        <v>39326</v>
      </c>
      <c r="B178" s="9">
        <v>2941.1767001580001</v>
      </c>
      <c r="C178" s="9">
        <v>277.95925556499998</v>
      </c>
      <c r="D178" s="9">
        <v>5194.6153448770001</v>
      </c>
      <c r="E178" s="9">
        <v>397558.44464101398</v>
      </c>
      <c r="F178" s="9">
        <v>12.011108957999999</v>
      </c>
      <c r="G178" s="9">
        <v>91.617531517000003</v>
      </c>
      <c r="H178" s="9">
        <v>140.89458607399999</v>
      </c>
      <c r="I178">
        <v>4.68</v>
      </c>
      <c r="J178">
        <v>4.96</v>
      </c>
      <c r="K178">
        <v>106.10672747317</v>
      </c>
      <c r="L178">
        <v>140.76392627469821</v>
      </c>
      <c r="M178">
        <v>539175.585640128</v>
      </c>
      <c r="N178">
        <v>112.4</v>
      </c>
      <c r="O178">
        <v>109</v>
      </c>
      <c r="P178" s="33">
        <f>dane!N178</f>
        <v>77.17</v>
      </c>
      <c r="Q178" s="9">
        <v>-1.02110584076666</v>
      </c>
      <c r="R178" s="9"/>
      <c r="S178" s="9"/>
      <c r="AP178" s="18"/>
      <c r="AQ178" s="9"/>
    </row>
    <row r="179" spans="1:43" x14ac:dyDescent="0.2">
      <c r="A179" s="5">
        <v>39356</v>
      </c>
      <c r="B179" s="9">
        <v>2978.671838106</v>
      </c>
      <c r="C179" s="9">
        <v>280.92703478700003</v>
      </c>
      <c r="D179" s="9">
        <v>5218.7113625430002</v>
      </c>
      <c r="E179" s="9">
        <v>407107.34174888098</v>
      </c>
      <c r="F179" s="9">
        <v>12.080224972</v>
      </c>
      <c r="G179" s="9">
        <v>93.439362996</v>
      </c>
      <c r="H179" s="9">
        <v>141.46372429799999</v>
      </c>
      <c r="I179">
        <v>5.0200000000000005</v>
      </c>
      <c r="J179">
        <v>4.97</v>
      </c>
      <c r="K179">
        <v>108.129726555274</v>
      </c>
      <c r="L179">
        <v>147.87640139253503</v>
      </c>
      <c r="M179">
        <v>541816.52525197796</v>
      </c>
      <c r="N179">
        <v>113.2</v>
      </c>
      <c r="O179">
        <v>109.2</v>
      </c>
      <c r="P179" s="33">
        <f>dane!N179</f>
        <v>82.34</v>
      </c>
      <c r="Q179" s="9">
        <v>-0.99417367221577901</v>
      </c>
      <c r="R179" s="9"/>
      <c r="S179" s="9"/>
      <c r="AP179" s="18"/>
      <c r="AQ179" s="9"/>
    </row>
    <row r="180" spans="1:43" x14ac:dyDescent="0.2">
      <c r="A180" s="5">
        <v>39387</v>
      </c>
      <c r="B180" s="9">
        <v>3025.0412505079998</v>
      </c>
      <c r="C180" s="9">
        <v>284.50421791399998</v>
      </c>
      <c r="D180" s="9">
        <v>5237.177033076</v>
      </c>
      <c r="E180" s="9">
        <v>416889.38641938398</v>
      </c>
      <c r="F180" s="9">
        <v>11.8433543</v>
      </c>
      <c r="G180" s="9">
        <v>94.224535567999993</v>
      </c>
      <c r="H180" s="9">
        <v>142.47338129799999</v>
      </c>
      <c r="I180">
        <v>5.04</v>
      </c>
      <c r="J180">
        <v>5.12</v>
      </c>
      <c r="K180">
        <v>110.65155045069901</v>
      </c>
      <c r="L180">
        <v>157.93724879248481</v>
      </c>
      <c r="M180">
        <v>550017.95684814698</v>
      </c>
      <c r="N180">
        <v>112.5</v>
      </c>
      <c r="O180">
        <v>108.9</v>
      </c>
      <c r="P180" s="33">
        <f>dane!N180</f>
        <v>92.41</v>
      </c>
      <c r="Q180" s="9">
        <v>-0.968119375879126</v>
      </c>
      <c r="R180" s="9"/>
      <c r="S180" s="9"/>
      <c r="AP180" s="18"/>
      <c r="AQ180" s="9"/>
    </row>
    <row r="181" spans="1:43" x14ac:dyDescent="0.2">
      <c r="A181" s="5">
        <v>39417</v>
      </c>
      <c r="B181" s="9">
        <v>2950.2797785839998</v>
      </c>
      <c r="C181" s="9">
        <v>280.15428810399999</v>
      </c>
      <c r="D181" s="9">
        <v>5260.6905148510004</v>
      </c>
      <c r="E181" s="9">
        <v>425702.140707849</v>
      </c>
      <c r="F181" s="9">
        <v>11.554828655</v>
      </c>
      <c r="G181" s="9">
        <v>94.297667930000003</v>
      </c>
      <c r="H181" s="9">
        <v>143.07249245899999</v>
      </c>
      <c r="I181">
        <v>4.46</v>
      </c>
      <c r="J181">
        <v>5.62</v>
      </c>
      <c r="K181">
        <v>111.221838316579</v>
      </c>
      <c r="L181">
        <v>156.82793578477737</v>
      </c>
      <c r="M181">
        <v>555232.94492226001</v>
      </c>
      <c r="N181">
        <v>112.9</v>
      </c>
      <c r="O181">
        <v>109.8</v>
      </c>
      <c r="P181" s="33">
        <f>dane!N181</f>
        <v>90.93</v>
      </c>
      <c r="Q181" s="9">
        <v>-0.89731189583996895</v>
      </c>
      <c r="R181" s="9"/>
      <c r="S181" s="9"/>
      <c r="AP181" s="18"/>
      <c r="AQ181" s="9"/>
    </row>
    <row r="182" spans="1:43" x14ac:dyDescent="0.2">
      <c r="A182" s="5">
        <v>39448</v>
      </c>
      <c r="B182" s="9">
        <v>3057.8376520890001</v>
      </c>
      <c r="C182" s="9">
        <v>292.79403553899999</v>
      </c>
      <c r="D182" s="9">
        <v>5339.2508794389996</v>
      </c>
      <c r="E182" s="9">
        <v>437593.56706213497</v>
      </c>
      <c r="F182" s="9">
        <v>11.284722534</v>
      </c>
      <c r="G182" s="9">
        <v>98.432093082999998</v>
      </c>
      <c r="H182" s="9">
        <v>143.67306752799999</v>
      </c>
      <c r="I182">
        <v>5.2</v>
      </c>
      <c r="J182">
        <v>5.43</v>
      </c>
      <c r="K182">
        <v>111.829161298626</v>
      </c>
      <c r="L182">
        <v>162.4761853841861</v>
      </c>
      <c r="M182">
        <v>569421.41369328497</v>
      </c>
      <c r="N182">
        <v>114.1</v>
      </c>
      <c r="O182">
        <v>110.7</v>
      </c>
      <c r="P182" s="33">
        <f>dane!N182</f>
        <v>92.18</v>
      </c>
      <c r="Q182" s="9">
        <v>-0.90527298028801495</v>
      </c>
      <c r="R182" s="9"/>
      <c r="S182" s="9"/>
      <c r="AP182" s="18"/>
      <c r="AQ182" s="9"/>
    </row>
    <row r="183" spans="1:43" x14ac:dyDescent="0.2">
      <c r="A183" s="5">
        <v>39479</v>
      </c>
      <c r="B183" s="9">
        <v>3104.0634527460002</v>
      </c>
      <c r="C183" s="9">
        <v>295.931299819</v>
      </c>
      <c r="D183" s="9">
        <v>5361.8237740280001</v>
      </c>
      <c r="E183" s="9">
        <v>447261.43551085802</v>
      </c>
      <c r="F183" s="9">
        <v>11.061670204</v>
      </c>
      <c r="G183" s="9">
        <v>98.607204138</v>
      </c>
      <c r="H183" s="9">
        <v>144.208981655</v>
      </c>
      <c r="I183">
        <v>5.4</v>
      </c>
      <c r="J183">
        <v>5.53</v>
      </c>
      <c r="K183">
        <v>112.151608919357</v>
      </c>
      <c r="L183">
        <v>171.41157921735643</v>
      </c>
      <c r="M183">
        <v>577574.60247913096</v>
      </c>
      <c r="N183">
        <v>114</v>
      </c>
      <c r="O183">
        <v>110.4</v>
      </c>
      <c r="P183" s="33">
        <f>dane!N183</f>
        <v>94.99</v>
      </c>
      <c r="Q183" s="9">
        <v>-0.88565416952867704</v>
      </c>
      <c r="R183" s="9"/>
      <c r="S183" s="9"/>
      <c r="AP183" s="18"/>
      <c r="AQ183" s="9"/>
    </row>
    <row r="184" spans="1:43" x14ac:dyDescent="0.2">
      <c r="A184" s="5">
        <v>39508</v>
      </c>
      <c r="B184" s="9">
        <v>3108.754197884</v>
      </c>
      <c r="C184" s="9">
        <v>293.41195388400001</v>
      </c>
      <c r="D184" s="9">
        <v>5379.9057346620002</v>
      </c>
      <c r="E184" s="9">
        <v>459344.91693056899</v>
      </c>
      <c r="F184" s="9">
        <v>10.856146717</v>
      </c>
      <c r="G184" s="9">
        <v>95.152093957999995</v>
      </c>
      <c r="H184" s="9">
        <v>144.59988248299999</v>
      </c>
      <c r="I184">
        <v>5.74</v>
      </c>
      <c r="J184">
        <v>5.82</v>
      </c>
      <c r="K184">
        <v>114.696644621088</v>
      </c>
      <c r="L184">
        <v>182.31930786434341</v>
      </c>
      <c r="M184">
        <v>581262.92375136702</v>
      </c>
      <c r="N184">
        <v>113.4</v>
      </c>
      <c r="O184">
        <v>110.1</v>
      </c>
      <c r="P184" s="33">
        <f>dane!N184</f>
        <v>103.64</v>
      </c>
      <c r="Q184" s="9">
        <v>-0.78323994438283695</v>
      </c>
      <c r="R184" s="9"/>
      <c r="S184" s="9"/>
      <c r="AP184" s="18"/>
      <c r="AQ184" s="9"/>
    </row>
    <row r="185" spans="1:43" x14ac:dyDescent="0.2">
      <c r="A185" s="5">
        <v>39539</v>
      </c>
      <c r="B185" s="9">
        <v>3148.5971757420002</v>
      </c>
      <c r="C185" s="9">
        <v>300.878429837</v>
      </c>
      <c r="D185" s="9">
        <v>5386.266581117</v>
      </c>
      <c r="E185" s="9">
        <v>471770.16823486501</v>
      </c>
      <c r="F185" s="9">
        <v>10.676778044000001</v>
      </c>
      <c r="G185" s="9">
        <v>97.379481016</v>
      </c>
      <c r="H185" s="9">
        <v>144.817220851</v>
      </c>
      <c r="I185">
        <v>6.09</v>
      </c>
      <c r="J185">
        <v>6.11</v>
      </c>
      <c r="K185">
        <v>117.861978447094</v>
      </c>
      <c r="L185">
        <v>189.76352951220514</v>
      </c>
      <c r="M185">
        <v>595550.98785682896</v>
      </c>
      <c r="N185">
        <v>114.9</v>
      </c>
      <c r="O185">
        <v>110.8</v>
      </c>
      <c r="P185" s="33">
        <f>dane!N185</f>
        <v>109.07</v>
      </c>
      <c r="Q185" s="9">
        <v>-0.69557473447356299</v>
      </c>
      <c r="R185" s="9"/>
      <c r="S185" s="9"/>
      <c r="AP185" s="18"/>
      <c r="AQ185" s="9"/>
    </row>
    <row r="186" spans="1:43" x14ac:dyDescent="0.2">
      <c r="A186" s="5">
        <v>39569</v>
      </c>
      <c r="B186" s="9">
        <v>3159.5844465639998</v>
      </c>
      <c r="C186" s="9">
        <v>295.545922448</v>
      </c>
      <c r="D186" s="9">
        <v>5391.5489612179999</v>
      </c>
      <c r="E186" s="9">
        <v>483671.45577096799</v>
      </c>
      <c r="F186" s="9">
        <v>11.012267639999999</v>
      </c>
      <c r="G186" s="9">
        <v>92.788303338999995</v>
      </c>
      <c r="H186" s="9">
        <v>145.729008416</v>
      </c>
      <c r="I186">
        <v>5.87</v>
      </c>
      <c r="J186">
        <v>6.18</v>
      </c>
      <c r="K186">
        <v>118.95503700186602</v>
      </c>
      <c r="L186">
        <v>204.08416860159576</v>
      </c>
      <c r="M186">
        <v>599900.61749457498</v>
      </c>
      <c r="N186">
        <v>111.5</v>
      </c>
      <c r="O186">
        <v>108.3</v>
      </c>
      <c r="P186" s="33">
        <f>dane!N186</f>
        <v>122.8</v>
      </c>
      <c r="Q186" s="9">
        <v>-0.64623684443622498</v>
      </c>
      <c r="R186" s="9"/>
      <c r="S186" s="9"/>
      <c r="AP186" s="18"/>
      <c r="AQ186" s="9"/>
    </row>
    <row r="187" spans="1:43" x14ac:dyDescent="0.2">
      <c r="A187" s="5">
        <v>39600</v>
      </c>
      <c r="B187" s="9">
        <v>3210.9264148980001</v>
      </c>
      <c r="C187" s="9">
        <v>300.21622287100001</v>
      </c>
      <c r="D187" s="9">
        <v>5389.9177412950003</v>
      </c>
      <c r="E187" s="9">
        <v>495817.97770011699</v>
      </c>
      <c r="F187" s="9">
        <v>11.341419122</v>
      </c>
      <c r="G187" s="9">
        <v>95.254939710000002</v>
      </c>
      <c r="H187" s="9">
        <v>146.27493832499999</v>
      </c>
      <c r="I187">
        <v>5.97</v>
      </c>
      <c r="J187">
        <v>6.25</v>
      </c>
      <c r="K187">
        <v>119.274474568977</v>
      </c>
      <c r="L187">
        <v>215.73170998373269</v>
      </c>
      <c r="M187">
        <v>606995.67010358803</v>
      </c>
      <c r="N187">
        <v>111.7</v>
      </c>
      <c r="O187">
        <v>109.4</v>
      </c>
      <c r="P187" s="33">
        <f>dane!N187</f>
        <v>132.32</v>
      </c>
      <c r="Q187" s="9">
        <v>-0.58713278690095505</v>
      </c>
      <c r="R187" s="9"/>
      <c r="S187" s="9"/>
      <c r="AP187" s="18"/>
      <c r="AQ187" s="9"/>
    </row>
    <row r="188" spans="1:43" x14ac:dyDescent="0.2">
      <c r="A188" s="5">
        <v>39630</v>
      </c>
      <c r="B188" s="9">
        <v>3211.8467726859999</v>
      </c>
      <c r="C188" s="9">
        <v>295.13557494600002</v>
      </c>
      <c r="D188" s="9">
        <v>5399.5461739299999</v>
      </c>
      <c r="E188" s="9">
        <v>506547.12102058303</v>
      </c>
      <c r="F188" s="9">
        <v>11.650716835000001</v>
      </c>
      <c r="G188" s="9">
        <v>93.906990319000002</v>
      </c>
      <c r="H188" s="9">
        <v>146.812183766</v>
      </c>
      <c r="I188">
        <v>5.95</v>
      </c>
      <c r="J188">
        <v>6.2700000000000005</v>
      </c>
      <c r="K188">
        <v>122.83706919621301</v>
      </c>
      <c r="L188">
        <v>220.03025074603622</v>
      </c>
      <c r="M188">
        <v>618023.99661168805</v>
      </c>
      <c r="N188">
        <v>110.7</v>
      </c>
      <c r="O188">
        <v>107.7</v>
      </c>
      <c r="P188" s="33">
        <f>dane!N188</f>
        <v>132.72</v>
      </c>
      <c r="Q188" s="9">
        <v>-0.58633711643644104</v>
      </c>
      <c r="R188" s="9"/>
      <c r="S188" s="9"/>
      <c r="AP188" s="18"/>
      <c r="AQ188" s="9"/>
    </row>
    <row r="189" spans="1:43" x14ac:dyDescent="0.2">
      <c r="A189" s="5">
        <v>39661</v>
      </c>
      <c r="B189" s="9">
        <v>3220.6552481819999</v>
      </c>
      <c r="C189" s="9">
        <v>292.15433664</v>
      </c>
      <c r="D189" s="9">
        <v>5399.9757033810001</v>
      </c>
      <c r="E189" s="9">
        <v>519108.30344705097</v>
      </c>
      <c r="F189" s="9">
        <v>11.496440751</v>
      </c>
      <c r="G189" s="9">
        <v>91.052772828000002</v>
      </c>
      <c r="H189" s="9">
        <v>146.94814761200001</v>
      </c>
      <c r="I189">
        <v>6.21</v>
      </c>
      <c r="J189">
        <v>6.25</v>
      </c>
      <c r="K189">
        <v>119.157460455906</v>
      </c>
      <c r="L189">
        <v>196.14645240741709</v>
      </c>
      <c r="M189">
        <v>629420.84510921699</v>
      </c>
      <c r="N189">
        <v>109.9</v>
      </c>
      <c r="O189">
        <v>109.5</v>
      </c>
      <c r="P189" s="33">
        <f>dane!N189</f>
        <v>113.24</v>
      </c>
      <c r="Q189" s="9">
        <v>-0.55756200194156602</v>
      </c>
      <c r="R189" s="9"/>
      <c r="S189" s="9"/>
      <c r="AP189" s="18"/>
      <c r="AQ189" s="9"/>
    </row>
    <row r="190" spans="1:43" x14ac:dyDescent="0.2">
      <c r="A190" s="5">
        <v>39692</v>
      </c>
      <c r="B190" s="9">
        <v>3240.7350329450001</v>
      </c>
      <c r="C190" s="9">
        <v>297.66660336199999</v>
      </c>
      <c r="D190" s="9">
        <v>5405.5832383200004</v>
      </c>
      <c r="E190" s="9">
        <v>528276.559612068</v>
      </c>
      <c r="F190" s="9">
        <v>11.34995655</v>
      </c>
      <c r="G190" s="9">
        <v>92.799741621999999</v>
      </c>
      <c r="H190" s="9">
        <v>147.24526244500001</v>
      </c>
      <c r="I190">
        <v>5.88</v>
      </c>
      <c r="J190">
        <v>6.3100000000000005</v>
      </c>
      <c r="K190">
        <v>117.61531922052801</v>
      </c>
      <c r="L190">
        <v>176.61011114982389</v>
      </c>
      <c r="M190">
        <v>632729.84676943696</v>
      </c>
      <c r="N190">
        <v>109.1</v>
      </c>
      <c r="O190">
        <v>107.4</v>
      </c>
      <c r="P190" s="33">
        <f>dane!N190</f>
        <v>97.23</v>
      </c>
      <c r="Q190" s="9">
        <v>-0.45877287464884298</v>
      </c>
      <c r="R190" s="9"/>
      <c r="S190" s="9"/>
      <c r="AP190" s="18"/>
      <c r="AQ190" s="9"/>
    </row>
    <row r="191" spans="1:43" x14ac:dyDescent="0.2">
      <c r="A191" s="5">
        <v>39722</v>
      </c>
      <c r="B191" s="9">
        <v>3257.5080863220001</v>
      </c>
      <c r="C191" s="9">
        <v>295.83921537100002</v>
      </c>
      <c r="D191" s="9">
        <v>5404.5651080260004</v>
      </c>
      <c r="E191" s="9">
        <v>540295.49829701602</v>
      </c>
      <c r="F191" s="9">
        <v>11.185094512999999</v>
      </c>
      <c r="G191" s="9">
        <v>91.297461067</v>
      </c>
      <c r="H191" s="9">
        <v>147.618952721</v>
      </c>
      <c r="I191">
        <v>5.84</v>
      </c>
      <c r="J191">
        <v>6.54</v>
      </c>
      <c r="K191">
        <v>109.33387134415101</v>
      </c>
      <c r="L191">
        <v>139.42301186042249</v>
      </c>
      <c r="M191">
        <v>635691.79741111596</v>
      </c>
      <c r="N191">
        <v>106.5</v>
      </c>
      <c r="O191">
        <v>105.1</v>
      </c>
      <c r="P191" s="33">
        <f>dane!N191</f>
        <v>71.58</v>
      </c>
      <c r="Q191" s="9">
        <v>-0.45197704954407403</v>
      </c>
      <c r="R191" s="9"/>
      <c r="S191" s="9"/>
      <c r="AP191" s="18"/>
      <c r="AQ191" s="9"/>
    </row>
    <row r="192" spans="1:43" x14ac:dyDescent="0.2">
      <c r="A192" s="5">
        <v>39753</v>
      </c>
      <c r="B192" s="9">
        <v>3267.4101216170002</v>
      </c>
      <c r="C192" s="9">
        <v>293.988472565</v>
      </c>
      <c r="D192" s="9">
        <v>5396.839959852</v>
      </c>
      <c r="E192" s="9">
        <v>543195.80335757602</v>
      </c>
      <c r="F192" s="9">
        <v>11.248562373</v>
      </c>
      <c r="G192" s="9">
        <v>87.706539614999997</v>
      </c>
      <c r="H192" s="9">
        <v>147.92728379299999</v>
      </c>
      <c r="I192">
        <v>5.64</v>
      </c>
      <c r="J192">
        <v>6.47</v>
      </c>
      <c r="K192">
        <v>108.316374465664</v>
      </c>
      <c r="L192">
        <v>115.02009737049086</v>
      </c>
      <c r="M192">
        <v>649563.51359880005</v>
      </c>
      <c r="N192">
        <v>102.3</v>
      </c>
      <c r="O192">
        <v>100.5</v>
      </c>
      <c r="P192" s="33">
        <f>dane!N192</f>
        <v>52.45</v>
      </c>
      <c r="Q192" s="9">
        <v>-0.56138709916095098</v>
      </c>
      <c r="R192" s="9"/>
      <c r="S192" s="9"/>
      <c r="AP192" s="18"/>
      <c r="AQ192" s="9"/>
    </row>
    <row r="193" spans="1:43" x14ac:dyDescent="0.2">
      <c r="A193" s="5">
        <v>39783</v>
      </c>
      <c r="B193" s="9">
        <v>3109.8528619550002</v>
      </c>
      <c r="C193" s="9">
        <v>291.00321457299998</v>
      </c>
      <c r="D193" s="9">
        <v>5379.0016856689999</v>
      </c>
      <c r="E193" s="9">
        <v>552042.84756742802</v>
      </c>
      <c r="F193" s="9">
        <v>11.255047170999999</v>
      </c>
      <c r="G193" s="9">
        <v>86.261102836000006</v>
      </c>
      <c r="H193" s="9">
        <v>148.00756706300001</v>
      </c>
      <c r="I193">
        <v>5.25</v>
      </c>
      <c r="J193">
        <v>6.0600000000000005</v>
      </c>
      <c r="K193">
        <v>105.37745606688101</v>
      </c>
      <c r="L193">
        <v>98.17519710664223</v>
      </c>
      <c r="M193">
        <v>658371.410949299</v>
      </c>
      <c r="N193">
        <v>98.6</v>
      </c>
      <c r="O193">
        <v>96.8</v>
      </c>
      <c r="P193" s="33">
        <f>dane!N193</f>
        <v>39.950000000000003</v>
      </c>
      <c r="Q193" s="9">
        <v>-0.80972469843798001</v>
      </c>
      <c r="R193" s="9"/>
      <c r="S193" s="9"/>
      <c r="AP193" s="18"/>
      <c r="AQ193" s="9"/>
    </row>
    <row r="194" spans="1:43" x14ac:dyDescent="0.2">
      <c r="A194" s="5">
        <v>39814</v>
      </c>
      <c r="B194" s="9">
        <v>3309.9317296620002</v>
      </c>
      <c r="C194" s="9">
        <v>302.017296595</v>
      </c>
      <c r="D194" s="9">
        <v>5362.7794395880001</v>
      </c>
      <c r="E194" s="9">
        <v>554527.27487696405</v>
      </c>
      <c r="F194" s="9">
        <v>11.282491541000001</v>
      </c>
      <c r="G194" s="9">
        <v>85.619627933000004</v>
      </c>
      <c r="H194" s="9">
        <v>148.29347736700001</v>
      </c>
      <c r="I194">
        <v>4.91</v>
      </c>
      <c r="J194">
        <v>5.26</v>
      </c>
      <c r="K194">
        <v>96.401253535843395</v>
      </c>
      <c r="L194">
        <v>102.52589461048653</v>
      </c>
      <c r="M194">
        <v>669684.05782691704</v>
      </c>
      <c r="N194">
        <v>94.6</v>
      </c>
      <c r="O194">
        <v>90.1</v>
      </c>
      <c r="P194" s="33">
        <f>dane!N194</f>
        <v>43.44</v>
      </c>
      <c r="Q194" s="9">
        <v>-0.95818469835643505</v>
      </c>
      <c r="R194" s="9"/>
      <c r="S194" s="9"/>
      <c r="AP194" s="18"/>
      <c r="AQ194" s="9"/>
    </row>
    <row r="195" spans="1:43" x14ac:dyDescent="0.2">
      <c r="A195" s="5">
        <v>39845</v>
      </c>
      <c r="B195" s="9">
        <v>3283.0295557720001</v>
      </c>
      <c r="C195" s="9">
        <v>303.97315756099999</v>
      </c>
      <c r="D195" s="9">
        <v>5342.2145350350002</v>
      </c>
      <c r="E195" s="9">
        <v>560647.70784290798</v>
      </c>
      <c r="F195" s="9">
        <v>11.54459291</v>
      </c>
      <c r="G195" s="9">
        <v>87.273001413000003</v>
      </c>
      <c r="H195" s="9">
        <v>149.509361727</v>
      </c>
      <c r="I195">
        <v>3.92</v>
      </c>
      <c r="J195">
        <v>4.41</v>
      </c>
      <c r="K195">
        <v>89.46286648926079</v>
      </c>
      <c r="L195">
        <v>98.211975222634834</v>
      </c>
      <c r="M195">
        <v>680482.42812484596</v>
      </c>
      <c r="N195">
        <v>92.5</v>
      </c>
      <c r="O195">
        <v>87.2</v>
      </c>
      <c r="P195" s="33">
        <f>dane!N195</f>
        <v>43.32</v>
      </c>
      <c r="Q195" s="9">
        <v>-1.1065107193264401</v>
      </c>
      <c r="R195" s="9"/>
      <c r="S195" s="9"/>
      <c r="AP195" s="18"/>
      <c r="AQ195" s="9"/>
    </row>
    <row r="196" spans="1:43" x14ac:dyDescent="0.2">
      <c r="A196" s="5">
        <v>39873</v>
      </c>
      <c r="B196" s="9">
        <v>3283.7893446080002</v>
      </c>
      <c r="C196" s="9">
        <v>295.44606525500001</v>
      </c>
      <c r="D196" s="9">
        <v>5322.1399294659996</v>
      </c>
      <c r="E196" s="9">
        <v>565550.98132251401</v>
      </c>
      <c r="F196" s="9">
        <v>11.829722788</v>
      </c>
      <c r="G196" s="9">
        <v>88.865410421000007</v>
      </c>
      <c r="H196" s="9">
        <v>150.26596189700001</v>
      </c>
      <c r="I196">
        <v>2.93</v>
      </c>
      <c r="J196">
        <v>3.97</v>
      </c>
      <c r="K196">
        <v>92.269467199593493</v>
      </c>
      <c r="L196">
        <v>100.15365466373441</v>
      </c>
      <c r="M196">
        <v>682863.32580836199</v>
      </c>
      <c r="N196">
        <v>91.4</v>
      </c>
      <c r="O196">
        <v>87.2</v>
      </c>
      <c r="P196" s="33">
        <f>dane!N196</f>
        <v>46.54</v>
      </c>
      <c r="Q196" s="9">
        <v>-1.1464237452392401</v>
      </c>
      <c r="R196" s="9"/>
      <c r="S196" s="9"/>
      <c r="AP196" s="18"/>
      <c r="AQ196" s="9"/>
    </row>
    <row r="197" spans="1:43" x14ac:dyDescent="0.2">
      <c r="A197" s="5">
        <v>39904</v>
      </c>
      <c r="B197" s="9">
        <v>3297.8920987840002</v>
      </c>
      <c r="C197" s="9">
        <v>300.32129152900001</v>
      </c>
      <c r="D197" s="9">
        <v>5307.4755412730001</v>
      </c>
      <c r="E197" s="9">
        <v>565587.71935888997</v>
      </c>
      <c r="F197" s="9">
        <v>12.141762026</v>
      </c>
      <c r="G197" s="9">
        <v>88.316283291999994</v>
      </c>
      <c r="H197" s="9">
        <v>150.97428761699999</v>
      </c>
      <c r="I197">
        <v>3.0100000000000002</v>
      </c>
      <c r="J197">
        <v>3.64</v>
      </c>
      <c r="K197">
        <v>95.531080784037385</v>
      </c>
      <c r="L197">
        <v>104.09423467827558</v>
      </c>
      <c r="M197">
        <v>681514.93628584396</v>
      </c>
      <c r="N197">
        <v>90.2</v>
      </c>
      <c r="O197">
        <v>84.6</v>
      </c>
      <c r="P197" s="33">
        <f>dane!N197</f>
        <v>50.18</v>
      </c>
      <c r="Q197" s="9">
        <v>-1.16462551842308</v>
      </c>
      <c r="R197" s="9"/>
      <c r="S197" s="9"/>
      <c r="AP197" s="18"/>
      <c r="AQ197" s="9"/>
    </row>
    <row r="198" spans="1:43" x14ac:dyDescent="0.2">
      <c r="A198" s="5">
        <v>39934</v>
      </c>
      <c r="B198" s="9">
        <v>3291.27112794</v>
      </c>
      <c r="C198" s="9">
        <v>297.014134141</v>
      </c>
      <c r="D198" s="9">
        <v>5294.8072922600004</v>
      </c>
      <c r="E198" s="9">
        <v>568114.58262857795</v>
      </c>
      <c r="F198" s="9">
        <v>12.194354772000001</v>
      </c>
      <c r="G198" s="9">
        <v>89.051656644000005</v>
      </c>
      <c r="H198" s="9">
        <v>151.51803128099999</v>
      </c>
      <c r="I198">
        <v>3.52</v>
      </c>
      <c r="J198">
        <v>3.94</v>
      </c>
      <c r="K198">
        <v>96.692760788219999</v>
      </c>
      <c r="L198">
        <v>114.85949723980508</v>
      </c>
      <c r="M198">
        <v>685135.17076445604</v>
      </c>
      <c r="N198">
        <v>92.2</v>
      </c>
      <c r="O198">
        <v>88.3</v>
      </c>
      <c r="P198" s="33">
        <f>dane!N198</f>
        <v>57.3</v>
      </c>
      <c r="Q198" s="9">
        <v>-1.1242250680970101</v>
      </c>
      <c r="R198" s="9"/>
      <c r="S198" s="9"/>
      <c r="AP198" s="18"/>
      <c r="AQ198" s="9"/>
    </row>
    <row r="199" spans="1:43" x14ac:dyDescent="0.2">
      <c r="A199" s="5">
        <v>39965</v>
      </c>
      <c r="B199" s="9">
        <v>3300.2577838890002</v>
      </c>
      <c r="C199" s="9">
        <v>295.76453068400002</v>
      </c>
      <c r="D199" s="9">
        <v>5279.8430634050001</v>
      </c>
      <c r="E199" s="9">
        <v>571985.79873593396</v>
      </c>
      <c r="F199" s="9">
        <v>12.239297456999999</v>
      </c>
      <c r="G199" s="9">
        <v>89.177166326999995</v>
      </c>
      <c r="H199" s="9">
        <v>152.05450116200001</v>
      </c>
      <c r="I199">
        <v>3.12</v>
      </c>
      <c r="J199">
        <v>3.95</v>
      </c>
      <c r="K199">
        <v>93.523308373987504</v>
      </c>
      <c r="L199">
        <v>128.29568346421877</v>
      </c>
      <c r="M199">
        <v>694158.90375834703</v>
      </c>
      <c r="N199">
        <v>92.8</v>
      </c>
      <c r="O199">
        <v>89.7</v>
      </c>
      <c r="P199" s="33">
        <f>dane!N199</f>
        <v>68.61</v>
      </c>
      <c r="Q199" s="9">
        <v>-1.1631878920041601</v>
      </c>
      <c r="R199" s="9"/>
      <c r="S199" s="9"/>
      <c r="AP199" s="18"/>
      <c r="AQ199" s="9"/>
    </row>
    <row r="200" spans="1:43" x14ac:dyDescent="0.2">
      <c r="A200" s="5">
        <v>39995</v>
      </c>
      <c r="B200" s="9">
        <v>3334.5917975960001</v>
      </c>
      <c r="C200" s="9">
        <v>301.07905888699997</v>
      </c>
      <c r="D200" s="9">
        <v>5272.8111444449996</v>
      </c>
      <c r="E200" s="9">
        <v>574184.60646049702</v>
      </c>
      <c r="F200" s="9">
        <v>12.262406799000001</v>
      </c>
      <c r="G200" s="9">
        <v>89.558059267999994</v>
      </c>
      <c r="H200" s="9">
        <v>152.79025752300001</v>
      </c>
      <c r="I200">
        <v>2.81</v>
      </c>
      <c r="J200">
        <v>3.62</v>
      </c>
      <c r="K200">
        <v>98.504730945498693</v>
      </c>
      <c r="L200">
        <v>123.47461466014741</v>
      </c>
      <c r="M200">
        <v>691696.83390600001</v>
      </c>
      <c r="N200">
        <v>93.1</v>
      </c>
      <c r="O200">
        <v>88.8</v>
      </c>
      <c r="P200" s="33">
        <f>dane!N200</f>
        <v>64.44</v>
      </c>
      <c r="Q200" s="9">
        <v>-1.1990232911871199</v>
      </c>
      <c r="R200" s="9"/>
      <c r="S200" s="9"/>
      <c r="AP200" s="18"/>
      <c r="AQ200" s="9"/>
    </row>
    <row r="201" spans="1:43" x14ac:dyDescent="0.2">
      <c r="A201" s="5">
        <v>40026</v>
      </c>
      <c r="B201" s="9">
        <v>3324.9146632960001</v>
      </c>
      <c r="C201" s="9">
        <v>301.85562491399997</v>
      </c>
      <c r="D201" s="9">
        <v>5272.3929321510004</v>
      </c>
      <c r="E201" s="9">
        <v>576904.34345656994</v>
      </c>
      <c r="F201" s="9">
        <v>12.600937648</v>
      </c>
      <c r="G201" s="9">
        <v>91.401934612000005</v>
      </c>
      <c r="H201" s="9">
        <v>152.94305525600001</v>
      </c>
      <c r="I201">
        <v>2.85</v>
      </c>
      <c r="J201">
        <v>3.5300000000000002</v>
      </c>
      <c r="K201">
        <v>101.779520206399</v>
      </c>
      <c r="L201">
        <v>132.9361056255668</v>
      </c>
      <c r="M201">
        <v>686345.59686470299</v>
      </c>
      <c r="N201">
        <v>93</v>
      </c>
      <c r="O201">
        <v>90</v>
      </c>
      <c r="P201" s="33">
        <f>dane!N201</f>
        <v>72.510000000000005</v>
      </c>
      <c r="Q201" s="9">
        <v>-1.2023490325535999</v>
      </c>
      <c r="R201" s="9"/>
      <c r="S201" s="9"/>
      <c r="AP201" s="18"/>
      <c r="AQ201" s="9"/>
    </row>
    <row r="202" spans="1:43" x14ac:dyDescent="0.2">
      <c r="A202" s="5">
        <v>40057</v>
      </c>
      <c r="B202" s="9">
        <v>3342.75592478</v>
      </c>
      <c r="C202" s="9">
        <v>295.853232349</v>
      </c>
      <c r="D202" s="9">
        <v>5269.3609977209999</v>
      </c>
      <c r="E202" s="9">
        <v>580946.44105826202</v>
      </c>
      <c r="F202" s="9">
        <v>12.950060791</v>
      </c>
      <c r="G202" s="9">
        <v>91.068654832999997</v>
      </c>
      <c r="H202" s="9">
        <v>152.882504313</v>
      </c>
      <c r="I202">
        <v>2.84</v>
      </c>
      <c r="J202">
        <v>3.52</v>
      </c>
      <c r="K202">
        <v>102.723441860451</v>
      </c>
      <c r="L202">
        <v>127.59929453574372</v>
      </c>
      <c r="M202">
        <v>693823.22291702195</v>
      </c>
      <c r="N202">
        <v>95.3</v>
      </c>
      <c r="O202">
        <v>93.6</v>
      </c>
      <c r="P202" s="33">
        <f>dane!N202</f>
        <v>67.650000000000006</v>
      </c>
      <c r="Q202" s="9">
        <v>-1.22268430133743</v>
      </c>
      <c r="R202" s="9"/>
      <c r="S202" s="9"/>
      <c r="AP202" s="18"/>
      <c r="AQ202" s="9"/>
    </row>
    <row r="203" spans="1:43" x14ac:dyDescent="0.2">
      <c r="A203" s="5">
        <v>40087</v>
      </c>
      <c r="B203" s="9">
        <v>3343.2125577259999</v>
      </c>
      <c r="C203" s="9">
        <v>298.08108573200002</v>
      </c>
      <c r="D203" s="9">
        <v>5267.3745751160004</v>
      </c>
      <c r="E203" s="9">
        <v>584857.37972452096</v>
      </c>
      <c r="F203" s="9">
        <v>13.278342139999999</v>
      </c>
      <c r="G203" s="9">
        <v>92.182145276</v>
      </c>
      <c r="H203" s="9">
        <v>152.847756524</v>
      </c>
      <c r="I203">
        <v>2.82</v>
      </c>
      <c r="J203">
        <v>3.52</v>
      </c>
      <c r="K203">
        <v>101.507729769286</v>
      </c>
      <c r="L203">
        <v>134.80051389060444</v>
      </c>
      <c r="M203">
        <v>711194.35542980395</v>
      </c>
      <c r="N203">
        <v>94.8</v>
      </c>
      <c r="O203">
        <v>91.7</v>
      </c>
      <c r="P203" s="33">
        <f>dane!N203</f>
        <v>72.77</v>
      </c>
      <c r="Q203" s="9">
        <v>-1.16206865945534</v>
      </c>
      <c r="R203" s="9"/>
      <c r="S203" s="9"/>
      <c r="AP203" s="18"/>
      <c r="AQ203" s="9"/>
    </row>
    <row r="204" spans="1:43" x14ac:dyDescent="0.2">
      <c r="A204" s="5">
        <v>40118</v>
      </c>
      <c r="B204" s="9">
        <v>3354.003513828</v>
      </c>
      <c r="C204" s="9">
        <v>302.79411402400001</v>
      </c>
      <c r="D204" s="9">
        <v>5268.8430537049999</v>
      </c>
      <c r="E204" s="9">
        <v>584722.94674123998</v>
      </c>
      <c r="F204" s="9">
        <v>13.658649842000001</v>
      </c>
      <c r="G204" s="9">
        <v>94.336528513999994</v>
      </c>
      <c r="H204" s="9">
        <v>153.35650871799999</v>
      </c>
      <c r="I204">
        <v>3.04</v>
      </c>
      <c r="J204">
        <v>3.54</v>
      </c>
      <c r="K204">
        <v>102.587902717378</v>
      </c>
      <c r="L204">
        <v>140.77626279619818</v>
      </c>
      <c r="M204">
        <v>701208.44438784302</v>
      </c>
      <c r="N204">
        <v>95.1</v>
      </c>
      <c r="O204">
        <v>92.3</v>
      </c>
      <c r="P204" s="33">
        <f>dane!N204</f>
        <v>76.66</v>
      </c>
      <c r="Q204" s="9">
        <v>-1.1418527831518099</v>
      </c>
      <c r="R204" s="9"/>
      <c r="S204" s="9"/>
      <c r="AP204" s="18"/>
      <c r="AQ204" s="9"/>
    </row>
    <row r="205" spans="1:43" x14ac:dyDescent="0.2">
      <c r="A205" s="5">
        <v>40148</v>
      </c>
      <c r="B205" s="9">
        <v>3341.8607539989998</v>
      </c>
      <c r="C205" s="9">
        <v>301.75591277400002</v>
      </c>
      <c r="D205" s="9">
        <v>5273.1415399289999</v>
      </c>
      <c r="E205" s="9">
        <v>588416.74870322295</v>
      </c>
      <c r="F205" s="9">
        <v>13.403792669</v>
      </c>
      <c r="G205" s="9">
        <v>92.856312351</v>
      </c>
      <c r="H205" s="9">
        <v>153.49943241299999</v>
      </c>
      <c r="I205">
        <v>2.46</v>
      </c>
      <c r="J205">
        <v>3.68</v>
      </c>
      <c r="K205">
        <v>100.95405134639901</v>
      </c>
      <c r="L205">
        <v>140.68982818975965</v>
      </c>
      <c r="M205">
        <v>711436.328996183</v>
      </c>
      <c r="N205">
        <v>95.2</v>
      </c>
      <c r="O205">
        <v>92.7</v>
      </c>
      <c r="P205" s="33">
        <f>dane!N205</f>
        <v>74.459999999999994</v>
      </c>
      <c r="Q205" s="9">
        <v>-1.1076155717123</v>
      </c>
      <c r="R205" s="9"/>
      <c r="S205" s="9"/>
      <c r="AP205" s="18"/>
      <c r="AQ205" s="9"/>
    </row>
    <row r="206" spans="1:43" x14ac:dyDescent="0.2">
      <c r="A206" s="5">
        <v>40179</v>
      </c>
      <c r="B206" s="9">
        <v>3347.1232538989998</v>
      </c>
      <c r="C206" s="9">
        <v>301.90097136399999</v>
      </c>
      <c r="D206" s="9">
        <v>5288.3581348420003</v>
      </c>
      <c r="E206" s="9">
        <v>592738.67625821999</v>
      </c>
      <c r="F206" s="9">
        <v>13.368016945999999</v>
      </c>
      <c r="G206" s="9">
        <v>94.465017209999999</v>
      </c>
      <c r="H206" s="9">
        <v>153.964563457</v>
      </c>
      <c r="I206">
        <v>2.86</v>
      </c>
      <c r="J206">
        <v>3.65</v>
      </c>
      <c r="K206">
        <v>103.240810525886</v>
      </c>
      <c r="L206">
        <v>145.90912641295506</v>
      </c>
      <c r="M206">
        <v>711882.67783383199</v>
      </c>
      <c r="N206">
        <v>96.7</v>
      </c>
      <c r="O206">
        <v>94</v>
      </c>
      <c r="P206" s="33">
        <f>dane!N206</f>
        <v>76.17</v>
      </c>
      <c r="Q206" s="9">
        <v>-1.09580701885024</v>
      </c>
      <c r="R206" s="9"/>
      <c r="S206" s="9"/>
      <c r="AP206" s="18"/>
      <c r="AQ206" s="9"/>
    </row>
    <row r="207" spans="1:43" x14ac:dyDescent="0.2">
      <c r="A207" s="5">
        <v>40210</v>
      </c>
      <c r="B207" s="9">
        <v>3385.945472765</v>
      </c>
      <c r="C207" s="9">
        <v>296.41487743099998</v>
      </c>
      <c r="D207" s="9">
        <v>5283.5826241889999</v>
      </c>
      <c r="E207" s="9">
        <v>596664.96501417505</v>
      </c>
      <c r="F207" s="9">
        <v>13.486181642</v>
      </c>
      <c r="G207" s="9">
        <v>95.381340359999996</v>
      </c>
      <c r="H207" s="9">
        <v>154.19828198799999</v>
      </c>
      <c r="I207">
        <v>2.93</v>
      </c>
      <c r="J207">
        <v>3.62</v>
      </c>
      <c r="K207">
        <v>103.148400715275</v>
      </c>
      <c r="L207">
        <v>142.27721828823968</v>
      </c>
      <c r="M207">
        <v>715231.16056417301</v>
      </c>
      <c r="N207">
        <v>96.2</v>
      </c>
      <c r="O207">
        <v>93</v>
      </c>
      <c r="P207" s="33">
        <f>dane!N207</f>
        <v>73.75</v>
      </c>
      <c r="Q207" s="9">
        <v>-1.08430202535612</v>
      </c>
      <c r="R207" s="9"/>
      <c r="S207" s="9"/>
      <c r="AP207" s="18"/>
      <c r="AQ207" s="9"/>
    </row>
    <row r="208" spans="1:43" x14ac:dyDescent="0.2">
      <c r="A208" s="5">
        <v>40238</v>
      </c>
      <c r="B208" s="9">
        <v>3412.5212920250001</v>
      </c>
      <c r="C208" s="9">
        <v>305.968510498</v>
      </c>
      <c r="D208" s="9">
        <v>5290.5140723570003</v>
      </c>
      <c r="E208" s="9">
        <v>596679.19122808601</v>
      </c>
      <c r="F208" s="9">
        <v>14.003289133999999</v>
      </c>
      <c r="G208" s="9">
        <v>98.889041633000005</v>
      </c>
      <c r="H208" s="9">
        <v>154.429565978</v>
      </c>
      <c r="I208">
        <v>2.94</v>
      </c>
      <c r="J208">
        <v>3.62</v>
      </c>
      <c r="K208">
        <v>106.60084553371901</v>
      </c>
      <c r="L208">
        <v>148.80137931175616</v>
      </c>
      <c r="M208">
        <v>720533.425543388</v>
      </c>
      <c r="N208">
        <v>98</v>
      </c>
      <c r="O208">
        <v>95.2</v>
      </c>
      <c r="P208" s="33">
        <f>dane!N208</f>
        <v>78.83</v>
      </c>
      <c r="Q208" s="9">
        <v>-1.06627216520831</v>
      </c>
      <c r="R208" s="9"/>
      <c r="S208" s="9"/>
      <c r="AP208" s="18"/>
      <c r="AQ208" s="9"/>
    </row>
    <row r="209" spans="1:43" x14ac:dyDescent="0.2">
      <c r="A209" s="5">
        <v>40269</v>
      </c>
      <c r="B209" s="9">
        <v>3392.7766710290002</v>
      </c>
      <c r="C209" s="9">
        <v>291.62305325800003</v>
      </c>
      <c r="D209" s="9">
        <v>5306.9993853650003</v>
      </c>
      <c r="E209" s="9">
        <v>597208.72545085801</v>
      </c>
      <c r="F209" s="9">
        <v>13.887671377</v>
      </c>
      <c r="G209" s="9">
        <v>96.379225160000004</v>
      </c>
      <c r="H209" s="9">
        <v>154.63800270199999</v>
      </c>
      <c r="I209">
        <v>3.0700000000000003</v>
      </c>
      <c r="J209">
        <v>3.61</v>
      </c>
      <c r="K209">
        <v>106.34305810057201</v>
      </c>
      <c r="L209">
        <v>157.86679408646447</v>
      </c>
      <c r="M209">
        <v>722900.34789301001</v>
      </c>
      <c r="N209">
        <v>98.4</v>
      </c>
      <c r="O209">
        <v>97.2</v>
      </c>
      <c r="P209" s="33">
        <f>dane!N209</f>
        <v>84.82</v>
      </c>
      <c r="Q209" s="9">
        <v>-1.0654852438421101</v>
      </c>
      <c r="R209" s="9"/>
      <c r="S209" s="9"/>
      <c r="AP209" s="18"/>
      <c r="AQ209" s="9"/>
    </row>
    <row r="210" spans="1:43" x14ac:dyDescent="0.2">
      <c r="A210" s="5">
        <v>40299</v>
      </c>
      <c r="B210" s="9">
        <v>3434.7475038829998</v>
      </c>
      <c r="C210" s="9">
        <v>306.24777333899999</v>
      </c>
      <c r="D210" s="9">
        <v>5321.5035567590003</v>
      </c>
      <c r="E210" s="9">
        <v>602132.17978468002</v>
      </c>
      <c r="F210" s="9">
        <v>13.59118636</v>
      </c>
      <c r="G210" s="9">
        <v>100.91833884899999</v>
      </c>
      <c r="H210" s="9">
        <v>154.92966236500001</v>
      </c>
      <c r="I210">
        <v>3.22</v>
      </c>
      <c r="J210">
        <v>3.62</v>
      </c>
      <c r="K210">
        <v>99.559439352144793</v>
      </c>
      <c r="L210">
        <v>146.69684137364874</v>
      </c>
      <c r="M210">
        <v>737599.45536560402</v>
      </c>
      <c r="N210">
        <v>100.4</v>
      </c>
      <c r="O210">
        <v>100.2</v>
      </c>
      <c r="P210" s="33">
        <f>dane!N210</f>
        <v>75.95</v>
      </c>
      <c r="Q210" s="9">
        <v>-1.06265393036395</v>
      </c>
      <c r="R210" s="9"/>
      <c r="S210" s="9"/>
      <c r="AP210" s="18"/>
      <c r="AQ210" s="9"/>
    </row>
    <row r="211" spans="1:43" x14ac:dyDescent="0.2">
      <c r="A211" s="5">
        <v>40330</v>
      </c>
      <c r="B211" s="9">
        <v>3413.9834460299999</v>
      </c>
      <c r="C211" s="9">
        <v>307.45885714500002</v>
      </c>
      <c r="D211" s="9">
        <v>5334.3309704399999</v>
      </c>
      <c r="E211" s="9">
        <v>603843.43395871995</v>
      </c>
      <c r="F211" s="9">
        <v>13.315085306</v>
      </c>
      <c r="G211" s="9">
        <v>101.592414569</v>
      </c>
      <c r="H211" s="9">
        <v>155.67257965900001</v>
      </c>
      <c r="I211">
        <v>3.23</v>
      </c>
      <c r="J211">
        <v>3.63</v>
      </c>
      <c r="K211">
        <v>99.876957953263187</v>
      </c>
      <c r="L211">
        <v>143.66864934192114</v>
      </c>
      <c r="M211">
        <v>743297.56267874595</v>
      </c>
      <c r="N211">
        <v>100.3</v>
      </c>
      <c r="O211">
        <v>99.2</v>
      </c>
      <c r="P211" s="33">
        <f>dane!N211</f>
        <v>74.760000000000005</v>
      </c>
      <c r="Q211" s="9">
        <v>-1.0299947098340201</v>
      </c>
      <c r="R211" s="9"/>
      <c r="S211" s="9"/>
      <c r="AP211" s="18"/>
      <c r="AQ211" s="9"/>
    </row>
    <row r="212" spans="1:43" x14ac:dyDescent="0.2">
      <c r="A212" s="5">
        <v>40360</v>
      </c>
      <c r="B212" s="9">
        <v>3428.1334786870002</v>
      </c>
      <c r="C212" s="9">
        <v>311.66665154200001</v>
      </c>
      <c r="D212" s="9">
        <v>5347.5432801999996</v>
      </c>
      <c r="E212" s="9">
        <v>607979.08965447801</v>
      </c>
      <c r="F212" s="9">
        <v>13.895725949999999</v>
      </c>
      <c r="G212" s="9">
        <v>101.298710649</v>
      </c>
      <c r="H212" s="9">
        <v>155.921124209</v>
      </c>
      <c r="I212">
        <v>3.08</v>
      </c>
      <c r="J212">
        <v>3.62</v>
      </c>
      <c r="K212">
        <v>101.676896777076</v>
      </c>
      <c r="L212">
        <v>144.29250768289717</v>
      </c>
      <c r="M212">
        <v>745820.94266278495</v>
      </c>
      <c r="N212">
        <v>100</v>
      </c>
      <c r="O212">
        <v>99.2</v>
      </c>
      <c r="P212" s="33">
        <f>dane!N212</f>
        <v>75.58</v>
      </c>
      <c r="Q212" s="9">
        <v>-0.96416515041835404</v>
      </c>
      <c r="R212" s="9"/>
      <c r="S212" s="9"/>
      <c r="AP212" s="18"/>
      <c r="AQ212" s="9"/>
    </row>
    <row r="213" spans="1:43" x14ac:dyDescent="0.2">
      <c r="A213" s="5">
        <v>40391</v>
      </c>
      <c r="B213" s="9">
        <v>3458.6212745879998</v>
      </c>
      <c r="C213" s="9">
        <v>314.18525985100001</v>
      </c>
      <c r="D213" s="9">
        <v>5353.8874960980002</v>
      </c>
      <c r="E213" s="9">
        <v>610503.32784022298</v>
      </c>
      <c r="F213" s="9">
        <v>13.881564544</v>
      </c>
      <c r="G213" s="9">
        <v>101.68074025999999</v>
      </c>
      <c r="H213" s="9">
        <v>156.06685820600001</v>
      </c>
      <c r="I213">
        <v>3.18</v>
      </c>
      <c r="J213">
        <v>3.6</v>
      </c>
      <c r="K213">
        <v>101.71893496636001</v>
      </c>
      <c r="L213">
        <v>148.61943629785839</v>
      </c>
      <c r="M213">
        <v>750649.82302710798</v>
      </c>
      <c r="N213">
        <v>100.2</v>
      </c>
      <c r="O213">
        <v>100.5</v>
      </c>
      <c r="P213" s="33">
        <f>dane!N213</f>
        <v>77.040000000000006</v>
      </c>
      <c r="Q213" s="9">
        <v>-0.96043179641524801</v>
      </c>
      <c r="R213" s="9"/>
      <c r="S213" s="9"/>
      <c r="AP213" s="18"/>
      <c r="AQ213" s="9"/>
    </row>
    <row r="214" spans="1:43" x14ac:dyDescent="0.2">
      <c r="A214" s="5">
        <v>40422</v>
      </c>
      <c r="B214" s="9">
        <v>3461.1880150090001</v>
      </c>
      <c r="C214" s="9">
        <v>314.54454851100002</v>
      </c>
      <c r="D214" s="9">
        <v>5367.2583692070002</v>
      </c>
      <c r="E214" s="9">
        <v>614718.52169449499</v>
      </c>
      <c r="F214" s="9">
        <v>13.951581419</v>
      </c>
      <c r="G214" s="9">
        <v>101.800521488</v>
      </c>
      <c r="H214" s="9">
        <v>156.93370450200001</v>
      </c>
      <c r="I214">
        <v>3.02</v>
      </c>
      <c r="J214">
        <v>3.61</v>
      </c>
      <c r="K214">
        <v>104.89410128365101</v>
      </c>
      <c r="L214">
        <v>150.36737715859337</v>
      </c>
      <c r="M214">
        <v>755668.08648948895</v>
      </c>
      <c r="N214">
        <v>101.1</v>
      </c>
      <c r="O214">
        <v>101.8</v>
      </c>
      <c r="P214" s="33">
        <f>dane!N214</f>
        <v>77.84</v>
      </c>
      <c r="Q214" s="9">
        <v>-0.95115807579491496</v>
      </c>
      <c r="R214" s="9"/>
      <c r="S214" s="9"/>
      <c r="AP214" s="18"/>
      <c r="AQ214" s="9"/>
    </row>
    <row r="215" spans="1:43" x14ac:dyDescent="0.2">
      <c r="A215" s="5">
        <v>40452</v>
      </c>
      <c r="B215" s="9">
        <v>3475.0714960740002</v>
      </c>
      <c r="C215" s="9">
        <v>317.22891237300001</v>
      </c>
      <c r="D215" s="9">
        <v>5377.1059411670003</v>
      </c>
      <c r="E215" s="9">
        <v>618185.85148312803</v>
      </c>
      <c r="F215" s="9">
        <v>13.887613027</v>
      </c>
      <c r="G215" s="9">
        <v>101.405167687</v>
      </c>
      <c r="H215" s="9">
        <v>157.46981806700001</v>
      </c>
      <c r="I215">
        <v>3.22</v>
      </c>
      <c r="J215">
        <v>3.61</v>
      </c>
      <c r="K215">
        <v>105.885803251941</v>
      </c>
      <c r="L215">
        <v>159.61417469853936</v>
      </c>
      <c r="M215">
        <v>756634.20507015602</v>
      </c>
      <c r="N215">
        <v>102.2</v>
      </c>
      <c r="O215">
        <v>103.9</v>
      </c>
      <c r="P215" s="33">
        <f>dane!N215</f>
        <v>82.67</v>
      </c>
      <c r="Q215" s="9">
        <v>-0.96353823675801598</v>
      </c>
      <c r="R215" s="9"/>
      <c r="S215" s="9"/>
      <c r="AP215" s="18"/>
      <c r="AQ215" s="9"/>
    </row>
    <row r="216" spans="1:43" x14ac:dyDescent="0.2">
      <c r="A216" s="5">
        <v>40483</v>
      </c>
      <c r="B216" s="9">
        <v>3491.4035452889998</v>
      </c>
      <c r="C216" s="9">
        <v>315.97566052399998</v>
      </c>
      <c r="D216" s="9">
        <v>5386.272201361</v>
      </c>
      <c r="E216" s="9">
        <v>622025.707898758</v>
      </c>
      <c r="F216" s="9">
        <v>13.808188638000001</v>
      </c>
      <c r="G216" s="9">
        <v>101.615777962</v>
      </c>
      <c r="H216" s="9">
        <v>157.67686909299999</v>
      </c>
      <c r="I216">
        <v>3.0500000000000003</v>
      </c>
      <c r="J216">
        <v>3.61</v>
      </c>
      <c r="K216">
        <v>104.47372612217701</v>
      </c>
      <c r="L216">
        <v>164.9206837622084</v>
      </c>
      <c r="M216">
        <v>764750.72116536205</v>
      </c>
      <c r="N216">
        <v>102.8</v>
      </c>
      <c r="O216">
        <v>103.4</v>
      </c>
      <c r="P216" s="33">
        <f>dane!N216</f>
        <v>85.28</v>
      </c>
      <c r="Q216" s="9">
        <v>-0.98508657079338202</v>
      </c>
      <c r="R216" s="9"/>
      <c r="S216" s="9"/>
      <c r="AP216" s="18"/>
      <c r="AQ216" s="9"/>
    </row>
    <row r="217" spans="1:43" x14ac:dyDescent="0.2">
      <c r="A217" s="5">
        <v>40513</v>
      </c>
      <c r="B217" s="9">
        <v>3511.9725126019998</v>
      </c>
      <c r="C217" s="9">
        <v>324.770849027</v>
      </c>
      <c r="D217" s="9">
        <v>5398.2206865529997</v>
      </c>
      <c r="E217" s="9">
        <v>623429.74117328005</v>
      </c>
      <c r="F217" s="9">
        <v>13.949223007000001</v>
      </c>
      <c r="G217" s="9">
        <v>103.049620588</v>
      </c>
      <c r="H217" s="9">
        <v>158.36432405299999</v>
      </c>
      <c r="I217">
        <v>3.1</v>
      </c>
      <c r="J217">
        <v>3.64</v>
      </c>
      <c r="K217">
        <v>103.63829795493001</v>
      </c>
      <c r="L217">
        <v>174.79316539638899</v>
      </c>
      <c r="M217">
        <v>773758.12728633895</v>
      </c>
      <c r="N217">
        <v>103.6</v>
      </c>
      <c r="O217">
        <v>105.3</v>
      </c>
      <c r="P217" s="33">
        <f>dane!N217</f>
        <v>91.45</v>
      </c>
      <c r="Q217" s="9">
        <v>-0.94265690878373198</v>
      </c>
      <c r="R217" s="9"/>
      <c r="S217" s="9"/>
      <c r="AP217" s="18"/>
      <c r="AQ217" s="9"/>
    </row>
    <row r="218" spans="1:43" x14ac:dyDescent="0.2">
      <c r="A218" s="5">
        <v>40544</v>
      </c>
      <c r="B218" s="9">
        <v>3516.9868641050002</v>
      </c>
      <c r="C218" s="9">
        <v>312.742723791</v>
      </c>
      <c r="D218" s="9">
        <v>5487.510426713</v>
      </c>
      <c r="E218" s="9">
        <v>628426.61865169299</v>
      </c>
      <c r="F218" s="9">
        <v>13.907979853000001</v>
      </c>
      <c r="G218" s="9">
        <v>103.82087010399999</v>
      </c>
      <c r="H218" s="9">
        <v>159.82784427799999</v>
      </c>
      <c r="I218">
        <v>3.2600000000000002</v>
      </c>
      <c r="J218">
        <v>3.74</v>
      </c>
      <c r="K218">
        <v>106.239072148668</v>
      </c>
      <c r="L218">
        <v>182.39626457394499</v>
      </c>
      <c r="M218">
        <v>770014.03799948294</v>
      </c>
      <c r="N218">
        <v>103.3</v>
      </c>
      <c r="O218">
        <v>104.6</v>
      </c>
      <c r="P218" s="33">
        <f>dane!N218</f>
        <v>96.52</v>
      </c>
      <c r="Q218" s="9">
        <v>-0.898514775549351</v>
      </c>
      <c r="R218" s="9"/>
      <c r="S218" s="9"/>
      <c r="AP218" s="18"/>
      <c r="AQ218" s="9"/>
    </row>
    <row r="219" spans="1:43" x14ac:dyDescent="0.2">
      <c r="A219" s="5">
        <v>40575</v>
      </c>
      <c r="B219" s="9">
        <v>3527.9578670649998</v>
      </c>
      <c r="C219" s="9">
        <v>321.48163930800001</v>
      </c>
      <c r="D219" s="9">
        <v>5502.4193791819998</v>
      </c>
      <c r="E219" s="9">
        <v>632162.22448563902</v>
      </c>
      <c r="F219" s="9">
        <v>13.705131989</v>
      </c>
      <c r="G219" s="9">
        <v>105.46254098199999</v>
      </c>
      <c r="H219" s="9">
        <v>160.082070687</v>
      </c>
      <c r="I219">
        <v>3.44</v>
      </c>
      <c r="J219">
        <v>3.87</v>
      </c>
      <c r="K219">
        <v>104.52733173615302</v>
      </c>
      <c r="L219">
        <v>190.06606446606136</v>
      </c>
      <c r="M219">
        <v>775692.02770758199</v>
      </c>
      <c r="N219">
        <v>104.2</v>
      </c>
      <c r="O219">
        <v>105.7</v>
      </c>
      <c r="P219" s="33">
        <f>dane!N219</f>
        <v>103.72</v>
      </c>
      <c r="Q219" s="9">
        <v>-0.86693789648635999</v>
      </c>
      <c r="R219" s="9"/>
      <c r="S219" s="9"/>
      <c r="AP219" s="18"/>
      <c r="AQ219" s="9"/>
    </row>
    <row r="220" spans="1:43" x14ac:dyDescent="0.2">
      <c r="A220" s="5">
        <v>40603</v>
      </c>
      <c r="B220" s="9">
        <v>3553.5814117969999</v>
      </c>
      <c r="C220" s="9">
        <v>322.47971325200001</v>
      </c>
      <c r="D220" s="9">
        <v>5504.5672063550001</v>
      </c>
      <c r="E220" s="9">
        <v>635415.417277609</v>
      </c>
      <c r="F220" s="9">
        <v>13.746760183999999</v>
      </c>
      <c r="G220" s="9">
        <v>104.224713705</v>
      </c>
      <c r="H220" s="9">
        <v>161.19684618400001</v>
      </c>
      <c r="I220">
        <v>3.71</v>
      </c>
      <c r="J220">
        <v>3.9</v>
      </c>
      <c r="K220">
        <v>104.098464534691</v>
      </c>
      <c r="L220">
        <v>199.91491230514185</v>
      </c>
      <c r="M220">
        <v>800017.12914700597</v>
      </c>
      <c r="N220">
        <v>104.2</v>
      </c>
      <c r="O220">
        <v>106.1</v>
      </c>
      <c r="P220" s="33">
        <f>dane!N220</f>
        <v>114.64</v>
      </c>
      <c r="Q220" s="9">
        <v>-0.87878956566303001</v>
      </c>
      <c r="R220" s="9"/>
      <c r="S220" s="9"/>
      <c r="AP220" s="18"/>
      <c r="AQ220" s="9"/>
    </row>
    <row r="221" spans="1:43" x14ac:dyDescent="0.2">
      <c r="A221" s="5">
        <v>40634</v>
      </c>
      <c r="B221" s="9">
        <v>3583.1524850599999</v>
      </c>
      <c r="C221" s="9">
        <v>330.23716926899999</v>
      </c>
      <c r="D221" s="9">
        <v>5512.5798118960001</v>
      </c>
      <c r="E221" s="9">
        <v>642513.72937998199</v>
      </c>
      <c r="F221" s="9">
        <v>13.635371481</v>
      </c>
      <c r="G221" s="9">
        <v>105.735259301</v>
      </c>
      <c r="H221" s="9">
        <v>161.60155267799999</v>
      </c>
      <c r="I221">
        <v>3.83</v>
      </c>
      <c r="J221">
        <v>4.07</v>
      </c>
      <c r="K221">
        <v>106.34827179682</v>
      </c>
      <c r="L221">
        <v>210.36697134918154</v>
      </c>
      <c r="M221">
        <v>792141.93654927902</v>
      </c>
      <c r="N221">
        <v>103.8</v>
      </c>
      <c r="O221">
        <v>106.3</v>
      </c>
      <c r="P221" s="33">
        <f>dane!N221</f>
        <v>123.26</v>
      </c>
      <c r="Q221" s="9">
        <v>-0.83878622189501095</v>
      </c>
      <c r="R221" s="9"/>
      <c r="S221" s="9"/>
      <c r="AP221" s="18"/>
      <c r="AQ221" s="9"/>
    </row>
    <row r="222" spans="1:43" x14ac:dyDescent="0.2">
      <c r="A222" s="5">
        <v>40664</v>
      </c>
      <c r="B222" s="9">
        <v>3578.1750843159998</v>
      </c>
      <c r="C222" s="9">
        <v>330.518778801</v>
      </c>
      <c r="D222" s="9">
        <v>5515.140989089</v>
      </c>
      <c r="E222" s="9">
        <v>648673.58662263502</v>
      </c>
      <c r="F222" s="9">
        <v>13.592458697</v>
      </c>
      <c r="G222" s="9">
        <v>106.774215834</v>
      </c>
      <c r="H222" s="9">
        <v>162.440024803</v>
      </c>
      <c r="I222">
        <v>3.7600000000000002</v>
      </c>
      <c r="J222">
        <v>4.26</v>
      </c>
      <c r="K222">
        <v>105.45928585452801</v>
      </c>
      <c r="L222">
        <v>199.71373714554147</v>
      </c>
      <c r="M222">
        <v>795288.67178171105</v>
      </c>
      <c r="N222">
        <v>104.4</v>
      </c>
      <c r="O222">
        <v>107.3</v>
      </c>
      <c r="P222" s="33">
        <f>dane!N222</f>
        <v>114.99</v>
      </c>
      <c r="Q222" s="9">
        <v>-0.69874260821581402</v>
      </c>
      <c r="R222" s="9"/>
      <c r="S222" s="9"/>
      <c r="AP222" s="18"/>
      <c r="AQ222" s="9"/>
    </row>
    <row r="223" spans="1:43" x14ac:dyDescent="0.2">
      <c r="A223" s="5">
        <v>40695</v>
      </c>
      <c r="B223" s="9">
        <v>3591.2517410260002</v>
      </c>
      <c r="C223" s="9">
        <v>329.98626578</v>
      </c>
      <c r="D223" s="9">
        <v>5523.4785625550003</v>
      </c>
      <c r="E223" s="9">
        <v>653846.44353080296</v>
      </c>
      <c r="F223" s="9">
        <v>13.698468468</v>
      </c>
      <c r="G223" s="9">
        <v>104.54340732199999</v>
      </c>
      <c r="H223" s="9">
        <v>161.990312953</v>
      </c>
      <c r="I223">
        <v>4.34</v>
      </c>
      <c r="J223">
        <v>4.54</v>
      </c>
      <c r="K223">
        <v>105.702615963995</v>
      </c>
      <c r="L223">
        <v>196.29485729402543</v>
      </c>
      <c r="M223">
        <v>798010.56835598801</v>
      </c>
      <c r="N223">
        <v>102.9</v>
      </c>
      <c r="O223">
        <v>105.7</v>
      </c>
      <c r="P223" s="33">
        <f>dane!N223</f>
        <v>113.83</v>
      </c>
      <c r="Q223" s="9">
        <v>-0.56200729515735004</v>
      </c>
      <c r="R223" s="9"/>
      <c r="S223" s="9"/>
      <c r="AP223" s="18"/>
      <c r="AQ223" s="9"/>
    </row>
    <row r="224" spans="1:43" x14ac:dyDescent="0.2">
      <c r="A224" s="5">
        <v>40725</v>
      </c>
      <c r="B224" s="9">
        <v>3619.9574894920001</v>
      </c>
      <c r="C224" s="9">
        <v>328.50119308400002</v>
      </c>
      <c r="D224" s="9">
        <v>5525.2000167939996</v>
      </c>
      <c r="E224" s="9">
        <v>656935.99718356703</v>
      </c>
      <c r="F224" s="9">
        <v>13.580305494999999</v>
      </c>
      <c r="G224" s="9">
        <v>104.824636273</v>
      </c>
      <c r="H224" s="9">
        <v>162.04039431199999</v>
      </c>
      <c r="I224">
        <v>4.51</v>
      </c>
      <c r="J224">
        <v>4.62</v>
      </c>
      <c r="K224">
        <v>103.713776746888</v>
      </c>
      <c r="L224">
        <v>199.08207221764147</v>
      </c>
      <c r="M224">
        <v>801983.90331657103</v>
      </c>
      <c r="N224">
        <v>104.3</v>
      </c>
      <c r="O224">
        <v>109</v>
      </c>
      <c r="P224" s="33">
        <f>dane!N224</f>
        <v>116.97</v>
      </c>
      <c r="Q224" s="9">
        <v>-0.52382188327450896</v>
      </c>
      <c r="R224" s="9"/>
      <c r="S224" s="9"/>
      <c r="AP224" s="18"/>
      <c r="AQ224" s="9"/>
    </row>
    <row r="225" spans="1:43" x14ac:dyDescent="0.2">
      <c r="A225" s="5">
        <v>40756</v>
      </c>
      <c r="B225" s="9">
        <v>3632.4884279349999</v>
      </c>
      <c r="C225" s="9">
        <v>331.829534223</v>
      </c>
      <c r="D225" s="9">
        <v>5521.676131313</v>
      </c>
      <c r="E225" s="9">
        <v>658989.32832043804</v>
      </c>
      <c r="F225" s="9">
        <v>13.525879643</v>
      </c>
      <c r="G225" s="9">
        <v>107.55200055100001</v>
      </c>
      <c r="H225" s="9">
        <v>162.76368922099999</v>
      </c>
      <c r="I225">
        <v>4.51</v>
      </c>
      <c r="J225">
        <v>4.6100000000000003</v>
      </c>
      <c r="K225">
        <v>100.99475264646301</v>
      </c>
      <c r="L225">
        <v>190.72317609765457</v>
      </c>
      <c r="M225">
        <v>817015.60286977503</v>
      </c>
      <c r="N225">
        <v>104.6</v>
      </c>
      <c r="O225">
        <v>108.2</v>
      </c>
      <c r="P225" s="33">
        <f>dane!N225</f>
        <v>110.22</v>
      </c>
      <c r="Q225" s="9">
        <v>-0.52105437179736802</v>
      </c>
      <c r="R225" s="9"/>
      <c r="S225" s="9"/>
      <c r="AP225" s="18"/>
      <c r="AQ225" s="9"/>
    </row>
    <row r="226" spans="1:43" x14ac:dyDescent="0.2">
      <c r="A226" s="5">
        <v>40787</v>
      </c>
      <c r="B226" s="9">
        <v>3645.7531436300001</v>
      </c>
      <c r="C226" s="9">
        <v>337.14571737300002</v>
      </c>
      <c r="D226" s="9">
        <v>5518.6015793500001</v>
      </c>
      <c r="E226" s="9">
        <v>661978.88339017797</v>
      </c>
      <c r="F226" s="9">
        <v>13.229073844</v>
      </c>
      <c r="G226" s="9">
        <v>108.743135568</v>
      </c>
      <c r="H226" s="9">
        <v>162.96312496600001</v>
      </c>
      <c r="I226">
        <v>4.4800000000000004</v>
      </c>
      <c r="J226">
        <v>4.63</v>
      </c>
      <c r="K226">
        <v>94.552532597308399</v>
      </c>
      <c r="L226">
        <v>188.80515678817895</v>
      </c>
      <c r="M226">
        <v>832602.05651586398</v>
      </c>
      <c r="N226">
        <v>103.1</v>
      </c>
      <c r="O226">
        <v>106.4</v>
      </c>
      <c r="P226" s="33">
        <f>dane!N226</f>
        <v>112.83</v>
      </c>
      <c r="Q226" s="9">
        <v>-0.50681786342999102</v>
      </c>
      <c r="R226" s="9"/>
      <c r="S226" s="9"/>
      <c r="AP226" s="18"/>
      <c r="AQ226" s="9"/>
    </row>
    <row r="227" spans="1:43" x14ac:dyDescent="0.2">
      <c r="A227" s="5">
        <v>40817</v>
      </c>
      <c r="B227" s="9">
        <v>3651.7356301780001</v>
      </c>
      <c r="C227" s="9">
        <v>343.044538359</v>
      </c>
      <c r="D227" s="9">
        <v>5514.8384711259996</v>
      </c>
      <c r="E227" s="9">
        <v>665054.21243128204</v>
      </c>
      <c r="F227" s="9">
        <v>13.254884988000001</v>
      </c>
      <c r="G227" s="9">
        <v>108.03856008299999</v>
      </c>
      <c r="H227" s="9">
        <v>163.770081546</v>
      </c>
      <c r="I227">
        <v>4.4800000000000004</v>
      </c>
      <c r="J227">
        <v>4.66</v>
      </c>
      <c r="K227">
        <v>97.189130155464298</v>
      </c>
      <c r="L227">
        <v>183.03362121037762</v>
      </c>
      <c r="M227">
        <v>835850.67832360405</v>
      </c>
      <c r="N227">
        <v>102.9</v>
      </c>
      <c r="O227">
        <v>107.7</v>
      </c>
      <c r="P227" s="33">
        <f>dane!N227</f>
        <v>109.55</v>
      </c>
      <c r="Q227" s="9">
        <v>-0.49201374924024199</v>
      </c>
      <c r="R227" s="9"/>
      <c r="S227" s="9"/>
      <c r="AP227" s="18"/>
      <c r="AQ227" s="9"/>
    </row>
    <row r="228" spans="1:43" x14ac:dyDescent="0.2">
      <c r="A228" s="5">
        <v>40848</v>
      </c>
      <c r="B228" s="9">
        <v>3652.7970637059998</v>
      </c>
      <c r="C228" s="9">
        <v>337.78283519399997</v>
      </c>
      <c r="D228" s="9">
        <v>5520.8836714919998</v>
      </c>
      <c r="E228" s="9">
        <v>676011.843754309</v>
      </c>
      <c r="F228" s="9">
        <v>13.062144088</v>
      </c>
      <c r="G228" s="9">
        <v>109.00560614299999</v>
      </c>
      <c r="H228" s="9">
        <v>164.876919179</v>
      </c>
      <c r="I228">
        <v>4.6000000000000005</v>
      </c>
      <c r="J228">
        <v>4.7300000000000004</v>
      </c>
      <c r="K228">
        <v>94.328014355819008</v>
      </c>
      <c r="L228">
        <v>186.3475507987709</v>
      </c>
      <c r="M228">
        <v>854843.585384181</v>
      </c>
      <c r="N228">
        <v>103</v>
      </c>
      <c r="O228">
        <v>107</v>
      </c>
      <c r="P228" s="33">
        <f>dane!N228</f>
        <v>110.77</v>
      </c>
      <c r="Q228" s="9">
        <v>-0.47734727683323802</v>
      </c>
      <c r="R228" s="9"/>
      <c r="S228" s="9"/>
      <c r="AP228" s="18"/>
      <c r="AQ228" s="9"/>
    </row>
    <row r="229" spans="1:43" x14ac:dyDescent="0.2">
      <c r="A229" s="5">
        <v>40878</v>
      </c>
      <c r="B229" s="9">
        <v>3676.5978757050002</v>
      </c>
      <c r="C229" s="9">
        <v>341.43585797499998</v>
      </c>
      <c r="D229" s="9">
        <v>5522.605809189</v>
      </c>
      <c r="E229" s="9">
        <v>678252.38409820199</v>
      </c>
      <c r="F229" s="9">
        <v>13.205168456000001</v>
      </c>
      <c r="G229" s="9">
        <v>113.35258122400001</v>
      </c>
      <c r="H229" s="9">
        <v>165.617377901</v>
      </c>
      <c r="I229">
        <v>4.22</v>
      </c>
      <c r="J229">
        <v>4.76</v>
      </c>
      <c r="K229">
        <v>92.792569472819494</v>
      </c>
      <c r="L229">
        <v>184.10388185101976</v>
      </c>
      <c r="M229">
        <v>870089.65398070402</v>
      </c>
      <c r="N229">
        <v>102.4</v>
      </c>
      <c r="O229">
        <v>105.8</v>
      </c>
      <c r="P229" s="33">
        <f>dane!N229</f>
        <v>107.87</v>
      </c>
      <c r="Q229" s="9">
        <v>-0.45389909198560902</v>
      </c>
      <c r="R229" s="9"/>
      <c r="S229" s="9"/>
      <c r="AP229" s="18"/>
      <c r="AQ229" s="9"/>
    </row>
    <row r="230" spans="1:43" x14ac:dyDescent="0.2">
      <c r="A230" s="5">
        <v>40909</v>
      </c>
      <c r="B230" s="9">
        <v>3785.464007994</v>
      </c>
      <c r="C230" s="9">
        <v>340.421703143</v>
      </c>
      <c r="D230" s="9">
        <v>5537.3472369170004</v>
      </c>
      <c r="E230" s="9">
        <v>683417.03457231703</v>
      </c>
      <c r="F230" s="9">
        <v>13.268742700000001</v>
      </c>
      <c r="G230" s="9">
        <v>110.01089795</v>
      </c>
      <c r="H230" s="9">
        <v>166.434290662</v>
      </c>
      <c r="I230">
        <v>4.34</v>
      </c>
      <c r="J230">
        <v>4.75</v>
      </c>
      <c r="K230">
        <v>94.950955642928491</v>
      </c>
      <c r="L230">
        <v>188.46817612687357</v>
      </c>
      <c r="M230">
        <v>875511.28498863499</v>
      </c>
      <c r="N230">
        <v>101.8</v>
      </c>
      <c r="O230">
        <v>106.2</v>
      </c>
      <c r="P230" s="33">
        <f>dane!N230</f>
        <v>110.69</v>
      </c>
      <c r="Q230" s="9">
        <v>-0.46160833651386002</v>
      </c>
      <c r="R230" s="9"/>
      <c r="S230" s="9"/>
      <c r="AP230" s="18"/>
      <c r="AQ230" s="9"/>
    </row>
    <row r="231" spans="1:43" x14ac:dyDescent="0.2">
      <c r="A231" s="5">
        <v>40940</v>
      </c>
      <c r="B231" s="9">
        <v>3664.208983389</v>
      </c>
      <c r="C231" s="9">
        <v>337.31596922799997</v>
      </c>
      <c r="D231" s="9">
        <v>5533.2685595060002</v>
      </c>
      <c r="E231" s="9">
        <v>686668.84909480705</v>
      </c>
      <c r="F231" s="9">
        <v>13.365591986</v>
      </c>
      <c r="G231" s="9">
        <v>106.99267308</v>
      </c>
      <c r="H231" s="9">
        <v>167.09109653799999</v>
      </c>
      <c r="I231">
        <v>4.42</v>
      </c>
      <c r="J231">
        <v>4.75</v>
      </c>
      <c r="K231">
        <v>99.451733261393088</v>
      </c>
      <c r="L231">
        <v>195.87711870804014</v>
      </c>
      <c r="M231">
        <v>871824.66101923003</v>
      </c>
      <c r="N231">
        <v>102.1</v>
      </c>
      <c r="O231">
        <v>106.8</v>
      </c>
      <c r="P231" s="33">
        <f>dane!N231</f>
        <v>119.33</v>
      </c>
      <c r="Q231" s="9">
        <v>-0.44168857517110699</v>
      </c>
      <c r="R231" s="9"/>
      <c r="S231" s="9"/>
      <c r="AP231" s="18"/>
      <c r="AQ231" s="9"/>
    </row>
    <row r="232" spans="1:43" x14ac:dyDescent="0.2">
      <c r="A232" s="5">
        <v>40969</v>
      </c>
      <c r="B232" s="9">
        <v>3696.9279521869998</v>
      </c>
      <c r="C232" s="9">
        <v>344.46187740300002</v>
      </c>
      <c r="D232" s="9">
        <v>5534.0575684260002</v>
      </c>
      <c r="E232" s="9">
        <v>690999.36601674103</v>
      </c>
      <c r="F232" s="9">
        <v>14.020962541999999</v>
      </c>
      <c r="G232" s="9">
        <v>107.433942234</v>
      </c>
      <c r="H232" s="9">
        <v>167.61897962099999</v>
      </c>
      <c r="I232">
        <v>4.55</v>
      </c>
      <c r="J232">
        <v>4.72</v>
      </c>
      <c r="K232">
        <v>100.199787682741</v>
      </c>
      <c r="L232">
        <v>201.87594462127799</v>
      </c>
      <c r="M232">
        <v>873185.491531929</v>
      </c>
      <c r="N232">
        <v>102.3</v>
      </c>
      <c r="O232">
        <v>107.5</v>
      </c>
      <c r="P232" s="33">
        <f>dane!N232</f>
        <v>125.45</v>
      </c>
      <c r="Q232" s="9">
        <v>-0.41743633585261902</v>
      </c>
      <c r="R232" s="9"/>
      <c r="S232" s="9"/>
      <c r="AP232" s="18"/>
      <c r="AQ232" s="9"/>
    </row>
    <row r="233" spans="1:43" x14ac:dyDescent="0.2">
      <c r="A233" s="5">
        <v>41000</v>
      </c>
      <c r="B233" s="9">
        <v>3696.1235232039999</v>
      </c>
      <c r="C233" s="9">
        <v>340.59058064300001</v>
      </c>
      <c r="D233" s="9">
        <v>5530.0554697119996</v>
      </c>
      <c r="E233" s="9">
        <v>692730.36985794397</v>
      </c>
      <c r="F233" s="9">
        <v>14.073290573</v>
      </c>
      <c r="G233" s="9">
        <v>108.81198625899999</v>
      </c>
      <c r="H233" s="9">
        <v>168.20296997099999</v>
      </c>
      <c r="I233">
        <v>4.5200000000000005</v>
      </c>
      <c r="J233">
        <v>4.71</v>
      </c>
      <c r="K233">
        <v>99.566330122668589</v>
      </c>
      <c r="L233">
        <v>197.47266346822516</v>
      </c>
      <c r="M233">
        <v>872804.76670629205</v>
      </c>
      <c r="N233">
        <v>101.3</v>
      </c>
      <c r="O233">
        <v>105.9</v>
      </c>
      <c r="P233" s="33">
        <f>dane!N233</f>
        <v>119.75</v>
      </c>
      <c r="Q233" s="9">
        <v>-0.33853911530048703</v>
      </c>
      <c r="R233" s="9"/>
      <c r="S233" s="9"/>
      <c r="AP233" s="18"/>
      <c r="AQ233" s="9"/>
    </row>
    <row r="234" spans="1:43" x14ac:dyDescent="0.2">
      <c r="A234" s="5">
        <v>41030</v>
      </c>
      <c r="B234" s="9">
        <v>3712.304134991</v>
      </c>
      <c r="C234" s="9">
        <v>341.00161444299999</v>
      </c>
      <c r="D234" s="9">
        <v>5531.6451358949998</v>
      </c>
      <c r="E234" s="9">
        <v>694875.39296006795</v>
      </c>
      <c r="F234" s="9">
        <v>13.913825888</v>
      </c>
      <c r="G234" s="9">
        <v>109.27133573499999</v>
      </c>
      <c r="H234" s="9">
        <v>168.39801393299999</v>
      </c>
      <c r="I234">
        <v>4.6900000000000004</v>
      </c>
      <c r="J234">
        <v>4.8500000000000005</v>
      </c>
      <c r="K234">
        <v>95.959104693826703</v>
      </c>
      <c r="L234">
        <v>185.2899486145399</v>
      </c>
      <c r="M234">
        <v>883936.37263747095</v>
      </c>
      <c r="N234">
        <v>102.1</v>
      </c>
      <c r="O234">
        <v>107.7</v>
      </c>
      <c r="P234" s="33">
        <f>dane!N234</f>
        <v>110.34</v>
      </c>
      <c r="Q234" s="9">
        <v>-0.23454464539586301</v>
      </c>
      <c r="R234" s="9"/>
      <c r="S234" s="9"/>
      <c r="AP234" s="18"/>
      <c r="AQ234" s="9"/>
    </row>
    <row r="235" spans="1:43" x14ac:dyDescent="0.2">
      <c r="A235" s="5">
        <v>41061</v>
      </c>
      <c r="B235" s="9">
        <v>3744.665081056</v>
      </c>
      <c r="C235" s="9">
        <v>338.024877661</v>
      </c>
      <c r="D235" s="9">
        <v>5528.316931976</v>
      </c>
      <c r="E235" s="9">
        <v>697738.52839330095</v>
      </c>
      <c r="F235" s="9">
        <v>13.612479312</v>
      </c>
      <c r="G235" s="9">
        <v>107.39468286899999</v>
      </c>
      <c r="H235" s="9">
        <v>168.90890153300001</v>
      </c>
      <c r="I235">
        <v>4.88</v>
      </c>
      <c r="J235">
        <v>4.91</v>
      </c>
      <c r="K235">
        <v>97.500435789998193</v>
      </c>
      <c r="L235">
        <v>170.06175510814518</v>
      </c>
      <c r="M235">
        <v>885462.61306789704</v>
      </c>
      <c r="N235">
        <v>101.2</v>
      </c>
      <c r="O235">
        <v>106.6</v>
      </c>
      <c r="P235" s="33">
        <f>dane!N235</f>
        <v>95.16</v>
      </c>
      <c r="Q235" s="9">
        <v>-0.18552934559940801</v>
      </c>
      <c r="R235" s="9"/>
      <c r="S235" s="9"/>
      <c r="AP235" s="18"/>
      <c r="AQ235" s="9"/>
    </row>
    <row r="236" spans="1:43" x14ac:dyDescent="0.2">
      <c r="A236" s="5">
        <v>41091</v>
      </c>
      <c r="B236" s="9">
        <v>3706.9203587289999</v>
      </c>
      <c r="C236" s="9">
        <v>341.65053599200002</v>
      </c>
      <c r="D236" s="9">
        <v>5525.7995711880003</v>
      </c>
      <c r="E236" s="9">
        <v>701048.54275973304</v>
      </c>
      <c r="F236" s="9">
        <v>13.895120025000001</v>
      </c>
      <c r="G236" s="9">
        <v>108.22616406500001</v>
      </c>
      <c r="H236" s="9">
        <v>168.61743762899999</v>
      </c>
      <c r="I236">
        <v>4.84</v>
      </c>
      <c r="J236">
        <v>4.91</v>
      </c>
      <c r="K236">
        <v>97.627139070135101</v>
      </c>
      <c r="L236">
        <v>177.97944440842713</v>
      </c>
      <c r="M236">
        <v>890049.63842486497</v>
      </c>
      <c r="N236">
        <v>101.7</v>
      </c>
      <c r="O236">
        <v>107.4</v>
      </c>
      <c r="P236" s="33">
        <f>dane!N236</f>
        <v>102.62</v>
      </c>
      <c r="Q236" s="9">
        <v>-0.17451177901916001</v>
      </c>
      <c r="R236" s="9"/>
      <c r="S236" s="9"/>
      <c r="AP236" s="18"/>
      <c r="AQ236" s="9"/>
    </row>
    <row r="237" spans="1:43" x14ac:dyDescent="0.2">
      <c r="A237" s="5">
        <v>41122</v>
      </c>
      <c r="B237" s="9">
        <v>3731.7146061210001</v>
      </c>
      <c r="C237" s="9">
        <v>338.48374688000001</v>
      </c>
      <c r="D237" s="9">
        <v>5522.8698119769997</v>
      </c>
      <c r="E237" s="9">
        <v>703790.459978775</v>
      </c>
      <c r="F237" s="9">
        <v>13.990178691000001</v>
      </c>
      <c r="G237" s="9">
        <v>107.723776297</v>
      </c>
      <c r="H237" s="9">
        <v>168.81472171799999</v>
      </c>
      <c r="I237">
        <v>4.9000000000000004</v>
      </c>
      <c r="J237">
        <v>4.91</v>
      </c>
      <c r="K237">
        <v>100.20583447485701</v>
      </c>
      <c r="L237">
        <v>185.47200030096101</v>
      </c>
      <c r="M237">
        <v>896870.00271336106</v>
      </c>
      <c r="N237">
        <v>102.6</v>
      </c>
      <c r="O237">
        <v>107.6</v>
      </c>
      <c r="P237" s="33">
        <f>dane!N237</f>
        <v>113.36</v>
      </c>
      <c r="Q237" s="9">
        <v>-0.17366182085996601</v>
      </c>
      <c r="R237" s="9"/>
      <c r="S237" s="9"/>
      <c r="AP237" s="18"/>
      <c r="AQ237" s="9"/>
    </row>
    <row r="238" spans="1:43" x14ac:dyDescent="0.2">
      <c r="A238" s="5">
        <v>41153</v>
      </c>
      <c r="B238" s="9">
        <v>3730.7212396959999</v>
      </c>
      <c r="C238" s="9">
        <v>343.06879092299999</v>
      </c>
      <c r="D238" s="9">
        <v>5517.3412424540002</v>
      </c>
      <c r="E238" s="9">
        <v>704780.216394305</v>
      </c>
      <c r="F238" s="9">
        <v>14.085149040999999</v>
      </c>
      <c r="G238" s="9">
        <v>107.729953028</v>
      </c>
      <c r="H238" s="9">
        <v>169.03229501800001</v>
      </c>
      <c r="I238">
        <v>4.88</v>
      </c>
      <c r="J238">
        <v>4.9000000000000004</v>
      </c>
      <c r="K238">
        <v>100.38917365563</v>
      </c>
      <c r="L238">
        <v>187.16061191248264</v>
      </c>
      <c r="M238">
        <v>896093.25890845805</v>
      </c>
      <c r="N238">
        <v>100.7</v>
      </c>
      <c r="O238">
        <v>106.3</v>
      </c>
      <c r="P238" s="33">
        <f>dane!N238</f>
        <v>112.86</v>
      </c>
      <c r="Q238" s="9">
        <v>-0.19504249092433801</v>
      </c>
      <c r="R238" s="9"/>
      <c r="S238" s="9"/>
      <c r="AP238" s="18"/>
      <c r="AQ238" s="9"/>
    </row>
    <row r="239" spans="1:43" x14ac:dyDescent="0.2">
      <c r="A239" s="5">
        <v>41183</v>
      </c>
      <c r="B239" s="9">
        <v>3744.3428569970001</v>
      </c>
      <c r="C239" s="9">
        <v>338.74357052900001</v>
      </c>
      <c r="D239" s="9">
        <v>5512.6749780999999</v>
      </c>
      <c r="E239" s="9">
        <v>705607.624664173</v>
      </c>
      <c r="F239" s="9">
        <v>14.060894531000001</v>
      </c>
      <c r="G239" s="9">
        <v>108.47180003</v>
      </c>
      <c r="H239" s="9">
        <v>169.42643652000001</v>
      </c>
      <c r="I239">
        <v>4.79</v>
      </c>
      <c r="J239">
        <v>4.83</v>
      </c>
      <c r="K239">
        <v>100.77845413639001</v>
      </c>
      <c r="L239">
        <v>183.19635852220861</v>
      </c>
      <c r="M239">
        <v>902737.06171851396</v>
      </c>
      <c r="N239">
        <v>100</v>
      </c>
      <c r="O239">
        <v>104.8</v>
      </c>
      <c r="P239" s="33">
        <f>dane!N239</f>
        <v>111.71</v>
      </c>
      <c r="Q239" s="9">
        <v>-7.7133535280228899E-2</v>
      </c>
      <c r="R239" s="9"/>
      <c r="S239" s="9"/>
      <c r="AP239" s="18"/>
      <c r="AQ239" s="9"/>
    </row>
    <row r="240" spans="1:43" x14ac:dyDescent="0.2">
      <c r="A240" s="5">
        <v>41214</v>
      </c>
      <c r="B240" s="9">
        <v>3754.2097045189998</v>
      </c>
      <c r="C240" s="9">
        <v>340.42839302599998</v>
      </c>
      <c r="D240" s="9">
        <v>5502.4674217729998</v>
      </c>
      <c r="E240" s="9">
        <v>707202.52024105994</v>
      </c>
      <c r="F240" s="9">
        <v>14.193916393</v>
      </c>
      <c r="G240" s="9">
        <v>108.17063979300001</v>
      </c>
      <c r="H240" s="9">
        <v>169.65456528000001</v>
      </c>
      <c r="I240">
        <v>4.7</v>
      </c>
      <c r="J240">
        <v>4.6399999999999997</v>
      </c>
      <c r="K240">
        <v>99.836854407416098</v>
      </c>
      <c r="L240">
        <v>180.53493981647333</v>
      </c>
      <c r="M240">
        <v>903434.85312920203</v>
      </c>
      <c r="N240">
        <v>99.1</v>
      </c>
      <c r="O240">
        <v>104.1</v>
      </c>
      <c r="P240" s="33">
        <f>dane!N240</f>
        <v>109.06</v>
      </c>
      <c r="Q240" s="9">
        <v>-0.12776545867537401</v>
      </c>
      <c r="R240" s="9"/>
      <c r="S240" s="9"/>
      <c r="AP240" s="18"/>
      <c r="AQ240" s="9"/>
    </row>
    <row r="241" spans="1:43" x14ac:dyDescent="0.2">
      <c r="A241" s="5">
        <v>41244</v>
      </c>
      <c r="B241" s="9">
        <v>3771.381472221</v>
      </c>
      <c r="C241" s="9">
        <v>336.60385453800001</v>
      </c>
      <c r="D241" s="9">
        <v>5491.8992892790002</v>
      </c>
      <c r="E241" s="9">
        <v>709250.45572332502</v>
      </c>
      <c r="F241" s="9">
        <v>14.841076826</v>
      </c>
      <c r="G241" s="9">
        <v>105.099174265</v>
      </c>
      <c r="H241" s="9">
        <v>169.86215764900001</v>
      </c>
      <c r="I241">
        <v>4.37</v>
      </c>
      <c r="J241">
        <v>4.33</v>
      </c>
      <c r="K241">
        <v>101.49226156063501</v>
      </c>
      <c r="L241">
        <v>182.27083032544962</v>
      </c>
      <c r="M241">
        <v>909359.88870562101</v>
      </c>
      <c r="N241">
        <v>99.6</v>
      </c>
      <c r="O241">
        <v>104.6</v>
      </c>
      <c r="P241" s="33">
        <f>dane!N241</f>
        <v>109.49</v>
      </c>
      <c r="Q241" s="9">
        <v>-0.12919147876227199</v>
      </c>
      <c r="R241" s="9"/>
      <c r="S241" s="9"/>
      <c r="AP241" s="18"/>
      <c r="AQ241" s="9"/>
    </row>
    <row r="242" spans="1:43" x14ac:dyDescent="0.2">
      <c r="A242" s="5">
        <v>41275</v>
      </c>
      <c r="B242" s="9">
        <v>3782.9234379710001</v>
      </c>
      <c r="C242" s="9">
        <v>343.14092905899997</v>
      </c>
      <c r="D242" s="9">
        <v>5494.3073951189999</v>
      </c>
      <c r="E242" s="9">
        <v>707469.54869223502</v>
      </c>
      <c r="F242" s="9">
        <v>15.280526009000001</v>
      </c>
      <c r="G242" s="9">
        <v>108.28581276200001</v>
      </c>
      <c r="H242" s="9">
        <v>169.76131497200001</v>
      </c>
      <c r="I242">
        <v>4.12</v>
      </c>
      <c r="J242">
        <v>4.12</v>
      </c>
      <c r="K242">
        <v>100.61739694934001</v>
      </c>
      <c r="L242">
        <v>187.44923970066344</v>
      </c>
      <c r="M242">
        <v>914380.74131428602</v>
      </c>
      <c r="N242">
        <v>99.3</v>
      </c>
      <c r="O242">
        <v>103.7</v>
      </c>
      <c r="P242" s="33">
        <f>dane!N242</f>
        <v>112.96</v>
      </c>
      <c r="Q242" s="9">
        <v>-9.3225019826462197E-2</v>
      </c>
      <c r="R242" s="9"/>
      <c r="S242" s="9"/>
      <c r="AP242" s="18"/>
      <c r="AQ242" s="9"/>
    </row>
    <row r="243" spans="1:43" x14ac:dyDescent="0.2">
      <c r="A243" s="5">
        <v>41306</v>
      </c>
      <c r="B243" s="9">
        <v>3791.3870867850001</v>
      </c>
      <c r="C243" s="9">
        <v>342.70886822599999</v>
      </c>
      <c r="D243" s="9">
        <v>5488.9143773429996</v>
      </c>
      <c r="E243" s="9">
        <v>709891.39641465596</v>
      </c>
      <c r="F243" s="9">
        <v>15.148475953</v>
      </c>
      <c r="G243" s="9">
        <v>107.89299773</v>
      </c>
      <c r="H243" s="9">
        <v>169.722653138</v>
      </c>
      <c r="I243">
        <v>3.92</v>
      </c>
      <c r="J243">
        <v>3.87</v>
      </c>
      <c r="K243">
        <v>98.73300952016119</v>
      </c>
      <c r="L243">
        <v>190.63075760899184</v>
      </c>
      <c r="M243">
        <v>920033.81996623299</v>
      </c>
      <c r="N243">
        <v>99.4</v>
      </c>
      <c r="O243">
        <v>104.5</v>
      </c>
      <c r="P243" s="33">
        <f>dane!N243</f>
        <v>116.05</v>
      </c>
      <c r="Q243" s="9">
        <v>-0.13655138572483699</v>
      </c>
      <c r="R243" s="9"/>
      <c r="S243" s="9"/>
      <c r="AP243" s="18"/>
      <c r="AQ243" s="9"/>
    </row>
    <row r="244" spans="1:43" x14ac:dyDescent="0.2">
      <c r="A244" s="5">
        <v>41334</v>
      </c>
      <c r="B244" s="9">
        <v>3762.7937446709998</v>
      </c>
      <c r="C244" s="9">
        <v>340.44861117200003</v>
      </c>
      <c r="D244" s="9">
        <v>5483.9612513049997</v>
      </c>
      <c r="E244" s="9">
        <v>710504.73335661797</v>
      </c>
      <c r="F244" s="9">
        <v>15.277718931000001</v>
      </c>
      <c r="G244" s="9">
        <v>109.031257165</v>
      </c>
      <c r="H244" s="9">
        <v>169.77495766300001</v>
      </c>
      <c r="I244">
        <v>3.5</v>
      </c>
      <c r="J244">
        <v>3.48</v>
      </c>
      <c r="K244">
        <v>99.169014863453086</v>
      </c>
      <c r="L244">
        <v>183.75263151147274</v>
      </c>
      <c r="M244">
        <v>930645.87209121499</v>
      </c>
      <c r="N244">
        <v>100.5</v>
      </c>
      <c r="O244">
        <v>106.3</v>
      </c>
      <c r="P244" s="33">
        <f>dane!N244</f>
        <v>108.47</v>
      </c>
      <c r="Q244" s="9">
        <v>-0.414084754750012</v>
      </c>
      <c r="R244" s="9"/>
      <c r="S244" s="9"/>
      <c r="AP244" s="18"/>
      <c r="AQ244" s="9"/>
    </row>
    <row r="245" spans="1:43" x14ac:dyDescent="0.2">
      <c r="A245" s="5">
        <v>41365</v>
      </c>
      <c r="B245" s="9">
        <v>3801.1956115849998</v>
      </c>
      <c r="C245" s="9">
        <v>342.55873526300002</v>
      </c>
      <c r="D245" s="9">
        <v>5477.6961361840004</v>
      </c>
      <c r="E245" s="9">
        <v>711786.26822966</v>
      </c>
      <c r="F245" s="9">
        <v>15.404207313000001</v>
      </c>
      <c r="G245" s="9">
        <v>106.83783213</v>
      </c>
      <c r="H245" s="9">
        <v>170.04922564</v>
      </c>
      <c r="I245">
        <v>3.3200000000000003</v>
      </c>
      <c r="J245">
        <v>3.33</v>
      </c>
      <c r="K245">
        <v>101.02771173857602</v>
      </c>
      <c r="L245">
        <v>178.90548447532333</v>
      </c>
      <c r="M245">
        <v>937471.51908953802</v>
      </c>
      <c r="N245">
        <v>100.6</v>
      </c>
      <c r="O245">
        <v>106.3</v>
      </c>
      <c r="P245" s="33">
        <f>dane!N245</f>
        <v>102.25</v>
      </c>
      <c r="Q245" s="9">
        <v>-0.443922713625726</v>
      </c>
      <c r="R245" s="9"/>
      <c r="S245" s="9"/>
      <c r="AP245" s="18"/>
      <c r="AQ245" s="9"/>
    </row>
    <row r="246" spans="1:43" x14ac:dyDescent="0.2">
      <c r="A246" s="5">
        <v>41395</v>
      </c>
      <c r="B246" s="9">
        <v>3786.9517015739998</v>
      </c>
      <c r="C246" s="9">
        <v>342.85868359300002</v>
      </c>
      <c r="D246" s="9">
        <v>5481.3928187700003</v>
      </c>
      <c r="E246" s="9">
        <v>713437.95661951602</v>
      </c>
      <c r="F246" s="9">
        <v>15.226221768</v>
      </c>
      <c r="G246" s="9">
        <v>107.293900369</v>
      </c>
      <c r="H246" s="9">
        <v>169.784016487</v>
      </c>
      <c r="I246">
        <v>3.14</v>
      </c>
      <c r="J246">
        <v>3.09</v>
      </c>
      <c r="K246">
        <v>98.782500183230397</v>
      </c>
      <c r="L246">
        <v>179.49092533187351</v>
      </c>
      <c r="M246">
        <v>941584.19001225499</v>
      </c>
      <c r="N246">
        <v>100.5</v>
      </c>
      <c r="O246">
        <v>105.3</v>
      </c>
      <c r="P246" s="33">
        <f>dane!N246</f>
        <v>102.56</v>
      </c>
      <c r="Q246" s="9">
        <v>-0.56238777121916705</v>
      </c>
      <c r="R246" s="9"/>
      <c r="S246" s="9"/>
      <c r="AP246" s="18"/>
      <c r="AQ246" s="9"/>
    </row>
    <row r="247" spans="1:43" x14ac:dyDescent="0.2">
      <c r="A247" s="5">
        <v>41426</v>
      </c>
      <c r="B247" s="9">
        <v>3818.7294212480001</v>
      </c>
      <c r="C247" s="9">
        <v>352.87824500699998</v>
      </c>
      <c r="D247" s="9">
        <v>5485.88174798</v>
      </c>
      <c r="E247" s="9">
        <v>715383.438974277</v>
      </c>
      <c r="F247" s="9">
        <v>15.215069258</v>
      </c>
      <c r="G247" s="9">
        <v>112.54259177900001</v>
      </c>
      <c r="H247" s="9">
        <v>169.946849539</v>
      </c>
      <c r="I247">
        <v>2.82</v>
      </c>
      <c r="J247">
        <v>2.86</v>
      </c>
      <c r="K247">
        <v>97.377994267625198</v>
      </c>
      <c r="L247">
        <v>179.15883490600919</v>
      </c>
      <c r="M247">
        <v>947352.20532662596</v>
      </c>
      <c r="N247">
        <v>100.8</v>
      </c>
      <c r="O247">
        <v>107.2</v>
      </c>
      <c r="P247" s="33">
        <f>dane!N247</f>
        <v>102.92</v>
      </c>
      <c r="Q247" s="9">
        <v>-0.60485591933939298</v>
      </c>
      <c r="R247" s="9"/>
      <c r="S247" s="9"/>
      <c r="AP247" s="18"/>
      <c r="AQ247" s="9"/>
    </row>
    <row r="248" spans="1:43" x14ac:dyDescent="0.2">
      <c r="A248" s="5">
        <v>41456</v>
      </c>
      <c r="B248" s="9">
        <v>3838.0560706609999</v>
      </c>
      <c r="C248" s="9">
        <v>351.09204294800003</v>
      </c>
      <c r="D248" s="9">
        <v>5487.5611614290001</v>
      </c>
      <c r="E248" s="9">
        <v>717848.30832194199</v>
      </c>
      <c r="F248" s="9">
        <v>15.766688195</v>
      </c>
      <c r="G248" s="9">
        <v>112.576643061</v>
      </c>
      <c r="H248" s="9">
        <v>170.88658061199999</v>
      </c>
      <c r="I248">
        <v>2.4700000000000002</v>
      </c>
      <c r="J248">
        <v>2.65</v>
      </c>
      <c r="K248">
        <v>97.6348163149936</v>
      </c>
      <c r="L248">
        <v>183.59175120284488</v>
      </c>
      <c r="M248">
        <v>948409.85559183604</v>
      </c>
      <c r="N248">
        <v>100</v>
      </c>
      <c r="O248">
        <v>105.6</v>
      </c>
      <c r="P248" s="33">
        <f>dane!N248</f>
        <v>107.93</v>
      </c>
      <c r="Q248" s="9">
        <v>-0.56046818210055305</v>
      </c>
      <c r="R248" s="9"/>
      <c r="S248" s="9"/>
      <c r="AP248" s="18"/>
      <c r="AQ248" s="9"/>
    </row>
    <row r="249" spans="1:43" x14ac:dyDescent="0.2">
      <c r="A249" s="5">
        <v>41487</v>
      </c>
      <c r="B249" s="9">
        <v>3835.4887189239998</v>
      </c>
      <c r="C249" s="9">
        <v>353.05748973499999</v>
      </c>
      <c r="D249" s="9">
        <v>5494.8641408499998</v>
      </c>
      <c r="E249" s="9">
        <v>721140.93037483399</v>
      </c>
      <c r="F249" s="9">
        <v>15.841635642</v>
      </c>
      <c r="G249" s="9">
        <v>112.818417518</v>
      </c>
      <c r="H249" s="9">
        <v>171.060167638</v>
      </c>
      <c r="I249">
        <v>2.59</v>
      </c>
      <c r="J249">
        <v>2.62</v>
      </c>
      <c r="K249">
        <v>98.650022446359486</v>
      </c>
      <c r="L249">
        <v>185.83388073051302</v>
      </c>
      <c r="M249">
        <v>951376.69617771602</v>
      </c>
      <c r="N249">
        <v>100.7</v>
      </c>
      <c r="O249">
        <v>107.7</v>
      </c>
      <c r="P249" s="33">
        <f>dane!N249</f>
        <v>111.28</v>
      </c>
      <c r="Q249" s="9">
        <v>-0.55615988106153103</v>
      </c>
      <c r="R249" s="9"/>
      <c r="S249" s="9"/>
      <c r="AP249" s="18"/>
      <c r="AQ249" s="9"/>
    </row>
    <row r="250" spans="1:43" x14ac:dyDescent="0.2">
      <c r="A250" s="5">
        <v>41518</v>
      </c>
      <c r="B250" s="9">
        <v>3855.0137483640001</v>
      </c>
      <c r="C250" s="9">
        <v>356.23839904900001</v>
      </c>
      <c r="D250" s="9">
        <v>5498.4161141169998</v>
      </c>
      <c r="E250" s="9">
        <v>725575.41285689396</v>
      </c>
      <c r="F250" s="9">
        <v>15.687541801</v>
      </c>
      <c r="G250" s="9">
        <v>112.44678466000001</v>
      </c>
      <c r="H250" s="9">
        <v>171.28688901300001</v>
      </c>
      <c r="I250">
        <v>2.5500000000000003</v>
      </c>
      <c r="J250">
        <v>2.61</v>
      </c>
      <c r="K250">
        <v>98.834451035569998</v>
      </c>
      <c r="L250">
        <v>185.15346596514439</v>
      </c>
      <c r="M250">
        <v>950851.52347329701</v>
      </c>
      <c r="N250">
        <v>101</v>
      </c>
      <c r="O250">
        <v>107.3</v>
      </c>
      <c r="P250" s="33">
        <f>dane!N250</f>
        <v>111.6</v>
      </c>
      <c r="Q250" s="9">
        <v>-0.53453377384543899</v>
      </c>
      <c r="R250" s="9"/>
      <c r="S250" s="9"/>
      <c r="AP250" s="18"/>
      <c r="AQ250" s="9"/>
    </row>
    <row r="251" spans="1:43" x14ac:dyDescent="0.2">
      <c r="A251" s="5">
        <v>41548</v>
      </c>
      <c r="B251" s="9">
        <v>3867.239713898</v>
      </c>
      <c r="C251" s="9">
        <v>352.59695154100001</v>
      </c>
      <c r="D251" s="9">
        <v>5501.9903687209999</v>
      </c>
      <c r="E251" s="9">
        <v>727589.61257079395</v>
      </c>
      <c r="F251" s="9">
        <v>15.852548478999999</v>
      </c>
      <c r="G251" s="9">
        <v>113.537443086</v>
      </c>
      <c r="H251" s="9">
        <v>171.27714354599999</v>
      </c>
      <c r="I251">
        <v>2.5500000000000003</v>
      </c>
      <c r="J251">
        <v>2.6</v>
      </c>
      <c r="K251">
        <v>100.30281202184601</v>
      </c>
      <c r="L251">
        <v>182.18361569313657</v>
      </c>
      <c r="M251">
        <v>955780.72473741497</v>
      </c>
      <c r="N251">
        <v>100.4</v>
      </c>
      <c r="O251">
        <v>106.5</v>
      </c>
      <c r="P251" s="33">
        <f>dane!N251</f>
        <v>109.08</v>
      </c>
      <c r="Q251" s="9">
        <v>-0.52879543780618699</v>
      </c>
      <c r="R251" s="9"/>
      <c r="S251" s="9"/>
      <c r="AP251" s="18"/>
      <c r="AQ251" s="9"/>
    </row>
    <row r="252" spans="1:43" x14ac:dyDescent="0.2">
      <c r="A252" s="5">
        <v>41579</v>
      </c>
      <c r="B252" s="9">
        <v>3884.9767274559999</v>
      </c>
      <c r="C252" s="9">
        <v>354.937974182</v>
      </c>
      <c r="D252" s="9">
        <v>5505.0765198010004</v>
      </c>
      <c r="E252" s="9">
        <v>730468.44078020495</v>
      </c>
      <c r="F252" s="9">
        <v>15.871118920000001</v>
      </c>
      <c r="G252" s="9">
        <v>113.302361452</v>
      </c>
      <c r="H252" s="9">
        <v>171.03027033199999</v>
      </c>
      <c r="I252">
        <v>2.59</v>
      </c>
      <c r="J252">
        <v>2.6</v>
      </c>
      <c r="K252">
        <v>99.987609228302688</v>
      </c>
      <c r="L252">
        <v>179.60422278132623</v>
      </c>
      <c r="M252">
        <v>955073.38252371596</v>
      </c>
      <c r="N252">
        <v>101.7</v>
      </c>
      <c r="O252">
        <v>108.4</v>
      </c>
      <c r="P252" s="33">
        <f>dane!N252</f>
        <v>107.79</v>
      </c>
      <c r="Q252" s="9">
        <v>-0.51095780218351805</v>
      </c>
      <c r="R252" s="9"/>
      <c r="S252" s="9"/>
      <c r="AP252" s="18"/>
      <c r="AQ252" s="9"/>
    </row>
    <row r="253" spans="1:43" x14ac:dyDescent="0.2">
      <c r="A253" s="5">
        <v>41609</v>
      </c>
      <c r="B253" s="9">
        <v>3885.5775630110002</v>
      </c>
      <c r="C253" s="9">
        <v>354.559265332</v>
      </c>
      <c r="D253" s="9">
        <v>5505.9615727789997</v>
      </c>
      <c r="E253" s="9">
        <v>734589.49797735002</v>
      </c>
      <c r="F253" s="9">
        <v>15.756491005999999</v>
      </c>
      <c r="G253" s="9">
        <v>109.930424203</v>
      </c>
      <c r="H253" s="9">
        <v>171.21191503899999</v>
      </c>
      <c r="I253">
        <v>2.48</v>
      </c>
      <c r="J253">
        <v>2.6</v>
      </c>
      <c r="K253">
        <v>101.25607645287</v>
      </c>
      <c r="L253">
        <v>183.9303021696079</v>
      </c>
      <c r="M253">
        <v>965960.57616845402</v>
      </c>
      <c r="N253">
        <v>101.5</v>
      </c>
      <c r="O253">
        <v>108.6</v>
      </c>
      <c r="P253" s="33">
        <f>dane!N253</f>
        <v>110.76</v>
      </c>
      <c r="Q253" s="9">
        <v>-0.48894588777238002</v>
      </c>
      <c r="R253" s="9"/>
      <c r="S253" s="9"/>
      <c r="AP253" s="18"/>
      <c r="AQ253" s="9"/>
    </row>
    <row r="254" spans="1:43" x14ac:dyDescent="0.2">
      <c r="A254" s="5">
        <v>41640</v>
      </c>
      <c r="B254" s="9">
        <v>3894.9580459849999</v>
      </c>
      <c r="C254" s="9">
        <v>355.78315533400001</v>
      </c>
      <c r="D254" s="9">
        <v>5494.5209845520003</v>
      </c>
      <c r="E254" s="9">
        <v>737608.04465366295</v>
      </c>
      <c r="F254" s="9">
        <v>15.564228465999999</v>
      </c>
      <c r="G254" s="9">
        <v>112.598856896</v>
      </c>
      <c r="H254" s="9">
        <v>171.18398766999999</v>
      </c>
      <c r="I254">
        <v>2.63</v>
      </c>
      <c r="J254">
        <v>2.61</v>
      </c>
      <c r="K254">
        <v>99.846667090486008</v>
      </c>
      <c r="L254">
        <v>180.05802670080618</v>
      </c>
      <c r="M254">
        <v>963412.55978382099</v>
      </c>
      <c r="N254">
        <v>101.2</v>
      </c>
      <c r="O254">
        <v>107.9</v>
      </c>
      <c r="P254" s="33">
        <f>dane!N254</f>
        <v>108.12</v>
      </c>
      <c r="Q254" s="9">
        <v>-0.47525324191737101</v>
      </c>
      <c r="R254" s="9"/>
      <c r="S254" s="9"/>
      <c r="AP254" s="18"/>
      <c r="AQ254" s="9"/>
    </row>
    <row r="255" spans="1:43" x14ac:dyDescent="0.2">
      <c r="A255" s="5">
        <v>41671</v>
      </c>
      <c r="B255" s="9">
        <v>3926.680670143</v>
      </c>
      <c r="C255" s="9">
        <v>364.56530414100001</v>
      </c>
      <c r="D255" s="9">
        <v>5499.6677490980001</v>
      </c>
      <c r="E255" s="9">
        <v>742836.57972171996</v>
      </c>
      <c r="F255" s="9">
        <v>15.575510617999999</v>
      </c>
      <c r="G255" s="9">
        <v>113.24372161399999</v>
      </c>
      <c r="H255" s="9">
        <v>171.34648739799999</v>
      </c>
      <c r="I255">
        <v>2.5300000000000002</v>
      </c>
      <c r="J255">
        <v>2.61</v>
      </c>
      <c r="K255">
        <v>100.75876426992501</v>
      </c>
      <c r="L255">
        <v>183.25064359314757</v>
      </c>
      <c r="M255">
        <v>968265.47568904702</v>
      </c>
      <c r="N255">
        <v>101.4</v>
      </c>
      <c r="O255">
        <v>107.8</v>
      </c>
      <c r="P255" s="33">
        <f>dane!N255</f>
        <v>108.9</v>
      </c>
      <c r="Q255" s="9">
        <v>-0.43178314385500299</v>
      </c>
      <c r="R255" s="9"/>
      <c r="S255" s="9"/>
      <c r="AP255" s="18"/>
      <c r="AQ255" s="9"/>
    </row>
    <row r="256" spans="1:43" x14ac:dyDescent="0.2">
      <c r="A256" s="5">
        <v>41699</v>
      </c>
      <c r="B256" s="9">
        <v>3922.9018523969999</v>
      </c>
      <c r="C256" s="9">
        <v>360.97394194499998</v>
      </c>
      <c r="D256" s="9">
        <v>5509.3228874979995</v>
      </c>
      <c r="E256" s="9">
        <v>746251.86178752396</v>
      </c>
      <c r="F256" s="9">
        <v>15.428726974</v>
      </c>
      <c r="G256" s="9">
        <v>112.1222453</v>
      </c>
      <c r="H256" s="9">
        <v>171.31755108499999</v>
      </c>
      <c r="I256">
        <v>2.59</v>
      </c>
      <c r="J256">
        <v>2.61</v>
      </c>
      <c r="K256">
        <v>100.369605967081</v>
      </c>
      <c r="L256">
        <v>183.13892344019851</v>
      </c>
      <c r="M256">
        <v>979018.96953339898</v>
      </c>
      <c r="N256">
        <v>100.9</v>
      </c>
      <c r="O256">
        <v>108.2</v>
      </c>
      <c r="P256" s="33">
        <f>dane!N256</f>
        <v>107.48</v>
      </c>
      <c r="Q256" s="9">
        <v>-0.40883232972858702</v>
      </c>
      <c r="R256" s="9"/>
      <c r="S256" s="9"/>
      <c r="AP256" s="18"/>
      <c r="AQ256" s="9"/>
    </row>
    <row r="257" spans="1:43" x14ac:dyDescent="0.2">
      <c r="A257" s="5">
        <v>41730</v>
      </c>
      <c r="B257" s="9">
        <v>3936.1291358100002</v>
      </c>
      <c r="C257" s="9">
        <v>363.226100831</v>
      </c>
      <c r="D257" s="9">
        <v>5513.7512541289998</v>
      </c>
      <c r="E257" s="9">
        <v>750536.97261063999</v>
      </c>
      <c r="F257" s="9">
        <v>14.959105802</v>
      </c>
      <c r="G257" s="9">
        <v>115.295647734</v>
      </c>
      <c r="H257" s="9">
        <v>170.88483621200001</v>
      </c>
      <c r="I257">
        <v>2.57</v>
      </c>
      <c r="J257">
        <v>2.62</v>
      </c>
      <c r="K257">
        <v>100.88206550056101</v>
      </c>
      <c r="L257">
        <v>184.67227258531523</v>
      </c>
      <c r="M257">
        <v>988537.53443791706</v>
      </c>
      <c r="N257">
        <v>102</v>
      </c>
      <c r="O257">
        <v>107.8</v>
      </c>
      <c r="P257" s="33">
        <f>dane!N257</f>
        <v>107.76</v>
      </c>
      <c r="Q257" s="9">
        <v>-0.39118930924869799</v>
      </c>
      <c r="R257" s="9"/>
      <c r="S257" s="9"/>
      <c r="AP257" s="18"/>
      <c r="AQ257" s="9"/>
    </row>
    <row r="258" spans="1:43" x14ac:dyDescent="0.2">
      <c r="A258" s="5">
        <v>41760</v>
      </c>
      <c r="B258" s="9">
        <v>3965.3429633760002</v>
      </c>
      <c r="C258" s="9">
        <v>360.35670638800002</v>
      </c>
      <c r="D258" s="9">
        <v>5517.506144385</v>
      </c>
      <c r="E258" s="9">
        <v>756438.74548284605</v>
      </c>
      <c r="F258" s="9">
        <v>14.951421289000001</v>
      </c>
      <c r="G258" s="9">
        <v>114.622706812</v>
      </c>
      <c r="H258" s="9">
        <v>170.63538855900001</v>
      </c>
      <c r="I258">
        <v>2.6</v>
      </c>
      <c r="J258">
        <v>2.62</v>
      </c>
      <c r="K258">
        <v>100.11978935710601</v>
      </c>
      <c r="L258">
        <v>184.27298096192618</v>
      </c>
      <c r="M258">
        <v>990989.86344622995</v>
      </c>
      <c r="N258">
        <v>101.3</v>
      </c>
      <c r="O258">
        <v>107.2</v>
      </c>
      <c r="P258" s="33">
        <f>dane!N258</f>
        <v>109.54</v>
      </c>
      <c r="Q258" s="9">
        <v>-0.357700321838338</v>
      </c>
      <c r="R258" s="9"/>
      <c r="S258" s="9"/>
      <c r="AP258" s="18"/>
      <c r="AQ258" s="9"/>
    </row>
    <row r="259" spans="1:43" x14ac:dyDescent="0.2">
      <c r="A259" s="5">
        <v>41791</v>
      </c>
      <c r="B259" s="9">
        <v>3963.0453809780001</v>
      </c>
      <c r="C259" s="9">
        <v>358.03316845799998</v>
      </c>
      <c r="D259" s="9">
        <v>5524.7441324049996</v>
      </c>
      <c r="E259" s="9">
        <v>759691.63635989197</v>
      </c>
      <c r="F259" s="9">
        <v>14.877121603000001</v>
      </c>
      <c r="G259" s="9">
        <v>112.449469757</v>
      </c>
      <c r="H259" s="9">
        <v>170.759495875</v>
      </c>
      <c r="I259">
        <v>2.65</v>
      </c>
      <c r="J259">
        <v>2.61</v>
      </c>
      <c r="K259">
        <v>100.99117802663901</v>
      </c>
      <c r="L259">
        <v>185.2054614610158</v>
      </c>
      <c r="M259">
        <v>997011.24199329806</v>
      </c>
      <c r="N259">
        <v>101</v>
      </c>
      <c r="O259">
        <v>107.3</v>
      </c>
      <c r="P259" s="33">
        <f>dane!N259</f>
        <v>111.8</v>
      </c>
      <c r="Q259" s="9">
        <v>-0.34344815362291098</v>
      </c>
      <c r="R259" s="9"/>
      <c r="S259" s="9"/>
      <c r="AP259" s="18"/>
      <c r="AQ259" s="9"/>
    </row>
    <row r="260" spans="1:43" x14ac:dyDescent="0.2">
      <c r="A260" s="5">
        <v>41821</v>
      </c>
      <c r="B260" s="9">
        <v>3974.5564735590001</v>
      </c>
      <c r="C260" s="9">
        <v>363.85966603100002</v>
      </c>
      <c r="D260" s="9">
        <v>5530.3401149820002</v>
      </c>
      <c r="E260" s="9">
        <v>760391.20488258498</v>
      </c>
      <c r="F260" s="9">
        <v>15.003992441999999</v>
      </c>
      <c r="G260" s="9">
        <v>115.571557426</v>
      </c>
      <c r="H260" s="9">
        <v>170.86655890700001</v>
      </c>
      <c r="I260">
        <v>2.61</v>
      </c>
      <c r="J260">
        <v>2.6</v>
      </c>
      <c r="K260">
        <v>99.96466576501669</v>
      </c>
      <c r="L260">
        <v>181.31430595476533</v>
      </c>
      <c r="M260">
        <v>1005656.95154364</v>
      </c>
      <c r="N260">
        <v>101.7</v>
      </c>
      <c r="O260">
        <v>109.1</v>
      </c>
      <c r="P260" s="33">
        <f>dane!N260</f>
        <v>106.77</v>
      </c>
      <c r="Q260" s="9">
        <v>-0.31363287274960999</v>
      </c>
      <c r="R260" s="9"/>
      <c r="S260" s="9"/>
      <c r="AP260" s="18"/>
      <c r="AQ260" s="9"/>
    </row>
    <row r="261" spans="1:43" x14ac:dyDescent="0.2">
      <c r="A261" s="5">
        <v>41852</v>
      </c>
      <c r="B261" s="9">
        <v>3982.6087105360002</v>
      </c>
      <c r="C261" s="9">
        <v>366.29062229200002</v>
      </c>
      <c r="D261" s="9">
        <v>5537.2575659129998</v>
      </c>
      <c r="E261" s="9">
        <v>763464.52924970002</v>
      </c>
      <c r="F261" s="9">
        <v>14.901425531999999</v>
      </c>
      <c r="G261" s="9">
        <v>113.08421620199999</v>
      </c>
      <c r="H261" s="9">
        <v>170.81777053100001</v>
      </c>
      <c r="I261">
        <v>2.63</v>
      </c>
      <c r="J261">
        <v>2.6</v>
      </c>
      <c r="K261">
        <v>98.569830785296091</v>
      </c>
      <c r="L261">
        <v>175.30499343674191</v>
      </c>
      <c r="M261">
        <v>1022081.41163478</v>
      </c>
      <c r="N261">
        <v>100.2</v>
      </c>
      <c r="O261">
        <v>105.2</v>
      </c>
      <c r="P261" s="33">
        <f>dane!N261</f>
        <v>101.61</v>
      </c>
      <c r="Q261" s="9">
        <v>-0.312296083340248</v>
      </c>
      <c r="R261" s="9"/>
      <c r="S261" s="9"/>
      <c r="AP261" s="18"/>
      <c r="AQ261" s="9"/>
    </row>
    <row r="262" spans="1:43" x14ac:dyDescent="0.2">
      <c r="A262" s="5">
        <v>41883</v>
      </c>
      <c r="B262" s="9">
        <v>3991.1724479449999</v>
      </c>
      <c r="C262" s="9">
        <v>365.18156073799997</v>
      </c>
      <c r="D262" s="9">
        <v>5542.0989284070001</v>
      </c>
      <c r="E262" s="9">
        <v>765382.21983983996</v>
      </c>
      <c r="F262" s="9">
        <v>14.820019633999999</v>
      </c>
      <c r="G262" s="9">
        <v>115.327952096</v>
      </c>
      <c r="H262" s="9">
        <v>170.866674284</v>
      </c>
      <c r="I262">
        <v>2.6</v>
      </c>
      <c r="J262">
        <v>2.52</v>
      </c>
      <c r="K262">
        <v>97.973040943742703</v>
      </c>
      <c r="L262">
        <v>168.58377520790037</v>
      </c>
      <c r="M262">
        <v>1025726.29012404</v>
      </c>
      <c r="N262">
        <v>101.4</v>
      </c>
      <c r="O262">
        <v>107.8</v>
      </c>
      <c r="P262" s="33">
        <f>dane!N262</f>
        <v>97.09</v>
      </c>
      <c r="Q262" s="9">
        <v>-0.32348752711981099</v>
      </c>
      <c r="R262" s="9"/>
      <c r="S262" s="9"/>
      <c r="AP262" s="18"/>
      <c r="AQ262" s="9"/>
    </row>
    <row r="263" spans="1:43" x14ac:dyDescent="0.2">
      <c r="A263" s="5">
        <v>41913</v>
      </c>
      <c r="B263" s="9">
        <v>4007.4357658079998</v>
      </c>
      <c r="C263" s="9">
        <v>364.245631672</v>
      </c>
      <c r="D263" s="9">
        <v>5547.8228213809998</v>
      </c>
      <c r="E263" s="9">
        <v>765494.17282953905</v>
      </c>
      <c r="F263" s="9">
        <v>14.707895605999999</v>
      </c>
      <c r="G263" s="9">
        <v>115.578240396</v>
      </c>
      <c r="H263" s="9">
        <v>170.55185670899999</v>
      </c>
      <c r="I263">
        <v>2.2000000000000002</v>
      </c>
      <c r="J263">
        <v>2.14</v>
      </c>
      <c r="K263">
        <v>98.268348616854695</v>
      </c>
      <c r="L263">
        <v>157.62980827406295</v>
      </c>
      <c r="M263">
        <v>1029092.71735275</v>
      </c>
      <c r="N263">
        <v>101.3</v>
      </c>
      <c r="O263">
        <v>108.2</v>
      </c>
      <c r="P263" s="33">
        <f>dane!N263</f>
        <v>87.43</v>
      </c>
      <c r="Q263" s="9">
        <v>-0.478500992625573</v>
      </c>
      <c r="R263" s="9"/>
      <c r="S263" s="9"/>
      <c r="AP263" s="18"/>
      <c r="AQ263" s="9"/>
    </row>
    <row r="264" spans="1:43" x14ac:dyDescent="0.2">
      <c r="A264" s="5">
        <v>41944</v>
      </c>
      <c r="B264" s="9">
        <v>4011.8148023399999</v>
      </c>
      <c r="C264" s="9">
        <v>366.42217083000003</v>
      </c>
      <c r="D264" s="9">
        <v>5555.263292652</v>
      </c>
      <c r="E264" s="9">
        <v>771067.788301758</v>
      </c>
      <c r="F264" s="9">
        <v>14.84745326</v>
      </c>
      <c r="G264" s="9">
        <v>116.048438319</v>
      </c>
      <c r="H264" s="9">
        <v>170.314465415</v>
      </c>
      <c r="I264">
        <v>2.09</v>
      </c>
      <c r="J264">
        <v>2.0499999999999998</v>
      </c>
      <c r="K264">
        <v>98.411090112632095</v>
      </c>
      <c r="L264">
        <v>148.48607479154731</v>
      </c>
      <c r="M264">
        <v>1035059.80239603</v>
      </c>
      <c r="N264">
        <v>101.2</v>
      </c>
      <c r="O264">
        <v>108.1</v>
      </c>
      <c r="P264" s="33">
        <f>dane!N264</f>
        <v>79.44</v>
      </c>
      <c r="Q264" s="9">
        <v>-0.28975663859089201</v>
      </c>
      <c r="R264" s="9"/>
      <c r="S264" s="9"/>
      <c r="AP264" s="18"/>
      <c r="AQ264" s="9"/>
    </row>
    <row r="265" spans="1:43" x14ac:dyDescent="0.2">
      <c r="A265" s="5">
        <v>41974</v>
      </c>
      <c r="B265" s="9">
        <v>4038.4297844389998</v>
      </c>
      <c r="C265" s="9">
        <v>362.90563375099998</v>
      </c>
      <c r="D265" s="9">
        <v>5562.3094992890001</v>
      </c>
      <c r="E265" s="9">
        <v>771892.30851837096</v>
      </c>
      <c r="F265" s="9">
        <v>14.915735207000001</v>
      </c>
      <c r="G265" s="9">
        <v>116.02495122000001</v>
      </c>
      <c r="H265" s="9">
        <v>169.77172314500001</v>
      </c>
      <c r="I265">
        <v>2.06</v>
      </c>
      <c r="J265">
        <v>2.08</v>
      </c>
      <c r="K265">
        <v>98.082295561750897</v>
      </c>
      <c r="L265">
        <v>130.87396558584572</v>
      </c>
      <c r="M265">
        <v>1044845.2938059201</v>
      </c>
      <c r="N265">
        <v>102.4</v>
      </c>
      <c r="O265">
        <v>109.9</v>
      </c>
      <c r="P265" s="33">
        <f>dane!N265</f>
        <v>62.34</v>
      </c>
      <c r="Q265" s="9">
        <v>-0.190872407015023</v>
      </c>
      <c r="R265" s="9"/>
      <c r="S265" s="9"/>
      <c r="AP265" s="18"/>
      <c r="AQ265" s="9"/>
    </row>
    <row r="266" spans="1:43" x14ac:dyDescent="0.2">
      <c r="A266" s="5">
        <v>42005</v>
      </c>
      <c r="B266" s="9">
        <v>4040.6797451560001</v>
      </c>
      <c r="C266" s="9">
        <v>369.20758530099999</v>
      </c>
      <c r="D266" s="9">
        <v>5560.3991872899996</v>
      </c>
      <c r="E266" s="9">
        <v>776701.28460068302</v>
      </c>
      <c r="F266" s="9">
        <v>15.015911001999999</v>
      </c>
      <c r="G266" s="9">
        <v>116.896276082</v>
      </c>
      <c r="H266" s="9">
        <v>169.30082861899999</v>
      </c>
      <c r="I266">
        <v>1.99</v>
      </c>
      <c r="J266">
        <v>2.0499999999999998</v>
      </c>
      <c r="K266">
        <v>95.206477721139194</v>
      </c>
      <c r="L266">
        <v>114.78460822040763</v>
      </c>
      <c r="M266">
        <v>1045753.31527224</v>
      </c>
      <c r="N266">
        <v>102.1</v>
      </c>
      <c r="O266">
        <v>108.1</v>
      </c>
      <c r="P266" s="33">
        <f>dane!N266</f>
        <v>47.76</v>
      </c>
      <c r="Q266" s="9">
        <v>-0.20676139894460299</v>
      </c>
      <c r="R266" s="9"/>
      <c r="S266" s="9"/>
      <c r="AP266" s="18"/>
      <c r="AQ266" s="9"/>
    </row>
    <row r="267" spans="1:43" x14ac:dyDescent="0.2">
      <c r="A267" s="5">
        <v>42036</v>
      </c>
      <c r="B267" s="9">
        <v>4053.3712421219998</v>
      </c>
      <c r="C267" s="9">
        <v>371.21179511000003</v>
      </c>
      <c r="D267" s="9">
        <v>5562.7723114950004</v>
      </c>
      <c r="E267" s="9">
        <v>779922.94654910197</v>
      </c>
      <c r="F267" s="9">
        <v>15.001392796999999</v>
      </c>
      <c r="G267" s="9">
        <v>118.454794423</v>
      </c>
      <c r="H267" s="9">
        <v>169.06623561800001</v>
      </c>
      <c r="I267">
        <v>2.0499999999999998</v>
      </c>
      <c r="J267">
        <v>1.96</v>
      </c>
      <c r="K267">
        <v>97.850035667042192</v>
      </c>
      <c r="L267">
        <v>121.11907176070613</v>
      </c>
      <c r="M267">
        <v>1052536.42661059</v>
      </c>
      <c r="N267">
        <v>103.4</v>
      </c>
      <c r="O267">
        <v>108.5</v>
      </c>
      <c r="P267" s="33">
        <f>dane!N267</f>
        <v>58.1</v>
      </c>
      <c r="Q267" s="9">
        <v>-0.31088911756480198</v>
      </c>
      <c r="R267" s="9"/>
      <c r="S267" s="9"/>
      <c r="AP267" s="18"/>
      <c r="AQ267" s="9"/>
    </row>
    <row r="268" spans="1:43" x14ac:dyDescent="0.2">
      <c r="A268" s="5">
        <v>42064</v>
      </c>
      <c r="B268" s="9">
        <v>4091.9436588230001</v>
      </c>
      <c r="C268" s="9">
        <v>379.08602830699999</v>
      </c>
      <c r="D268" s="9">
        <v>5567.4684722559996</v>
      </c>
      <c r="E268" s="9">
        <v>786102.25082966196</v>
      </c>
      <c r="F268" s="9">
        <v>15.028061042999999</v>
      </c>
      <c r="G268" s="9">
        <v>119.772222292</v>
      </c>
      <c r="H268" s="9">
        <v>169.159734286</v>
      </c>
      <c r="I268">
        <v>1.68</v>
      </c>
      <c r="J268">
        <v>1.67</v>
      </c>
      <c r="K268">
        <v>96.220053227975498</v>
      </c>
      <c r="L268">
        <v>117.27197107600125</v>
      </c>
      <c r="M268">
        <v>1064638.04704606</v>
      </c>
      <c r="N268">
        <v>103.7</v>
      </c>
      <c r="O268">
        <v>108.7</v>
      </c>
      <c r="P268" s="33">
        <f>dane!N268</f>
        <v>55.89</v>
      </c>
      <c r="Q268" s="9">
        <v>-0.34901751959339</v>
      </c>
      <c r="R268" s="9"/>
      <c r="S268" s="9"/>
      <c r="AP268" s="18"/>
      <c r="AQ268" s="9"/>
    </row>
    <row r="269" spans="1:43" x14ac:dyDescent="0.2">
      <c r="A269" s="5">
        <v>42095</v>
      </c>
      <c r="B269" s="9">
        <v>4068.7018352089999</v>
      </c>
      <c r="C269" s="9">
        <v>368.87875109399999</v>
      </c>
      <c r="D269" s="9">
        <v>5572.4955390269997</v>
      </c>
      <c r="E269" s="9">
        <v>786266.40718452504</v>
      </c>
      <c r="F269" s="9">
        <v>15.081130689</v>
      </c>
      <c r="G269" s="9">
        <v>117.54726371300001</v>
      </c>
      <c r="H269" s="9">
        <v>169.410683315</v>
      </c>
      <c r="I269">
        <v>1.6</v>
      </c>
      <c r="J269">
        <v>1.6400000000000001</v>
      </c>
      <c r="K269">
        <v>99.300813331144894</v>
      </c>
      <c r="L269">
        <v>119.56589678780189</v>
      </c>
      <c r="M269">
        <v>1058445.7388814799</v>
      </c>
      <c r="N269">
        <v>103.1</v>
      </c>
      <c r="O269">
        <v>109</v>
      </c>
      <c r="P269" s="33">
        <f>dane!N269</f>
        <v>59.52</v>
      </c>
      <c r="Q269" s="9">
        <v>-0.33536693664434802</v>
      </c>
      <c r="R269" s="9"/>
      <c r="S269" s="9"/>
      <c r="AP269" s="18"/>
      <c r="AQ269" s="9"/>
    </row>
    <row r="270" spans="1:43" x14ac:dyDescent="0.2">
      <c r="A270" s="5">
        <v>42125</v>
      </c>
      <c r="B270" s="9">
        <v>4087.6103374089998</v>
      </c>
      <c r="C270" s="9">
        <v>376.93582983200002</v>
      </c>
      <c r="D270" s="9">
        <v>5579.3133388160004</v>
      </c>
      <c r="E270" s="9">
        <v>791277.31688401697</v>
      </c>
      <c r="F270" s="9">
        <v>15.280620058</v>
      </c>
      <c r="G270" s="9">
        <v>119.781623419</v>
      </c>
      <c r="H270" s="9">
        <v>169.36141546799999</v>
      </c>
      <c r="I270">
        <v>1.55</v>
      </c>
      <c r="J270">
        <v>1.6400000000000001</v>
      </c>
      <c r="K270">
        <v>97.744114577456699</v>
      </c>
      <c r="L270">
        <v>124.88995529481014</v>
      </c>
      <c r="M270">
        <v>1065733.2466679499</v>
      </c>
      <c r="N270">
        <v>103.2</v>
      </c>
      <c r="O270">
        <v>109.2</v>
      </c>
      <c r="P270" s="33">
        <f>dane!N270</f>
        <v>64.08</v>
      </c>
      <c r="Q270" s="9">
        <v>-0.23405958175125099</v>
      </c>
      <c r="R270" s="9"/>
      <c r="S270" s="9"/>
      <c r="AP270" s="18"/>
      <c r="AQ270" s="9"/>
    </row>
    <row r="271" spans="1:43" x14ac:dyDescent="0.2">
      <c r="A271" s="5">
        <v>42156</v>
      </c>
      <c r="B271" s="9">
        <v>4074.3216837479999</v>
      </c>
      <c r="C271" s="9">
        <v>374.81169216400002</v>
      </c>
      <c r="D271" s="9">
        <v>5576.6943013030004</v>
      </c>
      <c r="E271" s="9">
        <v>796726.19491151604</v>
      </c>
      <c r="F271" s="9">
        <v>15.467891031000001</v>
      </c>
      <c r="G271" s="9">
        <v>118.39518045299999</v>
      </c>
      <c r="H271" s="9">
        <v>169.46084000499999</v>
      </c>
      <c r="I271">
        <v>1.59</v>
      </c>
      <c r="J271">
        <v>1.6500000000000001</v>
      </c>
      <c r="K271">
        <v>97.429799639636087</v>
      </c>
      <c r="L271">
        <v>122.84230653690625</v>
      </c>
      <c r="M271">
        <v>1078661.12941669</v>
      </c>
      <c r="N271">
        <v>103.7</v>
      </c>
      <c r="O271">
        <v>109.3</v>
      </c>
      <c r="P271" s="33">
        <f>dane!N271</f>
        <v>61.48</v>
      </c>
      <c r="Q271" s="9">
        <v>-0.195257939847089</v>
      </c>
      <c r="R271" s="9"/>
      <c r="S271" s="9"/>
      <c r="AP271" s="18"/>
      <c r="AQ271" s="9"/>
    </row>
    <row r="272" spans="1:43" x14ac:dyDescent="0.2">
      <c r="A272" s="5">
        <v>42186</v>
      </c>
      <c r="B272" s="9">
        <v>4093.119417981</v>
      </c>
      <c r="C272" s="9">
        <v>373.43112949499999</v>
      </c>
      <c r="D272" s="9">
        <v>5583.4270963030003</v>
      </c>
      <c r="E272" s="9">
        <v>801235.90775870497</v>
      </c>
      <c r="F272" s="9">
        <v>15.627841669</v>
      </c>
      <c r="G272" s="9">
        <v>120.198568556</v>
      </c>
      <c r="H272" s="9">
        <v>169.66669558999999</v>
      </c>
      <c r="I272">
        <v>1.58</v>
      </c>
      <c r="J272">
        <v>1.6600000000000001</v>
      </c>
      <c r="K272">
        <v>96.198090272179797</v>
      </c>
      <c r="L272">
        <v>114.84113650766612</v>
      </c>
      <c r="M272">
        <v>1091140.7139828501</v>
      </c>
      <c r="N272">
        <v>104.3</v>
      </c>
      <c r="O272">
        <v>110.4</v>
      </c>
      <c r="P272" s="33">
        <f>dane!N272</f>
        <v>56.56</v>
      </c>
      <c r="Q272" s="9">
        <v>-0.176419480824792</v>
      </c>
      <c r="R272" s="9"/>
      <c r="S272" s="9"/>
      <c r="AP272" s="18"/>
      <c r="AQ272" s="9"/>
    </row>
    <row r="273" spans="1:43" x14ac:dyDescent="0.2">
      <c r="A273" s="5">
        <v>42217</v>
      </c>
      <c r="B273" s="9">
        <v>4120.6741490799996</v>
      </c>
      <c r="C273" s="9">
        <v>376.78056572000003</v>
      </c>
      <c r="D273" s="9">
        <v>5593.007079903</v>
      </c>
      <c r="E273" s="9">
        <v>806417.867011972</v>
      </c>
      <c r="F273" s="9">
        <v>15.854853377</v>
      </c>
      <c r="G273" s="9">
        <v>119.838574513</v>
      </c>
      <c r="H273" s="9">
        <v>169.601108912</v>
      </c>
      <c r="I273">
        <v>1.6500000000000001</v>
      </c>
      <c r="J273">
        <v>1.6600000000000001</v>
      </c>
      <c r="K273">
        <v>96.674459947081502</v>
      </c>
      <c r="L273">
        <v>104.311243235974</v>
      </c>
      <c r="M273">
        <v>1096242.3822409201</v>
      </c>
      <c r="N273">
        <v>103.1</v>
      </c>
      <c r="O273">
        <v>108.3</v>
      </c>
      <c r="P273" s="33">
        <f>dane!N273</f>
        <v>46.52</v>
      </c>
      <c r="Q273" s="9">
        <v>-0.17185897240225301</v>
      </c>
      <c r="R273" s="9"/>
      <c r="S273" s="9"/>
      <c r="AP273" s="18"/>
      <c r="AQ273" s="9"/>
    </row>
    <row r="274" spans="1:43" x14ac:dyDescent="0.2">
      <c r="A274" s="5">
        <v>42248</v>
      </c>
      <c r="B274" s="9">
        <v>4146.4195657079999</v>
      </c>
      <c r="C274" s="9">
        <v>374.46156560200001</v>
      </c>
      <c r="D274" s="9">
        <v>5600.2586187850002</v>
      </c>
      <c r="E274" s="9">
        <v>808951.33412563498</v>
      </c>
      <c r="F274" s="9">
        <v>16.102427081999998</v>
      </c>
      <c r="G274" s="9">
        <v>119.85673792199999</v>
      </c>
      <c r="H274" s="9">
        <v>169.17732749300001</v>
      </c>
      <c r="I274">
        <v>1.61</v>
      </c>
      <c r="J274">
        <v>1.6600000000000001</v>
      </c>
      <c r="K274">
        <v>95.9451221298457</v>
      </c>
      <c r="L274">
        <v>103.60536465112295</v>
      </c>
      <c r="M274">
        <v>1110825.96261813</v>
      </c>
      <c r="N274">
        <v>103.6</v>
      </c>
      <c r="O274">
        <v>108.5</v>
      </c>
      <c r="P274" s="33">
        <f>dane!N274</f>
        <v>47.62</v>
      </c>
      <c r="Q274" s="9">
        <v>-0.15717567863578999</v>
      </c>
      <c r="R274" s="9"/>
      <c r="S274" s="9"/>
      <c r="AP274" s="18"/>
      <c r="AQ274" s="9"/>
    </row>
    <row r="275" spans="1:43" x14ac:dyDescent="0.2">
      <c r="A275" s="5">
        <v>42278</v>
      </c>
      <c r="B275" s="9">
        <v>4156.5460882119996</v>
      </c>
      <c r="C275" s="9">
        <v>379.84002087200003</v>
      </c>
      <c r="D275" s="9">
        <v>5612.9938346159997</v>
      </c>
      <c r="E275" s="9">
        <v>814135.815087797</v>
      </c>
      <c r="F275" s="9">
        <v>16.319919818999999</v>
      </c>
      <c r="G275" s="9">
        <v>121.470227687</v>
      </c>
      <c r="H275" s="9">
        <v>169.04455730500001</v>
      </c>
      <c r="I275">
        <v>1.59</v>
      </c>
      <c r="J275">
        <v>1.67</v>
      </c>
      <c r="K275">
        <v>95.165994221988797</v>
      </c>
      <c r="L275">
        <v>103.53964709347835</v>
      </c>
      <c r="M275">
        <v>1121237.6271337499</v>
      </c>
      <c r="N275">
        <v>104.3</v>
      </c>
      <c r="O275">
        <v>108.7</v>
      </c>
      <c r="P275" s="33">
        <f>dane!N275</f>
        <v>48.43</v>
      </c>
      <c r="Q275" s="9">
        <v>-0.12642574061862799</v>
      </c>
      <c r="R275" s="9"/>
      <c r="S275" s="9"/>
      <c r="AP275" s="18"/>
      <c r="AQ275" s="9"/>
    </row>
    <row r="276" spans="1:43" x14ac:dyDescent="0.2">
      <c r="A276" s="5">
        <v>42309</v>
      </c>
      <c r="B276" s="9">
        <v>4168.5594085100001</v>
      </c>
      <c r="C276" s="9">
        <v>384.31951278999998</v>
      </c>
      <c r="D276" s="9">
        <v>5622.8358336250003</v>
      </c>
      <c r="E276" s="9">
        <v>816785.50512601202</v>
      </c>
      <c r="F276" s="9">
        <v>16.640699523999999</v>
      </c>
      <c r="G276" s="9">
        <v>122.7474818</v>
      </c>
      <c r="H276" s="9">
        <v>168.90764339500001</v>
      </c>
      <c r="I276">
        <v>1.6</v>
      </c>
      <c r="J276">
        <v>1.67</v>
      </c>
      <c r="K276">
        <v>93.57926985183289</v>
      </c>
      <c r="L276">
        <v>97.476940903004291</v>
      </c>
      <c r="M276">
        <v>1131708.37271575</v>
      </c>
      <c r="N276">
        <v>103.6</v>
      </c>
      <c r="O276">
        <v>108.2</v>
      </c>
      <c r="P276" s="33">
        <f>dane!N276</f>
        <v>44.27</v>
      </c>
      <c r="Q276" s="9">
        <v>-0.116341083674115</v>
      </c>
      <c r="R276" s="9"/>
      <c r="S276" s="9"/>
      <c r="AP276" s="18"/>
      <c r="AQ276" s="9"/>
    </row>
    <row r="277" spans="1:43" x14ac:dyDescent="0.2">
      <c r="A277" s="5">
        <v>42339</v>
      </c>
      <c r="B277" s="9">
        <v>4192.5420403609996</v>
      </c>
      <c r="C277" s="9">
        <v>387.32868385799998</v>
      </c>
      <c r="D277" s="9">
        <v>5638.9939289439999</v>
      </c>
      <c r="E277" s="9">
        <v>820339.61139868002</v>
      </c>
      <c r="F277" s="9">
        <v>16.891521179000001</v>
      </c>
      <c r="G277" s="9">
        <v>123.067523384</v>
      </c>
      <c r="H277" s="9">
        <v>168.517382806</v>
      </c>
      <c r="I277">
        <v>1.52</v>
      </c>
      <c r="J277">
        <v>1.6600000000000001</v>
      </c>
      <c r="K277">
        <v>94.896008200106493</v>
      </c>
      <c r="L277">
        <v>90.844833724179196</v>
      </c>
      <c r="M277">
        <v>1139420.1785995001</v>
      </c>
      <c r="N277">
        <v>103.4</v>
      </c>
      <c r="O277">
        <v>108.9</v>
      </c>
      <c r="P277" s="33">
        <f>dane!N277</f>
        <v>38.01</v>
      </c>
      <c r="Q277" s="9">
        <v>-0.144995942316198</v>
      </c>
      <c r="R277" s="9"/>
      <c r="S277" s="9"/>
      <c r="AP277" s="18"/>
      <c r="AQ277" s="9"/>
    </row>
    <row r="278" spans="1:43" x14ac:dyDescent="0.2">
      <c r="A278" s="5">
        <v>42370</v>
      </c>
      <c r="B278" s="9">
        <v>4201.3682177749997</v>
      </c>
      <c r="C278" s="9">
        <v>381.610214063</v>
      </c>
      <c r="D278" s="9">
        <v>5690.0180680969997</v>
      </c>
      <c r="E278" s="9">
        <v>826996.10936240701</v>
      </c>
      <c r="F278" s="9">
        <v>17.173554482</v>
      </c>
      <c r="G278" s="9">
        <v>120.33131725600001</v>
      </c>
      <c r="H278" s="9">
        <v>167.674877681</v>
      </c>
      <c r="I278">
        <v>1.53</v>
      </c>
      <c r="J278">
        <v>1.6300000000000001</v>
      </c>
      <c r="K278">
        <v>91.639741811887902</v>
      </c>
      <c r="L278">
        <v>83.217741653778049</v>
      </c>
      <c r="M278">
        <v>1152191.2740620601</v>
      </c>
      <c r="N278">
        <v>105.7</v>
      </c>
      <c r="O278">
        <v>110.8</v>
      </c>
      <c r="P278" s="33">
        <f>dane!N278</f>
        <v>30.7</v>
      </c>
      <c r="Q278" s="9">
        <v>-0.13564066238222</v>
      </c>
      <c r="R278" s="9"/>
      <c r="S278" s="9"/>
      <c r="AP278" s="18"/>
      <c r="AQ278" s="9"/>
    </row>
    <row r="279" spans="1:43" x14ac:dyDescent="0.2">
      <c r="A279" s="5">
        <v>42401</v>
      </c>
      <c r="B279" s="9">
        <v>4211.6776717740004</v>
      </c>
      <c r="C279" s="9">
        <v>383.55145576000001</v>
      </c>
      <c r="D279" s="9">
        <v>5699.7689500590004</v>
      </c>
      <c r="E279" s="9">
        <v>828707.93287096301</v>
      </c>
      <c r="F279" s="9">
        <v>17.125068444</v>
      </c>
      <c r="G279" s="9">
        <v>122.80065868699999</v>
      </c>
      <c r="H279" s="9">
        <v>167.33831107699999</v>
      </c>
      <c r="I279">
        <v>1.3900000000000001</v>
      </c>
      <c r="J279">
        <v>1.58</v>
      </c>
      <c r="K279">
        <v>92.532147913214288</v>
      </c>
      <c r="L279">
        <v>83.982544440942249</v>
      </c>
      <c r="M279">
        <v>1158641.30849341</v>
      </c>
      <c r="N279">
        <v>104.3</v>
      </c>
      <c r="O279">
        <v>109.9</v>
      </c>
      <c r="P279" s="33">
        <f>dane!N279</f>
        <v>32.18</v>
      </c>
      <c r="Q279" s="9">
        <v>-0.117169068092054</v>
      </c>
      <c r="R279" s="9"/>
      <c r="S279" s="9"/>
      <c r="AP279" s="18"/>
      <c r="AQ279" s="9"/>
    </row>
    <row r="280" spans="1:43" x14ac:dyDescent="0.2">
      <c r="A280" s="5">
        <v>42430</v>
      </c>
      <c r="B280" s="9">
        <v>4214.4357851049999</v>
      </c>
      <c r="C280" s="9">
        <v>380.82521013799999</v>
      </c>
      <c r="D280" s="9">
        <v>5716.6564173329998</v>
      </c>
      <c r="E280" s="9">
        <v>830930.05509563303</v>
      </c>
      <c r="F280" s="9">
        <v>17.116923642</v>
      </c>
      <c r="G280" s="9">
        <v>120.795984574</v>
      </c>
      <c r="H280" s="9">
        <v>167.36889203499999</v>
      </c>
      <c r="I280">
        <v>1.43</v>
      </c>
      <c r="J280">
        <v>1.56</v>
      </c>
      <c r="K280">
        <v>94.318284958182588</v>
      </c>
      <c r="L280">
        <v>92.384650713167176</v>
      </c>
      <c r="M280">
        <v>1161156.80233985</v>
      </c>
      <c r="N280">
        <v>103.8</v>
      </c>
      <c r="O280">
        <v>109.4</v>
      </c>
      <c r="P280" s="33">
        <f>dane!N280</f>
        <v>38.21</v>
      </c>
      <c r="Q280" s="9">
        <v>-8.9025774647474604E-2</v>
      </c>
      <c r="R280" s="9"/>
      <c r="S280" s="9"/>
      <c r="AP280" s="18"/>
      <c r="AQ280" s="9"/>
    </row>
    <row r="281" spans="1:43" x14ac:dyDescent="0.2">
      <c r="A281" s="5">
        <v>42461</v>
      </c>
      <c r="B281" s="9">
        <v>4254.6646754390003</v>
      </c>
      <c r="C281" s="9">
        <v>393.02140753100002</v>
      </c>
      <c r="D281" s="9">
        <v>5725.0729283330002</v>
      </c>
      <c r="E281" s="9">
        <v>836495.897033963</v>
      </c>
      <c r="F281" s="9">
        <v>17.134499798</v>
      </c>
      <c r="G281" s="9">
        <v>123.732625578</v>
      </c>
      <c r="H281" s="9">
        <v>167.41956865399999</v>
      </c>
      <c r="I281">
        <v>1.6300000000000001</v>
      </c>
      <c r="J281">
        <v>1.56</v>
      </c>
      <c r="K281">
        <v>93.342426055510089</v>
      </c>
      <c r="L281">
        <v>96.443549388568641</v>
      </c>
      <c r="M281">
        <v>1181208.37836283</v>
      </c>
      <c r="N281">
        <v>105.2</v>
      </c>
      <c r="O281">
        <v>109.9</v>
      </c>
      <c r="P281" s="33">
        <f>dane!N281</f>
        <v>41.58</v>
      </c>
      <c r="Q281" s="9">
        <v>-4.8736121813695799E-2</v>
      </c>
      <c r="R281" s="9"/>
      <c r="S281" s="9"/>
      <c r="AP281" s="18"/>
      <c r="AQ281" s="9"/>
    </row>
    <row r="282" spans="1:43" x14ac:dyDescent="0.2">
      <c r="A282" s="5">
        <v>42491</v>
      </c>
      <c r="B282" s="9">
        <v>4251.5628272590002</v>
      </c>
      <c r="C282" s="9">
        <v>393.58850551299997</v>
      </c>
      <c r="D282" s="9">
        <v>5734.96294124</v>
      </c>
      <c r="E282" s="9">
        <v>836759.61721122405</v>
      </c>
      <c r="F282" s="9">
        <v>17.314346539999999</v>
      </c>
      <c r="G282" s="9">
        <v>121.632966501</v>
      </c>
      <c r="H282" s="9">
        <v>167.577457063</v>
      </c>
      <c r="I282">
        <v>1.6</v>
      </c>
      <c r="J282">
        <v>1.58</v>
      </c>
      <c r="K282">
        <v>90.813798878258396</v>
      </c>
      <c r="L282">
        <v>102.22572528661225</v>
      </c>
      <c r="M282">
        <v>1189261.9955687399</v>
      </c>
      <c r="N282">
        <v>103.8</v>
      </c>
      <c r="O282">
        <v>108.8</v>
      </c>
      <c r="P282" s="33">
        <f>dane!N282</f>
        <v>46.74</v>
      </c>
      <c r="Q282" s="9">
        <v>-3.4258547761620198E-2</v>
      </c>
      <c r="R282" s="9"/>
      <c r="S282" s="9"/>
      <c r="AP282" s="18"/>
      <c r="AQ282" s="9"/>
    </row>
    <row r="283" spans="1:43" x14ac:dyDescent="0.2">
      <c r="A283" s="5">
        <v>42522</v>
      </c>
      <c r="B283" s="9">
        <v>4260.9415309919996</v>
      </c>
      <c r="C283" s="9">
        <v>397.55447772600002</v>
      </c>
      <c r="D283" s="9">
        <v>5750.8149164679999</v>
      </c>
      <c r="E283" s="9">
        <v>839194.04622023006</v>
      </c>
      <c r="F283" s="9">
        <v>17.483181391999999</v>
      </c>
      <c r="G283" s="9">
        <v>124.96885116200001</v>
      </c>
      <c r="H283" s="9">
        <v>167.977615267</v>
      </c>
      <c r="I283">
        <v>1.56</v>
      </c>
      <c r="J283">
        <v>1.6300000000000001</v>
      </c>
      <c r="K283">
        <v>91.767394565857302</v>
      </c>
      <c r="L283">
        <v>105.52000576894578</v>
      </c>
      <c r="M283">
        <v>1201907.92420795</v>
      </c>
      <c r="N283">
        <v>104.5</v>
      </c>
      <c r="O283">
        <v>110.3</v>
      </c>
      <c r="P283" s="33">
        <f>dane!N283</f>
        <v>48.25</v>
      </c>
      <c r="Q283" s="9">
        <v>-7.2725792865942496E-3</v>
      </c>
      <c r="R283" s="9"/>
      <c r="S283" s="9"/>
      <c r="AP283" s="18"/>
      <c r="AQ283" s="9"/>
    </row>
    <row r="284" spans="1:43" x14ac:dyDescent="0.2">
      <c r="A284" s="5">
        <v>42552</v>
      </c>
      <c r="B284" s="9">
        <v>4292.2171846470001</v>
      </c>
      <c r="C284" s="9">
        <v>396.57381073200003</v>
      </c>
      <c r="D284" s="9">
        <v>5761.4922886499999</v>
      </c>
      <c r="E284" s="9">
        <v>843292.73239156499</v>
      </c>
      <c r="F284" s="9">
        <v>17.625136531999999</v>
      </c>
      <c r="G284" s="9">
        <v>121.16567815400001</v>
      </c>
      <c r="H284" s="9">
        <v>167.90263580800001</v>
      </c>
      <c r="I284">
        <v>1.61</v>
      </c>
      <c r="J284">
        <v>1.6500000000000001</v>
      </c>
      <c r="K284">
        <v>90.989861235120884</v>
      </c>
      <c r="L284">
        <v>102.81612940006291</v>
      </c>
      <c r="M284">
        <v>1208222.2360455401</v>
      </c>
      <c r="N284">
        <v>103.9</v>
      </c>
      <c r="O284">
        <v>108.4</v>
      </c>
      <c r="P284" s="33">
        <f>dane!N284</f>
        <v>44.95</v>
      </c>
      <c r="Q284" s="9">
        <v>1.34219865914332E-2</v>
      </c>
      <c r="R284" s="9"/>
      <c r="S284" s="9"/>
      <c r="AP284" s="18"/>
      <c r="AQ284" s="9"/>
    </row>
    <row r="285" spans="1:43" x14ac:dyDescent="0.2">
      <c r="A285" s="5">
        <v>42583</v>
      </c>
      <c r="B285" s="9">
        <v>4292.1322830950003</v>
      </c>
      <c r="C285" s="9">
        <v>397.68151635999999</v>
      </c>
      <c r="D285" s="9">
        <v>5766.3729686240004</v>
      </c>
      <c r="E285" s="9">
        <v>845996.74984286202</v>
      </c>
      <c r="F285" s="9">
        <v>17.659170444000001</v>
      </c>
      <c r="G285" s="9">
        <v>123.80043191</v>
      </c>
      <c r="H285" s="9">
        <v>168.23017076299999</v>
      </c>
      <c r="I285">
        <v>1.58</v>
      </c>
      <c r="J285">
        <v>1.6500000000000001</v>
      </c>
      <c r="K285">
        <v>93.344978826296497</v>
      </c>
      <c r="L285">
        <v>102.75909741377183</v>
      </c>
      <c r="M285">
        <v>1206649.9529715001</v>
      </c>
      <c r="N285">
        <v>105.6</v>
      </c>
      <c r="O285">
        <v>111</v>
      </c>
      <c r="P285" s="33">
        <f>dane!N285</f>
        <v>45.84</v>
      </c>
      <c r="Q285" s="9">
        <v>1.5658984356671599E-2</v>
      </c>
      <c r="R285" s="9"/>
      <c r="S285" s="9"/>
      <c r="AP285" s="18"/>
      <c r="AQ285" s="9"/>
    </row>
    <row r="286" spans="1:43" x14ac:dyDescent="0.2">
      <c r="A286" s="5">
        <v>42614</v>
      </c>
      <c r="B286" s="9">
        <v>4303.5360214450002</v>
      </c>
      <c r="C286" s="9">
        <v>399.430085324</v>
      </c>
      <c r="D286" s="9">
        <v>5779.2509257969996</v>
      </c>
      <c r="E286" s="9">
        <v>852922.83153658104</v>
      </c>
      <c r="F286" s="9">
        <v>17.713528363000002</v>
      </c>
      <c r="G286" s="9">
        <v>124.056871208</v>
      </c>
      <c r="H286" s="9">
        <v>168.32226200299999</v>
      </c>
      <c r="I286">
        <v>1.6600000000000001</v>
      </c>
      <c r="J286">
        <v>1.6500000000000001</v>
      </c>
      <c r="K286">
        <v>93.089822892584891</v>
      </c>
      <c r="L286">
        <v>102.48516962165523</v>
      </c>
      <c r="M286">
        <v>1214866.53724344</v>
      </c>
      <c r="N286">
        <v>105.1</v>
      </c>
      <c r="O286">
        <v>110.3</v>
      </c>
      <c r="P286" s="33">
        <f>dane!N286</f>
        <v>46.57</v>
      </c>
      <c r="Q286" s="9">
        <v>4.3762802095702498E-2</v>
      </c>
      <c r="R286" s="9"/>
      <c r="S286" s="9"/>
      <c r="AP286" s="18"/>
      <c r="AQ286" s="9"/>
    </row>
    <row r="287" spans="1:43" x14ac:dyDescent="0.2">
      <c r="A287" s="5">
        <v>42644</v>
      </c>
      <c r="B287" s="9">
        <v>4319.7817113700003</v>
      </c>
      <c r="C287" s="9">
        <v>404.14597514500002</v>
      </c>
      <c r="D287" s="9">
        <v>5786.1904766879998</v>
      </c>
      <c r="E287" s="9">
        <v>856398.08302209002</v>
      </c>
      <c r="F287" s="9">
        <v>17.737981778999998</v>
      </c>
      <c r="G287" s="9">
        <v>122.87658122800001</v>
      </c>
      <c r="H287" s="9">
        <v>168.771207667</v>
      </c>
      <c r="I287">
        <v>1.62</v>
      </c>
      <c r="J287">
        <v>1.6500000000000001</v>
      </c>
      <c r="K287">
        <v>92.988276900849399</v>
      </c>
      <c r="L287">
        <v>108.1781118976218</v>
      </c>
      <c r="M287">
        <v>1218973.3221781501</v>
      </c>
      <c r="N287">
        <v>105.1</v>
      </c>
      <c r="O287">
        <v>110.4</v>
      </c>
      <c r="P287" s="33">
        <f>dane!N287</f>
        <v>49.52</v>
      </c>
      <c r="Q287" s="9">
        <v>8.8675353130982904E-2</v>
      </c>
      <c r="R287" s="9"/>
      <c r="S287" s="9"/>
      <c r="AP287" s="18"/>
      <c r="AQ287" s="9"/>
    </row>
    <row r="288" spans="1:43" x14ac:dyDescent="0.2">
      <c r="A288" s="5">
        <v>42675</v>
      </c>
      <c r="B288" s="9">
        <v>4339.3032261349999</v>
      </c>
      <c r="C288" s="9">
        <v>405.23641205400003</v>
      </c>
      <c r="D288" s="9">
        <v>5799.0231778269999</v>
      </c>
      <c r="E288" s="9">
        <v>856949.55599484895</v>
      </c>
      <c r="F288" s="9">
        <v>17.880146878000001</v>
      </c>
      <c r="G288" s="9">
        <v>124.215610066</v>
      </c>
      <c r="H288" s="9">
        <v>169.02941463299999</v>
      </c>
      <c r="I288">
        <v>1.49</v>
      </c>
      <c r="J288">
        <v>1.6600000000000001</v>
      </c>
      <c r="K288">
        <v>90.814517821966291</v>
      </c>
      <c r="L288">
        <v>106.57803843221194</v>
      </c>
      <c r="M288">
        <v>1241458.98377927</v>
      </c>
      <c r="N288">
        <v>106.9</v>
      </c>
      <c r="O288">
        <v>111.1</v>
      </c>
      <c r="P288" s="33">
        <f>dane!N288</f>
        <v>44.73</v>
      </c>
      <c r="Q288" s="9">
        <v>0.10530873560652999</v>
      </c>
      <c r="R288" s="9"/>
      <c r="S288" s="9"/>
      <c r="AP288" s="18"/>
      <c r="AQ288" s="9"/>
    </row>
    <row r="289" spans="1:43" x14ac:dyDescent="0.2">
      <c r="A289" s="5">
        <v>42705</v>
      </c>
      <c r="B289" s="9">
        <v>4341.69214328</v>
      </c>
      <c r="C289" s="9">
        <v>410.84590177000001</v>
      </c>
      <c r="D289" s="9">
        <v>5812.9013199950004</v>
      </c>
      <c r="E289" s="9">
        <v>860342.60249976302</v>
      </c>
      <c r="F289" s="9">
        <v>17.952982404</v>
      </c>
      <c r="G289" s="9">
        <v>127.940697892</v>
      </c>
      <c r="H289" s="9">
        <v>170.08357028500001</v>
      </c>
      <c r="I289">
        <v>1.47</v>
      </c>
      <c r="J289">
        <v>1.6600000000000001</v>
      </c>
      <c r="K289">
        <v>90.182868921341395</v>
      </c>
      <c r="L289">
        <v>114.3656641320724</v>
      </c>
      <c r="M289">
        <v>1248527.2981549001</v>
      </c>
      <c r="N289">
        <v>105.8</v>
      </c>
      <c r="O289">
        <v>108.9</v>
      </c>
      <c r="P289" s="33">
        <f>dane!N289</f>
        <v>53.31</v>
      </c>
      <c r="Q289" s="9">
        <v>0.127780694927148</v>
      </c>
      <c r="R289" s="9"/>
      <c r="S289" s="9"/>
      <c r="AP289" s="18"/>
      <c r="AQ289" s="9"/>
    </row>
    <row r="290" spans="1:43" x14ac:dyDescent="0.2">
      <c r="A290" s="5">
        <v>42736</v>
      </c>
      <c r="B290" s="9">
        <v>4380.6767284150001</v>
      </c>
      <c r="C290" s="9">
        <v>417.884138914</v>
      </c>
      <c r="D290" s="9">
        <v>5946.400684534</v>
      </c>
      <c r="E290" s="9">
        <v>864367.05620896397</v>
      </c>
      <c r="F290" s="9">
        <v>18.056652662000001</v>
      </c>
      <c r="G290" s="9">
        <v>128.82874576</v>
      </c>
      <c r="H290" s="9">
        <v>170.63099505299999</v>
      </c>
      <c r="I290">
        <v>1.56</v>
      </c>
      <c r="J290">
        <v>1.6600000000000001</v>
      </c>
      <c r="K290">
        <v>92.086236344208004</v>
      </c>
      <c r="L290">
        <v>118.17257669936907</v>
      </c>
      <c r="M290">
        <v>1250242.02096901</v>
      </c>
      <c r="N290">
        <v>106</v>
      </c>
      <c r="O290">
        <v>110.7</v>
      </c>
      <c r="P290" s="33">
        <f>dane!N290</f>
        <v>54.58</v>
      </c>
      <c r="Q290" s="9">
        <v>0.146338265343221</v>
      </c>
      <c r="R290" s="9"/>
      <c r="S290" s="9"/>
      <c r="AP290" s="18"/>
      <c r="AQ290" s="9"/>
    </row>
    <row r="291" spans="1:43" x14ac:dyDescent="0.2">
      <c r="A291" s="5">
        <v>42767</v>
      </c>
      <c r="B291" s="9">
        <v>4395.5216031720001</v>
      </c>
      <c r="C291" s="9">
        <v>414.74682036000002</v>
      </c>
      <c r="D291" s="9">
        <v>5963.3496663229998</v>
      </c>
      <c r="E291" s="9">
        <v>869039.71393524704</v>
      </c>
      <c r="F291" s="9">
        <v>17.907445166999999</v>
      </c>
      <c r="G291" s="9">
        <v>127.613866265</v>
      </c>
      <c r="H291" s="9">
        <v>171.07851160300001</v>
      </c>
      <c r="I291">
        <v>1.6</v>
      </c>
      <c r="J291">
        <v>1.6600000000000001</v>
      </c>
      <c r="K291">
        <v>92.136962658551298</v>
      </c>
      <c r="L291">
        <v>118.61599945825367</v>
      </c>
      <c r="M291">
        <v>1253513.30743535</v>
      </c>
      <c r="N291">
        <v>105.8</v>
      </c>
      <c r="O291">
        <v>111.3</v>
      </c>
      <c r="P291" s="33">
        <f>dane!N291</f>
        <v>54.87</v>
      </c>
      <c r="Q291" s="9">
        <v>0.17369355354896701</v>
      </c>
      <c r="R291" s="9"/>
      <c r="S291" s="9"/>
      <c r="AP291" s="18"/>
      <c r="AQ291" s="9"/>
    </row>
    <row r="292" spans="1:43" x14ac:dyDescent="0.2">
      <c r="A292" s="5">
        <v>42795</v>
      </c>
      <c r="B292" s="9">
        <v>4428.5068482189999</v>
      </c>
      <c r="C292" s="9">
        <v>416.20792528300001</v>
      </c>
      <c r="D292" s="9">
        <v>5970.9514987740004</v>
      </c>
      <c r="E292" s="9">
        <v>874599.93303725496</v>
      </c>
      <c r="F292" s="9">
        <v>17.798139014</v>
      </c>
      <c r="G292" s="9">
        <v>129.912134235</v>
      </c>
      <c r="H292" s="9">
        <v>170.741033477</v>
      </c>
      <c r="I292">
        <v>1.57</v>
      </c>
      <c r="J292">
        <v>1.6600000000000001</v>
      </c>
      <c r="K292">
        <v>93.451806445331485</v>
      </c>
      <c r="L292">
        <v>113.31494484351357</v>
      </c>
      <c r="M292">
        <v>1251860.3620251401</v>
      </c>
      <c r="N292">
        <v>106.2</v>
      </c>
      <c r="O292">
        <v>111.4</v>
      </c>
      <c r="P292" s="33">
        <f>dane!N292</f>
        <v>51.59</v>
      </c>
      <c r="Q292" s="9">
        <v>0.191408570941943</v>
      </c>
      <c r="R292" s="9"/>
      <c r="S292" s="9"/>
      <c r="AP292" s="18"/>
      <c r="AQ292" s="9"/>
    </row>
    <row r="293" spans="1:43" x14ac:dyDescent="0.2">
      <c r="A293" s="5">
        <v>42826</v>
      </c>
      <c r="B293" s="9">
        <v>4439.3743167709999</v>
      </c>
      <c r="C293" s="9">
        <v>418.88690240599999</v>
      </c>
      <c r="D293" s="9">
        <v>5984.9848331459998</v>
      </c>
      <c r="E293" s="9">
        <v>882259.19352138403</v>
      </c>
      <c r="F293" s="9">
        <v>17.714253294999999</v>
      </c>
      <c r="G293" s="9">
        <v>129.02500094499999</v>
      </c>
      <c r="H293" s="9">
        <v>170.79589626500001</v>
      </c>
      <c r="I293">
        <v>1.61</v>
      </c>
      <c r="J293">
        <v>1.6600000000000001</v>
      </c>
      <c r="K293">
        <v>94.317509360039196</v>
      </c>
      <c r="L293">
        <v>113.2268761018975</v>
      </c>
      <c r="M293">
        <v>1260210.09232413</v>
      </c>
      <c r="N293">
        <v>106.5</v>
      </c>
      <c r="O293">
        <v>112.3</v>
      </c>
      <c r="P293" s="33">
        <f>dane!N293</f>
        <v>52.31</v>
      </c>
      <c r="Q293" s="19">
        <f>Q292</f>
        <v>0.191408570941943</v>
      </c>
      <c r="R293" s="9"/>
      <c r="S293" s="9"/>
      <c r="AP293" s="18"/>
      <c r="AQ293" s="9"/>
    </row>
    <row r="294" spans="1:43" x14ac:dyDescent="0.2">
      <c r="A294" s="5">
        <v>42856</v>
      </c>
      <c r="B294" s="9">
        <v>4464.5827669529999</v>
      </c>
      <c r="C294" s="9">
        <v>417.57374562400003</v>
      </c>
      <c r="D294" s="9">
        <v>5991.1459191350004</v>
      </c>
      <c r="E294" s="9">
        <v>886309.615105237</v>
      </c>
      <c r="F294" s="9">
        <v>17.848833124999999</v>
      </c>
      <c r="G294" s="9">
        <v>130.09637791899999</v>
      </c>
      <c r="H294" s="9">
        <v>170.76312103699999</v>
      </c>
      <c r="I294">
        <v>1.62</v>
      </c>
      <c r="J294">
        <v>1.6600000000000001</v>
      </c>
      <c r="K294">
        <v>96.12307858868661</v>
      </c>
      <c r="L294">
        <v>110.58946156807333</v>
      </c>
      <c r="M294">
        <v>1263741.3265552099</v>
      </c>
      <c r="N294">
        <v>108</v>
      </c>
      <c r="O294">
        <v>113.9</v>
      </c>
      <c r="P294" s="33">
        <f>dane!N294</f>
        <v>50.33</v>
      </c>
      <c r="Q294" s="19">
        <f t="shared" ref="Q294:Q301" si="0">Q293</f>
        <v>0.191408570941943</v>
      </c>
      <c r="R294" s="9"/>
      <c r="S294" s="9"/>
      <c r="AP294" s="18"/>
      <c r="AQ294" s="9"/>
    </row>
    <row r="295" spans="1:43" x14ac:dyDescent="0.2">
      <c r="A295" s="5">
        <v>42887</v>
      </c>
      <c r="B295" s="9">
        <v>4502.6372470590004</v>
      </c>
      <c r="C295" s="9">
        <v>419.60972562299997</v>
      </c>
      <c r="D295" s="9">
        <v>5999.6882114789996</v>
      </c>
      <c r="E295" s="9">
        <v>890483.10513843002</v>
      </c>
      <c r="F295" s="9">
        <v>17.857393838</v>
      </c>
      <c r="G295" s="9">
        <v>130.38364862</v>
      </c>
      <c r="H295" s="9">
        <v>170.579051413</v>
      </c>
      <c r="I295">
        <v>1.56</v>
      </c>
      <c r="J295">
        <v>1.6600000000000001</v>
      </c>
      <c r="K295">
        <v>96.060457690583249</v>
      </c>
      <c r="L295">
        <v>106.84097737270012</v>
      </c>
      <c r="M295">
        <v>1262265.57818067</v>
      </c>
      <c r="N295">
        <v>107.3</v>
      </c>
      <c r="O295">
        <v>112.8</v>
      </c>
      <c r="P295" s="33">
        <f>dane!N295</f>
        <v>46.37</v>
      </c>
      <c r="Q295" s="19">
        <f t="shared" si="0"/>
        <v>0.191408570941943</v>
      </c>
      <c r="R295" s="9"/>
      <c r="S295" s="9"/>
      <c r="AP295" s="18"/>
      <c r="AQ295" s="9"/>
    </row>
    <row r="296" spans="1:43" x14ac:dyDescent="0.2">
      <c r="A296" s="5">
        <v>42917</v>
      </c>
      <c r="B296" s="6">
        <f>B295*dane_update_sa!B296/dane_update_sa!B295</f>
        <v>4510.528379012474</v>
      </c>
      <c r="C296" s="6">
        <f>C295*dane_update_sa!C296/dane_update_sa!C295</f>
        <v>425.7212702132976</v>
      </c>
      <c r="D296" s="6">
        <f>D295*dane_update_sa!D296/dane_update_sa!D295</f>
        <v>6017.7663691668968</v>
      </c>
      <c r="E296" s="6">
        <f>E295*dane_update_sa!E296/dane_update_sa!E295</f>
        <v>896550.23359981901</v>
      </c>
      <c r="F296" s="6">
        <f>F295*dane_update_sa!F296/dane_update_sa!F295</f>
        <v>18.113680081246766</v>
      </c>
      <c r="G296" s="6">
        <f>G295*dane_update_sa!G296/dane_update_sa!G295</f>
        <v>130.03769771757271</v>
      </c>
      <c r="H296" s="6">
        <f>H295*dane_update_sa!H296/dane_update_sa!H295</f>
        <v>170.70593552602111</v>
      </c>
      <c r="I296" s="21">
        <f>dane!I296</f>
        <v>1.6</v>
      </c>
      <c r="J296" s="21">
        <f>dane!J296</f>
        <v>1.66</v>
      </c>
      <c r="K296" s="6">
        <f>dane!K296</f>
        <v>96.22744675219225</v>
      </c>
      <c r="L296" s="6">
        <f>dane!L296</f>
        <v>111.70262201916113</v>
      </c>
      <c r="M296" s="6">
        <f>M295*dane_update_sa!I296/dane_update_sa!I295</f>
        <v>1268491.2278338061</v>
      </c>
      <c r="N296" s="6">
        <f>N295*dane_update!B307/dane_update!B306</f>
        <v>107.69925581395349</v>
      </c>
      <c r="O296" s="6">
        <f>O295*dane_update!C307/dane_update!C306</f>
        <v>112.7</v>
      </c>
      <c r="P296" s="33">
        <f>dane!N296</f>
        <v>48.48</v>
      </c>
      <c r="Q296" s="19">
        <f t="shared" si="0"/>
        <v>0.191408570941943</v>
      </c>
      <c r="R296" s="9"/>
      <c r="S296" s="9"/>
      <c r="AP296" s="18"/>
      <c r="AQ296" s="9"/>
    </row>
    <row r="297" spans="1:43" x14ac:dyDescent="0.2">
      <c r="A297" s="5">
        <v>42948</v>
      </c>
      <c r="B297" s="6">
        <f>B296*dane_update_sa!B297/dane_update_sa!B296</f>
        <v>4551.3298946713576</v>
      </c>
      <c r="C297" s="6">
        <f>C296*dane_update_sa!C297/dane_update_sa!C296</f>
        <v>425.88221227769981</v>
      </c>
      <c r="D297" s="6">
        <f>D296*dane_update_sa!D297/dane_update_sa!D296</f>
        <v>6028.9232661514015</v>
      </c>
      <c r="E297" s="6">
        <f>E296*dane_update_sa!E297/dane_update_sa!E296</f>
        <v>901596.87159933371</v>
      </c>
      <c r="F297" s="6">
        <f>F296*dane_update_sa!F297/dane_update_sa!F296</f>
        <v>18.338397085500294</v>
      </c>
      <c r="G297" s="6">
        <f>G296*dane_update_sa!G297/dane_update_sa!G296</f>
        <v>133.45934979365933</v>
      </c>
      <c r="H297" s="6">
        <f>H296*dane_update_sa!H297/dane_update_sa!H296</f>
        <v>171.12568743131277</v>
      </c>
      <c r="I297" s="21">
        <f>dane!I297</f>
        <v>1.54</v>
      </c>
      <c r="J297" s="21">
        <f>dane!J297</f>
        <v>1.66</v>
      </c>
      <c r="K297" s="6">
        <f>dane!K297</f>
        <v>95.799537281819156</v>
      </c>
      <c r="L297" s="6">
        <f>dane!L297</f>
        <v>119.12181432323909</v>
      </c>
      <c r="M297" s="6">
        <f>M296*dane_update_sa!I297/dane_update_sa!I296</f>
        <v>1271832.9585174448</v>
      </c>
      <c r="N297" s="6">
        <f>N296*dane_update!B308/dane_update!B307</f>
        <v>109.29627906976744</v>
      </c>
      <c r="O297" s="6">
        <f>O296*dane_update!C308/dane_update!C307</f>
        <v>116.19999999999999</v>
      </c>
      <c r="P297" s="33">
        <f>dane!N297</f>
        <v>51.7</v>
      </c>
      <c r="Q297" s="19">
        <f t="shared" si="0"/>
        <v>0.191408570941943</v>
      </c>
      <c r="R297" s="9"/>
      <c r="S297" s="9"/>
      <c r="AP297" s="18"/>
      <c r="AQ297" s="9"/>
    </row>
    <row r="298" spans="1:43" x14ac:dyDescent="0.2">
      <c r="A298" s="5">
        <v>42979</v>
      </c>
      <c r="B298" s="6">
        <f>B297*dane_update_sa!B298/dane_update_sa!B297</f>
        <v>4566.1061967842361</v>
      </c>
      <c r="C298" s="6">
        <f>C297*dane_update_sa!C298/dane_update_sa!C297</f>
        <v>429.56640846174406</v>
      </c>
      <c r="D298" s="6">
        <f>D297*dane_update_sa!D298/dane_update_sa!D297</f>
        <v>6037.8992316940539</v>
      </c>
      <c r="E298" s="6">
        <f>E297*dane_update_sa!E298/dane_update_sa!E297</f>
        <v>904880.38189909188</v>
      </c>
      <c r="F298" s="6">
        <f>F297*dane_update_sa!F298/dane_update_sa!F297</f>
        <v>18.583932001048481</v>
      </c>
      <c r="G298" s="6">
        <f>G297*dane_update_sa!G298/dane_update_sa!G297</f>
        <v>132.07258695786075</v>
      </c>
      <c r="H298" s="6">
        <f>H297*dane_update_sa!H298/dane_update_sa!H297</f>
        <v>171.78787669773419</v>
      </c>
      <c r="I298" s="21">
        <f>dane!I298</f>
        <v>1.67</v>
      </c>
      <c r="J298" s="21">
        <f>dane!J298</f>
        <v>1.66</v>
      </c>
      <c r="K298" s="6">
        <f>dane!K298</f>
        <v>95.726479567365217</v>
      </c>
      <c r="L298" s="6">
        <f>dane!L298</f>
        <v>129.37504592359525</v>
      </c>
      <c r="M298" s="6">
        <f>M297*dane_update_sa!I298/dane_update_sa!I297</f>
        <v>1280321.0669518646</v>
      </c>
      <c r="N298" s="6">
        <f>N297*dane_update!B309/dane_update!B308</f>
        <v>108.69739534883722</v>
      </c>
      <c r="O298" s="6">
        <f>O297*dane_update!C309/dane_update!C308</f>
        <v>114.59999999999998</v>
      </c>
      <c r="P298" s="33">
        <f>dane!N298</f>
        <v>56.15</v>
      </c>
      <c r="Q298" s="19">
        <f t="shared" si="0"/>
        <v>0.191408570941943</v>
      </c>
      <c r="R298" s="9"/>
      <c r="S298" s="9"/>
      <c r="AP298" s="18"/>
      <c r="AQ298" s="9"/>
    </row>
    <row r="299" spans="1:43" x14ac:dyDescent="0.2">
      <c r="A299" s="5">
        <v>43009</v>
      </c>
      <c r="B299" s="6">
        <f>B298*dane_update_sa!B299/dane_update_sa!B298</f>
        <v>4604.6032521332936</v>
      </c>
      <c r="C299" s="6">
        <f>C298*dane_update_sa!C299/dane_update_sa!C298</f>
        <v>429.79937474480238</v>
      </c>
      <c r="D299" s="6">
        <f>D298*dane_update_sa!D299/dane_update_sa!D298</f>
        <v>6045.448285186525</v>
      </c>
      <c r="E299" s="6">
        <f>E298*dane_update_sa!E299/dane_update_sa!E298</f>
        <v>911050.79379572428</v>
      </c>
      <c r="F299" s="6">
        <f>F298*dane_update_sa!F299/dane_update_sa!F298</f>
        <v>18.707904959409888</v>
      </c>
      <c r="G299" s="6">
        <f>G298*dane_update_sa!G299/dane_update_sa!G298</f>
        <v>134.4519488512843</v>
      </c>
      <c r="H299" s="6">
        <f>H298*dane_update_sa!H299/dane_update_sa!H298</f>
        <v>172.25725045339701</v>
      </c>
      <c r="I299" s="21">
        <f>dane!I299</f>
        <v>1.53</v>
      </c>
      <c r="J299" s="21">
        <f>dane!J299</f>
        <v>1.66</v>
      </c>
      <c r="K299" s="6">
        <f>dane!K299</f>
        <v>96.112641772336062</v>
      </c>
      <c r="L299" s="6">
        <f>dane!L299</f>
        <v>132.50861782842321</v>
      </c>
      <c r="M299" s="6">
        <f>M298*dane_update_sa!I299/dane_update_sa!I298</f>
        <v>1287413.8197203262</v>
      </c>
      <c r="N299" s="6">
        <f>N298*dane_update!B310/dane_update!B309</f>
        <v>109.09665116279069</v>
      </c>
      <c r="O299" s="6">
        <f>O298*dane_update!C310/dane_update!C309</f>
        <v>113.19999999999999</v>
      </c>
      <c r="P299" s="33">
        <f>dane!N299</f>
        <v>57.51</v>
      </c>
      <c r="Q299" s="19">
        <f t="shared" si="0"/>
        <v>0.191408570941943</v>
      </c>
      <c r="R299" s="9"/>
      <c r="S299" s="9"/>
      <c r="AP299" s="18"/>
      <c r="AQ299" s="9"/>
    </row>
    <row r="300" spans="1:43" x14ac:dyDescent="0.2">
      <c r="A300" s="5">
        <v>43040</v>
      </c>
      <c r="B300" s="6">
        <f>B299*dane_update_sa!B300/dane_update_sa!B299</f>
        <v>4614.794427823309</v>
      </c>
      <c r="C300" s="6">
        <f>C299*dane_update_sa!C300/dane_update_sa!C299</f>
        <v>437.98935398186023</v>
      </c>
      <c r="D300" s="6">
        <f>D299*dane_update_sa!D300/dane_update_sa!D299</f>
        <v>6061.49827657888</v>
      </c>
      <c r="E300" s="6">
        <f>E299*dane_update_sa!E300/dane_update_sa!E299</f>
        <v>916500.00873767422</v>
      </c>
      <c r="F300" s="6">
        <f>F299*dane_update_sa!F300/dane_update_sa!F299</f>
        <v>18.750291710709426</v>
      </c>
      <c r="G300" s="6">
        <f>G299*dane_update_sa!G300/dane_update_sa!G299</f>
        <v>135.04620793584328</v>
      </c>
      <c r="H300" s="6">
        <f>H299*dane_update_sa!H300/dane_update_sa!H299</f>
        <v>173.04342533079509</v>
      </c>
      <c r="I300" s="21">
        <f>dane!I300</f>
        <v>1.52</v>
      </c>
      <c r="J300" s="21">
        <f>dane!J300</f>
        <v>1.66</v>
      </c>
      <c r="K300" s="6">
        <f>dane!K300</f>
        <v>97.417243816156457</v>
      </c>
      <c r="L300" s="6">
        <f>dane!L300</f>
        <v>144.48992217041246</v>
      </c>
      <c r="M300" s="6">
        <f>M299*dane_update_sa!I300/dane_update_sa!I299</f>
        <v>1296756.982089309</v>
      </c>
      <c r="N300" s="6">
        <f>N299*dane_update!B311/dane_update!B310</f>
        <v>110.49404651162791</v>
      </c>
      <c r="O300" s="6">
        <f>O299*dane_update!C311/dane_update!C310</f>
        <v>117.09999999999998</v>
      </c>
      <c r="P300" s="33">
        <f>dane!N300</f>
        <v>62.71</v>
      </c>
      <c r="Q300" s="19">
        <f t="shared" si="0"/>
        <v>0.191408570941943</v>
      </c>
      <c r="R300" s="9"/>
      <c r="S300" s="9"/>
      <c r="AP300" s="18"/>
      <c r="AQ300" s="9"/>
    </row>
    <row r="301" spans="1:43" x14ac:dyDescent="0.2">
      <c r="A301" s="5">
        <v>43070</v>
      </c>
      <c r="B301" s="6">
        <f>B300*dane_update_sa!B301/dane_update_sa!B300</f>
        <v>4656.3577852214357</v>
      </c>
      <c r="C301" s="6">
        <f>C300*dane_update_sa!C301/dane_update_sa!C300</f>
        <v>435.09336818409491</v>
      </c>
      <c r="D301" s="6">
        <f>D300*dane_update_sa!D301/dane_update_sa!D300</f>
        <v>6078.5832690897269</v>
      </c>
      <c r="E301" s="6">
        <f>E300*dane_update_sa!E301/dane_update_sa!E300</f>
        <v>923561.15646262222</v>
      </c>
      <c r="F301" s="6">
        <f>F300*dane_update_sa!F301/dane_update_sa!F300</f>
        <v>18.792678463005185</v>
      </c>
      <c r="G301" s="6">
        <f>G300*dane_update_sa!G301/dane_update_sa!G300</f>
        <v>133.82239229629295</v>
      </c>
      <c r="H301" s="6">
        <f>H300*dane_update_sa!H301/dane_update_sa!H300</f>
        <v>173.28502132416949</v>
      </c>
      <c r="I301" s="21">
        <f>dane!I301</f>
        <v>1.51</v>
      </c>
      <c r="J301" s="21">
        <f>dane!J301</f>
        <v>1.65</v>
      </c>
      <c r="K301" s="6">
        <f>dane!K301</f>
        <v>98.012142348138553</v>
      </c>
      <c r="L301" s="6">
        <f>dane!L301</f>
        <v>148.31472317189366</v>
      </c>
      <c r="M301" s="6">
        <f>M300*dane_update_sa!I301/dane_update_sa!I300</f>
        <v>1306260.3252590555</v>
      </c>
      <c r="N301" s="6">
        <f>N300*dane_update!B312/dane_update!B311</f>
        <v>110.89330232558139</v>
      </c>
      <c r="O301" s="6">
        <f>O300*dane_update!C312/dane_update!C311</f>
        <v>116.49999999999999</v>
      </c>
      <c r="P301" s="33">
        <f>dane!N301</f>
        <v>64.37</v>
      </c>
      <c r="Q301" s="19">
        <f t="shared" si="0"/>
        <v>0.191408570941943</v>
      </c>
      <c r="R301" s="9"/>
      <c r="S301" s="9"/>
      <c r="AP301" s="18"/>
      <c r="AQ301" s="9"/>
    </row>
    <row r="302" spans="1:43" x14ac:dyDescent="0.2">
      <c r="Q302" s="18"/>
      <c r="R302" s="9"/>
      <c r="S302" s="9"/>
      <c r="AP302" s="18"/>
      <c r="AQ302" s="9"/>
    </row>
    <row r="303" spans="1:43" x14ac:dyDescent="0.2">
      <c r="Q303" s="18"/>
      <c r="R303" s="9"/>
      <c r="S303" s="9"/>
      <c r="AP303" s="18"/>
      <c r="AQ303" s="9"/>
    </row>
    <row r="304" spans="1:43" x14ac:dyDescent="0.2">
      <c r="Q304" s="18"/>
      <c r="R304" s="9"/>
      <c r="S304" s="9"/>
      <c r="AP304" s="18"/>
      <c r="AQ304" s="9"/>
    </row>
    <row r="305" spans="17:43" x14ac:dyDescent="0.2">
      <c r="Q305" s="18"/>
      <c r="R305" s="9"/>
      <c r="S305" s="9"/>
      <c r="AP305" s="18"/>
      <c r="AQ305" s="9"/>
    </row>
    <row r="306" spans="17:43" x14ac:dyDescent="0.2">
      <c r="Q306" s="18"/>
      <c r="R306" s="9"/>
      <c r="S306" s="9"/>
      <c r="AP306" s="18"/>
      <c r="AQ306" s="9"/>
    </row>
    <row r="307" spans="17:43" x14ac:dyDescent="0.2">
      <c r="Q307" s="18"/>
      <c r="R307" s="9"/>
      <c r="S307" s="9"/>
      <c r="AP307" s="18"/>
      <c r="AQ307" s="9"/>
    </row>
    <row r="308" spans="17:43" x14ac:dyDescent="0.2">
      <c r="Q308" s="18"/>
      <c r="R308" s="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sheetData>
    <row r="1" spans="1:12" x14ac:dyDescent="0.2">
      <c r="B1" t="s">
        <v>446</v>
      </c>
      <c r="E1" t="s">
        <v>447</v>
      </c>
      <c r="I1" t="s">
        <v>546</v>
      </c>
    </row>
    <row r="2" spans="1:12" x14ac:dyDescent="0.2">
      <c r="A2" s="5">
        <v>33970</v>
      </c>
      <c r="D2" t="s">
        <v>448</v>
      </c>
      <c r="H2" t="s">
        <v>133</v>
      </c>
      <c r="L2" t="s">
        <v>550</v>
      </c>
    </row>
    <row r="3" spans="1:12" x14ac:dyDescent="0.2">
      <c r="A3" s="5">
        <v>34001</v>
      </c>
      <c r="D3" t="s">
        <v>449</v>
      </c>
      <c r="H3" t="s">
        <v>134</v>
      </c>
      <c r="L3" t="s">
        <v>548</v>
      </c>
    </row>
    <row r="4" spans="1:12" x14ac:dyDescent="0.2">
      <c r="A4" s="5">
        <v>34029</v>
      </c>
      <c r="D4" t="s">
        <v>450</v>
      </c>
      <c r="H4" t="s">
        <v>135</v>
      </c>
      <c r="L4" t="s">
        <v>549</v>
      </c>
    </row>
    <row r="5" spans="1:12" x14ac:dyDescent="0.2">
      <c r="A5" s="5">
        <v>34060</v>
      </c>
      <c r="D5" t="s">
        <v>451</v>
      </c>
      <c r="H5" t="s">
        <v>136</v>
      </c>
    </row>
    <row r="6" spans="1:12" x14ac:dyDescent="0.2">
      <c r="A6" s="5">
        <v>34090</v>
      </c>
      <c r="D6" t="s">
        <v>452</v>
      </c>
      <c r="H6" t="s">
        <v>137</v>
      </c>
      <c r="K6" t="s">
        <v>133</v>
      </c>
    </row>
    <row r="7" spans="1:12" x14ac:dyDescent="0.2">
      <c r="A7" s="5">
        <v>34121</v>
      </c>
      <c r="D7" t="s">
        <v>453</v>
      </c>
      <c r="H7" t="s">
        <v>138</v>
      </c>
      <c r="K7" t="s">
        <v>134</v>
      </c>
    </row>
    <row r="8" spans="1:12" x14ac:dyDescent="0.2">
      <c r="A8" s="5">
        <v>34151</v>
      </c>
      <c r="D8" t="s">
        <v>454</v>
      </c>
      <c r="H8" t="s">
        <v>139</v>
      </c>
      <c r="K8" t="s">
        <v>135</v>
      </c>
    </row>
    <row r="9" spans="1:12" x14ac:dyDescent="0.2">
      <c r="A9" s="5">
        <v>34182</v>
      </c>
      <c r="D9" t="s">
        <v>455</v>
      </c>
      <c r="H9" t="s">
        <v>140</v>
      </c>
      <c r="K9" t="s">
        <v>136</v>
      </c>
    </row>
    <row r="10" spans="1:12" x14ac:dyDescent="0.2">
      <c r="A10" s="5">
        <v>34213</v>
      </c>
      <c r="D10" t="s">
        <v>456</v>
      </c>
      <c r="H10" t="s">
        <v>141</v>
      </c>
      <c r="K10" t="s">
        <v>137</v>
      </c>
    </row>
    <row r="11" spans="1:12" x14ac:dyDescent="0.2">
      <c r="A11" s="5">
        <v>34243</v>
      </c>
      <c r="D11" t="s">
        <v>457</v>
      </c>
      <c r="H11" t="s">
        <v>142</v>
      </c>
      <c r="K11" t="s">
        <v>138</v>
      </c>
    </row>
    <row r="12" spans="1:12" x14ac:dyDescent="0.2">
      <c r="A12" s="5">
        <v>34274</v>
      </c>
      <c r="D12" t="s">
        <v>458</v>
      </c>
      <c r="H12" t="s">
        <v>143</v>
      </c>
      <c r="K12" t="s">
        <v>139</v>
      </c>
    </row>
    <row r="13" spans="1:12" x14ac:dyDescent="0.2">
      <c r="A13" s="5">
        <v>34304</v>
      </c>
      <c r="D13" t="s">
        <v>459</v>
      </c>
      <c r="H13" t="s">
        <v>144</v>
      </c>
      <c r="K13" t="s">
        <v>140</v>
      </c>
    </row>
    <row r="14" spans="1:12" x14ac:dyDescent="0.2">
      <c r="A14" s="5">
        <v>34335</v>
      </c>
      <c r="D14" t="s">
        <v>460</v>
      </c>
      <c r="H14" t="s">
        <v>145</v>
      </c>
      <c r="K14" t="s">
        <v>141</v>
      </c>
    </row>
    <row r="15" spans="1:12" x14ac:dyDescent="0.2">
      <c r="A15" s="5">
        <v>34366</v>
      </c>
      <c r="D15" t="s">
        <v>461</v>
      </c>
      <c r="H15" t="s">
        <v>146</v>
      </c>
      <c r="K15" t="s">
        <v>142</v>
      </c>
    </row>
    <row r="16" spans="1:12" x14ac:dyDescent="0.2">
      <c r="A16" s="5">
        <v>34394</v>
      </c>
      <c r="D16" t="s">
        <v>462</v>
      </c>
      <c r="H16" t="s">
        <v>147</v>
      </c>
      <c r="K16" t="s">
        <v>143</v>
      </c>
    </row>
    <row r="17" spans="1:12" x14ac:dyDescent="0.2">
      <c r="A17" s="5">
        <v>34425</v>
      </c>
      <c r="D17" t="s">
        <v>463</v>
      </c>
      <c r="H17" t="s">
        <v>148</v>
      </c>
      <c r="K17" t="s">
        <v>144</v>
      </c>
      <c r="L17">
        <v>9.4</v>
      </c>
    </row>
    <row r="18" spans="1:12" x14ac:dyDescent="0.2">
      <c r="A18" s="5">
        <v>34455</v>
      </c>
      <c r="D18" t="s">
        <v>464</v>
      </c>
      <c r="E18" s="9">
        <f>ZBDE!BN10</f>
        <v>0</v>
      </c>
      <c r="H18" t="s">
        <v>149</v>
      </c>
      <c r="K18" t="s">
        <v>145</v>
      </c>
      <c r="L18">
        <v>9.5749999999999993</v>
      </c>
    </row>
    <row r="19" spans="1:12" x14ac:dyDescent="0.2">
      <c r="A19" s="5">
        <v>34486</v>
      </c>
      <c r="D19" t="s">
        <v>465</v>
      </c>
      <c r="E19" s="9">
        <f>ZBDE!BN11</f>
        <v>0</v>
      </c>
      <c r="H19" t="s">
        <v>150</v>
      </c>
      <c r="K19" t="s">
        <v>146</v>
      </c>
      <c r="L19">
        <v>9.75</v>
      </c>
    </row>
    <row r="20" spans="1:12" x14ac:dyDescent="0.2">
      <c r="A20" s="5">
        <v>34516</v>
      </c>
      <c r="D20" t="s">
        <v>466</v>
      </c>
      <c r="E20" s="9">
        <f>ZBDE!BN12</f>
        <v>0</v>
      </c>
      <c r="H20" t="s">
        <v>151</v>
      </c>
      <c r="K20" t="s">
        <v>147</v>
      </c>
      <c r="L20">
        <v>9.9250000000000007</v>
      </c>
    </row>
    <row r="21" spans="1:12" x14ac:dyDescent="0.2">
      <c r="A21" s="5">
        <v>34547</v>
      </c>
      <c r="D21" t="s">
        <v>467</v>
      </c>
      <c r="E21" s="9">
        <f>ZBDE!BN13</f>
        <v>0</v>
      </c>
      <c r="H21" t="s">
        <v>152</v>
      </c>
      <c r="K21" t="s">
        <v>148</v>
      </c>
      <c r="L21">
        <v>10.1</v>
      </c>
    </row>
    <row r="22" spans="1:12" x14ac:dyDescent="0.2">
      <c r="A22" s="5">
        <v>34578</v>
      </c>
      <c r="D22" t="s">
        <v>468</v>
      </c>
      <c r="E22" s="9">
        <f>ZBDE!BN14</f>
        <v>0</v>
      </c>
      <c r="H22" t="s">
        <v>153</v>
      </c>
      <c r="K22" t="s">
        <v>149</v>
      </c>
      <c r="L22">
        <v>10.275</v>
      </c>
    </row>
    <row r="23" spans="1:12" x14ac:dyDescent="0.2">
      <c r="A23" s="5">
        <v>34608</v>
      </c>
      <c r="D23" t="s">
        <v>469</v>
      </c>
      <c r="E23" s="9">
        <f>ZBDE!BN15</f>
        <v>0</v>
      </c>
      <c r="H23" t="s">
        <v>154</v>
      </c>
      <c r="K23" t="s">
        <v>150</v>
      </c>
      <c r="L23">
        <v>10.45</v>
      </c>
    </row>
    <row r="24" spans="1:12" x14ac:dyDescent="0.2">
      <c r="A24" s="5">
        <v>34639</v>
      </c>
      <c r="D24" t="s">
        <v>470</v>
      </c>
      <c r="E24" s="9">
        <f>ZBDE!BN16</f>
        <v>0</v>
      </c>
      <c r="H24" t="s">
        <v>155</v>
      </c>
      <c r="K24" t="s">
        <v>151</v>
      </c>
      <c r="L24">
        <v>10.625</v>
      </c>
    </row>
    <row r="25" spans="1:12" x14ac:dyDescent="0.2">
      <c r="A25" s="5">
        <v>34669</v>
      </c>
      <c r="D25" t="s">
        <v>471</v>
      </c>
      <c r="E25" s="9">
        <f>ZBDE!BN17</f>
        <v>0</v>
      </c>
      <c r="H25" t="s">
        <v>156</v>
      </c>
      <c r="K25" t="s">
        <v>152</v>
      </c>
      <c r="L25">
        <v>10.8</v>
      </c>
    </row>
    <row r="26" spans="1:12" x14ac:dyDescent="0.2">
      <c r="A26" s="5">
        <v>34700</v>
      </c>
      <c r="D26" t="s">
        <v>472</v>
      </c>
      <c r="E26" s="9">
        <f>ZBDE!BN18</f>
        <v>0</v>
      </c>
      <c r="H26" t="s">
        <v>157</v>
      </c>
      <c r="K26" t="s">
        <v>153</v>
      </c>
      <c r="L26">
        <v>10.975</v>
      </c>
    </row>
    <row r="27" spans="1:12" x14ac:dyDescent="0.2">
      <c r="A27" s="5">
        <v>34731</v>
      </c>
      <c r="D27" t="s">
        <v>473</v>
      </c>
      <c r="E27" s="9">
        <f>ZBDE!BN19</f>
        <v>0</v>
      </c>
      <c r="H27" t="s">
        <v>158</v>
      </c>
      <c r="K27" t="s">
        <v>154</v>
      </c>
      <c r="L27">
        <v>11.15</v>
      </c>
    </row>
    <row r="28" spans="1:12" x14ac:dyDescent="0.2">
      <c r="A28" s="5">
        <v>34759</v>
      </c>
      <c r="D28" t="s">
        <v>474</v>
      </c>
      <c r="E28" s="9">
        <f>ZBDE!BN20</f>
        <v>0</v>
      </c>
      <c r="H28" t="s">
        <v>159</v>
      </c>
      <c r="K28" t="s">
        <v>155</v>
      </c>
      <c r="L28">
        <v>11.324999999999999</v>
      </c>
    </row>
    <row r="29" spans="1:12" x14ac:dyDescent="0.2">
      <c r="A29" s="5">
        <v>34790</v>
      </c>
      <c r="D29" t="s">
        <v>475</v>
      </c>
      <c r="E29" s="9">
        <f>ZBDE!BN21</f>
        <v>0</v>
      </c>
      <c r="H29" t="s">
        <v>160</v>
      </c>
      <c r="K29" t="s">
        <v>156</v>
      </c>
      <c r="L29">
        <v>11.5</v>
      </c>
    </row>
    <row r="30" spans="1:12" x14ac:dyDescent="0.2">
      <c r="A30" s="5">
        <v>34820</v>
      </c>
      <c r="D30" t="s">
        <v>476</v>
      </c>
      <c r="E30" s="9">
        <f>ZBDE!BN22</f>
        <v>0</v>
      </c>
      <c r="H30" t="s">
        <v>161</v>
      </c>
      <c r="K30" t="s">
        <v>157</v>
      </c>
      <c r="L30">
        <v>11.5</v>
      </c>
    </row>
    <row r="31" spans="1:12" x14ac:dyDescent="0.2">
      <c r="A31" s="5">
        <v>34851</v>
      </c>
      <c r="D31" t="s">
        <v>477</v>
      </c>
      <c r="E31" s="9">
        <f>ZBDE!BN23</f>
        <v>0</v>
      </c>
      <c r="H31" t="s">
        <v>162</v>
      </c>
      <c r="K31" t="s">
        <v>158</v>
      </c>
      <c r="L31">
        <v>11.5</v>
      </c>
    </row>
    <row r="32" spans="1:12" x14ac:dyDescent="0.2">
      <c r="A32" s="5">
        <v>34881</v>
      </c>
      <c r="D32" t="s">
        <v>478</v>
      </c>
      <c r="E32" s="9">
        <f>ZBDE!BN24</f>
        <v>0</v>
      </c>
      <c r="H32" t="s">
        <v>163</v>
      </c>
      <c r="K32" t="s">
        <v>159</v>
      </c>
      <c r="L32">
        <v>11.5</v>
      </c>
    </row>
    <row r="33" spans="1:12" x14ac:dyDescent="0.2">
      <c r="A33" s="5">
        <v>34912</v>
      </c>
      <c r="D33" t="s">
        <v>479</v>
      </c>
      <c r="E33" s="9">
        <f>ZBDE!BN25</f>
        <v>0</v>
      </c>
      <c r="H33" t="s">
        <v>164</v>
      </c>
      <c r="K33" t="s">
        <v>160</v>
      </c>
      <c r="L33">
        <v>11.5</v>
      </c>
    </row>
    <row r="34" spans="1:12" x14ac:dyDescent="0.2">
      <c r="A34" s="5">
        <v>34943</v>
      </c>
      <c r="D34" t="s">
        <v>480</v>
      </c>
      <c r="E34" s="9">
        <f>ZBDE!BN26</f>
        <v>0</v>
      </c>
      <c r="H34" t="s">
        <v>165</v>
      </c>
      <c r="K34" t="s">
        <v>161</v>
      </c>
      <c r="L34">
        <v>11.5</v>
      </c>
    </row>
    <row r="35" spans="1:12" x14ac:dyDescent="0.2">
      <c r="A35" s="5">
        <v>34973</v>
      </c>
      <c r="D35" t="s">
        <v>481</v>
      </c>
      <c r="E35" s="9">
        <f>ZBDE!BN27</f>
        <v>0</v>
      </c>
      <c r="H35" t="s">
        <v>166</v>
      </c>
      <c r="K35" t="s">
        <v>162</v>
      </c>
      <c r="L35">
        <v>11.5</v>
      </c>
    </row>
    <row r="36" spans="1:12" x14ac:dyDescent="0.2">
      <c r="A36" s="5">
        <v>35004</v>
      </c>
      <c r="D36" t="s">
        <v>482</v>
      </c>
      <c r="E36" s="9">
        <f>ZBDE!BN28</f>
        <v>0</v>
      </c>
      <c r="H36" t="s">
        <v>167</v>
      </c>
      <c r="K36" t="s">
        <v>163</v>
      </c>
      <c r="L36">
        <v>11.5</v>
      </c>
    </row>
    <row r="37" spans="1:12" x14ac:dyDescent="0.2">
      <c r="A37" s="5">
        <v>35034</v>
      </c>
      <c r="D37" t="s">
        <v>483</v>
      </c>
      <c r="E37" s="9">
        <f>ZBDE!BN29</f>
        <v>0</v>
      </c>
      <c r="H37" t="s">
        <v>168</v>
      </c>
      <c r="K37" t="s">
        <v>164</v>
      </c>
      <c r="L37">
        <v>11.5</v>
      </c>
    </row>
    <row r="38" spans="1:12" x14ac:dyDescent="0.2">
      <c r="A38" s="5">
        <v>35065</v>
      </c>
      <c r="D38" t="s">
        <v>484</v>
      </c>
      <c r="E38" s="9">
        <f>ZBDE!BN30</f>
        <v>0</v>
      </c>
      <c r="H38" t="s">
        <v>169</v>
      </c>
      <c r="K38" t="s">
        <v>165</v>
      </c>
      <c r="L38">
        <v>11.5</v>
      </c>
    </row>
    <row r="39" spans="1:12" x14ac:dyDescent="0.2">
      <c r="A39" s="5">
        <v>35096</v>
      </c>
      <c r="D39" t="s">
        <v>485</v>
      </c>
      <c r="E39" s="9">
        <f>ZBDE!BN31</f>
        <v>0</v>
      </c>
      <c r="H39" t="s">
        <v>170</v>
      </c>
      <c r="K39" t="s">
        <v>166</v>
      </c>
      <c r="L39">
        <v>11.5</v>
      </c>
    </row>
    <row r="40" spans="1:12" x14ac:dyDescent="0.2">
      <c r="A40" s="5">
        <v>35125</v>
      </c>
      <c r="D40" t="s">
        <v>486</v>
      </c>
      <c r="E40" s="9">
        <f>ZBDE!BN32</f>
        <v>0</v>
      </c>
      <c r="H40" t="s">
        <v>171</v>
      </c>
      <c r="K40" t="s">
        <v>167</v>
      </c>
      <c r="L40">
        <v>11.5</v>
      </c>
    </row>
    <row r="41" spans="1:12" x14ac:dyDescent="0.2">
      <c r="A41" s="5">
        <v>35156</v>
      </c>
      <c r="D41" t="s">
        <v>487</v>
      </c>
      <c r="E41" s="9">
        <f>ZBDE!BN33</f>
        <v>0</v>
      </c>
      <c r="H41" t="s">
        <v>172</v>
      </c>
      <c r="K41" t="s">
        <v>168</v>
      </c>
      <c r="L41">
        <v>11.5</v>
      </c>
    </row>
    <row r="42" spans="1:12" x14ac:dyDescent="0.2">
      <c r="A42" s="5">
        <v>35186</v>
      </c>
      <c r="D42" t="s">
        <v>488</v>
      </c>
      <c r="E42" s="9">
        <f>ZBDE!BN34</f>
        <v>0</v>
      </c>
      <c r="H42" t="s">
        <v>173</v>
      </c>
      <c r="K42" t="s">
        <v>169</v>
      </c>
      <c r="L42">
        <v>11.566666666666601</v>
      </c>
    </row>
    <row r="43" spans="1:12" x14ac:dyDescent="0.2">
      <c r="A43" s="5">
        <v>35217</v>
      </c>
      <c r="D43" t="s">
        <v>489</v>
      </c>
      <c r="E43" s="9">
        <f>ZBDE!BN35</f>
        <v>0</v>
      </c>
      <c r="H43" t="s">
        <v>174</v>
      </c>
      <c r="K43" t="s">
        <v>170</v>
      </c>
      <c r="L43">
        <v>11.633333333333301</v>
      </c>
    </row>
    <row r="44" spans="1:12" x14ac:dyDescent="0.2">
      <c r="A44" s="5">
        <v>35247</v>
      </c>
      <c r="D44" t="s">
        <v>490</v>
      </c>
      <c r="E44" s="9">
        <f>ZBDE!BN36</f>
        <v>0</v>
      </c>
      <c r="H44" t="s">
        <v>175</v>
      </c>
      <c r="K44" t="s">
        <v>171</v>
      </c>
      <c r="L44">
        <v>11.7</v>
      </c>
    </row>
    <row r="45" spans="1:12" x14ac:dyDescent="0.2">
      <c r="A45" s="5">
        <v>35278</v>
      </c>
      <c r="D45" t="s">
        <v>491</v>
      </c>
      <c r="E45" s="9">
        <f>ZBDE!BN37</f>
        <v>0</v>
      </c>
      <c r="H45" t="s">
        <v>176</v>
      </c>
      <c r="K45" t="s">
        <v>172</v>
      </c>
      <c r="L45">
        <v>11.7666666666666</v>
      </c>
    </row>
    <row r="46" spans="1:12" x14ac:dyDescent="0.2">
      <c r="A46" s="5">
        <v>35309</v>
      </c>
      <c r="D46" t="s">
        <v>492</v>
      </c>
      <c r="E46" s="9">
        <f>ZBDE!BN38</f>
        <v>0</v>
      </c>
      <c r="H46" t="s">
        <v>177</v>
      </c>
      <c r="K46" t="s">
        <v>173</v>
      </c>
      <c r="L46">
        <v>11.8333333333333</v>
      </c>
    </row>
    <row r="47" spans="1:12" x14ac:dyDescent="0.2">
      <c r="A47" s="5">
        <v>35339</v>
      </c>
      <c r="D47" t="s">
        <v>493</v>
      </c>
      <c r="E47" s="9">
        <f>ZBDE!BN39</f>
        <v>0</v>
      </c>
      <c r="H47" t="s">
        <v>178</v>
      </c>
      <c r="K47" t="s">
        <v>174</v>
      </c>
      <c r="L47">
        <v>11.9</v>
      </c>
    </row>
    <row r="48" spans="1:12" x14ac:dyDescent="0.2">
      <c r="A48" s="5">
        <v>35370</v>
      </c>
      <c r="D48" t="s">
        <v>494</v>
      </c>
      <c r="E48" s="9">
        <f>ZBDE!BN40</f>
        <v>0</v>
      </c>
      <c r="H48" t="s">
        <v>179</v>
      </c>
      <c r="K48" t="s">
        <v>175</v>
      </c>
      <c r="L48">
        <v>11.966666666666599</v>
      </c>
    </row>
    <row r="49" spans="1:12" x14ac:dyDescent="0.2">
      <c r="A49" s="5">
        <v>35400</v>
      </c>
      <c r="D49" t="s">
        <v>495</v>
      </c>
      <c r="E49" s="9">
        <f>ZBDE!BN41</f>
        <v>0</v>
      </c>
      <c r="H49" t="s">
        <v>180</v>
      </c>
      <c r="K49" t="s">
        <v>176</v>
      </c>
      <c r="L49">
        <v>12.033333333333299</v>
      </c>
    </row>
    <row r="50" spans="1:12" x14ac:dyDescent="0.2">
      <c r="A50" s="5">
        <v>35431</v>
      </c>
      <c r="D50" t="s">
        <v>496</v>
      </c>
      <c r="E50" s="9">
        <f>ZBDE!BN42</f>
        <v>0</v>
      </c>
      <c r="H50" t="s">
        <v>181</v>
      </c>
      <c r="I50">
        <v>11.3</v>
      </c>
      <c r="K50" t="s">
        <v>177</v>
      </c>
      <c r="L50">
        <v>12.1</v>
      </c>
    </row>
    <row r="51" spans="1:12" x14ac:dyDescent="0.2">
      <c r="A51" s="5">
        <v>35462</v>
      </c>
      <c r="D51" t="s">
        <v>497</v>
      </c>
      <c r="E51" s="9">
        <f>ZBDE!BN43</f>
        <v>0</v>
      </c>
      <c r="H51" t="s">
        <v>182</v>
      </c>
      <c r="I51">
        <v>11.8333333333333</v>
      </c>
      <c r="K51" t="s">
        <v>178</v>
      </c>
      <c r="L51">
        <v>12.1666666666666</v>
      </c>
    </row>
    <row r="52" spans="1:12" x14ac:dyDescent="0.2">
      <c r="A52" s="5">
        <v>35490</v>
      </c>
      <c r="D52" t="s">
        <v>498</v>
      </c>
      <c r="E52" s="9">
        <f>ZBDE!BN44</f>
        <v>0</v>
      </c>
      <c r="H52" t="s">
        <v>183</v>
      </c>
      <c r="I52">
        <v>12.3666666666666</v>
      </c>
      <c r="K52" t="s">
        <v>179</v>
      </c>
      <c r="L52">
        <v>12.233333333333301</v>
      </c>
    </row>
    <row r="53" spans="1:12" x14ac:dyDescent="0.2">
      <c r="A53" s="5">
        <v>35521</v>
      </c>
      <c r="D53" t="s">
        <v>499</v>
      </c>
      <c r="E53" s="9">
        <f>ZBDE!BN45</f>
        <v>0</v>
      </c>
      <c r="H53" t="s">
        <v>184</v>
      </c>
      <c r="I53">
        <v>12.9</v>
      </c>
      <c r="K53" t="s">
        <v>180</v>
      </c>
      <c r="L53">
        <v>12.3</v>
      </c>
    </row>
    <row r="54" spans="1:12" x14ac:dyDescent="0.2">
      <c r="A54" s="5">
        <v>35551</v>
      </c>
      <c r="D54" t="s">
        <v>500</v>
      </c>
      <c r="E54">
        <v>14.7</v>
      </c>
      <c r="H54" t="s">
        <v>185</v>
      </c>
      <c r="I54">
        <v>12.8333333333333</v>
      </c>
      <c r="K54" t="s">
        <v>181</v>
      </c>
      <c r="L54">
        <v>12.2916666666666</v>
      </c>
    </row>
    <row r="55" spans="1:12" x14ac:dyDescent="0.2">
      <c r="A55" s="5">
        <v>35582</v>
      </c>
      <c r="D55" t="s">
        <v>501</v>
      </c>
      <c r="E55">
        <v>14.1</v>
      </c>
      <c r="H55" t="s">
        <v>186</v>
      </c>
      <c r="I55">
        <v>12.7666666666666</v>
      </c>
      <c r="K55" t="s">
        <v>182</v>
      </c>
      <c r="L55">
        <v>12.283333333333299</v>
      </c>
    </row>
    <row r="56" spans="1:12" x14ac:dyDescent="0.2">
      <c r="A56" s="5">
        <v>35612</v>
      </c>
      <c r="D56" t="s">
        <v>502</v>
      </c>
      <c r="E56">
        <v>13.5</v>
      </c>
      <c r="H56" t="s">
        <v>187</v>
      </c>
      <c r="I56">
        <v>12.7</v>
      </c>
      <c r="K56" t="s">
        <v>183</v>
      </c>
      <c r="L56">
        <v>12.275</v>
      </c>
    </row>
    <row r="57" spans="1:12" x14ac:dyDescent="0.2">
      <c r="A57" s="5">
        <v>35643</v>
      </c>
      <c r="D57" t="s">
        <v>503</v>
      </c>
      <c r="E57">
        <v>13.2</v>
      </c>
      <c r="H57" t="s">
        <v>188</v>
      </c>
      <c r="I57">
        <v>12.6</v>
      </c>
      <c r="K57" t="s">
        <v>184</v>
      </c>
      <c r="L57">
        <v>12.2666666666666</v>
      </c>
    </row>
    <row r="58" spans="1:12" x14ac:dyDescent="0.2">
      <c r="A58" s="5">
        <v>35674</v>
      </c>
      <c r="D58" t="s">
        <v>504</v>
      </c>
      <c r="E58">
        <v>12.5</v>
      </c>
      <c r="H58" t="s">
        <v>189</v>
      </c>
      <c r="I58">
        <v>12.5</v>
      </c>
      <c r="K58" t="s">
        <v>185</v>
      </c>
      <c r="L58">
        <v>12.258333333333301</v>
      </c>
    </row>
    <row r="59" spans="1:12" x14ac:dyDescent="0.2">
      <c r="A59" s="5">
        <v>35704</v>
      </c>
      <c r="D59" t="s">
        <v>505</v>
      </c>
      <c r="E59">
        <v>12.4</v>
      </c>
      <c r="H59" t="s">
        <v>190</v>
      </c>
      <c r="I59">
        <v>12.4</v>
      </c>
      <c r="K59" t="s">
        <v>186</v>
      </c>
      <c r="L59">
        <v>12.25</v>
      </c>
    </row>
    <row r="60" spans="1:12" x14ac:dyDescent="0.2">
      <c r="A60" s="5">
        <v>35735</v>
      </c>
      <c r="D60" t="s">
        <v>506</v>
      </c>
      <c r="E60">
        <v>11.8</v>
      </c>
      <c r="H60" t="s">
        <v>191</v>
      </c>
      <c r="I60">
        <v>12.3</v>
      </c>
      <c r="K60" t="s">
        <v>187</v>
      </c>
      <c r="L60">
        <v>12.2416666666666</v>
      </c>
    </row>
    <row r="61" spans="1:12" x14ac:dyDescent="0.2">
      <c r="A61" s="5">
        <v>35765</v>
      </c>
      <c r="D61" t="s">
        <v>507</v>
      </c>
      <c r="E61">
        <v>12.1</v>
      </c>
      <c r="H61" t="s">
        <v>192</v>
      </c>
      <c r="I61">
        <v>12.2</v>
      </c>
      <c r="K61" t="s">
        <v>188</v>
      </c>
      <c r="L61">
        <v>12.233333333333301</v>
      </c>
    </row>
    <row r="62" spans="1:12" x14ac:dyDescent="0.2">
      <c r="A62" s="5">
        <v>35796</v>
      </c>
      <c r="D62" t="s">
        <v>508</v>
      </c>
      <c r="E62">
        <v>11.1</v>
      </c>
      <c r="H62" t="s">
        <v>193</v>
      </c>
      <c r="I62">
        <v>12.1</v>
      </c>
      <c r="K62" t="s">
        <v>189</v>
      </c>
      <c r="L62">
        <v>12.225</v>
      </c>
    </row>
    <row r="63" spans="1:12" x14ac:dyDescent="0.2">
      <c r="A63" s="5">
        <v>35827</v>
      </c>
      <c r="D63" t="s">
        <v>509</v>
      </c>
      <c r="E63">
        <v>10.9</v>
      </c>
      <c r="H63" t="s">
        <v>194</v>
      </c>
      <c r="I63">
        <v>12.4</v>
      </c>
      <c r="K63" t="s">
        <v>190</v>
      </c>
      <c r="L63">
        <v>12.216666666666599</v>
      </c>
    </row>
    <row r="64" spans="1:12" x14ac:dyDescent="0.2">
      <c r="A64" s="5">
        <v>35855</v>
      </c>
      <c r="D64" t="s">
        <v>510</v>
      </c>
      <c r="E64">
        <v>11.6</v>
      </c>
      <c r="H64" t="s">
        <v>195</v>
      </c>
      <c r="I64">
        <v>12.7</v>
      </c>
      <c r="K64" t="s">
        <v>191</v>
      </c>
      <c r="L64">
        <v>12.2083333333333</v>
      </c>
    </row>
    <row r="65" spans="1:12" x14ac:dyDescent="0.2">
      <c r="A65" s="5">
        <v>35886</v>
      </c>
      <c r="D65" t="s">
        <v>511</v>
      </c>
      <c r="E65">
        <v>11.2</v>
      </c>
      <c r="H65" t="s">
        <v>196</v>
      </c>
      <c r="I65">
        <v>13</v>
      </c>
      <c r="K65" t="s">
        <v>192</v>
      </c>
      <c r="L65">
        <v>12.2</v>
      </c>
    </row>
    <row r="66" spans="1:12" x14ac:dyDescent="0.2">
      <c r="A66" s="5">
        <v>35916</v>
      </c>
      <c r="D66" t="s">
        <v>512</v>
      </c>
      <c r="E66">
        <v>11.104857139079973</v>
      </c>
      <c r="H66" t="s">
        <v>197</v>
      </c>
      <c r="I66">
        <v>12.8333333333333</v>
      </c>
      <c r="K66" t="s">
        <v>193</v>
      </c>
      <c r="L66">
        <v>12.0861111111111</v>
      </c>
    </row>
    <row r="67" spans="1:12" x14ac:dyDescent="0.2">
      <c r="A67" s="5">
        <v>35947</v>
      </c>
      <c r="D67" t="s">
        <v>513</v>
      </c>
      <c r="E67">
        <v>12.369826436594884</v>
      </c>
      <c r="H67" t="s">
        <v>198</v>
      </c>
      <c r="I67">
        <v>12.6666666666666</v>
      </c>
      <c r="K67" t="s">
        <v>194</v>
      </c>
      <c r="L67">
        <v>11.9722222222222</v>
      </c>
    </row>
    <row r="68" spans="1:12" x14ac:dyDescent="0.2">
      <c r="A68" s="5">
        <v>35977</v>
      </c>
      <c r="D68" t="s">
        <v>514</v>
      </c>
      <c r="E68">
        <v>12.203489123666376</v>
      </c>
      <c r="H68" t="s">
        <v>199</v>
      </c>
      <c r="I68">
        <v>12.5</v>
      </c>
      <c r="K68" t="s">
        <v>195</v>
      </c>
      <c r="L68">
        <v>11.858333333333301</v>
      </c>
    </row>
    <row r="69" spans="1:12" x14ac:dyDescent="0.2">
      <c r="A69" s="5">
        <v>36008</v>
      </c>
      <c r="D69" t="s">
        <v>515</v>
      </c>
      <c r="E69">
        <v>13.288360850736444</v>
      </c>
      <c r="H69" t="s">
        <v>200</v>
      </c>
      <c r="I69">
        <v>12.233333333333301</v>
      </c>
      <c r="K69" t="s">
        <v>196</v>
      </c>
      <c r="L69">
        <v>11.744444444444399</v>
      </c>
    </row>
    <row r="70" spans="1:12" x14ac:dyDescent="0.2">
      <c r="A70" s="5">
        <v>36039</v>
      </c>
      <c r="D70" t="s">
        <v>516</v>
      </c>
      <c r="E70">
        <v>14.149302094767416</v>
      </c>
      <c r="H70" t="s">
        <v>201</v>
      </c>
      <c r="I70">
        <v>11.966666666666599</v>
      </c>
      <c r="K70" t="s">
        <v>197</v>
      </c>
      <c r="L70">
        <v>11.6305555555555</v>
      </c>
    </row>
    <row r="71" spans="1:12" x14ac:dyDescent="0.2">
      <c r="A71" s="5">
        <v>36069</v>
      </c>
      <c r="D71" t="s">
        <v>517</v>
      </c>
      <c r="E71">
        <v>13.527409195948476</v>
      </c>
      <c r="H71" t="s">
        <v>202</v>
      </c>
      <c r="I71">
        <v>11.7</v>
      </c>
      <c r="K71" t="s">
        <v>198</v>
      </c>
      <c r="L71">
        <v>11.5166666666666</v>
      </c>
    </row>
    <row r="72" spans="1:12" x14ac:dyDescent="0.2">
      <c r="A72" s="5">
        <v>36100</v>
      </c>
      <c r="D72" t="s">
        <v>518</v>
      </c>
      <c r="E72">
        <v>13.915894515600188</v>
      </c>
      <c r="H72" t="s">
        <v>203</v>
      </c>
      <c r="I72">
        <v>11.2666666666666</v>
      </c>
      <c r="K72" t="s">
        <v>199</v>
      </c>
      <c r="L72">
        <v>11.4027777777777</v>
      </c>
    </row>
    <row r="73" spans="1:12" x14ac:dyDescent="0.2">
      <c r="A73" s="5">
        <v>36130</v>
      </c>
      <c r="D73" t="s">
        <v>519</v>
      </c>
      <c r="E73" s="6">
        <v>13.84</v>
      </c>
      <c r="H73" t="s">
        <v>204</v>
      </c>
      <c r="I73">
        <v>10.8333333333333</v>
      </c>
      <c r="K73" t="s">
        <v>200</v>
      </c>
      <c r="L73">
        <v>11.288888888888801</v>
      </c>
    </row>
    <row r="74" spans="1:12" x14ac:dyDescent="0.2">
      <c r="A74" s="5">
        <v>36161</v>
      </c>
      <c r="D74" t="s">
        <v>520</v>
      </c>
      <c r="E74" s="6">
        <v>13.88</v>
      </c>
      <c r="H74" t="s">
        <v>205</v>
      </c>
      <c r="I74">
        <v>10.4</v>
      </c>
      <c r="K74" t="s">
        <v>201</v>
      </c>
      <c r="L74">
        <v>11.174999999999899</v>
      </c>
    </row>
    <row r="75" spans="1:12" x14ac:dyDescent="0.2">
      <c r="A75" s="5">
        <v>36192</v>
      </c>
      <c r="D75" t="s">
        <v>521</v>
      </c>
      <c r="E75" s="6">
        <v>13.71</v>
      </c>
      <c r="H75" t="s">
        <v>206</v>
      </c>
      <c r="I75">
        <v>11.533333333333299</v>
      </c>
      <c r="K75" t="s">
        <v>202</v>
      </c>
      <c r="L75">
        <v>11.061111111111</v>
      </c>
    </row>
    <row r="76" spans="1:12" x14ac:dyDescent="0.2">
      <c r="A76" s="5">
        <v>36220</v>
      </c>
      <c r="D76" t="s">
        <v>522</v>
      </c>
      <c r="E76" s="6">
        <v>13.19</v>
      </c>
      <c r="H76" t="s">
        <v>207</v>
      </c>
      <c r="I76">
        <v>12.6666666666666</v>
      </c>
      <c r="K76" t="s">
        <v>203</v>
      </c>
      <c r="L76">
        <v>10.9472222222221</v>
      </c>
    </row>
    <row r="77" spans="1:12" x14ac:dyDescent="0.2">
      <c r="A77" s="5">
        <v>36251</v>
      </c>
      <c r="D77" t="s">
        <v>523</v>
      </c>
      <c r="E77" s="6">
        <v>13.1</v>
      </c>
      <c r="H77" t="s">
        <v>208</v>
      </c>
      <c r="I77">
        <v>13.8</v>
      </c>
      <c r="K77" t="s">
        <v>204</v>
      </c>
      <c r="L77">
        <v>10.8333333333333</v>
      </c>
    </row>
    <row r="78" spans="1:12" x14ac:dyDescent="0.2">
      <c r="A78" s="5">
        <v>36281</v>
      </c>
      <c r="D78" t="s">
        <v>524</v>
      </c>
      <c r="E78" s="6">
        <v>14.16</v>
      </c>
      <c r="H78" t="s">
        <v>209</v>
      </c>
      <c r="I78">
        <v>13.7</v>
      </c>
      <c r="K78" t="s">
        <v>205</v>
      </c>
      <c r="L78">
        <v>10.9888888888888</v>
      </c>
    </row>
    <row r="79" spans="1:12" x14ac:dyDescent="0.2">
      <c r="A79" s="5">
        <v>36312</v>
      </c>
      <c r="D79" t="s">
        <v>525</v>
      </c>
      <c r="E79" s="6">
        <v>13.62</v>
      </c>
      <c r="H79" t="s">
        <v>210</v>
      </c>
      <c r="I79">
        <v>13.6</v>
      </c>
      <c r="K79" t="s">
        <v>206</v>
      </c>
      <c r="L79">
        <v>11.1444444444444</v>
      </c>
    </row>
    <row r="80" spans="1:12" x14ac:dyDescent="0.2">
      <c r="A80" s="5">
        <v>36342</v>
      </c>
      <c r="D80" t="s">
        <v>526</v>
      </c>
      <c r="E80" s="6">
        <v>14.04</v>
      </c>
      <c r="H80" t="s">
        <v>211</v>
      </c>
      <c r="I80">
        <v>13.5</v>
      </c>
      <c r="K80" t="s">
        <v>207</v>
      </c>
      <c r="L80">
        <v>11.299999999999899</v>
      </c>
    </row>
    <row r="81" spans="1:12" x14ac:dyDescent="0.2">
      <c r="A81" s="5">
        <v>36373</v>
      </c>
      <c r="D81" t="s">
        <v>527</v>
      </c>
      <c r="E81" s="6">
        <v>14.74</v>
      </c>
      <c r="H81" t="s">
        <v>212</v>
      </c>
      <c r="I81">
        <v>13.3666666666666</v>
      </c>
      <c r="K81" t="s">
        <v>208</v>
      </c>
      <c r="L81">
        <v>11.455555555555501</v>
      </c>
    </row>
    <row r="82" spans="1:12" x14ac:dyDescent="0.2">
      <c r="A82" s="5">
        <v>36404</v>
      </c>
      <c r="D82" t="s">
        <v>528</v>
      </c>
      <c r="E82" s="6">
        <v>15.42</v>
      </c>
      <c r="H82" t="s">
        <v>213</v>
      </c>
      <c r="I82">
        <v>13.233333333333301</v>
      </c>
      <c r="K82" t="s">
        <v>209</v>
      </c>
      <c r="L82">
        <v>11.611111111111001</v>
      </c>
    </row>
    <row r="83" spans="1:12" x14ac:dyDescent="0.2">
      <c r="A83" s="5">
        <v>36434</v>
      </c>
      <c r="D83" t="s">
        <v>529</v>
      </c>
      <c r="E83" s="6">
        <v>15.22</v>
      </c>
      <c r="H83" t="s">
        <v>214</v>
      </c>
      <c r="I83">
        <v>13.1</v>
      </c>
      <c r="K83" t="s">
        <v>210</v>
      </c>
      <c r="L83">
        <v>11.7666666666666</v>
      </c>
    </row>
    <row r="84" spans="1:12" x14ac:dyDescent="0.2">
      <c r="A84" s="5">
        <v>36465</v>
      </c>
      <c r="D84" t="s">
        <v>530</v>
      </c>
      <c r="E84" s="6">
        <v>15.64</v>
      </c>
      <c r="H84" t="s">
        <v>215</v>
      </c>
      <c r="I84">
        <v>12.9</v>
      </c>
      <c r="K84" t="s">
        <v>211</v>
      </c>
      <c r="L84">
        <v>11.922222222222199</v>
      </c>
    </row>
    <row r="85" spans="1:12" x14ac:dyDescent="0.2">
      <c r="A85" s="5">
        <v>36495</v>
      </c>
      <c r="D85" t="s">
        <v>531</v>
      </c>
      <c r="E85" s="6">
        <v>15.66</v>
      </c>
      <c r="H85" t="s">
        <v>216</v>
      </c>
      <c r="I85">
        <v>12.7</v>
      </c>
      <c r="K85" t="s">
        <v>212</v>
      </c>
      <c r="L85">
        <v>12.077777777777699</v>
      </c>
    </row>
    <row r="86" spans="1:12" x14ac:dyDescent="0.2">
      <c r="A86" s="5">
        <v>36526</v>
      </c>
      <c r="D86" t="s">
        <v>532</v>
      </c>
      <c r="E86">
        <v>14.6493777908277</v>
      </c>
      <c r="H86" t="s">
        <v>217</v>
      </c>
      <c r="I86">
        <v>12.5</v>
      </c>
      <c r="K86" t="s">
        <v>213</v>
      </c>
      <c r="L86">
        <v>12.233333333333301</v>
      </c>
    </row>
    <row r="87" spans="1:12" x14ac:dyDescent="0.2">
      <c r="A87" s="5">
        <v>36557</v>
      </c>
      <c r="D87" t="s">
        <v>533</v>
      </c>
      <c r="E87">
        <v>14.785246804082</v>
      </c>
      <c r="H87" t="s">
        <v>218</v>
      </c>
      <c r="I87">
        <v>12.5</v>
      </c>
      <c r="K87" t="s">
        <v>214</v>
      </c>
      <c r="L87">
        <v>12.3888888888888</v>
      </c>
    </row>
    <row r="88" spans="1:12" x14ac:dyDescent="0.2">
      <c r="A88" s="5">
        <v>36586</v>
      </c>
      <c r="D88" t="s">
        <v>534</v>
      </c>
      <c r="E88">
        <v>14.9260497766281</v>
      </c>
      <c r="H88" t="s">
        <v>219</v>
      </c>
      <c r="I88">
        <v>12.5</v>
      </c>
      <c r="K88" t="s">
        <v>215</v>
      </c>
      <c r="L88">
        <v>12.5444444444444</v>
      </c>
    </row>
    <row r="89" spans="1:12" x14ac:dyDescent="0.2">
      <c r="A89" s="5">
        <v>36617</v>
      </c>
      <c r="D89" t="s">
        <v>535</v>
      </c>
      <c r="E89">
        <v>14.693928576409901</v>
      </c>
      <c r="H89" t="s">
        <v>220</v>
      </c>
      <c r="I89">
        <v>12.5</v>
      </c>
      <c r="K89" t="s">
        <v>216</v>
      </c>
      <c r="L89">
        <v>12.7</v>
      </c>
    </row>
    <row r="90" spans="1:12" x14ac:dyDescent="0.2">
      <c r="A90" s="5">
        <v>36647</v>
      </c>
      <c r="D90" t="s">
        <v>536</v>
      </c>
      <c r="E90">
        <v>14.8876940283442</v>
      </c>
      <c r="H90" t="s">
        <v>221</v>
      </c>
      <c r="I90">
        <v>12.533333333333299</v>
      </c>
      <c r="K90" t="s">
        <v>217</v>
      </c>
      <c r="L90">
        <v>12.733333333333301</v>
      </c>
    </row>
    <row r="91" spans="1:12" x14ac:dyDescent="0.2">
      <c r="A91" s="5">
        <v>36678</v>
      </c>
      <c r="D91" t="s">
        <v>537</v>
      </c>
      <c r="E91">
        <v>15.3073741965885</v>
      </c>
      <c r="H91" t="s">
        <v>222</v>
      </c>
      <c r="I91">
        <v>12.566666666666601</v>
      </c>
      <c r="K91" t="s">
        <v>218</v>
      </c>
      <c r="L91">
        <v>12.7666666666666</v>
      </c>
    </row>
    <row r="92" spans="1:12" x14ac:dyDescent="0.2">
      <c r="A92" s="5">
        <v>36708</v>
      </c>
      <c r="D92" t="s">
        <v>538</v>
      </c>
      <c r="E92">
        <v>15.5488276941746</v>
      </c>
      <c r="H92" t="s">
        <v>223</v>
      </c>
      <c r="I92">
        <v>12.6</v>
      </c>
      <c r="K92" t="s">
        <v>219</v>
      </c>
      <c r="L92">
        <v>12.8</v>
      </c>
    </row>
    <row r="93" spans="1:12" x14ac:dyDescent="0.2">
      <c r="A93" s="5">
        <v>36739</v>
      </c>
      <c r="D93" t="s">
        <v>539</v>
      </c>
      <c r="E93">
        <v>16.3055904261414</v>
      </c>
      <c r="H93" t="s">
        <v>224</v>
      </c>
      <c r="I93">
        <v>12.7</v>
      </c>
      <c r="K93" t="s">
        <v>220</v>
      </c>
      <c r="L93">
        <v>12.8333333333333</v>
      </c>
    </row>
    <row r="94" spans="1:12" x14ac:dyDescent="0.2">
      <c r="A94" s="5">
        <v>36770</v>
      </c>
      <c r="D94" t="s">
        <v>540</v>
      </c>
      <c r="E94">
        <v>17.050552823277599</v>
      </c>
      <c r="H94" t="s">
        <v>225</v>
      </c>
      <c r="I94">
        <v>12.8</v>
      </c>
      <c r="K94" t="s">
        <v>221</v>
      </c>
      <c r="L94">
        <v>12.8666666666666</v>
      </c>
    </row>
    <row r="95" spans="1:12" x14ac:dyDescent="0.2">
      <c r="A95" s="5">
        <v>36800</v>
      </c>
      <c r="D95" t="s">
        <v>541</v>
      </c>
      <c r="E95">
        <v>17.357699870235201</v>
      </c>
      <c r="H95" t="s">
        <v>226</v>
      </c>
      <c r="I95">
        <v>12.9</v>
      </c>
      <c r="K95" t="s">
        <v>222</v>
      </c>
      <c r="L95">
        <v>12.9</v>
      </c>
    </row>
    <row r="96" spans="1:12" x14ac:dyDescent="0.2">
      <c r="A96" s="5">
        <v>36831</v>
      </c>
      <c r="D96" t="s">
        <v>542</v>
      </c>
      <c r="E96">
        <v>17.545771257481601</v>
      </c>
      <c r="H96" t="s">
        <v>227</v>
      </c>
      <c r="I96">
        <v>13</v>
      </c>
      <c r="K96" t="s">
        <v>223</v>
      </c>
      <c r="L96">
        <v>12.9333333333333</v>
      </c>
    </row>
    <row r="97" spans="1:12" x14ac:dyDescent="0.2">
      <c r="A97" s="5">
        <v>36861</v>
      </c>
      <c r="D97" t="s">
        <v>543</v>
      </c>
      <c r="E97">
        <v>17.723255118734201</v>
      </c>
      <c r="H97" t="s">
        <v>228</v>
      </c>
      <c r="I97">
        <v>13.1</v>
      </c>
      <c r="K97" t="s">
        <v>224</v>
      </c>
      <c r="L97">
        <v>12.966666666666599</v>
      </c>
    </row>
    <row r="98" spans="1:12" x14ac:dyDescent="0.2">
      <c r="A98" s="5">
        <v>36892</v>
      </c>
      <c r="D98" t="s">
        <v>544</v>
      </c>
      <c r="E98">
        <v>17.935876728756799</v>
      </c>
      <c r="H98" t="s">
        <v>229</v>
      </c>
      <c r="I98">
        <v>13.2</v>
      </c>
      <c r="K98" t="s">
        <v>225</v>
      </c>
      <c r="L98">
        <v>13</v>
      </c>
    </row>
    <row r="99" spans="1:12" x14ac:dyDescent="0.2">
      <c r="A99" s="5">
        <v>36923</v>
      </c>
      <c r="D99" t="s">
        <v>545</v>
      </c>
      <c r="E99">
        <f>E98</f>
        <v>17.935876728756799</v>
      </c>
      <c r="H99" t="s">
        <v>230</v>
      </c>
      <c r="I99">
        <v>13.6</v>
      </c>
      <c r="K99" t="s">
        <v>226</v>
      </c>
      <c r="L99">
        <v>13.033333333333299</v>
      </c>
    </row>
    <row r="100" spans="1:12" x14ac:dyDescent="0.2">
      <c r="A100" s="5">
        <v>36951</v>
      </c>
      <c r="H100" t="s">
        <v>231</v>
      </c>
      <c r="I100">
        <v>14</v>
      </c>
      <c r="K100" t="s">
        <v>227</v>
      </c>
      <c r="L100">
        <v>13.066666666666601</v>
      </c>
    </row>
    <row r="101" spans="1:12" x14ac:dyDescent="0.2">
      <c r="A101" s="5">
        <v>36982</v>
      </c>
      <c r="H101" t="s">
        <v>232</v>
      </c>
      <c r="I101">
        <v>14.4</v>
      </c>
      <c r="K101" t="s">
        <v>228</v>
      </c>
      <c r="L101">
        <v>13.1</v>
      </c>
    </row>
    <row r="102" spans="1:12" x14ac:dyDescent="0.2">
      <c r="A102" s="5">
        <v>37012</v>
      </c>
      <c r="H102" t="s">
        <v>233</v>
      </c>
      <c r="I102">
        <v>14.2666666666666</v>
      </c>
      <c r="K102" t="s">
        <v>229</v>
      </c>
      <c r="L102">
        <v>13.1972222222222</v>
      </c>
    </row>
    <row r="103" spans="1:12" x14ac:dyDescent="0.2">
      <c r="A103" s="5">
        <v>37043</v>
      </c>
      <c r="H103" t="s">
        <v>234</v>
      </c>
      <c r="I103">
        <v>14.133333333333301</v>
      </c>
      <c r="K103" t="s">
        <v>230</v>
      </c>
      <c r="L103">
        <v>13.2944444444444</v>
      </c>
    </row>
    <row r="104" spans="1:12" x14ac:dyDescent="0.2">
      <c r="A104" s="5">
        <v>37073</v>
      </c>
      <c r="H104" t="s">
        <v>235</v>
      </c>
      <c r="I104">
        <v>14</v>
      </c>
      <c r="K104" t="s">
        <v>231</v>
      </c>
      <c r="L104">
        <v>13.3916666666666</v>
      </c>
    </row>
    <row r="105" spans="1:12" x14ac:dyDescent="0.2">
      <c r="A105" s="5">
        <v>37104</v>
      </c>
      <c r="H105" t="s">
        <v>236</v>
      </c>
      <c r="I105">
        <v>14.3333333333333</v>
      </c>
      <c r="K105" t="s">
        <v>232</v>
      </c>
      <c r="L105">
        <v>13.4888888888888</v>
      </c>
    </row>
    <row r="106" spans="1:12" x14ac:dyDescent="0.2">
      <c r="A106" s="5">
        <v>37135</v>
      </c>
      <c r="H106" t="s">
        <v>237</v>
      </c>
      <c r="I106">
        <v>14.6666666666666</v>
      </c>
      <c r="K106" t="s">
        <v>233</v>
      </c>
      <c r="L106">
        <v>13.586111111111</v>
      </c>
    </row>
    <row r="107" spans="1:12" x14ac:dyDescent="0.2">
      <c r="A107" s="5">
        <v>37165</v>
      </c>
      <c r="H107" t="s">
        <v>238</v>
      </c>
      <c r="I107">
        <v>15</v>
      </c>
      <c r="K107" t="s">
        <v>234</v>
      </c>
      <c r="L107">
        <v>13.6833333333333</v>
      </c>
    </row>
    <row r="108" spans="1:12" x14ac:dyDescent="0.2">
      <c r="A108" s="5">
        <v>37196</v>
      </c>
      <c r="H108" t="s">
        <v>239</v>
      </c>
      <c r="I108">
        <v>14.633333333333301</v>
      </c>
      <c r="K108" t="s">
        <v>235</v>
      </c>
      <c r="L108">
        <v>13.7805555555555</v>
      </c>
    </row>
    <row r="109" spans="1:12" x14ac:dyDescent="0.2">
      <c r="A109" s="5">
        <v>37226</v>
      </c>
      <c r="H109" t="s">
        <v>240</v>
      </c>
      <c r="I109">
        <v>14.2666666666666</v>
      </c>
      <c r="K109" t="s">
        <v>236</v>
      </c>
      <c r="L109">
        <v>13.8777777777777</v>
      </c>
    </row>
    <row r="110" spans="1:12" x14ac:dyDescent="0.2">
      <c r="A110" s="5">
        <v>37257</v>
      </c>
      <c r="H110" t="s">
        <v>241</v>
      </c>
      <c r="I110">
        <v>13.9</v>
      </c>
      <c r="K110" t="s">
        <v>237</v>
      </c>
      <c r="L110">
        <v>13.9749999999999</v>
      </c>
    </row>
    <row r="111" spans="1:12" x14ac:dyDescent="0.2">
      <c r="A111" s="5">
        <v>37288</v>
      </c>
      <c r="H111" t="s">
        <v>242</v>
      </c>
      <c r="I111">
        <v>13.8333333333333</v>
      </c>
      <c r="K111" t="s">
        <v>238</v>
      </c>
      <c r="L111">
        <v>14.0722222222221</v>
      </c>
    </row>
    <row r="112" spans="1:12" x14ac:dyDescent="0.2">
      <c r="A112" s="5">
        <v>37316</v>
      </c>
      <c r="H112" t="s">
        <v>243</v>
      </c>
      <c r="I112">
        <v>13.7666666666666</v>
      </c>
      <c r="K112" t="s">
        <v>239</v>
      </c>
      <c r="L112">
        <v>14.1694444444443</v>
      </c>
    </row>
    <row r="113" spans="1:12" x14ac:dyDescent="0.2">
      <c r="A113" s="5">
        <v>37347</v>
      </c>
      <c r="H113" t="s">
        <v>244</v>
      </c>
      <c r="I113">
        <v>13.7</v>
      </c>
      <c r="K113" t="s">
        <v>240</v>
      </c>
      <c r="L113">
        <v>14.2666666666666</v>
      </c>
    </row>
    <row r="114" spans="1:12" x14ac:dyDescent="0.2">
      <c r="A114" s="5">
        <v>37377</v>
      </c>
      <c r="H114" t="s">
        <v>245</v>
      </c>
      <c r="I114">
        <v>13.8</v>
      </c>
      <c r="K114" t="s">
        <v>241</v>
      </c>
      <c r="L114">
        <v>14.194444444444301</v>
      </c>
    </row>
    <row r="115" spans="1:12" x14ac:dyDescent="0.2">
      <c r="A115" s="5">
        <v>37408</v>
      </c>
      <c r="H115" t="s">
        <v>246</v>
      </c>
      <c r="I115">
        <v>13.9</v>
      </c>
      <c r="K115" t="s">
        <v>242</v>
      </c>
      <c r="L115">
        <v>14.122222222222099</v>
      </c>
    </row>
    <row r="116" spans="1:12" x14ac:dyDescent="0.2">
      <c r="A116" s="5">
        <v>37438</v>
      </c>
      <c r="H116" t="s">
        <v>247</v>
      </c>
      <c r="I116">
        <v>14</v>
      </c>
      <c r="K116" t="s">
        <v>243</v>
      </c>
      <c r="L116">
        <v>14.049999999999899</v>
      </c>
    </row>
    <row r="117" spans="1:12" x14ac:dyDescent="0.2">
      <c r="A117" s="5">
        <v>37469</v>
      </c>
      <c r="H117" t="s">
        <v>248</v>
      </c>
      <c r="I117">
        <v>13.9333333333333</v>
      </c>
      <c r="K117" t="s">
        <v>244</v>
      </c>
      <c r="L117">
        <v>13.9777777777777</v>
      </c>
    </row>
    <row r="118" spans="1:12" x14ac:dyDescent="0.2">
      <c r="A118" s="5">
        <v>37500</v>
      </c>
      <c r="H118" t="s">
        <v>249</v>
      </c>
      <c r="I118">
        <v>13.8666666666666</v>
      </c>
      <c r="K118" t="s">
        <v>245</v>
      </c>
      <c r="L118">
        <v>13.9055555555555</v>
      </c>
    </row>
    <row r="119" spans="1:12" x14ac:dyDescent="0.2">
      <c r="A119" s="5">
        <v>37530</v>
      </c>
      <c r="H119" t="s">
        <v>250</v>
      </c>
      <c r="I119">
        <v>13.8</v>
      </c>
      <c r="K119" t="s">
        <v>246</v>
      </c>
      <c r="L119">
        <v>13.8333333333333</v>
      </c>
    </row>
    <row r="120" spans="1:12" x14ac:dyDescent="0.2">
      <c r="A120" s="5">
        <v>37561</v>
      </c>
      <c r="H120" t="s">
        <v>251</v>
      </c>
      <c r="I120">
        <v>13.6</v>
      </c>
      <c r="K120" t="s">
        <v>247</v>
      </c>
      <c r="L120">
        <v>13.761111111110999</v>
      </c>
    </row>
    <row r="121" spans="1:12" x14ac:dyDescent="0.2">
      <c r="A121" s="5">
        <v>37591</v>
      </c>
      <c r="H121" t="s">
        <v>252</v>
      </c>
      <c r="I121">
        <v>13.4</v>
      </c>
      <c r="K121" t="s">
        <v>248</v>
      </c>
      <c r="L121">
        <v>13.688888888888799</v>
      </c>
    </row>
    <row r="122" spans="1:12" x14ac:dyDescent="0.2">
      <c r="A122" s="5">
        <v>37622</v>
      </c>
      <c r="H122" t="s">
        <v>253</v>
      </c>
      <c r="I122">
        <v>13.2</v>
      </c>
      <c r="K122" t="s">
        <v>249</v>
      </c>
      <c r="L122">
        <v>13.6166666666666</v>
      </c>
    </row>
    <row r="123" spans="1:12" x14ac:dyDescent="0.2">
      <c r="A123" s="5">
        <v>37653</v>
      </c>
      <c r="H123" t="s">
        <v>254</v>
      </c>
      <c r="I123">
        <v>13.2666666666666</v>
      </c>
      <c r="K123" t="s">
        <v>250</v>
      </c>
      <c r="L123">
        <v>13.5444444444444</v>
      </c>
    </row>
    <row r="124" spans="1:12" x14ac:dyDescent="0.2">
      <c r="A124" s="5">
        <v>37681</v>
      </c>
      <c r="H124" t="s">
        <v>255</v>
      </c>
      <c r="I124">
        <v>13.3333333333333</v>
      </c>
      <c r="K124" t="s">
        <v>251</v>
      </c>
      <c r="L124">
        <v>13.4722222222222</v>
      </c>
    </row>
    <row r="125" spans="1:12" x14ac:dyDescent="0.2">
      <c r="A125" s="5">
        <v>37712</v>
      </c>
      <c r="H125" t="s">
        <v>256</v>
      </c>
      <c r="I125">
        <v>13.4</v>
      </c>
      <c r="K125" t="s">
        <v>252</v>
      </c>
      <c r="L125">
        <v>13.4</v>
      </c>
    </row>
    <row r="126" spans="1:12" x14ac:dyDescent="0.2">
      <c r="A126" s="5">
        <v>37742</v>
      </c>
      <c r="H126" t="s">
        <v>257</v>
      </c>
      <c r="I126">
        <v>13.533333333333299</v>
      </c>
      <c r="K126" t="s">
        <v>253</v>
      </c>
      <c r="L126">
        <v>13.4583333333333</v>
      </c>
    </row>
    <row r="127" spans="1:12" x14ac:dyDescent="0.2">
      <c r="A127" s="5">
        <v>37773</v>
      </c>
      <c r="H127" t="s">
        <v>258</v>
      </c>
      <c r="I127">
        <v>13.6666666666666</v>
      </c>
      <c r="K127" t="s">
        <v>254</v>
      </c>
      <c r="L127">
        <v>13.5166666666666</v>
      </c>
    </row>
    <row r="128" spans="1:12" x14ac:dyDescent="0.2">
      <c r="A128" s="5">
        <v>37803</v>
      </c>
      <c r="H128" t="s">
        <v>259</v>
      </c>
      <c r="I128">
        <v>13.8</v>
      </c>
      <c r="K128" t="s">
        <v>255</v>
      </c>
      <c r="L128">
        <v>13.574999999999999</v>
      </c>
    </row>
    <row r="129" spans="1:12" x14ac:dyDescent="0.2">
      <c r="A129" s="5">
        <v>37834</v>
      </c>
      <c r="H129" t="s">
        <v>260</v>
      </c>
      <c r="I129">
        <v>13.7666666666666</v>
      </c>
      <c r="K129" t="s">
        <v>256</v>
      </c>
      <c r="L129">
        <v>13.633333333333301</v>
      </c>
    </row>
    <row r="130" spans="1:12" x14ac:dyDescent="0.2">
      <c r="A130" s="5">
        <v>37865</v>
      </c>
      <c r="H130" t="s">
        <v>261</v>
      </c>
      <c r="I130">
        <v>13.733333333333301</v>
      </c>
      <c r="K130" t="s">
        <v>257</v>
      </c>
      <c r="L130">
        <v>13.691666666666601</v>
      </c>
    </row>
    <row r="131" spans="1:12" x14ac:dyDescent="0.2">
      <c r="A131" s="5">
        <v>37895</v>
      </c>
      <c r="H131" t="s">
        <v>262</v>
      </c>
      <c r="I131">
        <v>13.7</v>
      </c>
      <c r="K131" t="s">
        <v>258</v>
      </c>
      <c r="L131">
        <v>13.75</v>
      </c>
    </row>
    <row r="132" spans="1:12" x14ac:dyDescent="0.2">
      <c r="A132" s="5">
        <v>37926</v>
      </c>
      <c r="H132" t="s">
        <v>263</v>
      </c>
      <c r="I132">
        <v>13.9</v>
      </c>
      <c r="K132" t="s">
        <v>259</v>
      </c>
      <c r="L132">
        <v>13.8083333333333</v>
      </c>
    </row>
    <row r="133" spans="1:12" x14ac:dyDescent="0.2">
      <c r="A133" s="5">
        <v>37956</v>
      </c>
      <c r="H133" t="s">
        <v>264</v>
      </c>
      <c r="I133">
        <v>14.1</v>
      </c>
      <c r="K133" t="s">
        <v>260</v>
      </c>
      <c r="L133">
        <v>13.8666666666666</v>
      </c>
    </row>
    <row r="134" spans="1:12" x14ac:dyDescent="0.2">
      <c r="A134" s="5">
        <v>37987</v>
      </c>
      <c r="H134" t="s">
        <v>265</v>
      </c>
      <c r="I134">
        <v>14.3</v>
      </c>
      <c r="K134" t="s">
        <v>261</v>
      </c>
      <c r="L134">
        <v>13.925000000000001</v>
      </c>
    </row>
    <row r="135" spans="1:12" x14ac:dyDescent="0.2">
      <c r="A135" s="5">
        <v>38018</v>
      </c>
      <c r="H135" t="s">
        <v>266</v>
      </c>
      <c r="I135">
        <v>14.733333333333301</v>
      </c>
      <c r="K135" t="s">
        <v>262</v>
      </c>
      <c r="L135">
        <v>13.983333333333301</v>
      </c>
    </row>
    <row r="136" spans="1:12" x14ac:dyDescent="0.2">
      <c r="A136" s="5">
        <v>38047</v>
      </c>
      <c r="H136" t="s">
        <v>267</v>
      </c>
      <c r="I136">
        <v>15.1666666666666</v>
      </c>
      <c r="K136" t="s">
        <v>263</v>
      </c>
      <c r="L136">
        <v>14.0416666666666</v>
      </c>
    </row>
    <row r="137" spans="1:12" x14ac:dyDescent="0.2">
      <c r="A137" s="5">
        <v>38078</v>
      </c>
      <c r="H137" t="s">
        <v>268</v>
      </c>
      <c r="I137">
        <v>15.6</v>
      </c>
      <c r="K137" t="s">
        <v>264</v>
      </c>
      <c r="L137">
        <v>14.1</v>
      </c>
    </row>
    <row r="138" spans="1:12" x14ac:dyDescent="0.2">
      <c r="A138" s="5">
        <v>38108</v>
      </c>
      <c r="H138" t="s">
        <v>269</v>
      </c>
      <c r="I138">
        <v>15.4333333333333</v>
      </c>
      <c r="K138" t="s">
        <v>265</v>
      </c>
      <c r="L138">
        <v>14.1694444444444</v>
      </c>
    </row>
    <row r="139" spans="1:12" x14ac:dyDescent="0.2">
      <c r="A139" s="5">
        <v>38139</v>
      </c>
      <c r="H139" t="s">
        <v>270</v>
      </c>
      <c r="I139">
        <v>15.2666666666666</v>
      </c>
      <c r="K139" t="s">
        <v>266</v>
      </c>
      <c r="L139">
        <v>14.2388888888888</v>
      </c>
    </row>
    <row r="140" spans="1:12" x14ac:dyDescent="0.2">
      <c r="A140" s="5">
        <v>38169</v>
      </c>
      <c r="H140" t="s">
        <v>271</v>
      </c>
      <c r="I140">
        <v>15.1</v>
      </c>
      <c r="K140" t="s">
        <v>267</v>
      </c>
      <c r="L140">
        <v>14.3083333333333</v>
      </c>
    </row>
    <row r="141" spans="1:12" x14ac:dyDescent="0.2">
      <c r="A141" s="5">
        <v>38200</v>
      </c>
      <c r="H141" t="s">
        <v>272</v>
      </c>
      <c r="I141">
        <v>15.2</v>
      </c>
      <c r="K141" t="s">
        <v>268</v>
      </c>
      <c r="L141">
        <v>14.3777777777777</v>
      </c>
    </row>
    <row r="142" spans="1:12" x14ac:dyDescent="0.2">
      <c r="A142" s="5">
        <v>38231</v>
      </c>
      <c r="H142" t="s">
        <v>273</v>
      </c>
      <c r="I142">
        <v>15.3</v>
      </c>
      <c r="K142" t="s">
        <v>269</v>
      </c>
      <c r="L142">
        <v>14.4472222222222</v>
      </c>
    </row>
    <row r="143" spans="1:12" x14ac:dyDescent="0.2">
      <c r="A143" s="5">
        <v>38261</v>
      </c>
      <c r="H143" t="s">
        <v>274</v>
      </c>
      <c r="I143">
        <v>15.4</v>
      </c>
      <c r="K143" t="s">
        <v>270</v>
      </c>
      <c r="L143">
        <v>14.5166666666666</v>
      </c>
    </row>
    <row r="144" spans="1:12" x14ac:dyDescent="0.2">
      <c r="A144" s="5">
        <v>38292</v>
      </c>
      <c r="H144" t="s">
        <v>275</v>
      </c>
      <c r="I144">
        <v>15.1666666666666</v>
      </c>
      <c r="K144" t="s">
        <v>271</v>
      </c>
      <c r="L144">
        <v>14.586111111111</v>
      </c>
    </row>
    <row r="145" spans="1:12" x14ac:dyDescent="0.2">
      <c r="A145" s="5">
        <v>38322</v>
      </c>
      <c r="H145" t="s">
        <v>276</v>
      </c>
      <c r="I145">
        <v>14.9333333333333</v>
      </c>
      <c r="K145" t="s">
        <v>272</v>
      </c>
      <c r="L145">
        <v>14.6555555555555</v>
      </c>
    </row>
    <row r="146" spans="1:12" x14ac:dyDescent="0.2">
      <c r="A146" s="5">
        <v>38353</v>
      </c>
      <c r="H146" t="s">
        <v>277</v>
      </c>
      <c r="I146">
        <v>14.7</v>
      </c>
      <c r="K146" t="s">
        <v>273</v>
      </c>
      <c r="L146">
        <v>14.7249999999999</v>
      </c>
    </row>
    <row r="147" spans="1:12" x14ac:dyDescent="0.2">
      <c r="A147" s="5">
        <v>38384</v>
      </c>
      <c r="H147" t="s">
        <v>278</v>
      </c>
      <c r="I147">
        <v>14.9333333333333</v>
      </c>
      <c r="K147" t="s">
        <v>274</v>
      </c>
      <c r="L147">
        <v>14.7944444444444</v>
      </c>
    </row>
    <row r="148" spans="1:12" x14ac:dyDescent="0.2">
      <c r="A148" s="5">
        <v>38412</v>
      </c>
      <c r="H148" t="s">
        <v>279</v>
      </c>
      <c r="I148">
        <v>15.1666666666666</v>
      </c>
      <c r="K148" t="s">
        <v>275</v>
      </c>
      <c r="L148">
        <v>14.8638888888888</v>
      </c>
    </row>
    <row r="149" spans="1:12" x14ac:dyDescent="0.2">
      <c r="A149" s="5">
        <v>38443</v>
      </c>
      <c r="H149" t="s">
        <v>280</v>
      </c>
      <c r="I149">
        <v>15.4</v>
      </c>
      <c r="K149" t="s">
        <v>276</v>
      </c>
      <c r="L149">
        <v>14.9333333333333</v>
      </c>
    </row>
    <row r="150" spans="1:12" x14ac:dyDescent="0.2">
      <c r="A150" s="5">
        <v>38473</v>
      </c>
      <c r="H150" t="s">
        <v>281</v>
      </c>
      <c r="I150">
        <v>15.1666666666666</v>
      </c>
      <c r="K150" t="s">
        <v>277</v>
      </c>
      <c r="L150">
        <v>14.911111111111</v>
      </c>
    </row>
    <row r="151" spans="1:12" x14ac:dyDescent="0.2">
      <c r="A151" s="5">
        <v>38504</v>
      </c>
      <c r="H151" t="s">
        <v>282</v>
      </c>
      <c r="I151">
        <v>14.9333333333333</v>
      </c>
      <c r="K151" t="s">
        <v>278</v>
      </c>
      <c r="L151">
        <v>14.8888888888888</v>
      </c>
    </row>
    <row r="152" spans="1:12" x14ac:dyDescent="0.2">
      <c r="A152" s="5">
        <v>38534</v>
      </c>
      <c r="H152" t="s">
        <v>283</v>
      </c>
      <c r="I152">
        <v>14.7</v>
      </c>
      <c r="K152" t="s">
        <v>279</v>
      </c>
      <c r="L152">
        <v>14.8666666666666</v>
      </c>
    </row>
    <row r="153" spans="1:12" x14ac:dyDescent="0.2">
      <c r="A153" s="5">
        <v>38565</v>
      </c>
      <c r="H153" t="s">
        <v>284</v>
      </c>
      <c r="I153">
        <v>14.6666666666666</v>
      </c>
      <c r="K153" t="s">
        <v>280</v>
      </c>
      <c r="L153">
        <v>14.844444444444401</v>
      </c>
    </row>
    <row r="154" spans="1:12" x14ac:dyDescent="0.2">
      <c r="A154" s="5">
        <v>38596</v>
      </c>
      <c r="H154" t="s">
        <v>285</v>
      </c>
      <c r="I154">
        <v>14.633333333333301</v>
      </c>
      <c r="K154" t="s">
        <v>281</v>
      </c>
      <c r="L154">
        <v>14.8222222222221</v>
      </c>
    </row>
    <row r="155" spans="1:12" x14ac:dyDescent="0.2">
      <c r="A155" s="5">
        <v>38626</v>
      </c>
      <c r="H155" t="s">
        <v>286</v>
      </c>
      <c r="I155">
        <v>14.6</v>
      </c>
      <c r="K155" t="s">
        <v>282</v>
      </c>
      <c r="L155">
        <v>14.799999999999899</v>
      </c>
    </row>
    <row r="156" spans="1:12" x14ac:dyDescent="0.2">
      <c r="A156" s="5">
        <v>38657</v>
      </c>
      <c r="H156" t="s">
        <v>287</v>
      </c>
      <c r="I156">
        <v>14.633333333333301</v>
      </c>
      <c r="K156" t="s">
        <v>283</v>
      </c>
      <c r="L156">
        <v>14.7777777777777</v>
      </c>
    </row>
    <row r="157" spans="1:12" x14ac:dyDescent="0.2">
      <c r="A157" s="5">
        <v>38687</v>
      </c>
      <c r="H157" t="s">
        <v>288</v>
      </c>
      <c r="I157">
        <v>14.6666666666666</v>
      </c>
      <c r="K157" t="s">
        <v>284</v>
      </c>
      <c r="L157">
        <v>14.7555555555555</v>
      </c>
    </row>
    <row r="158" spans="1:12" x14ac:dyDescent="0.2">
      <c r="A158" s="5">
        <v>38718</v>
      </c>
      <c r="H158" t="s">
        <v>289</v>
      </c>
      <c r="I158">
        <v>14.7</v>
      </c>
      <c r="K158" t="s">
        <v>285</v>
      </c>
      <c r="L158">
        <v>14.733333333333199</v>
      </c>
    </row>
    <row r="159" spans="1:12" x14ac:dyDescent="0.2">
      <c r="A159" s="5">
        <v>38749</v>
      </c>
      <c r="H159" t="s">
        <v>290</v>
      </c>
      <c r="I159">
        <v>14.5</v>
      </c>
      <c r="K159" t="s">
        <v>286</v>
      </c>
      <c r="L159">
        <v>14.711111111111</v>
      </c>
    </row>
    <row r="160" spans="1:12" x14ac:dyDescent="0.2">
      <c r="A160" s="5">
        <v>38777</v>
      </c>
      <c r="H160" t="s">
        <v>291</v>
      </c>
      <c r="I160">
        <v>14.3</v>
      </c>
      <c r="K160" t="s">
        <v>287</v>
      </c>
      <c r="L160">
        <v>14.688888888888799</v>
      </c>
    </row>
    <row r="161" spans="1:12" x14ac:dyDescent="0.2">
      <c r="A161" s="5">
        <v>38808</v>
      </c>
      <c r="H161" t="s">
        <v>292</v>
      </c>
      <c r="I161">
        <v>14.1</v>
      </c>
      <c r="K161" t="s">
        <v>288</v>
      </c>
      <c r="L161">
        <v>14.6666666666666</v>
      </c>
    </row>
    <row r="162" spans="1:12" x14ac:dyDescent="0.2">
      <c r="A162" s="5">
        <v>38838</v>
      </c>
      <c r="H162" t="s">
        <v>293</v>
      </c>
      <c r="I162">
        <v>13.9</v>
      </c>
      <c r="K162" t="s">
        <v>289</v>
      </c>
      <c r="L162">
        <v>14.5055555555554</v>
      </c>
    </row>
    <row r="163" spans="1:12" x14ac:dyDescent="0.2">
      <c r="A163" s="5">
        <v>38869</v>
      </c>
      <c r="H163" t="s">
        <v>294</v>
      </c>
      <c r="I163">
        <v>13.7</v>
      </c>
      <c r="K163" t="s">
        <v>290</v>
      </c>
      <c r="L163">
        <v>14.344444444444299</v>
      </c>
    </row>
    <row r="164" spans="1:12" x14ac:dyDescent="0.2">
      <c r="A164" s="5">
        <v>38899</v>
      </c>
      <c r="H164" t="s">
        <v>295</v>
      </c>
      <c r="I164">
        <v>13.5</v>
      </c>
      <c r="K164" t="s">
        <v>291</v>
      </c>
      <c r="L164">
        <v>14.1833333333332</v>
      </c>
    </row>
    <row r="165" spans="1:12" x14ac:dyDescent="0.2">
      <c r="A165" s="5">
        <v>38930</v>
      </c>
      <c r="H165" t="s">
        <v>296</v>
      </c>
      <c r="I165">
        <v>13.4</v>
      </c>
      <c r="K165" t="s">
        <v>292</v>
      </c>
      <c r="L165">
        <v>14.0222222222221</v>
      </c>
    </row>
    <row r="166" spans="1:12" x14ac:dyDescent="0.2">
      <c r="A166" s="5">
        <v>38961</v>
      </c>
      <c r="H166" t="s">
        <v>297</v>
      </c>
      <c r="I166">
        <v>13.3</v>
      </c>
      <c r="K166" t="s">
        <v>293</v>
      </c>
      <c r="L166">
        <v>13.861111111111001</v>
      </c>
    </row>
    <row r="167" spans="1:12" x14ac:dyDescent="0.2">
      <c r="A167" s="5">
        <v>38991</v>
      </c>
      <c r="H167" t="s">
        <v>298</v>
      </c>
      <c r="I167">
        <v>13.2</v>
      </c>
      <c r="K167" t="s">
        <v>294</v>
      </c>
      <c r="L167">
        <v>13.6999999999999</v>
      </c>
    </row>
    <row r="168" spans="1:12" x14ac:dyDescent="0.2">
      <c r="A168" s="5">
        <v>39022</v>
      </c>
      <c r="H168" t="s">
        <v>299</v>
      </c>
      <c r="I168">
        <v>12.966666666666599</v>
      </c>
      <c r="K168" t="s">
        <v>295</v>
      </c>
      <c r="L168">
        <v>13.538888888888801</v>
      </c>
    </row>
    <row r="169" spans="1:12" x14ac:dyDescent="0.2">
      <c r="A169" s="5">
        <v>39052</v>
      </c>
      <c r="H169" t="s">
        <v>300</v>
      </c>
      <c r="I169">
        <v>12.733333333333301</v>
      </c>
      <c r="K169" t="s">
        <v>296</v>
      </c>
      <c r="L169">
        <v>13.3777777777777</v>
      </c>
    </row>
    <row r="170" spans="1:12" x14ac:dyDescent="0.2">
      <c r="A170" s="5">
        <v>39083</v>
      </c>
      <c r="H170" t="s">
        <v>301</v>
      </c>
      <c r="I170">
        <v>12.5</v>
      </c>
      <c r="K170" t="s">
        <v>297</v>
      </c>
      <c r="L170">
        <v>13.216666666666599</v>
      </c>
    </row>
    <row r="171" spans="1:12" x14ac:dyDescent="0.2">
      <c r="A171" s="5">
        <v>39114</v>
      </c>
      <c r="H171" t="s">
        <v>302</v>
      </c>
      <c r="I171">
        <v>12.466666666666599</v>
      </c>
      <c r="K171" t="s">
        <v>298</v>
      </c>
      <c r="L171">
        <v>13.0555555555555</v>
      </c>
    </row>
    <row r="172" spans="1:12" x14ac:dyDescent="0.2">
      <c r="A172" s="5">
        <v>39142</v>
      </c>
      <c r="H172" t="s">
        <v>303</v>
      </c>
      <c r="I172">
        <v>12.4333333333333</v>
      </c>
      <c r="K172" t="s">
        <v>299</v>
      </c>
      <c r="L172">
        <v>12.8944444444444</v>
      </c>
    </row>
    <row r="173" spans="1:12" x14ac:dyDescent="0.2">
      <c r="A173" s="5">
        <v>39173</v>
      </c>
      <c r="H173" t="s">
        <v>304</v>
      </c>
      <c r="I173">
        <v>12.4</v>
      </c>
      <c r="K173" t="s">
        <v>300</v>
      </c>
      <c r="L173">
        <v>12.733333333333301</v>
      </c>
    </row>
    <row r="174" spans="1:12" x14ac:dyDescent="0.2">
      <c r="A174" s="5">
        <v>39203</v>
      </c>
      <c r="H174" t="s">
        <v>305</v>
      </c>
      <c r="I174">
        <v>12.2</v>
      </c>
      <c r="K174" t="s">
        <v>301</v>
      </c>
      <c r="L174">
        <v>12.624999999999901</v>
      </c>
    </row>
    <row r="175" spans="1:12" x14ac:dyDescent="0.2">
      <c r="A175" s="5">
        <v>39234</v>
      </c>
      <c r="H175" t="s">
        <v>306</v>
      </c>
      <c r="I175">
        <v>12</v>
      </c>
      <c r="K175" t="s">
        <v>302</v>
      </c>
      <c r="L175">
        <v>12.5166666666666</v>
      </c>
    </row>
    <row r="176" spans="1:12" x14ac:dyDescent="0.2">
      <c r="A176" s="5">
        <v>39264</v>
      </c>
      <c r="H176" t="s">
        <v>307</v>
      </c>
      <c r="I176">
        <v>11.8</v>
      </c>
      <c r="K176" t="s">
        <v>303</v>
      </c>
      <c r="L176">
        <v>12.408333333333299</v>
      </c>
    </row>
    <row r="177" spans="1:12" x14ac:dyDescent="0.2">
      <c r="A177" s="5">
        <v>39295</v>
      </c>
      <c r="H177" t="s">
        <v>308</v>
      </c>
      <c r="I177">
        <v>11.9</v>
      </c>
      <c r="K177" t="s">
        <v>304</v>
      </c>
      <c r="L177">
        <v>12.299999999999899</v>
      </c>
    </row>
    <row r="178" spans="1:12" x14ac:dyDescent="0.2">
      <c r="A178" s="5">
        <v>39326</v>
      </c>
      <c r="H178" t="s">
        <v>309</v>
      </c>
      <c r="I178">
        <v>12</v>
      </c>
      <c r="K178" t="s">
        <v>305</v>
      </c>
      <c r="L178">
        <v>12.191666666666601</v>
      </c>
    </row>
    <row r="179" spans="1:12" x14ac:dyDescent="0.2">
      <c r="A179" s="5">
        <v>39356</v>
      </c>
      <c r="H179" t="s">
        <v>310</v>
      </c>
      <c r="I179">
        <v>12.1</v>
      </c>
      <c r="K179" t="s">
        <v>306</v>
      </c>
      <c r="L179">
        <v>12.0833333333333</v>
      </c>
    </row>
    <row r="180" spans="1:12" x14ac:dyDescent="0.2">
      <c r="A180" s="5">
        <v>39387</v>
      </c>
      <c r="H180" t="s">
        <v>311</v>
      </c>
      <c r="I180">
        <v>11.7666666666666</v>
      </c>
      <c r="K180" t="s">
        <v>307</v>
      </c>
      <c r="L180">
        <v>11.9749999999999</v>
      </c>
    </row>
    <row r="181" spans="1:12" x14ac:dyDescent="0.2">
      <c r="A181" s="5">
        <v>39417</v>
      </c>
      <c r="H181" t="s">
        <v>312</v>
      </c>
      <c r="I181">
        <v>11.4333333333333</v>
      </c>
      <c r="K181" t="s">
        <v>308</v>
      </c>
      <c r="L181">
        <v>11.8666666666666</v>
      </c>
    </row>
    <row r="182" spans="1:12" x14ac:dyDescent="0.2">
      <c r="A182" s="5">
        <v>39448</v>
      </c>
      <c r="H182" t="s">
        <v>313</v>
      </c>
      <c r="I182">
        <v>11.1</v>
      </c>
      <c r="K182" t="s">
        <v>309</v>
      </c>
      <c r="L182">
        <v>11.758333333333301</v>
      </c>
    </row>
    <row r="183" spans="1:12" x14ac:dyDescent="0.2">
      <c r="A183" s="5">
        <v>39479</v>
      </c>
      <c r="H183" t="s">
        <v>314</v>
      </c>
      <c r="I183">
        <v>11.033333333333299</v>
      </c>
      <c r="K183" t="s">
        <v>310</v>
      </c>
      <c r="L183">
        <v>11.649999999999901</v>
      </c>
    </row>
    <row r="184" spans="1:12" x14ac:dyDescent="0.2">
      <c r="A184" s="5">
        <v>39508</v>
      </c>
      <c r="H184" t="s">
        <v>315</v>
      </c>
      <c r="I184">
        <v>10.966666666666599</v>
      </c>
      <c r="K184" t="s">
        <v>311</v>
      </c>
      <c r="L184">
        <v>11.5416666666666</v>
      </c>
    </row>
    <row r="185" spans="1:12" x14ac:dyDescent="0.2">
      <c r="A185" s="5">
        <v>39539</v>
      </c>
      <c r="H185" t="s">
        <v>316</v>
      </c>
      <c r="I185">
        <v>10.9</v>
      </c>
      <c r="K185" t="s">
        <v>312</v>
      </c>
      <c r="L185">
        <v>11.4333333333333</v>
      </c>
    </row>
    <row r="186" spans="1:12" x14ac:dyDescent="0.2">
      <c r="A186" s="5">
        <v>39569</v>
      </c>
      <c r="H186" t="s">
        <v>317</v>
      </c>
      <c r="I186">
        <v>11.133333333333301</v>
      </c>
      <c r="K186" t="s">
        <v>313</v>
      </c>
      <c r="L186">
        <v>11.408603174393299</v>
      </c>
    </row>
    <row r="187" spans="1:12" x14ac:dyDescent="0.2">
      <c r="A187" s="5">
        <v>39600</v>
      </c>
      <c r="H187" t="s">
        <v>318</v>
      </c>
      <c r="I187">
        <v>11.3666666666666</v>
      </c>
      <c r="K187" t="s">
        <v>314</v>
      </c>
      <c r="L187">
        <v>11.3838730154533</v>
      </c>
    </row>
    <row r="188" spans="1:12" x14ac:dyDescent="0.2">
      <c r="A188" s="5">
        <v>39630</v>
      </c>
      <c r="H188" t="s">
        <v>319</v>
      </c>
      <c r="I188">
        <v>11.6</v>
      </c>
      <c r="K188" t="s">
        <v>315</v>
      </c>
      <c r="L188">
        <v>11.3591428565133</v>
      </c>
    </row>
    <row r="189" spans="1:12" x14ac:dyDescent="0.2">
      <c r="A189" s="5">
        <v>39661</v>
      </c>
      <c r="H189" t="s">
        <v>320</v>
      </c>
      <c r="I189">
        <v>11.466666666666599</v>
      </c>
      <c r="K189" t="s">
        <v>316</v>
      </c>
      <c r="L189">
        <v>11.334412697573301</v>
      </c>
    </row>
    <row r="190" spans="1:12" x14ac:dyDescent="0.2">
      <c r="A190" s="5">
        <v>39692</v>
      </c>
      <c r="H190" t="s">
        <v>321</v>
      </c>
      <c r="I190">
        <v>11.3333333333333</v>
      </c>
      <c r="K190" t="s">
        <v>317</v>
      </c>
      <c r="L190">
        <v>11.3096825386333</v>
      </c>
    </row>
    <row r="191" spans="1:12" x14ac:dyDescent="0.2">
      <c r="A191" s="5">
        <v>39722</v>
      </c>
      <c r="H191" t="s">
        <v>322</v>
      </c>
      <c r="I191">
        <v>11.2</v>
      </c>
      <c r="K191" t="s">
        <v>318</v>
      </c>
      <c r="L191">
        <v>11.2849523796933</v>
      </c>
    </row>
    <row r="192" spans="1:12" x14ac:dyDescent="0.2">
      <c r="A192" s="5">
        <v>39753</v>
      </c>
      <c r="H192" t="s">
        <v>323</v>
      </c>
      <c r="I192">
        <v>11.1682857130266</v>
      </c>
      <c r="K192" t="s">
        <v>319</v>
      </c>
      <c r="L192">
        <v>11.260222220753301</v>
      </c>
    </row>
    <row r="193" spans="1:12" x14ac:dyDescent="0.2">
      <c r="A193" s="5">
        <v>39783</v>
      </c>
      <c r="H193" t="s">
        <v>324</v>
      </c>
      <c r="I193">
        <v>11.136571426053299</v>
      </c>
      <c r="K193" t="s">
        <v>320</v>
      </c>
      <c r="L193">
        <v>11.2354920618133</v>
      </c>
    </row>
    <row r="194" spans="1:12" x14ac:dyDescent="0.2">
      <c r="A194" s="5">
        <v>39814</v>
      </c>
      <c r="H194" t="s">
        <v>325</v>
      </c>
      <c r="I194">
        <v>11.1048571390799</v>
      </c>
      <c r="K194" t="s">
        <v>321</v>
      </c>
      <c r="L194">
        <v>11.210761902873299</v>
      </c>
    </row>
    <row r="195" spans="1:12" x14ac:dyDescent="0.2">
      <c r="A195" s="5">
        <v>39845</v>
      </c>
      <c r="H195" t="s">
        <v>326</v>
      </c>
      <c r="I195">
        <v>11.5265135715849</v>
      </c>
      <c r="K195" t="s">
        <v>322</v>
      </c>
      <c r="L195">
        <v>11.186031743933301</v>
      </c>
    </row>
    <row r="196" spans="1:12" x14ac:dyDescent="0.2">
      <c r="A196" s="5">
        <v>39873</v>
      </c>
      <c r="H196" t="s">
        <v>327</v>
      </c>
      <c r="I196">
        <v>11.948170004089899</v>
      </c>
      <c r="K196" t="s">
        <v>323</v>
      </c>
      <c r="L196">
        <v>11.1613015849933</v>
      </c>
    </row>
    <row r="197" spans="1:12" x14ac:dyDescent="0.2">
      <c r="A197" s="5">
        <v>39904</v>
      </c>
      <c r="H197" t="s">
        <v>328</v>
      </c>
      <c r="I197">
        <v>12.369826436594799</v>
      </c>
      <c r="K197" t="s">
        <v>324</v>
      </c>
      <c r="L197">
        <v>11.136571426053299</v>
      </c>
    </row>
    <row r="198" spans="1:12" x14ac:dyDescent="0.2">
      <c r="A198" s="5">
        <v>39934</v>
      </c>
      <c r="H198" t="s">
        <v>329</v>
      </c>
      <c r="I198">
        <v>12.3143806656187</v>
      </c>
      <c r="K198" t="s">
        <v>325</v>
      </c>
      <c r="L198">
        <v>11.316023807215499</v>
      </c>
    </row>
    <row r="199" spans="1:12" x14ac:dyDescent="0.2">
      <c r="A199" s="5">
        <v>39965</v>
      </c>
      <c r="H199" t="s">
        <v>330</v>
      </c>
      <c r="I199">
        <v>12.258934894642501</v>
      </c>
      <c r="K199" t="s">
        <v>326</v>
      </c>
      <c r="L199">
        <v>11.495476188377699</v>
      </c>
    </row>
    <row r="200" spans="1:12" x14ac:dyDescent="0.2">
      <c r="A200" s="5">
        <v>39995</v>
      </c>
      <c r="H200" t="s">
        <v>331</v>
      </c>
      <c r="I200">
        <v>12.2034891236663</v>
      </c>
      <c r="K200" t="s">
        <v>327</v>
      </c>
      <c r="L200">
        <v>11.674928569539899</v>
      </c>
    </row>
    <row r="201" spans="1:12" x14ac:dyDescent="0.2">
      <c r="A201" s="5">
        <v>40026</v>
      </c>
      <c r="H201" t="s">
        <v>332</v>
      </c>
      <c r="I201">
        <v>12.5651130326897</v>
      </c>
      <c r="K201" t="s">
        <v>328</v>
      </c>
      <c r="L201">
        <v>11.8543809507022</v>
      </c>
    </row>
    <row r="202" spans="1:12" x14ac:dyDescent="0.2">
      <c r="A202" s="5">
        <v>40057</v>
      </c>
      <c r="H202" t="s">
        <v>333</v>
      </c>
      <c r="I202">
        <v>12.926736941712999</v>
      </c>
      <c r="K202" t="s">
        <v>329</v>
      </c>
      <c r="L202">
        <v>12.0338333318644</v>
      </c>
    </row>
    <row r="203" spans="1:12" x14ac:dyDescent="0.2">
      <c r="A203" s="5">
        <v>40087</v>
      </c>
      <c r="H203" t="s">
        <v>334</v>
      </c>
      <c r="I203">
        <v>13.288360850736399</v>
      </c>
      <c r="K203" t="s">
        <v>330</v>
      </c>
      <c r="L203">
        <v>12.2132857130266</v>
      </c>
    </row>
    <row r="204" spans="1:12" x14ac:dyDescent="0.2">
      <c r="A204" s="5">
        <v>40118</v>
      </c>
      <c r="H204" t="s">
        <v>335</v>
      </c>
      <c r="I204">
        <v>13.5753412654134</v>
      </c>
      <c r="K204" t="s">
        <v>331</v>
      </c>
      <c r="L204">
        <v>12.3927380941888</v>
      </c>
    </row>
    <row r="205" spans="1:12" x14ac:dyDescent="0.2">
      <c r="A205" s="5">
        <v>40148</v>
      </c>
      <c r="B205">
        <v>13.29</v>
      </c>
      <c r="H205" t="s">
        <v>336</v>
      </c>
      <c r="I205">
        <v>13.8623216800904</v>
      </c>
      <c r="K205" t="s">
        <v>332</v>
      </c>
      <c r="L205">
        <v>12.5721904753511</v>
      </c>
    </row>
    <row r="206" spans="1:12" x14ac:dyDescent="0.2">
      <c r="A206" s="5">
        <v>40179</v>
      </c>
      <c r="B206">
        <v>13.2</v>
      </c>
      <c r="H206" t="s">
        <v>337</v>
      </c>
      <c r="I206">
        <v>14.1493020947674</v>
      </c>
      <c r="K206" t="s">
        <v>333</v>
      </c>
      <c r="L206">
        <v>12.7516428565133</v>
      </c>
    </row>
    <row r="207" spans="1:12" x14ac:dyDescent="0.2">
      <c r="A207" s="5">
        <v>40210</v>
      </c>
      <c r="B207">
        <v>13.48</v>
      </c>
      <c r="H207" t="s">
        <v>338</v>
      </c>
      <c r="I207">
        <v>13.9420044618277</v>
      </c>
      <c r="K207" t="s">
        <v>334</v>
      </c>
      <c r="L207">
        <v>12.9310952376755</v>
      </c>
    </row>
    <row r="208" spans="1:12" x14ac:dyDescent="0.2">
      <c r="A208" s="5">
        <v>40238</v>
      </c>
      <c r="B208">
        <v>14.13</v>
      </c>
      <c r="H208" t="s">
        <v>339</v>
      </c>
      <c r="I208">
        <v>13.7347068288881</v>
      </c>
      <c r="K208" t="s">
        <v>335</v>
      </c>
      <c r="L208">
        <v>13.1105476188377</v>
      </c>
    </row>
    <row r="209" spans="1:12" x14ac:dyDescent="0.2">
      <c r="A209" s="5">
        <v>40269</v>
      </c>
      <c r="B209">
        <v>14.12</v>
      </c>
      <c r="H209" t="s">
        <v>340</v>
      </c>
      <c r="I209">
        <v>13.527409195948399</v>
      </c>
      <c r="K209" t="s">
        <v>336</v>
      </c>
      <c r="L209">
        <v>13.29</v>
      </c>
    </row>
    <row r="210" spans="1:12" x14ac:dyDescent="0.2">
      <c r="A210" s="5">
        <v>40299</v>
      </c>
      <c r="B210">
        <v>13.71</v>
      </c>
      <c r="H210" t="s">
        <v>341</v>
      </c>
      <c r="I210">
        <v>13.656904302498999</v>
      </c>
      <c r="K210" t="s">
        <v>337</v>
      </c>
      <c r="L210">
        <v>13.3358333333333</v>
      </c>
    </row>
    <row r="211" spans="1:12" x14ac:dyDescent="0.2">
      <c r="A211" s="5">
        <v>40330</v>
      </c>
      <c r="B211">
        <v>13.33</v>
      </c>
      <c r="H211" t="s">
        <v>342</v>
      </c>
      <c r="I211">
        <v>13.786399409049601</v>
      </c>
      <c r="K211" t="s">
        <v>338</v>
      </c>
      <c r="L211">
        <v>13.3816666666666</v>
      </c>
    </row>
    <row r="212" spans="1:12" x14ac:dyDescent="0.2">
      <c r="A212" s="5">
        <v>40360</v>
      </c>
      <c r="B212">
        <v>13.83</v>
      </c>
      <c r="H212" t="s">
        <v>343</v>
      </c>
      <c r="I212">
        <v>13.915894515600099</v>
      </c>
      <c r="K212" t="s">
        <v>339</v>
      </c>
      <c r="L212">
        <v>13.4275</v>
      </c>
    </row>
    <row r="213" spans="1:12" x14ac:dyDescent="0.2">
      <c r="A213" s="5">
        <v>40391</v>
      </c>
      <c r="B213">
        <v>13.84</v>
      </c>
      <c r="H213" t="s">
        <v>344</v>
      </c>
      <c r="I213">
        <v>13.890596343733399</v>
      </c>
      <c r="K213" t="s">
        <v>340</v>
      </c>
      <c r="L213">
        <v>13.473333333333301</v>
      </c>
    </row>
    <row r="214" spans="1:12" x14ac:dyDescent="0.2">
      <c r="A214" s="5">
        <v>40422</v>
      </c>
      <c r="B214">
        <v>13.92</v>
      </c>
      <c r="H214" t="s">
        <v>345</v>
      </c>
      <c r="I214">
        <v>13.8652981718667</v>
      </c>
      <c r="K214" t="s">
        <v>341</v>
      </c>
      <c r="L214">
        <v>13.519166666666599</v>
      </c>
    </row>
    <row r="215" spans="1:12" x14ac:dyDescent="0.2">
      <c r="A215" s="5">
        <v>40452</v>
      </c>
      <c r="B215">
        <v>13.89</v>
      </c>
      <c r="H215" t="s">
        <v>346</v>
      </c>
      <c r="I215">
        <v>13.84</v>
      </c>
      <c r="K215" t="s">
        <v>342</v>
      </c>
      <c r="L215">
        <v>13.565</v>
      </c>
    </row>
    <row r="216" spans="1:12" x14ac:dyDescent="0.2">
      <c r="A216" s="5">
        <v>40483</v>
      </c>
      <c r="B216">
        <v>13.72</v>
      </c>
      <c r="H216" t="s">
        <v>347</v>
      </c>
      <c r="I216">
        <v>13.8533333333333</v>
      </c>
      <c r="K216" t="s">
        <v>343</v>
      </c>
      <c r="L216">
        <v>13.6108333333333</v>
      </c>
    </row>
    <row r="217" spans="1:12" x14ac:dyDescent="0.2">
      <c r="A217" s="5">
        <v>40513</v>
      </c>
      <c r="B217">
        <v>13.84</v>
      </c>
      <c r="H217" t="s">
        <v>348</v>
      </c>
      <c r="I217">
        <v>13.8666666666666</v>
      </c>
      <c r="K217" t="s">
        <v>344</v>
      </c>
      <c r="L217">
        <v>13.656666666666601</v>
      </c>
    </row>
    <row r="218" spans="1:12" x14ac:dyDescent="0.2">
      <c r="A218" s="5">
        <v>40544</v>
      </c>
      <c r="B218">
        <v>13.75</v>
      </c>
      <c r="H218" t="s">
        <v>349</v>
      </c>
      <c r="I218">
        <v>13.88</v>
      </c>
      <c r="K218" t="s">
        <v>345</v>
      </c>
      <c r="L218">
        <v>13.702500000000001</v>
      </c>
    </row>
    <row r="219" spans="1:12" x14ac:dyDescent="0.2">
      <c r="A219" s="5">
        <v>40575</v>
      </c>
      <c r="B219">
        <v>13.71</v>
      </c>
      <c r="H219" t="s">
        <v>350</v>
      </c>
      <c r="I219">
        <v>13.8233333333333</v>
      </c>
      <c r="K219" t="s">
        <v>346</v>
      </c>
      <c r="L219">
        <v>13.748333333333299</v>
      </c>
    </row>
    <row r="220" spans="1:12" x14ac:dyDescent="0.2">
      <c r="A220" s="5">
        <v>40603</v>
      </c>
      <c r="B220">
        <v>13.88</v>
      </c>
      <c r="H220" t="s">
        <v>351</v>
      </c>
      <c r="I220">
        <v>13.7666666666666</v>
      </c>
      <c r="K220" t="s">
        <v>347</v>
      </c>
      <c r="L220">
        <v>13.7941666666666</v>
      </c>
    </row>
    <row r="221" spans="1:12" x14ac:dyDescent="0.2">
      <c r="A221" s="5">
        <v>40634</v>
      </c>
      <c r="B221">
        <v>13.87</v>
      </c>
      <c r="H221" t="s">
        <v>352</v>
      </c>
      <c r="I221">
        <v>13.71</v>
      </c>
      <c r="K221" t="s">
        <v>348</v>
      </c>
      <c r="L221">
        <v>13.84</v>
      </c>
    </row>
    <row r="222" spans="1:12" x14ac:dyDescent="0.2">
      <c r="A222" s="5">
        <v>40664</v>
      </c>
      <c r="B222">
        <v>13.71</v>
      </c>
      <c r="H222" t="s">
        <v>353</v>
      </c>
      <c r="I222">
        <v>13.5366666666666</v>
      </c>
      <c r="K222" t="s">
        <v>349</v>
      </c>
      <c r="L222">
        <v>13.7783333333333</v>
      </c>
    </row>
    <row r="223" spans="1:12" x14ac:dyDescent="0.2">
      <c r="A223" s="5">
        <v>40695</v>
      </c>
      <c r="B223">
        <v>13.71</v>
      </c>
      <c r="H223" t="s">
        <v>354</v>
      </c>
      <c r="I223">
        <v>13.3633333333333</v>
      </c>
      <c r="K223" t="s">
        <v>350</v>
      </c>
      <c r="L223">
        <v>13.716666666666599</v>
      </c>
    </row>
    <row r="224" spans="1:12" x14ac:dyDescent="0.2">
      <c r="A224" s="5">
        <v>40725</v>
      </c>
      <c r="B224">
        <v>13.51</v>
      </c>
      <c r="H224" t="s">
        <v>355</v>
      </c>
      <c r="I224">
        <v>13.19</v>
      </c>
      <c r="K224" t="s">
        <v>351</v>
      </c>
      <c r="L224">
        <v>13.654999999999999</v>
      </c>
    </row>
    <row r="225" spans="1:12" x14ac:dyDescent="0.2">
      <c r="A225" s="5">
        <v>40756</v>
      </c>
      <c r="B225">
        <v>13.48</v>
      </c>
      <c r="H225" t="s">
        <v>356</v>
      </c>
      <c r="I225">
        <v>13.16</v>
      </c>
      <c r="K225" t="s">
        <v>352</v>
      </c>
      <c r="L225">
        <v>13.5933333333333</v>
      </c>
    </row>
    <row r="226" spans="1:12" x14ac:dyDescent="0.2">
      <c r="A226" s="5">
        <v>40787</v>
      </c>
      <c r="B226">
        <v>13.19</v>
      </c>
      <c r="H226" t="s">
        <v>357</v>
      </c>
      <c r="I226">
        <v>13.13</v>
      </c>
      <c r="K226" t="s">
        <v>353</v>
      </c>
      <c r="L226">
        <v>13.531666666666601</v>
      </c>
    </row>
    <row r="227" spans="1:12" x14ac:dyDescent="0.2">
      <c r="A227" s="5">
        <v>40817</v>
      </c>
      <c r="B227">
        <v>13.25</v>
      </c>
      <c r="H227" t="s">
        <v>358</v>
      </c>
      <c r="I227">
        <v>13.1</v>
      </c>
      <c r="K227" t="s">
        <v>354</v>
      </c>
      <c r="L227">
        <v>13.47</v>
      </c>
    </row>
    <row r="228" spans="1:12" x14ac:dyDescent="0.2">
      <c r="A228" s="5">
        <v>40848</v>
      </c>
      <c r="B228">
        <v>12.97</v>
      </c>
      <c r="H228" t="s">
        <v>359</v>
      </c>
      <c r="I228">
        <v>13.453333333333299</v>
      </c>
      <c r="K228" t="s">
        <v>355</v>
      </c>
      <c r="L228">
        <v>13.408333333333299</v>
      </c>
    </row>
    <row r="229" spans="1:12" x14ac:dyDescent="0.2">
      <c r="A229" s="5">
        <v>40878</v>
      </c>
      <c r="B229">
        <v>13.1</v>
      </c>
      <c r="H229" t="s">
        <v>360</v>
      </c>
      <c r="I229">
        <v>13.806666666666599</v>
      </c>
      <c r="K229" t="s">
        <v>356</v>
      </c>
      <c r="L229">
        <v>13.3466666666666</v>
      </c>
    </row>
    <row r="230" spans="1:12" x14ac:dyDescent="0.2">
      <c r="A230" s="5">
        <v>40909</v>
      </c>
      <c r="B230">
        <v>13.12</v>
      </c>
      <c r="H230" t="s">
        <v>361</v>
      </c>
      <c r="I230">
        <v>14.16</v>
      </c>
      <c r="K230" t="s">
        <v>357</v>
      </c>
      <c r="L230">
        <v>13.285</v>
      </c>
    </row>
    <row r="231" spans="1:12" x14ac:dyDescent="0.2">
      <c r="A231" s="5">
        <v>40940</v>
      </c>
      <c r="B231">
        <v>13.38</v>
      </c>
      <c r="H231" t="s">
        <v>362</v>
      </c>
      <c r="I231">
        <v>13.98</v>
      </c>
      <c r="K231" t="s">
        <v>358</v>
      </c>
      <c r="L231">
        <v>13.223333333333301</v>
      </c>
    </row>
    <row r="232" spans="1:12" x14ac:dyDescent="0.2">
      <c r="A232" s="5">
        <v>40969</v>
      </c>
      <c r="B232">
        <v>14.16</v>
      </c>
      <c r="H232" t="s">
        <v>363</v>
      </c>
      <c r="I232">
        <v>13.8</v>
      </c>
      <c r="K232" t="s">
        <v>359</v>
      </c>
      <c r="L232">
        <v>13.1616666666666</v>
      </c>
    </row>
    <row r="233" spans="1:12" x14ac:dyDescent="0.2">
      <c r="A233" s="5">
        <v>41000</v>
      </c>
      <c r="B233">
        <v>14.31</v>
      </c>
      <c r="H233" t="s">
        <v>364</v>
      </c>
      <c r="I233">
        <v>13.62</v>
      </c>
      <c r="K233" t="s">
        <v>360</v>
      </c>
      <c r="L233">
        <v>13.1</v>
      </c>
    </row>
    <row r="234" spans="1:12" x14ac:dyDescent="0.2">
      <c r="A234" s="5">
        <v>41030</v>
      </c>
      <c r="B234">
        <v>14.03</v>
      </c>
      <c r="H234" t="s">
        <v>365</v>
      </c>
      <c r="I234">
        <v>13.76</v>
      </c>
      <c r="K234" t="s">
        <v>361</v>
      </c>
      <c r="L234">
        <v>13.236666666666601</v>
      </c>
    </row>
    <row r="235" spans="1:12" x14ac:dyDescent="0.2">
      <c r="A235" s="5">
        <v>41061</v>
      </c>
      <c r="B235">
        <v>13.62</v>
      </c>
      <c r="H235" t="s">
        <v>366</v>
      </c>
      <c r="I235">
        <v>13.9</v>
      </c>
      <c r="K235" t="s">
        <v>362</v>
      </c>
      <c r="L235">
        <v>13.373333333333299</v>
      </c>
    </row>
    <row r="236" spans="1:12" x14ac:dyDescent="0.2">
      <c r="A236" s="5">
        <v>41091</v>
      </c>
      <c r="B236">
        <v>13.82</v>
      </c>
      <c r="H236" t="s">
        <v>367</v>
      </c>
      <c r="I236">
        <v>14.04</v>
      </c>
      <c r="K236" t="s">
        <v>363</v>
      </c>
      <c r="L236">
        <v>13.51</v>
      </c>
    </row>
    <row r="237" spans="1:12" x14ac:dyDescent="0.2">
      <c r="A237" s="5">
        <v>41122</v>
      </c>
      <c r="B237">
        <v>13.94</v>
      </c>
      <c r="H237" t="s">
        <v>368</v>
      </c>
      <c r="I237">
        <v>14.2733333333333</v>
      </c>
      <c r="K237" t="s">
        <v>364</v>
      </c>
      <c r="L237">
        <v>13.646666666666601</v>
      </c>
    </row>
    <row r="238" spans="1:12" x14ac:dyDescent="0.2">
      <c r="A238" s="5">
        <v>41153</v>
      </c>
      <c r="B238">
        <v>14.04</v>
      </c>
      <c r="H238" t="s">
        <v>369</v>
      </c>
      <c r="I238">
        <v>14.5066666666666</v>
      </c>
      <c r="K238" t="s">
        <v>365</v>
      </c>
      <c r="L238">
        <v>13.783333333333299</v>
      </c>
    </row>
    <row r="239" spans="1:12" x14ac:dyDescent="0.2">
      <c r="A239" s="5">
        <v>41183</v>
      </c>
      <c r="B239">
        <v>14.05</v>
      </c>
      <c r="H239" t="s">
        <v>370</v>
      </c>
      <c r="I239">
        <v>14.74</v>
      </c>
      <c r="K239" t="s">
        <v>366</v>
      </c>
      <c r="L239">
        <v>13.92</v>
      </c>
    </row>
    <row r="240" spans="1:12" x14ac:dyDescent="0.2">
      <c r="A240" s="5">
        <v>41214</v>
      </c>
      <c r="B240">
        <v>14.1</v>
      </c>
      <c r="H240" t="s">
        <v>371</v>
      </c>
      <c r="I240">
        <v>14.966666666666599</v>
      </c>
      <c r="K240" t="s">
        <v>367</v>
      </c>
      <c r="L240">
        <v>14.056666666666599</v>
      </c>
    </row>
    <row r="241" spans="1:12" x14ac:dyDescent="0.2">
      <c r="A241" s="5">
        <v>41244</v>
      </c>
      <c r="B241">
        <v>14.74</v>
      </c>
      <c r="H241" t="s">
        <v>372</v>
      </c>
      <c r="I241">
        <v>15.1933333333333</v>
      </c>
      <c r="K241" t="s">
        <v>368</v>
      </c>
      <c r="L241">
        <v>14.1933333333333</v>
      </c>
    </row>
    <row r="242" spans="1:12" x14ac:dyDescent="0.2">
      <c r="A242" s="5">
        <v>41275</v>
      </c>
      <c r="B242">
        <v>15.14</v>
      </c>
      <c r="H242" t="s">
        <v>373</v>
      </c>
      <c r="I242">
        <v>15.42</v>
      </c>
      <c r="K242" t="s">
        <v>369</v>
      </c>
      <c r="L242">
        <v>14.33</v>
      </c>
    </row>
    <row r="243" spans="1:12" x14ac:dyDescent="0.2">
      <c r="A243" s="5">
        <v>41306</v>
      </c>
      <c r="B243">
        <v>15.17</v>
      </c>
      <c r="H243" t="s">
        <v>374</v>
      </c>
      <c r="I243">
        <v>15.3533333333333</v>
      </c>
      <c r="K243" t="s">
        <v>370</v>
      </c>
      <c r="L243">
        <v>14.466666666666599</v>
      </c>
    </row>
    <row r="244" spans="1:12" x14ac:dyDescent="0.2">
      <c r="A244" s="5">
        <v>41334</v>
      </c>
      <c r="B244">
        <v>15.42</v>
      </c>
      <c r="H244" t="s">
        <v>375</v>
      </c>
      <c r="I244">
        <v>15.2866666666666</v>
      </c>
      <c r="K244" t="s">
        <v>371</v>
      </c>
      <c r="L244">
        <v>14.6033333333333</v>
      </c>
    </row>
    <row r="245" spans="1:12" x14ac:dyDescent="0.2">
      <c r="A245" s="5">
        <v>41365</v>
      </c>
      <c r="B245">
        <v>15.64</v>
      </c>
      <c r="H245" t="s">
        <v>376</v>
      </c>
      <c r="I245">
        <v>15.22</v>
      </c>
      <c r="K245" t="s">
        <v>372</v>
      </c>
      <c r="L245">
        <v>14.74</v>
      </c>
    </row>
    <row r="246" spans="1:12" x14ac:dyDescent="0.2">
      <c r="A246" s="5">
        <v>41395</v>
      </c>
      <c r="B246">
        <v>15.34</v>
      </c>
      <c r="H246" t="s">
        <v>377</v>
      </c>
      <c r="I246">
        <v>15.36</v>
      </c>
      <c r="K246" t="s">
        <v>373</v>
      </c>
      <c r="L246">
        <v>14.816666666666601</v>
      </c>
    </row>
    <row r="247" spans="1:12" x14ac:dyDescent="0.2">
      <c r="A247" s="5">
        <v>41426</v>
      </c>
      <c r="B247">
        <v>15.22</v>
      </c>
      <c r="H247" t="s">
        <v>378</v>
      </c>
      <c r="I247">
        <v>15.5</v>
      </c>
      <c r="K247" t="s">
        <v>374</v>
      </c>
      <c r="L247">
        <v>14.893333333333301</v>
      </c>
    </row>
    <row r="248" spans="1:12" x14ac:dyDescent="0.2">
      <c r="A248" s="5">
        <v>41456</v>
      </c>
      <c r="B248">
        <v>15.69</v>
      </c>
      <c r="H248" t="s">
        <v>379</v>
      </c>
      <c r="I248">
        <v>15.64</v>
      </c>
      <c r="K248" t="s">
        <v>375</v>
      </c>
      <c r="L248">
        <v>14.97</v>
      </c>
    </row>
    <row r="249" spans="1:12" x14ac:dyDescent="0.2">
      <c r="A249" s="5">
        <v>41487</v>
      </c>
      <c r="B249">
        <v>15.79</v>
      </c>
      <c r="H249" t="s">
        <v>380</v>
      </c>
      <c r="I249">
        <v>15.646666666666601</v>
      </c>
      <c r="K249" t="s">
        <v>376</v>
      </c>
      <c r="L249">
        <v>15.046666666666599</v>
      </c>
    </row>
    <row r="250" spans="1:12" x14ac:dyDescent="0.2">
      <c r="A250" s="5">
        <v>41518</v>
      </c>
      <c r="B250">
        <v>15.64</v>
      </c>
      <c r="H250" t="s">
        <v>381</v>
      </c>
      <c r="I250">
        <v>15.6533333333333</v>
      </c>
      <c r="K250" t="s">
        <v>377</v>
      </c>
      <c r="L250">
        <v>15.123333333333299</v>
      </c>
    </row>
    <row r="251" spans="1:12" x14ac:dyDescent="0.2">
      <c r="A251" s="5">
        <v>41548</v>
      </c>
      <c r="B251">
        <v>15.84</v>
      </c>
      <c r="H251" t="s">
        <v>382</v>
      </c>
      <c r="I251">
        <v>15.66</v>
      </c>
      <c r="K251" t="s">
        <v>378</v>
      </c>
      <c r="L251">
        <v>15.2</v>
      </c>
    </row>
    <row r="252" spans="1:12" x14ac:dyDescent="0.2">
      <c r="A252" s="5">
        <v>41579</v>
      </c>
      <c r="B252">
        <v>15.78</v>
      </c>
      <c r="H252" t="s">
        <v>383</v>
      </c>
      <c r="I252">
        <v>15.4765629651379</v>
      </c>
      <c r="K252" t="s">
        <v>379</v>
      </c>
      <c r="L252">
        <v>15.2766666666666</v>
      </c>
    </row>
    <row r="253" spans="1:12" x14ac:dyDescent="0.2">
      <c r="A253" s="5">
        <v>41609</v>
      </c>
      <c r="B253">
        <v>15.66</v>
      </c>
      <c r="H253" t="s">
        <v>384</v>
      </c>
      <c r="I253">
        <v>15.293125930275901</v>
      </c>
      <c r="K253" t="s">
        <v>380</v>
      </c>
      <c r="L253">
        <v>15.3533333333333</v>
      </c>
    </row>
    <row r="254" spans="1:12" x14ac:dyDescent="0.2">
      <c r="A254" s="5">
        <v>41640</v>
      </c>
      <c r="B254">
        <v>15.43</v>
      </c>
      <c r="H254" t="s">
        <v>385</v>
      </c>
      <c r="I254">
        <v>15.1096888954138</v>
      </c>
      <c r="K254" t="s">
        <v>381</v>
      </c>
      <c r="L254">
        <v>15.43</v>
      </c>
    </row>
    <row r="255" spans="1:12" x14ac:dyDescent="0.2">
      <c r="A255" s="5">
        <v>41671</v>
      </c>
      <c r="B255">
        <v>15.6</v>
      </c>
      <c r="H255" t="s">
        <v>386</v>
      </c>
      <c r="I255">
        <v>15.0015415316365</v>
      </c>
      <c r="K255" t="s">
        <v>382</v>
      </c>
      <c r="L255">
        <v>15.5066666666666</v>
      </c>
    </row>
    <row r="256" spans="1:12" x14ac:dyDescent="0.2">
      <c r="A256" s="5">
        <v>41699</v>
      </c>
      <c r="B256">
        <v>15.57</v>
      </c>
      <c r="H256" t="s">
        <v>387</v>
      </c>
      <c r="I256">
        <v>14.893394167859199</v>
      </c>
      <c r="K256" t="s">
        <v>383</v>
      </c>
      <c r="L256">
        <v>15.5833333333333</v>
      </c>
    </row>
    <row r="257" spans="1:12" x14ac:dyDescent="0.2">
      <c r="A257" s="5">
        <v>41730</v>
      </c>
      <c r="B257">
        <v>15.19</v>
      </c>
      <c r="H257" t="s">
        <v>388</v>
      </c>
      <c r="I257">
        <v>14.785246804082</v>
      </c>
      <c r="K257" t="s">
        <v>384</v>
      </c>
      <c r="L257">
        <v>15.66</v>
      </c>
    </row>
    <row r="258" spans="1:12" x14ac:dyDescent="0.2">
      <c r="A258" s="5">
        <v>41760</v>
      </c>
      <c r="B258">
        <v>15.29</v>
      </c>
      <c r="H258" t="s">
        <v>389</v>
      </c>
      <c r="I258">
        <v>14.832181128264001</v>
      </c>
      <c r="K258" t="s">
        <v>385</v>
      </c>
      <c r="L258">
        <v>15.5902587953638</v>
      </c>
    </row>
    <row r="259" spans="1:12" x14ac:dyDescent="0.2">
      <c r="A259" s="5">
        <v>41791</v>
      </c>
      <c r="H259" t="s">
        <v>390</v>
      </c>
      <c r="I259">
        <v>14.879115452445999</v>
      </c>
      <c r="K259" t="s">
        <v>386</v>
      </c>
      <c r="L259">
        <v>15.5205175907276</v>
      </c>
    </row>
    <row r="260" spans="1:12" x14ac:dyDescent="0.2">
      <c r="A260" s="5">
        <v>41821</v>
      </c>
      <c r="H260" t="s">
        <v>391</v>
      </c>
      <c r="I260">
        <v>14.9260497766281</v>
      </c>
      <c r="K260" t="s">
        <v>387</v>
      </c>
      <c r="L260">
        <v>15.4507763860915</v>
      </c>
    </row>
    <row r="261" spans="1:12" x14ac:dyDescent="0.2">
      <c r="A261" s="5">
        <v>41852</v>
      </c>
      <c r="H261" t="s">
        <v>392</v>
      </c>
      <c r="I261">
        <v>14.848676043222</v>
      </c>
      <c r="K261" t="s">
        <v>388</v>
      </c>
      <c r="L261">
        <v>15.381035181455299</v>
      </c>
    </row>
    <row r="262" spans="1:12" x14ac:dyDescent="0.2">
      <c r="A262" s="5">
        <v>41883</v>
      </c>
      <c r="H262" t="s">
        <v>393</v>
      </c>
      <c r="I262">
        <v>14.7713023098159</v>
      </c>
      <c r="K262" t="s">
        <v>389</v>
      </c>
      <c r="L262">
        <v>15.311293976819201</v>
      </c>
    </row>
    <row r="263" spans="1:12" x14ac:dyDescent="0.2">
      <c r="A263" s="5">
        <v>41913</v>
      </c>
      <c r="H263" t="s">
        <v>394</v>
      </c>
      <c r="I263">
        <v>14.693928576409901</v>
      </c>
      <c r="K263" t="s">
        <v>390</v>
      </c>
      <c r="L263">
        <v>15.241552772183001</v>
      </c>
    </row>
    <row r="264" spans="1:12" x14ac:dyDescent="0.2">
      <c r="A264" s="5">
        <v>41944</v>
      </c>
      <c r="H264" t="s">
        <v>395</v>
      </c>
      <c r="I264">
        <v>14.758517060388</v>
      </c>
      <c r="K264" t="s">
        <v>391</v>
      </c>
      <c r="L264">
        <v>15.171811567546801</v>
      </c>
    </row>
    <row r="265" spans="1:12" x14ac:dyDescent="0.2">
      <c r="A265" s="5">
        <v>41974</v>
      </c>
      <c r="H265" t="s">
        <v>396</v>
      </c>
      <c r="I265">
        <v>14.823105544366101</v>
      </c>
      <c r="K265" t="s">
        <v>392</v>
      </c>
      <c r="L265">
        <v>15.1020703629107</v>
      </c>
    </row>
    <row r="266" spans="1:12" x14ac:dyDescent="0.2">
      <c r="A266" s="5">
        <v>42005</v>
      </c>
      <c r="H266" t="s">
        <v>397</v>
      </c>
      <c r="I266">
        <v>14.8876940283442</v>
      </c>
      <c r="K266" t="s">
        <v>393</v>
      </c>
      <c r="L266">
        <v>15.0323291582745</v>
      </c>
    </row>
    <row r="267" spans="1:12" x14ac:dyDescent="0.2">
      <c r="A267" s="5">
        <v>42036</v>
      </c>
      <c r="H267" t="s">
        <v>398</v>
      </c>
      <c r="I267">
        <v>15.0275874177589</v>
      </c>
      <c r="K267" t="s">
        <v>394</v>
      </c>
      <c r="L267">
        <v>14.962587953638399</v>
      </c>
    </row>
    <row r="268" spans="1:12" x14ac:dyDescent="0.2">
      <c r="A268" s="5">
        <v>42064</v>
      </c>
      <c r="H268" t="s">
        <v>399</v>
      </c>
      <c r="I268">
        <v>15.1674808071737</v>
      </c>
      <c r="K268" t="s">
        <v>395</v>
      </c>
      <c r="L268">
        <v>14.892846749002199</v>
      </c>
    </row>
    <row r="269" spans="1:12" x14ac:dyDescent="0.2">
      <c r="A269" s="5">
        <v>42095</v>
      </c>
      <c r="H269" t="s">
        <v>400</v>
      </c>
      <c r="I269">
        <v>15.3073741965885</v>
      </c>
      <c r="K269" t="s">
        <v>396</v>
      </c>
      <c r="L269">
        <v>14.823105544366101</v>
      </c>
    </row>
    <row r="270" spans="1:12" x14ac:dyDescent="0.2">
      <c r="A270" s="5">
        <v>42125</v>
      </c>
      <c r="H270" t="s">
        <v>401</v>
      </c>
      <c r="I270">
        <v>15.3878586957838</v>
      </c>
      <c r="K270" t="s">
        <v>397</v>
      </c>
      <c r="L270">
        <v>14.988032751021599</v>
      </c>
    </row>
    <row r="271" spans="1:12" x14ac:dyDescent="0.2">
      <c r="A271" s="5">
        <v>42156</v>
      </c>
      <c r="H271" t="s">
        <v>402</v>
      </c>
      <c r="I271">
        <v>15.4683431949792</v>
      </c>
      <c r="K271" t="s">
        <v>398</v>
      </c>
      <c r="L271">
        <v>15.152959957677099</v>
      </c>
    </row>
    <row r="272" spans="1:12" x14ac:dyDescent="0.2">
      <c r="A272" s="5">
        <v>42186</v>
      </c>
      <c r="H272" t="s">
        <v>403</v>
      </c>
      <c r="I272">
        <v>15.5488276941746</v>
      </c>
      <c r="K272" t="s">
        <v>399</v>
      </c>
      <c r="L272">
        <v>15.3178871643326</v>
      </c>
    </row>
    <row r="273" spans="1:12" x14ac:dyDescent="0.2">
      <c r="A273" s="5">
        <v>42217</v>
      </c>
      <c r="H273" t="s">
        <v>404</v>
      </c>
      <c r="I273">
        <v>15.801081938163501</v>
      </c>
      <c r="K273" t="s">
        <v>400</v>
      </c>
      <c r="L273">
        <v>15.4828143709881</v>
      </c>
    </row>
    <row r="274" spans="1:12" x14ac:dyDescent="0.2">
      <c r="A274" s="5">
        <v>42248</v>
      </c>
      <c r="H274" t="s">
        <v>405</v>
      </c>
      <c r="I274">
        <v>16.0533361821524</v>
      </c>
      <c r="K274" t="s">
        <v>401</v>
      </c>
      <c r="L274">
        <v>15.6477415776436</v>
      </c>
    </row>
    <row r="275" spans="1:12" x14ac:dyDescent="0.2">
      <c r="A275" s="5">
        <v>42278</v>
      </c>
      <c r="H275" t="s">
        <v>406</v>
      </c>
      <c r="I275">
        <v>16.3055904261414</v>
      </c>
      <c r="K275" t="s">
        <v>402</v>
      </c>
      <c r="L275">
        <v>15.812668784299101</v>
      </c>
    </row>
    <row r="276" spans="1:12" x14ac:dyDescent="0.2">
      <c r="A276" s="5">
        <v>42309</v>
      </c>
      <c r="H276" t="s">
        <v>407</v>
      </c>
      <c r="I276">
        <v>16.553911225186798</v>
      </c>
      <c r="K276" t="s">
        <v>403</v>
      </c>
      <c r="L276">
        <v>15.977595990954599</v>
      </c>
    </row>
    <row r="277" spans="1:12" x14ac:dyDescent="0.2">
      <c r="A277" s="5">
        <v>42339</v>
      </c>
      <c r="H277" t="s">
        <v>408</v>
      </c>
      <c r="I277">
        <v>16.8022320242322</v>
      </c>
      <c r="K277" t="s">
        <v>404</v>
      </c>
      <c r="L277">
        <v>16.1425231976101</v>
      </c>
    </row>
    <row r="278" spans="1:12" x14ac:dyDescent="0.2">
      <c r="A278" s="5">
        <v>42370</v>
      </c>
      <c r="H278" t="s">
        <v>409</v>
      </c>
      <c r="I278">
        <v>17.050552823277599</v>
      </c>
      <c r="K278" t="s">
        <v>405</v>
      </c>
      <c r="L278">
        <v>16.307450404265602</v>
      </c>
    </row>
    <row r="279" spans="1:12" x14ac:dyDescent="0.2">
      <c r="A279" s="5">
        <v>42401</v>
      </c>
      <c r="H279" t="s">
        <v>410</v>
      </c>
      <c r="I279">
        <v>17.152935172263401</v>
      </c>
      <c r="K279" t="s">
        <v>406</v>
      </c>
      <c r="L279">
        <v>16.4723776109211</v>
      </c>
    </row>
    <row r="280" spans="1:12" x14ac:dyDescent="0.2">
      <c r="A280" s="5">
        <v>42430</v>
      </c>
      <c r="H280" t="s">
        <v>411</v>
      </c>
      <c r="I280">
        <v>17.2553175212493</v>
      </c>
      <c r="K280" t="s">
        <v>407</v>
      </c>
      <c r="L280">
        <v>16.637304817576599</v>
      </c>
    </row>
    <row r="281" spans="1:12" x14ac:dyDescent="0.2">
      <c r="A281" s="5">
        <v>42461</v>
      </c>
      <c r="H281" t="s">
        <v>412</v>
      </c>
      <c r="I281">
        <v>17.357699870235201</v>
      </c>
      <c r="K281" t="s">
        <v>408</v>
      </c>
      <c r="L281">
        <v>16.8022320242322</v>
      </c>
    </row>
    <row r="282" spans="1:12" x14ac:dyDescent="0.2">
      <c r="A282" s="5">
        <v>42491</v>
      </c>
      <c r="H282" t="s">
        <v>413</v>
      </c>
      <c r="I282">
        <v>17.420390332650602</v>
      </c>
      <c r="K282" t="s">
        <v>409</v>
      </c>
      <c r="L282">
        <v>16.890796260441899</v>
      </c>
    </row>
    <row r="283" spans="1:12" x14ac:dyDescent="0.2">
      <c r="A283" s="5">
        <v>42522</v>
      </c>
      <c r="H283" t="s">
        <v>414</v>
      </c>
      <c r="I283">
        <v>17.483080795066101</v>
      </c>
      <c r="K283" t="s">
        <v>410</v>
      </c>
      <c r="L283">
        <v>16.979360496651701</v>
      </c>
    </row>
    <row r="284" spans="1:12" x14ac:dyDescent="0.2">
      <c r="A284" s="5">
        <v>42552</v>
      </c>
      <c r="H284" t="s">
        <v>415</v>
      </c>
      <c r="I284">
        <v>17.545771257481601</v>
      </c>
      <c r="K284" t="s">
        <v>411</v>
      </c>
      <c r="L284">
        <v>17.0679247328614</v>
      </c>
    </row>
    <row r="285" spans="1:12" x14ac:dyDescent="0.2">
      <c r="A285" s="5">
        <v>42583</v>
      </c>
      <c r="H285" t="s">
        <v>416</v>
      </c>
      <c r="I285">
        <v>17.604932544565798</v>
      </c>
      <c r="K285" t="s">
        <v>412</v>
      </c>
      <c r="L285">
        <v>17.156488969071201</v>
      </c>
    </row>
    <row r="286" spans="1:12" x14ac:dyDescent="0.2">
      <c r="A286" s="5">
        <v>42614</v>
      </c>
      <c r="H286" t="s">
        <v>417</v>
      </c>
      <c r="I286">
        <v>17.66409383165</v>
      </c>
      <c r="K286" t="s">
        <v>413</v>
      </c>
      <c r="L286">
        <v>17.2450532052809</v>
      </c>
    </row>
    <row r="287" spans="1:12" x14ac:dyDescent="0.2">
      <c r="A287" s="5">
        <v>42644</v>
      </c>
      <c r="H287" t="s">
        <v>418</v>
      </c>
      <c r="I287">
        <v>17.723255118734201</v>
      </c>
      <c r="K287" t="s">
        <v>414</v>
      </c>
      <c r="L287">
        <v>17.333617441490698</v>
      </c>
    </row>
    <row r="288" spans="1:12" x14ac:dyDescent="0.2">
      <c r="A288" s="5">
        <v>42675</v>
      </c>
      <c r="H288" t="s">
        <v>419</v>
      </c>
      <c r="I288">
        <v>17.794128988741701</v>
      </c>
      <c r="K288" t="s">
        <v>415</v>
      </c>
      <c r="L288">
        <v>17.422181677700401</v>
      </c>
    </row>
    <row r="289" spans="1:12" x14ac:dyDescent="0.2">
      <c r="A289" s="5">
        <v>42705</v>
      </c>
      <c r="H289" t="s">
        <v>420</v>
      </c>
      <c r="I289">
        <v>17.8650028587492</v>
      </c>
      <c r="K289" t="s">
        <v>416</v>
      </c>
      <c r="L289">
        <v>17.510745913910199</v>
      </c>
    </row>
    <row r="290" spans="1:12" x14ac:dyDescent="0.2">
      <c r="A290" s="5">
        <v>42736</v>
      </c>
      <c r="H290" t="s">
        <v>421</v>
      </c>
      <c r="I290">
        <v>17.935876728756799</v>
      </c>
      <c r="K290" t="s">
        <v>417</v>
      </c>
      <c r="L290">
        <v>17.599310150119901</v>
      </c>
    </row>
    <row r="291" spans="1:12" x14ac:dyDescent="0.2">
      <c r="A291" s="5">
        <v>42767</v>
      </c>
      <c r="H291" t="s">
        <v>422</v>
      </c>
      <c r="I291">
        <v>17.935876728756799</v>
      </c>
      <c r="K291" t="s">
        <v>418</v>
      </c>
      <c r="L291">
        <v>17.6878743863297</v>
      </c>
    </row>
    <row r="292" spans="1:12" x14ac:dyDescent="0.2">
      <c r="A292" s="5">
        <v>42795</v>
      </c>
      <c r="H292" t="s">
        <v>423</v>
      </c>
      <c r="I292">
        <v>17.935876728756799</v>
      </c>
      <c r="K292" t="s">
        <v>419</v>
      </c>
      <c r="L292">
        <v>17.776438622539398</v>
      </c>
    </row>
    <row r="293" spans="1:12" x14ac:dyDescent="0.2">
      <c r="A293" s="5">
        <v>42826</v>
      </c>
      <c r="H293" t="s">
        <v>424</v>
      </c>
      <c r="I293">
        <v>17.935876728756799</v>
      </c>
      <c r="K293" t="s">
        <v>420</v>
      </c>
      <c r="L293">
        <v>17.8650028587492</v>
      </c>
    </row>
    <row r="294" spans="1:12" x14ac:dyDescent="0.2">
      <c r="A294" s="5">
        <v>42856</v>
      </c>
      <c r="H294" t="s">
        <v>425</v>
      </c>
      <c r="I294">
        <v>17.9544782676446</v>
      </c>
    </row>
    <row r="295" spans="1:12" x14ac:dyDescent="0.2">
      <c r="A295" s="5">
        <v>42887</v>
      </c>
      <c r="H295" t="s">
        <v>426</v>
      </c>
      <c r="I295">
        <v>17.8569712794867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2" max="13" width="9.140625" style="9"/>
  </cols>
  <sheetData>
    <row r="1" spans="1:15" x14ac:dyDescent="0.2">
      <c r="B1" t="s">
        <v>104</v>
      </c>
      <c r="C1" t="s">
        <v>94</v>
      </c>
      <c r="D1" t="s">
        <v>103</v>
      </c>
      <c r="E1" s="9" t="s">
        <v>107</v>
      </c>
      <c r="F1" s="9" t="s">
        <v>108</v>
      </c>
      <c r="G1" t="s">
        <v>96</v>
      </c>
      <c r="H1" t="s">
        <v>102</v>
      </c>
      <c r="I1" t="s">
        <v>105</v>
      </c>
      <c r="J1" t="s">
        <v>106</v>
      </c>
      <c r="K1" t="s">
        <v>95</v>
      </c>
      <c r="L1" s="9" t="s">
        <v>551</v>
      </c>
      <c r="M1" s="9" t="s">
        <v>552</v>
      </c>
      <c r="N1" s="33" t="s">
        <v>587</v>
      </c>
      <c r="O1" s="9"/>
    </row>
    <row r="2" spans="1:15" x14ac:dyDescent="0.2">
      <c r="A2" s="5">
        <v>33970</v>
      </c>
      <c r="B2" s="6">
        <f>B3*Datastream!W94/Datastream!W95</f>
        <v>325.45252873563226</v>
      </c>
      <c r="C2" s="6">
        <v>100</v>
      </c>
      <c r="D2">
        <f>ZBDE!AL46</f>
        <v>5835</v>
      </c>
      <c r="E2">
        <f>NBP!I2</f>
        <v>22923.042270476672</v>
      </c>
      <c r="F2" s="6">
        <f>NBP!G2/NBP!$G$13*dane!$F$13</f>
        <v>8.1354630443008986</v>
      </c>
      <c r="G2">
        <f>G14/(ZBDE!BX34*0.01)</f>
        <v>34.939807211740792</v>
      </c>
      <c r="H2">
        <f>ZBDE!AQ142</f>
        <v>33.47</v>
      </c>
      <c r="I2" s="6">
        <f>ZBDE!J16+dane!$I$8-ZBDE!$J$22</f>
        <v>19.32</v>
      </c>
      <c r="J2" s="6">
        <f>ZBDE!J16+dane!$J$8-ZBDE!$J$22</f>
        <v>34.769999999999996</v>
      </c>
      <c r="K2" s="6">
        <f>K3*Datastream!J30/Datastream!J31</f>
        <v>65.576696259619908</v>
      </c>
      <c r="L2" s="9">
        <v>52.838121567161593</v>
      </c>
      <c r="M2" s="6">
        <f>M3*spr_det_m3!$H$49/spr_det_m3!$H$50</f>
        <v>11963.50127650707</v>
      </c>
      <c r="N2" s="33">
        <f>dane_update_fred!D76</f>
        <v>17.39</v>
      </c>
    </row>
    <row r="3" spans="1:15" x14ac:dyDescent="0.2">
      <c r="A3" s="5">
        <v>34001</v>
      </c>
      <c r="B3" s="6">
        <f>B4*Datastream!W95/Datastream!W96</f>
        <v>352.12896551724145</v>
      </c>
      <c r="C3" s="6">
        <f>C2*spr_det_m3!E4</f>
        <v>91.484021958971397</v>
      </c>
      <c r="D3">
        <f>ZBDE!AL47</f>
        <v>5847</v>
      </c>
      <c r="E3">
        <f>NBP!I3</f>
        <v>23359.453625959053</v>
      </c>
      <c r="F3" s="6">
        <f>NBP!G3/NBP!$G$13*dane!$F$13</f>
        <v>8.0032326199071715</v>
      </c>
      <c r="G3">
        <f>G15/(ZBDE!BX35*0.01)</f>
        <v>32.765699880818694</v>
      </c>
      <c r="H3">
        <f>ZBDE!AQ143</f>
        <v>34.61</v>
      </c>
      <c r="I3" s="6">
        <f>ZBDE!J17+dane!$I$8-ZBDE!$J$22</f>
        <v>18.32</v>
      </c>
      <c r="J3" s="6">
        <f>ZBDE!J17+dane!$J$8-ZBDE!$J$22</f>
        <v>33.769999999999996</v>
      </c>
      <c r="K3" s="6">
        <f>K4*Datastream!J31/Datastream!J32</f>
        <v>66.932505841469592</v>
      </c>
      <c r="L3" s="9">
        <v>53.726110546229265</v>
      </c>
      <c r="M3" s="6">
        <f>M4*spr_det_m3!$H$49/spr_det_m3!$H$50</f>
        <v>12607.114721868767</v>
      </c>
      <c r="N3" s="33">
        <f>dane_update_fred!D77</f>
        <v>18.47</v>
      </c>
    </row>
    <row r="4" spans="1:15" x14ac:dyDescent="0.2">
      <c r="A4" s="5">
        <v>34029</v>
      </c>
      <c r="B4" s="6">
        <f>B5*Datastream!W96/Datastream!W97</f>
        <v>392.14362068965522</v>
      </c>
      <c r="C4" s="6">
        <f>C3*spr_det_m3!E5</f>
        <v>106.61719807583472</v>
      </c>
      <c r="D4">
        <f>ZBDE!AL48</f>
        <v>5841</v>
      </c>
      <c r="E4">
        <f>NBP!I4</f>
        <v>24240.028680751609</v>
      </c>
      <c r="F4" s="6">
        <f>NBP!G4/NBP!$G$13*dane!$F$13</f>
        <v>8.3292460820572103</v>
      </c>
      <c r="G4">
        <f>G16/(ZBDE!BX36*0.01)</f>
        <v>36.411074463650614</v>
      </c>
      <c r="H4">
        <f>ZBDE!AQ144</f>
        <v>35.340000000000003</v>
      </c>
      <c r="I4" s="6">
        <f>ZBDE!J18+dane!$I$8-ZBDE!$J$22</f>
        <v>15.32</v>
      </c>
      <c r="J4" s="6">
        <f>ZBDE!J18+dane!$J$8-ZBDE!$J$22</f>
        <v>30.769999999999996</v>
      </c>
      <c r="K4" s="6">
        <f>K5*Datastream!J32/Datastream!J33</f>
        <v>67.885809453707651</v>
      </c>
      <c r="L4" s="9">
        <v>54.25005213886157</v>
      </c>
      <c r="M4" s="6">
        <f>M5*spr_det_m3!$H$49/spr_det_m3!$H$50</f>
        <v>13285.353337360531</v>
      </c>
      <c r="N4" s="33">
        <f>dane_update_fred!D78</f>
        <v>18.79</v>
      </c>
    </row>
    <row r="5" spans="1:15" x14ac:dyDescent="0.2">
      <c r="A5" s="5">
        <v>34060</v>
      </c>
      <c r="B5" s="6">
        <f>B6*Datastream!W97/Datastream!W98</f>
        <v>386.80833333333334</v>
      </c>
      <c r="C5" s="6">
        <f>C4*spr_det_m3!E6</f>
        <v>111.73270008741355</v>
      </c>
      <c r="D5">
        <f>ZBDE!AL49</f>
        <v>5846</v>
      </c>
      <c r="E5">
        <f>NBP!I5</f>
        <v>24794.458070506553</v>
      </c>
      <c r="F5" s="6">
        <f>NBP!G5/NBP!$G$13*dane!$F$13</f>
        <v>8.6248971017695677</v>
      </c>
      <c r="G5">
        <f>G17/(ZBDE!BX37*0.01)</f>
        <v>33.404052208049777</v>
      </c>
      <c r="H5">
        <f>ZBDE!AQ145</f>
        <v>36.15</v>
      </c>
      <c r="I5" s="6">
        <f>ZBDE!J19+dane!$I$8-ZBDE!$J$22</f>
        <v>15.32</v>
      </c>
      <c r="J5" s="6">
        <f>ZBDE!J19+dane!$J$8-ZBDE!$J$22</f>
        <v>30.769999999999996</v>
      </c>
      <c r="K5" s="6">
        <f>K6*Datastream!J33/Datastream!J34</f>
        <v>67.663371944185442</v>
      </c>
      <c r="L5" s="9">
        <v>54.646282971310256</v>
      </c>
      <c r="M5" s="6">
        <f>M6*spr_det_m3!$H$49/spr_det_m3!$H$50</f>
        <v>14000.079890789932</v>
      </c>
      <c r="N5" s="33">
        <f>dane_update_fred!D79</f>
        <v>18.670000000000002</v>
      </c>
    </row>
    <row r="6" spans="1:15" x14ac:dyDescent="0.2">
      <c r="A6" s="5">
        <v>34090</v>
      </c>
      <c r="B6" s="6">
        <f>B7*Datastream!W98/Datastream!W99</f>
        <v>373.47011494252871</v>
      </c>
      <c r="C6" s="6">
        <f>C5*spr_det_m3!E7</f>
        <v>112.94217620371303</v>
      </c>
      <c r="D6">
        <f>ZBDE!AL50</f>
        <v>5816</v>
      </c>
      <c r="E6">
        <f>NBP!I6</f>
        <v>25154.075620071242</v>
      </c>
      <c r="F6" s="6">
        <f>NBP!G6/NBP!$G$13*dane!$F$13</f>
        <v>8.681406033723313</v>
      </c>
      <c r="G6">
        <f>G18/(ZBDE!BX38*0.01)</f>
        <v>32.774479891437863</v>
      </c>
      <c r="H6">
        <f>ZBDE!AQ146</f>
        <v>36.800000000000004</v>
      </c>
      <c r="I6" s="6">
        <f>ZBDE!J20+dane!$I$8-ZBDE!$J$22</f>
        <v>15.32</v>
      </c>
      <c r="J6" s="6">
        <f>ZBDE!J20+dane!$J$8-ZBDE!$J$22</f>
        <v>30.769999999999996</v>
      </c>
      <c r="K6" s="6">
        <f>K7*Datastream!J34/Datastream!J35</f>
        <v>68.351868997468472</v>
      </c>
      <c r="L6" s="9">
        <v>54.765269984156639</v>
      </c>
      <c r="M6" s="6">
        <f>M7*spr_det_m3!$H$49/spr_det_m3!$H$50</f>
        <v>14753.257363303321</v>
      </c>
      <c r="N6" s="33">
        <f>dane_update_fred!D80</f>
        <v>18.510000000000002</v>
      </c>
    </row>
    <row r="7" spans="1:15" x14ac:dyDescent="0.2">
      <c r="A7" s="5">
        <v>34121</v>
      </c>
      <c r="B7" s="6">
        <f>B8*Datastream!W99/Datastream!W100</f>
        <v>378.80540229885059</v>
      </c>
      <c r="C7" s="6">
        <f>C6*spr_det_m3!E8</f>
        <v>123.28491954223955</v>
      </c>
      <c r="D7">
        <f>ZBDE!AL51</f>
        <v>5793</v>
      </c>
      <c r="E7">
        <f>NBP!I7</f>
        <v>26096.213405261002</v>
      </c>
      <c r="F7" s="6">
        <f>NBP!G7/NBP!$G$13*dane!$F$13</f>
        <v>8.7914938797284847</v>
      </c>
      <c r="G7">
        <f>G19/(ZBDE!BX39*0.01)</f>
        <v>33.843613782852934</v>
      </c>
      <c r="H7">
        <f>ZBDE!AQ147</f>
        <v>37.32</v>
      </c>
      <c r="I7" s="6">
        <f>ZBDE!J21+dane!$I$8-ZBDE!$J$22</f>
        <v>15.32</v>
      </c>
      <c r="J7" s="6">
        <f>ZBDE!J21+dane!$J$8-ZBDE!$J$22</f>
        <v>30.769999999999996</v>
      </c>
      <c r="K7" s="6">
        <f>K8*Datastream!J35/Datastream!J36</f>
        <v>68.330684472752068</v>
      </c>
      <c r="L7" s="9">
        <v>53.373628610541452</v>
      </c>
      <c r="M7" s="6">
        <f>M8*spr_det_m3!$H$49/spr_det_m3!$H$50</f>
        <v>15546.954340671455</v>
      </c>
      <c r="N7" s="33">
        <f>dane_update_fred!D81</f>
        <v>17.649999999999999</v>
      </c>
    </row>
    <row r="8" spans="1:15" x14ac:dyDescent="0.2">
      <c r="A8" s="5">
        <v>34151</v>
      </c>
      <c r="B8" s="6">
        <f>B9*Datastream!W100/Datastream!W101</f>
        <v>386.80833333333328</v>
      </c>
      <c r="C8" s="6">
        <f>C7*spr_det_m3!E9</f>
        <v>109.38486345064386</v>
      </c>
      <c r="D8">
        <f>ZBDE!AL52</f>
        <v>5778</v>
      </c>
      <c r="E8">
        <f>NBP!I8</f>
        <v>26624.011213866343</v>
      </c>
      <c r="F8" s="6">
        <f>NBP!G8/NBP!$G$13*dane!$F$13</f>
        <v>8.4253064442262033</v>
      </c>
      <c r="G8">
        <f>G20/(ZBDE!BX40*0.01)</f>
        <v>33.661006561196167</v>
      </c>
      <c r="H8">
        <f>ZBDE!AQ148</f>
        <v>37.730000000000004</v>
      </c>
      <c r="I8">
        <f>Datastream!F4</f>
        <v>15.32</v>
      </c>
      <c r="J8">
        <f>Datastream!G4</f>
        <v>30.77</v>
      </c>
      <c r="K8" s="6">
        <f>K9*Datastream!J36/Datastream!J37</f>
        <v>69.707678579318141</v>
      </c>
      <c r="L8" s="9">
        <v>52.963891786094727</v>
      </c>
      <c r="M8" s="6">
        <f>M9*spr_det_m3!$H$49/spr_det_m3!$H$50</f>
        <v>16383.350694615927</v>
      </c>
      <c r="N8" s="33">
        <f>dane_update_fred!D82</f>
        <v>16.78</v>
      </c>
    </row>
    <row r="9" spans="1:15" x14ac:dyDescent="0.2">
      <c r="A9" s="5">
        <v>34182</v>
      </c>
      <c r="B9" s="6">
        <f>B10*Datastream!W101/Datastream!W102</f>
        <v>392.14362068965517</v>
      </c>
      <c r="C9" s="6">
        <f>C8*spr_det_m3!E10</f>
        <v>105.31566151613734</v>
      </c>
      <c r="D9">
        <f>ZBDE!AL53</f>
        <v>5758</v>
      </c>
      <c r="E9">
        <f>NBP!I9</f>
        <v>27341.787048275193</v>
      </c>
      <c r="F9" s="6">
        <f>NBP!G9/NBP!$G$13*dane!$F$13</f>
        <v>8.3729776043930428</v>
      </c>
      <c r="G9">
        <f>G21/(ZBDE!BX41*0.01)</f>
        <v>31.882827659504112</v>
      </c>
      <c r="H9">
        <f>ZBDE!AQ149</f>
        <v>38.6</v>
      </c>
      <c r="I9">
        <f>Datastream!F5</f>
        <v>16.8</v>
      </c>
      <c r="J9">
        <f>Datastream!G5</f>
        <v>31.45</v>
      </c>
      <c r="K9" s="6">
        <f>K10*Datastream!J37/Datastream!J38</f>
        <v>70.01485418770595</v>
      </c>
      <c r="L9" s="9">
        <v>52.533379243138022</v>
      </c>
      <c r="M9" s="6">
        <f>M10*spr_det_m3!$H$49/spr_det_m3!$H$50</f>
        <v>17264.74356978009</v>
      </c>
      <c r="N9" s="33">
        <f>dane_update_fred!D83</f>
        <v>16.7</v>
      </c>
    </row>
    <row r="10" spans="1:15" x14ac:dyDescent="0.2">
      <c r="A10" s="5">
        <v>34213</v>
      </c>
      <c r="B10" s="6">
        <f>B11*Datastream!W102/Datastream!W103</f>
        <v>405.48183908045979</v>
      </c>
      <c r="C10" s="6">
        <f>C9*spr_det_m3!E11</f>
        <v>104.91793250121036</v>
      </c>
      <c r="D10">
        <f>ZBDE!AL54</f>
        <v>5747</v>
      </c>
      <c r="E10">
        <f>NBP!I10</f>
        <v>28049.621641775455</v>
      </c>
      <c r="F10" s="6">
        <f>NBP!G10/NBP!$G$13*dane!$F$13</f>
        <v>8.9485902999728193</v>
      </c>
      <c r="G10">
        <f>G22/(ZBDE!BX42*0.01)</f>
        <v>35.07660939090033</v>
      </c>
      <c r="H10">
        <f>ZBDE!AQ150</f>
        <v>39.56</v>
      </c>
      <c r="I10">
        <f>Datastream!F6</f>
        <v>15.64</v>
      </c>
      <c r="J10">
        <f>Datastream!G6</f>
        <v>32.36</v>
      </c>
      <c r="K10" s="6">
        <f>K11*Datastream!J38/Datastream!J39</f>
        <v>64.411547400217842</v>
      </c>
      <c r="L10" s="9">
        <v>51.514199816656912</v>
      </c>
      <c r="M10" s="6">
        <f>M11*spr_det_m3!$H$49/spr_det_m3!$H$50</f>
        <v>18193.553692787544</v>
      </c>
      <c r="N10" s="33">
        <f>dane_update_fred!D84</f>
        <v>16.010000000000002</v>
      </c>
    </row>
    <row r="11" spans="1:15" x14ac:dyDescent="0.2">
      <c r="A11" s="5">
        <v>34243</v>
      </c>
      <c r="B11" s="6">
        <f>B12*Datastream!W103/Datastream!W104</f>
        <v>408.14948275862071</v>
      </c>
      <c r="C11" s="6">
        <f>C10*spr_det_m3!E12</f>
        <v>106.56965465366056</v>
      </c>
      <c r="D11">
        <f>ZBDE!AL55</f>
        <v>5759</v>
      </c>
      <c r="E11">
        <f>NBP!I11</f>
        <v>28806.797623638515</v>
      </c>
      <c r="F11" s="6">
        <f>NBP!G11/NBP!$G$13*dane!$F$13</f>
        <v>9.3038959625639457</v>
      </c>
      <c r="G11">
        <f>G23/(ZBDE!BX43*0.01)</f>
        <v>39.230551273850104</v>
      </c>
      <c r="H11">
        <f>ZBDE!AQ151</f>
        <v>40.31</v>
      </c>
      <c r="I11">
        <f>Datastream!F7</f>
        <v>14.42</v>
      </c>
      <c r="J11">
        <f>Datastream!G7</f>
        <v>32.480000000000004</v>
      </c>
      <c r="K11" s="6">
        <f>K12*Datastream!J39/Datastream!J40</f>
        <v>64.771684320396659</v>
      </c>
      <c r="L11" s="9">
        <v>51.781978388905088</v>
      </c>
      <c r="M11" s="6">
        <f>M12*spr_det_m3!$H$49/spr_det_m3!$H$50</f>
        <v>19172.332020715872</v>
      </c>
      <c r="N11" s="33">
        <f>dane_update_fred!D85</f>
        <v>16.61</v>
      </c>
    </row>
    <row r="12" spans="1:15" x14ac:dyDescent="0.2">
      <c r="A12" s="5">
        <v>34274</v>
      </c>
      <c r="B12" s="6">
        <f>B13*Datastream!W104/Datastream!W105</f>
        <v>466.83764367816087</v>
      </c>
      <c r="C12" s="6">
        <f>C11*spr_det_m3!E13</f>
        <v>103.80888538209004</v>
      </c>
      <c r="D12">
        <f>ZBDE!AL56</f>
        <v>5740</v>
      </c>
      <c r="E12">
        <f>NBP!I12</f>
        <v>29416.597080336975</v>
      </c>
      <c r="F12" s="6">
        <f>NBP!G12/NBP!$G$13*dane!$F$13</f>
        <v>9.3848841275535744</v>
      </c>
      <c r="G12">
        <f>G24/(ZBDE!BX44*0.01)</f>
        <v>36.754357712769213</v>
      </c>
      <c r="H12">
        <f>ZBDE!AQ152</f>
        <v>41.92</v>
      </c>
      <c r="I12">
        <f>Datastream!F8</f>
        <v>12.75</v>
      </c>
      <c r="J12">
        <f>Datastream!G8</f>
        <v>32.57</v>
      </c>
      <c r="K12" s="6">
        <f>K13*Datastream!J40/Datastream!J41</f>
        <v>66.138086164604545</v>
      </c>
      <c r="L12" s="9">
        <v>50.476332752234306</v>
      </c>
      <c r="M12" s="6">
        <f>M13*spr_det_m3!$H$49/spr_det_m3!$H$50</f>
        <v>20203.766747245532</v>
      </c>
      <c r="N12" s="33">
        <f>dane_update_fred!D86</f>
        <v>15.2</v>
      </c>
    </row>
    <row r="13" spans="1:15" x14ac:dyDescent="0.2">
      <c r="A13" s="5">
        <v>34304</v>
      </c>
      <c r="B13" s="6">
        <f>B14*Datastream!W105/Datastream!W106</f>
        <v>549.53459770114944</v>
      </c>
      <c r="C13">
        <f>C12*spr_det_m3!E14</f>
        <v>111.96183404726467</v>
      </c>
      <c r="D13">
        <f>ZBDE!AL57</f>
        <v>5709</v>
      </c>
      <c r="E13">
        <f>NBP!I13</f>
        <v>30251.40558051585</v>
      </c>
      <c r="F13" s="6">
        <f>car_m!L17</f>
        <v>9.4</v>
      </c>
      <c r="G13">
        <f>G25/(ZBDE!BX45*0.01)</f>
        <v>36.017379989646386</v>
      </c>
      <c r="H13">
        <f>ZBDE!AQ153</f>
        <v>44.27</v>
      </c>
      <c r="I13">
        <f>Datastream!F9</f>
        <v>17.57</v>
      </c>
      <c r="J13">
        <f>Datastream!G9</f>
        <v>32.64</v>
      </c>
      <c r="K13">
        <f>ZBDE!BF10</f>
        <v>68.659044605856295</v>
      </c>
      <c r="L13" s="9">
        <v>49.313890825756957</v>
      </c>
      <c r="M13" s="6">
        <f>M14*spr_det_m3!$H$49/spr_det_m3!$H$50</f>
        <v>21290.690685726135</v>
      </c>
      <c r="N13" s="33">
        <f>dane_update_fred!D87</f>
        <v>13.73</v>
      </c>
    </row>
    <row r="14" spans="1:15" x14ac:dyDescent="0.2">
      <c r="A14" s="5">
        <v>34335</v>
      </c>
      <c r="B14">
        <f>ZBDE!W10</f>
        <v>464.17</v>
      </c>
      <c r="C14">
        <f>dane!C13*(ZBDE!BS10*0.01)</f>
        <v>92.704398591135146</v>
      </c>
      <c r="D14">
        <f>ZBDE!AL58</f>
        <v>5661</v>
      </c>
      <c r="E14">
        <f>NBP!I14</f>
        <v>30997.062765103386</v>
      </c>
      <c r="F14" s="6">
        <f>car_m!L18</f>
        <v>9.5749999999999993</v>
      </c>
      <c r="G14">
        <f>G26/(ZBDE!BX46*0.01)</f>
        <v>35.44828675019037</v>
      </c>
      <c r="H14">
        <f>ZBDE!AQ154</f>
        <v>45.07</v>
      </c>
      <c r="I14">
        <f>Datastream!F10</f>
        <v>22.64</v>
      </c>
      <c r="J14">
        <f>Datastream!G10</f>
        <v>32.57</v>
      </c>
      <c r="K14">
        <f>ZBDE!BF11</f>
        <v>68.983896490063302</v>
      </c>
      <c r="L14" s="9">
        <v>50.354907928646902</v>
      </c>
      <c r="M14" s="6">
        <f>M15*spr_det_m3!$H$49/spr_det_m3!$H$50</f>
        <v>22436.089049437531</v>
      </c>
      <c r="N14" s="33">
        <f>dane_update_fred!D88</f>
        <v>14.29</v>
      </c>
    </row>
    <row r="15" spans="1:15" x14ac:dyDescent="0.2">
      <c r="A15" s="5">
        <v>34366</v>
      </c>
      <c r="B15">
        <f>ZBDE!W11</f>
        <v>471.84000000000003</v>
      </c>
      <c r="C15">
        <f>dane!C14*(ZBDE!BS11*0.01)</f>
        <v>92.889807388317422</v>
      </c>
      <c r="D15">
        <f>ZBDE!AL59</f>
        <v>5652</v>
      </c>
      <c r="E15">
        <f>NBP!I15</f>
        <v>31523.218900898133</v>
      </c>
      <c r="F15" s="6">
        <f>car_m!L19</f>
        <v>9.75</v>
      </c>
      <c r="G15">
        <f>G27/(ZBDE!BX47*0.01)</f>
        <v>33.948706556283753</v>
      </c>
      <c r="H15">
        <f>ZBDE!AQ155</f>
        <v>45.57</v>
      </c>
      <c r="I15">
        <f>Datastream!F11</f>
        <v>13.25</v>
      </c>
      <c r="J15">
        <f>Datastream!G11</f>
        <v>32.340000000000003</v>
      </c>
      <c r="K15">
        <f>ZBDE!BF12</f>
        <v>68.225856234269898</v>
      </c>
      <c r="L15" s="9">
        <v>50.694382865888585</v>
      </c>
      <c r="M15" s="6">
        <f>M16*spr_det_m3!$H$49/spr_det_m3!$H$50</f>
        <v>23643.107650414047</v>
      </c>
      <c r="N15" s="33">
        <f>dane_update_fred!D89</f>
        <v>13.8</v>
      </c>
    </row>
    <row r="16" spans="1:15" x14ac:dyDescent="0.2">
      <c r="A16" s="5">
        <v>34394</v>
      </c>
      <c r="B16">
        <f>ZBDE!W12</f>
        <v>541.85</v>
      </c>
      <c r="C16">
        <f>dane!C15*(ZBDE!BS12*0.01)</f>
        <v>110.44598098470942</v>
      </c>
      <c r="D16">
        <f>ZBDE!AL60</f>
        <v>5656</v>
      </c>
      <c r="E16">
        <f>NBP!I16</f>
        <v>32186.181104242216</v>
      </c>
      <c r="F16" s="6">
        <f>car_m!L20</f>
        <v>9.9250000000000007</v>
      </c>
      <c r="G16">
        <f>G28/(ZBDE!BX48*0.01)</f>
        <v>37.93832638640577</v>
      </c>
      <c r="H16">
        <f>ZBDE!AQ156</f>
        <v>46.480000000000004</v>
      </c>
      <c r="I16">
        <f>Datastream!F12</f>
        <v>17.150000000000002</v>
      </c>
      <c r="J16">
        <f>Datastream!G12</f>
        <v>31.01</v>
      </c>
      <c r="K16">
        <f>ZBDE!BF13</f>
        <v>67.838723238683698</v>
      </c>
      <c r="L16" s="9">
        <v>50.531118091870596</v>
      </c>
      <c r="M16" s="6">
        <f>M17*spr_det_m3!$H$49/spr_det_m3!$H$50</f>
        <v>24915.061539349757</v>
      </c>
      <c r="N16" s="33">
        <f>dane_update_fred!D90</f>
        <v>13.82</v>
      </c>
    </row>
    <row r="17" spans="1:14" x14ac:dyDescent="0.2">
      <c r="A17" s="5">
        <v>34425</v>
      </c>
      <c r="B17">
        <f>ZBDE!W13</f>
        <v>531.99</v>
      </c>
      <c r="C17">
        <f>dane!C16*(ZBDE!BS13*0.01)</f>
        <v>99.070044943284358</v>
      </c>
      <c r="D17">
        <f>ZBDE!AL61</f>
        <v>5645</v>
      </c>
      <c r="E17">
        <f>NBP!I17</f>
        <v>32606.722955888872</v>
      </c>
      <c r="F17" s="6">
        <f>car_m!L21</f>
        <v>10.1</v>
      </c>
      <c r="G17">
        <f>G29/(ZBDE!BX49*0.01)</f>
        <v>34.925491842782797</v>
      </c>
      <c r="H17">
        <f>ZBDE!AQ157</f>
        <v>47.83</v>
      </c>
      <c r="I17">
        <f>Datastream!F13</f>
        <v>15.57</v>
      </c>
      <c r="J17">
        <f>Datastream!G13</f>
        <v>31.54</v>
      </c>
      <c r="K17">
        <f>ZBDE!BF14</f>
        <v>68.290683069839105</v>
      </c>
      <c r="L17" s="9">
        <v>52.591231853333333</v>
      </c>
      <c r="M17" s="6">
        <f>M18*spr_det_m3!$H$49/spr_det_m3!$H$50</f>
        <v>26255.444110314089</v>
      </c>
      <c r="N17" s="33">
        <f>dane_update_fred!D91</f>
        <v>15.23</v>
      </c>
    </row>
    <row r="18" spans="1:14" x14ac:dyDescent="0.2">
      <c r="A18" s="5">
        <v>34455</v>
      </c>
      <c r="B18">
        <f>ZBDE!W14</f>
        <v>532.66</v>
      </c>
      <c r="C18">
        <f>dane!C17*(ZBDE!BS14*0.01)</f>
        <v>99.070044943284358</v>
      </c>
      <c r="D18">
        <f>ZBDE!AL62</f>
        <v>5619</v>
      </c>
      <c r="E18">
        <f>NBP!I18</f>
        <v>32879.514254582245</v>
      </c>
      <c r="F18" s="6">
        <f>car_m!L22</f>
        <v>10.275</v>
      </c>
      <c r="G18">
        <f>G30/(ZBDE!BX50*0.01)</f>
        <v>36.507826991924809</v>
      </c>
      <c r="H18">
        <f>ZBDE!AQ158</f>
        <v>48.64</v>
      </c>
      <c r="I18">
        <f>Datastream!F14</f>
        <v>12.81</v>
      </c>
      <c r="J18">
        <f>Datastream!G14</f>
        <v>30.55</v>
      </c>
      <c r="K18">
        <f>ZBDE!BF15</f>
        <v>67.734406367715195</v>
      </c>
      <c r="L18" s="9">
        <v>54.852581067925527</v>
      </c>
      <c r="M18" s="6">
        <f>M19*spr_det_m3!$H$49/spr_det_m3!$H$50</f>
        <v>27667.936695283701</v>
      </c>
      <c r="N18" s="33">
        <f>dane_update_fred!D92</f>
        <v>16.190000000000001</v>
      </c>
    </row>
    <row r="19" spans="1:14" x14ac:dyDescent="0.2">
      <c r="A19" s="5">
        <v>34486</v>
      </c>
      <c r="B19">
        <f>ZBDE!W15</f>
        <v>554.4</v>
      </c>
      <c r="C19">
        <f>dane!C18*(ZBDE!BS15*0.01)</f>
        <v>101.34865597697988</v>
      </c>
      <c r="D19">
        <f>ZBDE!AL63</f>
        <v>5604</v>
      </c>
      <c r="E19">
        <f>NBP!I19</f>
        <v>33700.989088193484</v>
      </c>
      <c r="F19" s="6">
        <f>car_m!L23</f>
        <v>10.45</v>
      </c>
      <c r="G19">
        <f>G31/(ZBDE!BX51*0.01)</f>
        <v>37.433616065641736</v>
      </c>
      <c r="H19">
        <f>ZBDE!AQ159</f>
        <v>49.76</v>
      </c>
      <c r="I19">
        <f>Datastream!F15</f>
        <v>11.53</v>
      </c>
      <c r="J19">
        <f>Datastream!G15</f>
        <v>30.67</v>
      </c>
      <c r="K19">
        <f>ZBDE!BF16</f>
        <v>67.883154724852588</v>
      </c>
      <c r="L19" s="9">
        <v>56.592382575595124</v>
      </c>
      <c r="M19" s="6">
        <f>M20*spr_det_m3!$H$49/spr_det_m3!$H$50</f>
        <v>29156.418674841781</v>
      </c>
      <c r="N19" s="33">
        <f>dane_update_fred!D93</f>
        <v>16.760000000000002</v>
      </c>
    </row>
    <row r="20" spans="1:14" x14ac:dyDescent="0.2">
      <c r="A20" s="5">
        <v>34516</v>
      </c>
      <c r="B20">
        <f>ZBDE!W16</f>
        <v>559.29</v>
      </c>
      <c r="C20">
        <f>dane!C19*(ZBDE!BS16*0.01)</f>
        <v>102.36214253674969</v>
      </c>
      <c r="D20">
        <f>ZBDE!AL64</f>
        <v>5619</v>
      </c>
      <c r="E20">
        <f>NBP!I20</f>
        <v>34222.402613646525</v>
      </c>
      <c r="F20" s="6">
        <f>car_m!L24</f>
        <v>10.625</v>
      </c>
      <c r="G20">
        <f>G32/(ZBDE!BX52*0.01)</f>
        <v>33.349330583245354</v>
      </c>
      <c r="H20">
        <f>ZBDE!AQ160</f>
        <v>50.51</v>
      </c>
      <c r="I20">
        <f>Datastream!F16</f>
        <v>12.21</v>
      </c>
      <c r="J20">
        <f>Datastream!G16</f>
        <v>30.11</v>
      </c>
      <c r="K20">
        <f>ZBDE!BF17</f>
        <v>66.993899365016702</v>
      </c>
      <c r="L20" s="9">
        <v>57.869897479712137</v>
      </c>
      <c r="M20" s="6">
        <f>M21*spr_det_m3!$H$49/spr_det_m3!$H$50</f>
        <v>30724.978132813594</v>
      </c>
      <c r="N20" s="33">
        <f>dane_update_fred!D94</f>
        <v>17.600000000000001</v>
      </c>
    </row>
    <row r="21" spans="1:14" x14ac:dyDescent="0.2">
      <c r="A21" s="5">
        <v>34547</v>
      </c>
      <c r="B21">
        <f>ZBDE!W17</f>
        <v>557.47</v>
      </c>
      <c r="C21">
        <f>dane!C20*(ZBDE!BS17*0.01)</f>
        <v>107.58261180612394</v>
      </c>
      <c r="D21">
        <f>ZBDE!AL65</f>
        <v>5613</v>
      </c>
      <c r="E21">
        <f>NBP!I21</f>
        <v>34493.825851664405</v>
      </c>
      <c r="F21" s="6">
        <f>car_m!L25</f>
        <v>10.8</v>
      </c>
      <c r="G21">
        <f>G33/(ZBDE!BX53*0.01)</f>
        <v>34.229618346673767</v>
      </c>
      <c r="H21">
        <f>ZBDE!AQ161</f>
        <v>51.370000000000005</v>
      </c>
      <c r="I21">
        <f>Datastream!F17</f>
        <v>12.15</v>
      </c>
      <c r="J21">
        <f>Datastream!G17</f>
        <v>29.580000000000002</v>
      </c>
      <c r="K21">
        <f>ZBDE!BF18</f>
        <v>66.8263261222924</v>
      </c>
      <c r="L21" s="9">
        <v>56.592903842831795</v>
      </c>
      <c r="M21" s="6">
        <f>M22*spr_det_m3!$H$49/spr_det_m3!$H$50</f>
        <v>32377.923084101014</v>
      </c>
      <c r="N21" s="33">
        <f>dane_update_fred!D95</f>
        <v>16.89</v>
      </c>
    </row>
    <row r="22" spans="1:14" x14ac:dyDescent="0.2">
      <c r="A22" s="5">
        <v>34578</v>
      </c>
      <c r="B22">
        <f>ZBDE!W18</f>
        <v>581.56000000000006</v>
      </c>
      <c r="C22">
        <f>dane!C21*(ZBDE!BS18*0.01)</f>
        <v>105.10821173458309</v>
      </c>
      <c r="D22">
        <f>ZBDE!AL66</f>
        <v>5617</v>
      </c>
      <c r="E22">
        <f>NBP!I22</f>
        <v>35203.849342245463</v>
      </c>
      <c r="F22" s="6">
        <f>car_m!L26</f>
        <v>10.975</v>
      </c>
      <c r="G22">
        <f>G34/(ZBDE!BX54*0.01)</f>
        <v>36.835513621840526</v>
      </c>
      <c r="H22">
        <f>ZBDE!AQ162</f>
        <v>53.68</v>
      </c>
      <c r="I22">
        <f>Datastream!F18</f>
        <v>18.78</v>
      </c>
      <c r="J22">
        <f>Datastream!G18</f>
        <v>29.91</v>
      </c>
      <c r="K22">
        <f>ZBDE!BF19</f>
        <v>68.441678661833791</v>
      </c>
      <c r="L22" s="9">
        <v>56.683160347114892</v>
      </c>
      <c r="M22" s="6">
        <f>M23*spr_det_m3!$H$49/spr_det_m3!$H$50</f>
        <v>34119.793306553023</v>
      </c>
      <c r="N22" s="33">
        <f>dane_update_fred!D96</f>
        <v>15.9</v>
      </c>
    </row>
    <row r="23" spans="1:14" x14ac:dyDescent="0.2">
      <c r="A23" s="5">
        <v>34608</v>
      </c>
      <c r="B23">
        <f>ZBDE!W19</f>
        <v>605.13</v>
      </c>
      <c r="C23">
        <f>dane!C22*(ZBDE!BS19*0.01)</f>
        <v>103.00604749989142</v>
      </c>
      <c r="D23">
        <f>ZBDE!AL67</f>
        <v>5623</v>
      </c>
      <c r="E23">
        <f>NBP!I23</f>
        <v>36123.368524267069</v>
      </c>
      <c r="F23" s="6">
        <f>car_m!L27</f>
        <v>11.15</v>
      </c>
      <c r="G23">
        <f>G35/(ZBDE!BX55*0.01)</f>
        <v>39.266378260956536</v>
      </c>
      <c r="H23">
        <f>ZBDE!AQ163</f>
        <v>55.24</v>
      </c>
      <c r="I23">
        <f>Datastream!F19</f>
        <v>25.13</v>
      </c>
      <c r="J23">
        <f>Datastream!G19</f>
        <v>29.55</v>
      </c>
      <c r="K23">
        <f>ZBDE!BF20</f>
        <v>69.210501582083694</v>
      </c>
      <c r="L23" s="9">
        <v>56.941133013193962</v>
      </c>
      <c r="M23" s="6">
        <f>M24*spr_det_m3!$H$49/spr_det_m3!$H$50</f>
        <v>35955.372809368193</v>
      </c>
      <c r="N23" s="33">
        <f>dane_update_fred!D97</f>
        <v>16.489999999999998</v>
      </c>
    </row>
    <row r="24" spans="1:14" x14ac:dyDescent="0.2">
      <c r="A24" s="5">
        <v>34639</v>
      </c>
      <c r="B24">
        <f>ZBDE!W20</f>
        <v>661.17</v>
      </c>
      <c r="C24">
        <f>dane!C23*(ZBDE!BS20*0.01)</f>
        <v>100.73991445489381</v>
      </c>
      <c r="D24">
        <f>ZBDE!AL68</f>
        <v>5627</v>
      </c>
      <c r="E24">
        <f>NBP!I24</f>
        <v>37294.154850354294</v>
      </c>
      <c r="F24" s="6">
        <f>car_m!L28</f>
        <v>11.324999999999999</v>
      </c>
      <c r="G24">
        <f>G36/(ZBDE!BX56*0.01)</f>
        <v>38.992491758512656</v>
      </c>
      <c r="H24">
        <f>ZBDE!AQ164</f>
        <v>56.230000000000004</v>
      </c>
      <c r="I24">
        <f>Datastream!F20</f>
        <v>25.6</v>
      </c>
      <c r="J24">
        <f>Datastream!G20</f>
        <v>29.1</v>
      </c>
      <c r="K24">
        <f>ZBDE!BF21</f>
        <v>69.486138921194012</v>
      </c>
      <c r="L24" s="9">
        <v>57.904650837717668</v>
      </c>
      <c r="M24" s="6">
        <f>M25*spr_det_m3!$H$49/spr_det_m3!$H$50</f>
        <v>37889.702972273335</v>
      </c>
      <c r="N24" s="33">
        <f>dane_update_fred!D98</f>
        <v>17.190000000000001</v>
      </c>
    </row>
    <row r="25" spans="1:14" x14ac:dyDescent="0.2">
      <c r="A25" s="5">
        <v>34669</v>
      </c>
      <c r="B25">
        <f>ZBDE!W21</f>
        <v>742.6</v>
      </c>
      <c r="C25">
        <f>dane!C24*(ZBDE!BS21*0.01)</f>
        <v>114.33980290630447</v>
      </c>
      <c r="D25">
        <f>ZBDE!AL69</f>
        <v>5593</v>
      </c>
      <c r="E25">
        <f>NBP!I25</f>
        <v>37884.974654077356</v>
      </c>
      <c r="F25" s="6">
        <f>car_m!L29</f>
        <v>11.5</v>
      </c>
      <c r="G25">
        <f>G37/(ZBDE!BX57*0.01)</f>
        <v>37.659010785604856</v>
      </c>
      <c r="H25">
        <f>ZBDE!AQ165</f>
        <v>57.300000000000004</v>
      </c>
      <c r="I25">
        <f>Datastream!F21</f>
        <v>24.830000000000002</v>
      </c>
      <c r="J25">
        <f>Datastream!G21</f>
        <v>28.240000000000002</v>
      </c>
      <c r="K25">
        <f>ZBDE!BF22</f>
        <v>69.763973409388086</v>
      </c>
      <c r="L25" s="9">
        <v>57.462426210595559</v>
      </c>
      <c r="M25" s="6">
        <f>M26*spr_det_m3!$H$49/spr_det_m3!$H$50</f>
        <v>39928.09639156473</v>
      </c>
      <c r="N25" s="33">
        <f>dane_update_fred!D99</f>
        <v>15.93</v>
      </c>
    </row>
    <row r="26" spans="1:14" x14ac:dyDescent="0.2">
      <c r="A26" s="5">
        <v>34700</v>
      </c>
      <c r="B26">
        <f>ZBDE!W22</f>
        <v>638.51</v>
      </c>
      <c r="C26">
        <f>dane!C25*(ZBDE!BS22*0.01)</f>
        <v>97.646191681984021</v>
      </c>
      <c r="D26">
        <f>ZBDE!AL70</f>
        <v>5645</v>
      </c>
      <c r="E26">
        <f>NBP!I26</f>
        <v>38727.882438271336</v>
      </c>
      <c r="F26" s="6">
        <f>car_m!L30</f>
        <v>11.5</v>
      </c>
      <c r="G26">
        <f>G27*ZBDE!AV10/ZBDE!AV11</f>
        <v>38.717083692838649</v>
      </c>
      <c r="H26">
        <f>ZBDE!AQ166</f>
        <v>59.65</v>
      </c>
      <c r="I26">
        <f>Datastream!F22</f>
        <v>26.650000000000002</v>
      </c>
      <c r="J26">
        <f>Datastream!C4</f>
        <v>28.43</v>
      </c>
      <c r="K26">
        <f>ZBDE!BF23</f>
        <v>70.993719142281705</v>
      </c>
      <c r="L26" s="9">
        <v>58.875873128446706</v>
      </c>
      <c r="M26" s="6">
        <f>M27*spr_det_m3!$H$49/spr_det_m3!$H$50</f>
        <v>42076.151471039921</v>
      </c>
      <c r="N26" s="33">
        <f>dane_update_fred!D100</f>
        <v>16.55</v>
      </c>
    </row>
    <row r="27" spans="1:14" x14ac:dyDescent="0.2">
      <c r="A27" s="5">
        <v>34731</v>
      </c>
      <c r="B27">
        <f>ZBDE!W23</f>
        <v>643.77</v>
      </c>
      <c r="C27">
        <f>dane!C26*(ZBDE!BS23*0.01)</f>
        <v>96.962668340210129</v>
      </c>
      <c r="D27">
        <f>ZBDE!AL71</f>
        <v>5677</v>
      </c>
      <c r="E27">
        <f>NBP!I27</f>
        <v>39258.598776317725</v>
      </c>
      <c r="F27" s="6">
        <f>car_m!L31</f>
        <v>11.5</v>
      </c>
      <c r="G27">
        <f>G28*ZBDE!AV11/ZBDE!AV12</f>
        <v>37.892062122519405</v>
      </c>
      <c r="H27">
        <f>ZBDE!AQ167</f>
        <v>60.9</v>
      </c>
      <c r="I27">
        <f>Datastream!F23</f>
        <v>23.75</v>
      </c>
      <c r="J27">
        <f>Datastream!C5</f>
        <v>28.76</v>
      </c>
      <c r="K27">
        <f>ZBDE!BF24</f>
        <v>71.051226642847396</v>
      </c>
      <c r="L27" s="9">
        <v>59.325423568963835</v>
      </c>
      <c r="M27" s="6">
        <f>M28*spr_det_m3!$H$49/spr_det_m3!$H$50</f>
        <v>44339.767797893634</v>
      </c>
      <c r="N27" s="33">
        <f>dane_update_fred!D101</f>
        <v>17.11</v>
      </c>
    </row>
    <row r="28" spans="1:14" x14ac:dyDescent="0.2">
      <c r="A28" s="5">
        <v>34759</v>
      </c>
      <c r="B28">
        <f>ZBDE!W24</f>
        <v>707.23</v>
      </c>
      <c r="C28">
        <f>dane!C27*(ZBDE!BS24*0.01)</f>
        <v>110.44047923949934</v>
      </c>
      <c r="D28">
        <f>ZBDE!AL72</f>
        <v>5711</v>
      </c>
      <c r="E28">
        <f>NBP!I28</f>
        <v>40792.103589500744</v>
      </c>
      <c r="F28" s="6">
        <f>car_m!L32</f>
        <v>11.5</v>
      </c>
      <c r="G28">
        <f>G29*ZBDE!AV12/ZBDE!AV13</f>
        <v>42.311820534943912</v>
      </c>
      <c r="H28">
        <f>ZBDE!AQ168</f>
        <v>61.940000000000005</v>
      </c>
      <c r="I28">
        <f>Datastream!F24</f>
        <v>28.26</v>
      </c>
      <c r="J28">
        <f>Datastream!C6</f>
        <v>30.05</v>
      </c>
      <c r="K28">
        <f>ZBDE!BF25</f>
        <v>71.097973483936102</v>
      </c>
      <c r="L28" s="9">
        <v>59.844314653588576</v>
      </c>
      <c r="M28" s="6">
        <f>M29*spr_det_m3!$H$49/spr_det_m3!$H$50</f>
        <v>46725.162345807454</v>
      </c>
      <c r="N28" s="33">
        <f>dane_update_fred!D102</f>
        <v>17.010000000000002</v>
      </c>
    </row>
    <row r="29" spans="1:14" x14ac:dyDescent="0.2">
      <c r="A29" s="5">
        <v>34790</v>
      </c>
      <c r="B29">
        <f>ZBDE!W25</f>
        <v>730.89</v>
      </c>
      <c r="C29">
        <f>dane!C28*(ZBDE!BS25*0.01)</f>
        <v>105.24977671524286</v>
      </c>
      <c r="D29">
        <f>ZBDE!AL73</f>
        <v>5708</v>
      </c>
      <c r="E29">
        <f>NBP!I29</f>
        <v>41627.89745818216</v>
      </c>
      <c r="F29" s="6">
        <f>car_m!L33</f>
        <v>11.5</v>
      </c>
      <c r="G29">
        <f>G30*ZBDE!AV13/ZBDE!AV14</f>
        <v>37.833132010353751</v>
      </c>
      <c r="H29">
        <f>ZBDE!AQ169</f>
        <v>63.36</v>
      </c>
      <c r="I29">
        <f>Datastream!F25</f>
        <v>27.78</v>
      </c>
      <c r="J29">
        <f>Datastream!C7</f>
        <v>29.38</v>
      </c>
      <c r="K29">
        <f>ZBDE!BF26</f>
        <v>71.676484453634004</v>
      </c>
      <c r="L29" s="9">
        <v>61.360126389116317</v>
      </c>
      <c r="M29" s="6">
        <f>M30*spr_det_m3!$H$49/spr_det_m3!$H$50</f>
        <v>49238.886549734656</v>
      </c>
      <c r="N29" s="33">
        <f>dane_update_fred!D103</f>
        <v>18.649999999999999</v>
      </c>
    </row>
    <row r="30" spans="1:14" x14ac:dyDescent="0.2">
      <c r="A30" s="5">
        <v>34820</v>
      </c>
      <c r="B30">
        <f>ZBDE!W26</f>
        <v>730.02</v>
      </c>
      <c r="C30">
        <f>dane!C29*(ZBDE!BS26*0.01)</f>
        <v>109.88076689071355</v>
      </c>
      <c r="D30">
        <f>ZBDE!AL74</f>
        <v>5705</v>
      </c>
      <c r="E30">
        <f>NBP!I30</f>
        <v>42252.097942387263</v>
      </c>
      <c r="F30" s="6">
        <f>car_m!L34</f>
        <v>11.5</v>
      </c>
      <c r="G30">
        <f>G31*ZBDE!AV14/ZBDE!AV15</f>
        <v>40.779637618636755</v>
      </c>
      <c r="H30">
        <f>ZBDE!AQ170</f>
        <v>64.5</v>
      </c>
      <c r="I30">
        <f>Datastream!F26</f>
        <v>27.32</v>
      </c>
      <c r="J30">
        <f>Datastream!C8</f>
        <v>28.2</v>
      </c>
      <c r="K30">
        <f>ZBDE!BF27</f>
        <v>72.9598790345091</v>
      </c>
      <c r="L30" s="9">
        <v>60.724556138370616</v>
      </c>
      <c r="M30" s="6">
        <f>M31*spr_det_m3!$H$49/spr_det_m3!$H$50</f>
        <v>51887.84429927577</v>
      </c>
      <c r="N30" s="33">
        <f>dane_update_fred!D104</f>
        <v>18.350000000000001</v>
      </c>
    </row>
    <row r="31" spans="1:14" x14ac:dyDescent="0.2">
      <c r="A31" s="5">
        <v>34851</v>
      </c>
      <c r="B31">
        <f>ZBDE!W27</f>
        <v>732.13</v>
      </c>
      <c r="C31">
        <f>dane!C30*(ZBDE!BS27*0.01)</f>
        <v>111.74873992785569</v>
      </c>
      <c r="D31">
        <f>ZBDE!AL75</f>
        <v>5703</v>
      </c>
      <c r="E31">
        <f>NBP!I31</f>
        <v>43658.464316794438</v>
      </c>
      <c r="F31" s="6">
        <f>car_m!L35</f>
        <v>11.5</v>
      </c>
      <c r="G31">
        <f>G32*ZBDE!AV15/ZBDE!AV16</f>
        <v>40.779637618636755</v>
      </c>
      <c r="H31">
        <f>ZBDE!AQ171</f>
        <v>65.150000000000006</v>
      </c>
      <c r="I31">
        <f>Datastream!F27</f>
        <v>26.72</v>
      </c>
      <c r="J31">
        <f>Datastream!C9</f>
        <v>27.330000000000002</v>
      </c>
      <c r="K31">
        <f>ZBDE!BF28</f>
        <v>73.801851119894295</v>
      </c>
      <c r="L31" s="9">
        <v>60.088029441214289</v>
      </c>
      <c r="M31" s="6">
        <f>M32*spr_det_m3!$H$49/spr_det_m3!$H$50</f>
        <v>54679.310900063276</v>
      </c>
      <c r="N31" s="33">
        <f>dane_update_fred!D105</f>
        <v>17.309999999999999</v>
      </c>
    </row>
    <row r="32" spans="1:14" x14ac:dyDescent="0.2">
      <c r="A32" s="5">
        <v>34881</v>
      </c>
      <c r="B32">
        <f>ZBDE!W28</f>
        <v>736.19</v>
      </c>
      <c r="C32">
        <f>dane!C31*(ZBDE!BS28*0.01)</f>
        <v>112.08398614763925</v>
      </c>
      <c r="D32">
        <f>ZBDE!AL76</f>
        <v>5703</v>
      </c>
      <c r="E32">
        <f>NBP!I32</f>
        <v>44851.048409644514</v>
      </c>
      <c r="F32" s="6">
        <f>car_m!L36</f>
        <v>11.5</v>
      </c>
      <c r="G32">
        <f>G33*ZBDE!AV16/ZBDE!AV17</f>
        <v>38.717083692838649</v>
      </c>
      <c r="H32">
        <f>ZBDE!AQ172</f>
        <v>64.56</v>
      </c>
      <c r="I32">
        <f>Datastream!F28</f>
        <v>26.740000000000002</v>
      </c>
      <c r="J32">
        <f>Datastream!C10</f>
        <v>27.52</v>
      </c>
      <c r="K32">
        <f>ZBDE!BF29</f>
        <v>71.693795814383691</v>
      </c>
      <c r="L32" s="9">
        <v>59.06598757667625</v>
      </c>
      <c r="M32" s="6">
        <f>M33*spr_det_m3!$H$49/spr_det_m3!$H$50</f>
        <v>57620.953055232429</v>
      </c>
      <c r="N32" s="33">
        <f>dane_update_fred!D106</f>
        <v>15.85</v>
      </c>
    </row>
    <row r="33" spans="1:14" x14ac:dyDescent="0.2">
      <c r="A33" s="5">
        <v>34912</v>
      </c>
      <c r="B33">
        <f>ZBDE!W29</f>
        <v>752.74</v>
      </c>
      <c r="C33">
        <f>dane!C32*(ZBDE!BS29*0.01)</f>
        <v>116.90359755198773</v>
      </c>
      <c r="D33">
        <f>ZBDE!AL77</f>
        <v>5701</v>
      </c>
      <c r="E33">
        <f>NBP!I33</f>
        <v>45924.155203501505</v>
      </c>
      <c r="F33" s="6">
        <f>car_m!L37</f>
        <v>11.5</v>
      </c>
      <c r="G33">
        <f>G34*ZBDE!AV17/ZBDE!AV18</f>
        <v>41.251078515962028</v>
      </c>
      <c r="H33">
        <f>ZBDE!AQ173</f>
        <v>64.820000000000007</v>
      </c>
      <c r="I33">
        <f>Datastream!F29</f>
        <v>26.61</v>
      </c>
      <c r="J33">
        <f>Datastream!C11</f>
        <v>26.82</v>
      </c>
      <c r="K33">
        <f>ZBDE!BF30</f>
        <v>71.621971996026701</v>
      </c>
      <c r="L33" s="9">
        <v>58.896124526325679</v>
      </c>
      <c r="M33" s="6">
        <f>M34*spr_det_m3!$H$49/spr_det_m3!$H$50</f>
        <v>60720.849921856949</v>
      </c>
      <c r="N33" s="33">
        <f>dane_update_fred!D107</f>
        <v>16.100000000000001</v>
      </c>
    </row>
    <row r="34" spans="1:14" x14ac:dyDescent="0.2">
      <c r="A34" s="5">
        <v>34943</v>
      </c>
      <c r="B34">
        <f>ZBDE!W30</f>
        <v>769.49</v>
      </c>
      <c r="C34">
        <f>dane!C33*(ZBDE!BS30*0.01)</f>
        <v>114.21481480829202</v>
      </c>
      <c r="D34">
        <f>ZBDE!AL78</f>
        <v>5700</v>
      </c>
      <c r="E34">
        <f>NBP!I34</f>
        <v>47327.420640377561</v>
      </c>
      <c r="F34" s="6">
        <f>car_m!L38</f>
        <v>11.5</v>
      </c>
      <c r="G34">
        <f>G35*ZBDE!AV18/ZBDE!AV19</f>
        <v>42.901121656600509</v>
      </c>
      <c r="H34">
        <f>ZBDE!AQ174</f>
        <v>66.760000000000005</v>
      </c>
      <c r="I34">
        <f>Datastream!F30</f>
        <v>26.27</v>
      </c>
      <c r="J34">
        <f>Datastream!C12</f>
        <v>26.29</v>
      </c>
      <c r="K34">
        <f>ZBDE!BF31</f>
        <v>73.607675832000794</v>
      </c>
      <c r="L34" s="9">
        <v>58.724687221543086</v>
      </c>
      <c r="M34" s="6">
        <f>M35*spr_det_m3!$H$49/spr_det_m3!$H$50</f>
        <v>63987.515300180639</v>
      </c>
      <c r="N34" s="33">
        <f>dane_update_fred!D108</f>
        <v>16.7</v>
      </c>
    </row>
    <row r="35" spans="1:14" x14ac:dyDescent="0.2">
      <c r="A35" s="5">
        <v>34973</v>
      </c>
      <c r="B35">
        <f>ZBDE!W31</f>
        <v>804.31000000000006</v>
      </c>
      <c r="C35">
        <f>dane!C34*(ZBDE!BS31*0.01)</f>
        <v>116.72754073407445</v>
      </c>
      <c r="D35">
        <f>ZBDE!AL79</f>
        <v>5720</v>
      </c>
      <c r="E35">
        <f>NBP!I35</f>
        <v>48793.981684506442</v>
      </c>
      <c r="F35" s="6">
        <f>car_m!L39</f>
        <v>11.5</v>
      </c>
      <c r="G35">
        <f>G36*ZBDE!AV19/ZBDE!AV20</f>
        <v>44.020793787748055</v>
      </c>
      <c r="H35">
        <f>ZBDE!AQ175</f>
        <v>67.960000000000008</v>
      </c>
      <c r="I35">
        <f>Datastream!F31</f>
        <v>25.64</v>
      </c>
      <c r="J35">
        <f>Datastream!C13</f>
        <v>25.740000000000002</v>
      </c>
      <c r="K35">
        <f>ZBDE!BF32</f>
        <v>73.628977949310496</v>
      </c>
      <c r="L35" s="9">
        <v>58.057370069103882</v>
      </c>
      <c r="M35" s="6">
        <f>M36*spr_det_m3!$H$49/spr_det_m3!$H$50</f>
        <v>67429.921016587075</v>
      </c>
      <c r="N35" s="33">
        <f>dane_update_fred!D109</f>
        <v>16.11</v>
      </c>
    </row>
    <row r="36" spans="1:14" x14ac:dyDescent="0.2">
      <c r="A36" s="5">
        <v>35004</v>
      </c>
      <c r="B36">
        <f>ZBDE!W32</f>
        <v>863.03</v>
      </c>
      <c r="C36">
        <f>dane!C35*(ZBDE!BS32*0.01)</f>
        <v>113.3424420527863</v>
      </c>
      <c r="D36">
        <f>ZBDE!AL80</f>
        <v>5712</v>
      </c>
      <c r="E36">
        <f>NBP!I36</f>
        <v>50528.865029122091</v>
      </c>
      <c r="F36" s="6">
        <f>car_m!L40</f>
        <v>11.5</v>
      </c>
      <c r="G36">
        <f>G37*ZBDE!AV20/ZBDE!AV21</f>
        <v>44.433304572907673</v>
      </c>
      <c r="H36">
        <f>ZBDE!AQ176</f>
        <v>68.84</v>
      </c>
      <c r="I36">
        <f>Datastream!F32</f>
        <v>25.61</v>
      </c>
      <c r="J36">
        <f>Datastream!C14</f>
        <v>25.71</v>
      </c>
      <c r="K36">
        <f>ZBDE!BF33</f>
        <v>73.544494450071596</v>
      </c>
      <c r="L36" s="9">
        <v>58.505903543350954</v>
      </c>
      <c r="M36" s="6">
        <f>M37*spr_det_m3!$H$49/spr_det_m3!$H$50</f>
        <v>71057.521564528302</v>
      </c>
      <c r="N36" s="33">
        <f>dane_update_fred!D110</f>
        <v>16.86</v>
      </c>
    </row>
    <row r="37" spans="1:14" x14ac:dyDescent="0.2">
      <c r="A37" s="5">
        <v>35034</v>
      </c>
      <c r="B37">
        <f>ZBDE!W33</f>
        <v>925.95</v>
      </c>
      <c r="C37">
        <f>dane!C36*(ZBDE!BS33*0.01)</f>
        <v>125.9234531206456</v>
      </c>
      <c r="D37">
        <f>ZBDE!AL81</f>
        <v>5669</v>
      </c>
      <c r="E37">
        <f>NBP!I37</f>
        <v>51248.191332296497</v>
      </c>
      <c r="F37" s="6">
        <f>car_m!L41</f>
        <v>11.5</v>
      </c>
      <c r="G37">
        <f>G38*ZBDE!AV21/ZBDE!AV22</f>
        <v>43.313632441760134</v>
      </c>
      <c r="H37">
        <f>ZBDE!AQ177</f>
        <v>69.87</v>
      </c>
      <c r="I37">
        <f>Datastream!F33</f>
        <v>25.29</v>
      </c>
      <c r="J37">
        <f>Datastream!C15</f>
        <v>25.68</v>
      </c>
      <c r="K37">
        <f>ZBDE!BF34</f>
        <v>74.1456225018851</v>
      </c>
      <c r="L37" s="9">
        <v>59.365987181757603</v>
      </c>
      <c r="M37" s="6">
        <f>M38*spr_det_m3!$H$49/spr_det_m3!$H$50</f>
        <v>74880.280071088331</v>
      </c>
      <c r="N37" s="33">
        <f>dane_update_fred!D111</f>
        <v>17.93</v>
      </c>
    </row>
    <row r="38" spans="1:14" x14ac:dyDescent="0.2">
      <c r="A38" s="5">
        <v>35065</v>
      </c>
      <c r="B38">
        <f>ZBDE!W34</f>
        <v>829.01</v>
      </c>
      <c r="C38">
        <f>dane!C37*(ZBDE!BS34*0.01)</f>
        <v>104.13869573077392</v>
      </c>
      <c r="D38">
        <f>ZBDE!AL82</f>
        <v>5612</v>
      </c>
      <c r="E38">
        <f>NBP!I38</f>
        <v>51937.876320835217</v>
      </c>
      <c r="F38" s="6">
        <f>car_m!L42</f>
        <v>11.566666666666601</v>
      </c>
      <c r="G38">
        <f>G39*ZBDE!AV22/ZBDE!AV23</f>
        <v>42.488610871440898</v>
      </c>
      <c r="H38">
        <f>ZBDE!AQ178</f>
        <v>72.25</v>
      </c>
      <c r="I38">
        <f>Datastream!F34</f>
        <v>23.54</v>
      </c>
      <c r="J38">
        <f>Datastream!C16</f>
        <v>23.92</v>
      </c>
      <c r="K38">
        <f>ZBDE!BF35</f>
        <v>77.523307402137902</v>
      </c>
      <c r="L38" s="9">
        <v>59.123848775479921</v>
      </c>
      <c r="M38" s="6">
        <f>M39*spr_det_m3!$H$49/spr_det_m3!$H$50</f>
        <v>78908.695660497877</v>
      </c>
      <c r="N38" s="33">
        <f>dane_update_fred!D112</f>
        <v>17.850000000000001</v>
      </c>
    </row>
    <row r="39" spans="1:14" x14ac:dyDescent="0.2">
      <c r="A39" s="5">
        <v>35096</v>
      </c>
      <c r="B39">
        <f>ZBDE!W35</f>
        <v>840.95</v>
      </c>
      <c r="C39">
        <f>dane!C38*(ZBDE!BS35*0.01)</f>
        <v>107.783550081351</v>
      </c>
      <c r="D39">
        <f>ZBDE!AL83</f>
        <v>5629</v>
      </c>
      <c r="E39">
        <f>NBP!I39</f>
        <v>53213.820910845359</v>
      </c>
      <c r="F39" s="6">
        <f>car_m!L43</f>
        <v>11.633333333333301</v>
      </c>
      <c r="G39">
        <f>G40*ZBDE!AV23/ZBDE!AV24</f>
        <v>41.310008628127697</v>
      </c>
      <c r="H39">
        <f>ZBDE!AQ179</f>
        <v>73.33</v>
      </c>
      <c r="I39">
        <f>Datastream!F35</f>
        <v>22.86</v>
      </c>
      <c r="J39">
        <f>Datastream!C17</f>
        <v>22.81</v>
      </c>
      <c r="K39">
        <f>ZBDE!BF36</f>
        <v>77.522321185451389</v>
      </c>
      <c r="L39" s="9">
        <v>59.790065647992463</v>
      </c>
      <c r="M39" s="6">
        <f>M40*spr_det_m3!$H$49/spr_det_m3!$H$50</f>
        <v>83153.832289753831</v>
      </c>
      <c r="N39" s="33">
        <f>dane_update_fred!D113</f>
        <v>18</v>
      </c>
    </row>
    <row r="40" spans="1:14" x14ac:dyDescent="0.2">
      <c r="A40" s="5">
        <v>35125</v>
      </c>
      <c r="B40">
        <f>ZBDE!W36</f>
        <v>884.26</v>
      </c>
      <c r="C40">
        <f>dane!C39*(ZBDE!BS36*0.01)</f>
        <v>118.99303928981151</v>
      </c>
      <c r="D40">
        <f>ZBDE!AL84</f>
        <v>5632</v>
      </c>
      <c r="E40">
        <f>NBP!I40</f>
        <v>54300.243495277151</v>
      </c>
      <c r="F40" s="6">
        <f>car_m!L44</f>
        <v>11.7</v>
      </c>
      <c r="G40">
        <f>G41*ZBDE!AV24/ZBDE!AV25</f>
        <v>45.552976704055212</v>
      </c>
      <c r="H40">
        <f>ZBDE!AQ180</f>
        <v>74.430000000000007</v>
      </c>
      <c r="I40">
        <f>Datastream!F36</f>
        <v>22.94</v>
      </c>
      <c r="J40">
        <f>Datastream!C18</f>
        <v>22.85</v>
      </c>
      <c r="K40">
        <f>ZBDE!BF37</f>
        <v>77.772835013797504</v>
      </c>
      <c r="L40" s="9">
        <v>61.602607079534764</v>
      </c>
      <c r="M40" s="6">
        <f>M41*spr_det_m3!$H$49/spr_det_m3!$H$50</f>
        <v>87627.349135539858</v>
      </c>
      <c r="N40" s="33">
        <f>dane_update_fred!D114</f>
        <v>19.850000000000001</v>
      </c>
    </row>
    <row r="41" spans="1:14" x14ac:dyDescent="0.2">
      <c r="A41" s="5">
        <v>35156</v>
      </c>
      <c r="B41">
        <f>ZBDE!W37</f>
        <v>918.11</v>
      </c>
      <c r="C41">
        <f>dane!C40*(ZBDE!BS37*0.01)</f>
        <v>121.13491399702812</v>
      </c>
      <c r="D41">
        <f>ZBDE!AL85</f>
        <v>5647</v>
      </c>
      <c r="E41">
        <f>NBP!I41</f>
        <v>55497.387790378874</v>
      </c>
      <c r="F41" s="6">
        <f>car_m!L45</f>
        <v>11.7666666666666</v>
      </c>
      <c r="G41">
        <f>G42*ZBDE!AV25/ZBDE!AV26</f>
        <v>43.726143226919753</v>
      </c>
      <c r="H41">
        <f>ZBDE!AQ181</f>
        <v>76.070000000000007</v>
      </c>
      <c r="I41">
        <f>Datastream!F37</f>
        <v>22.92</v>
      </c>
      <c r="J41">
        <f>Datastream!C19</f>
        <v>22.92</v>
      </c>
      <c r="K41">
        <f>ZBDE!BF38</f>
        <v>78.913670856725091</v>
      </c>
      <c r="L41" s="9">
        <v>64.223100757811622</v>
      </c>
      <c r="M41" s="6">
        <f>M42*spr_det_m3!$H$49/spr_det_m3!$H$50</f>
        <v>92341.532615905016</v>
      </c>
      <c r="N41" s="33">
        <f>dane_update_fred!D115</f>
        <v>20.9</v>
      </c>
    </row>
    <row r="42" spans="1:14" x14ac:dyDescent="0.2">
      <c r="A42" s="5">
        <v>35186</v>
      </c>
      <c r="B42">
        <f>ZBDE!W38</f>
        <v>936.27</v>
      </c>
      <c r="C42">
        <f>dane!C41*(ZBDE!BS38*0.01)</f>
        <v>118.71221571708756</v>
      </c>
      <c r="D42">
        <f>ZBDE!AL86</f>
        <v>5628</v>
      </c>
      <c r="E42">
        <f>NBP!I42</f>
        <v>56357.897955264198</v>
      </c>
      <c r="F42" s="6">
        <f>car_m!L46</f>
        <v>11.8333333333333</v>
      </c>
      <c r="G42">
        <f>G43*ZBDE!AV26/ZBDE!AV27</f>
        <v>44.551164797238997</v>
      </c>
      <c r="H42">
        <f>ZBDE!AQ182</f>
        <v>77.14</v>
      </c>
      <c r="I42">
        <f>Datastream!F38</f>
        <v>21.54</v>
      </c>
      <c r="J42">
        <f>Datastream!C20</f>
        <v>22.09</v>
      </c>
      <c r="K42">
        <f>ZBDE!BF39</f>
        <v>79.337568647175289</v>
      </c>
      <c r="L42" s="9">
        <v>63.372856892860888</v>
      </c>
      <c r="M42" s="6">
        <f>M43*spr_det_m3!$H$49/spr_det_m3!$H$50</f>
        <v>97309.330134647316</v>
      </c>
      <c r="N42" s="33">
        <f>dane_update_fred!D116</f>
        <v>19.149999999999999</v>
      </c>
    </row>
    <row r="43" spans="1:14" x14ac:dyDescent="0.2">
      <c r="A43" s="5">
        <v>35217</v>
      </c>
      <c r="B43">
        <f>ZBDE!W39</f>
        <v>922.45</v>
      </c>
      <c r="C43">
        <f>dane!C42*(ZBDE!BS39*0.01)</f>
        <v>117.4063813441996</v>
      </c>
      <c r="D43">
        <f>ZBDE!AL87</f>
        <v>5656</v>
      </c>
      <c r="E43">
        <f>NBP!I43</f>
        <v>58492.528629259003</v>
      </c>
      <c r="F43" s="6">
        <f>car_m!L47</f>
        <v>11.9</v>
      </c>
      <c r="G43">
        <f>G44*ZBDE!AV27/ZBDE!AV28</f>
        <v>41.958239861949949</v>
      </c>
      <c r="H43">
        <f>ZBDE!AQ183</f>
        <v>77.91</v>
      </c>
      <c r="I43">
        <f>Datastream!F39</f>
        <v>21.98</v>
      </c>
      <c r="J43">
        <f>Datastream!C21</f>
        <v>21.75</v>
      </c>
      <c r="K43">
        <f>ZBDE!BF40</f>
        <v>78.550597725728196</v>
      </c>
      <c r="L43" s="9">
        <v>61.238336335744975</v>
      </c>
      <c r="M43" s="6">
        <f>M44*spr_det_m3!$H$49/spr_det_m3!$H$50</f>
        <v>102544.38564108053</v>
      </c>
      <c r="N43" s="33">
        <f>dane_update_fred!D117</f>
        <v>18.46</v>
      </c>
    </row>
    <row r="44" spans="1:14" x14ac:dyDescent="0.2">
      <c r="A44" s="5">
        <v>35247</v>
      </c>
      <c r="B44">
        <f>ZBDE!W40</f>
        <v>966.76</v>
      </c>
      <c r="C44">
        <f>dane!C43*(ZBDE!BS40*0.01)</f>
        <v>125.50742165694939</v>
      </c>
      <c r="D44">
        <f>ZBDE!AL88</f>
        <v>5660</v>
      </c>
      <c r="E44">
        <f>NBP!I44</f>
        <v>59402.744998687253</v>
      </c>
      <c r="F44" s="6">
        <f>car_m!L48</f>
        <v>11.966666666666599</v>
      </c>
      <c r="G44">
        <f>G45*ZBDE!AV28/ZBDE!AV29</f>
        <v>43.961863675582393</v>
      </c>
      <c r="H44">
        <f>ZBDE!AQ184</f>
        <v>77.83</v>
      </c>
      <c r="I44">
        <f>Datastream!F40</f>
        <v>19.8</v>
      </c>
      <c r="J44">
        <f>Datastream!C22</f>
        <v>20.440000000000001</v>
      </c>
      <c r="K44">
        <f>ZBDE!BF41</f>
        <v>77.427695097512498</v>
      </c>
      <c r="L44" s="9">
        <v>61.85593016349349</v>
      </c>
      <c r="M44" s="6">
        <f>M45*spr_det_m3!$H$49/spr_det_m3!$H$50</f>
        <v>108061.07710284828</v>
      </c>
      <c r="N44" s="33">
        <f>dane_update_fred!D118</f>
        <v>19.57</v>
      </c>
    </row>
    <row r="45" spans="1:14" x14ac:dyDescent="0.2">
      <c r="A45" s="5">
        <v>35278</v>
      </c>
      <c r="B45">
        <f>ZBDE!W41</f>
        <v>947.56000000000006</v>
      </c>
      <c r="C45">
        <f>dane!C44*(ZBDE!BS41*0.01)</f>
        <v>124.12684001872296</v>
      </c>
      <c r="D45">
        <f>ZBDE!AL89</f>
        <v>5667</v>
      </c>
      <c r="E45">
        <f>NBP!I45</f>
        <v>61783.170574045696</v>
      </c>
      <c r="F45" s="6">
        <f>car_m!L49</f>
        <v>12.033333333333299</v>
      </c>
      <c r="G45">
        <f>G46*ZBDE!AV29/ZBDE!AV30</f>
        <v>44.315444348576349</v>
      </c>
      <c r="H45">
        <f>ZBDE!AQ185</f>
        <v>78.22</v>
      </c>
      <c r="I45">
        <f>Datastream!F41</f>
        <v>17.84</v>
      </c>
      <c r="J45">
        <f>Datastream!C23</f>
        <v>19.650000000000002</v>
      </c>
      <c r="K45">
        <f>ZBDE!BF42</f>
        <v>76.535363677362184</v>
      </c>
      <c r="L45" s="9">
        <v>62.413892282803495</v>
      </c>
      <c r="M45" s="6">
        <f>M46*spr_det_m3!$H$49/spr_det_m3!$H$50</f>
        <v>113874.55599470378</v>
      </c>
      <c r="N45" s="33">
        <f>dane_update_fred!D119</f>
        <v>20.51</v>
      </c>
    </row>
    <row r="46" spans="1:14" x14ac:dyDescent="0.2">
      <c r="A46" s="5">
        <v>35309</v>
      </c>
      <c r="B46">
        <f>ZBDE!W42</f>
        <v>957.87</v>
      </c>
      <c r="C46">
        <f>dane!C45*(ZBDE!BS42*0.01)</f>
        <v>123.87858633868551</v>
      </c>
      <c r="D46">
        <f>ZBDE!AL90</f>
        <v>5677</v>
      </c>
      <c r="E46">
        <f>NBP!I46</f>
        <v>64384.218734338712</v>
      </c>
      <c r="F46" s="6">
        <f>car_m!L50</f>
        <v>12.1</v>
      </c>
      <c r="G46">
        <f>G47*ZBDE!AV30/ZBDE!AV31</f>
        <v>46.790509059534074</v>
      </c>
      <c r="H46">
        <f>ZBDE!AQ186</f>
        <v>79.710000000000008</v>
      </c>
      <c r="I46">
        <f>Datastream!F42</f>
        <v>21.01</v>
      </c>
      <c r="J46">
        <f>Datastream!C24</f>
        <v>19.830000000000002</v>
      </c>
      <c r="K46">
        <f>ZBDE!BF43</f>
        <v>77.353767413698691</v>
      </c>
      <c r="L46" s="9">
        <v>62.943857462189563</v>
      </c>
      <c r="M46" s="6">
        <f>M47*spr_det_m3!$H$49/spr_det_m3!$H$50</f>
        <v>120000.7889117101</v>
      </c>
      <c r="N46" s="33">
        <f>dane_update_fred!D120</f>
        <v>22.63</v>
      </c>
    </row>
    <row r="47" spans="1:14" x14ac:dyDescent="0.2">
      <c r="A47" s="5">
        <v>35339</v>
      </c>
      <c r="B47">
        <f>ZBDE!W43</f>
        <v>1016.53</v>
      </c>
      <c r="C47">
        <f>dane!C46*(ZBDE!BS43*0.01)</f>
        <v>131.18742293266797</v>
      </c>
      <c r="D47">
        <f>ZBDE!AL91</f>
        <v>5705</v>
      </c>
      <c r="E47">
        <f>NBP!I47</f>
        <v>66938.023199304676</v>
      </c>
      <c r="F47" s="6">
        <f>car_m!L51</f>
        <v>12.1666666666666</v>
      </c>
      <c r="G47">
        <f>G48*ZBDE!AV31/ZBDE!AV32</f>
        <v>50.03166522864538</v>
      </c>
      <c r="H47">
        <f>ZBDE!AQ187</f>
        <v>80.83</v>
      </c>
      <c r="I47">
        <f>Datastream!F43</f>
        <v>19.82</v>
      </c>
      <c r="J47">
        <f>Datastream!C25</f>
        <v>19.59</v>
      </c>
      <c r="K47">
        <f>ZBDE!BF44</f>
        <v>78.013089573439899</v>
      </c>
      <c r="L47" s="9">
        <v>63.766365160228069</v>
      </c>
      <c r="M47" s="6">
        <f>M48*spr_det_m3!$H$49/spr_det_m3!$H$50</f>
        <v>126456.60142115108</v>
      </c>
      <c r="N47" s="33">
        <f>dane_update_fred!D121</f>
        <v>24.16</v>
      </c>
    </row>
    <row r="48" spans="1:14" x14ac:dyDescent="0.2">
      <c r="A48" s="5">
        <v>35370</v>
      </c>
      <c r="B48">
        <f>ZBDE!W44</f>
        <v>1070.9000000000001</v>
      </c>
      <c r="C48">
        <f>dane!C47*(ZBDE!BS44*0.01)</f>
        <v>121.87311590444855</v>
      </c>
      <c r="D48">
        <f>ZBDE!AL92</f>
        <v>5698</v>
      </c>
      <c r="E48">
        <f>NBP!I48</f>
        <v>70161.082946722003</v>
      </c>
      <c r="F48" s="6">
        <f>car_m!L52</f>
        <v>12.233333333333301</v>
      </c>
      <c r="G48">
        <f>G49*ZBDE!AV32/ZBDE!AV33</f>
        <v>46.613718723037103</v>
      </c>
      <c r="H48">
        <f>ZBDE!AQ188</f>
        <v>81.88</v>
      </c>
      <c r="I48">
        <f>Datastream!F44</f>
        <v>19.5</v>
      </c>
      <c r="J48">
        <f>Datastream!C26</f>
        <v>19.600000000000001</v>
      </c>
      <c r="K48">
        <f>ZBDE!BF45</f>
        <v>78.289406727210093</v>
      </c>
      <c r="L48" s="9">
        <v>62.924210816511156</v>
      </c>
      <c r="M48" s="6">
        <f>M49*spr_det_m3!$H$49/spr_det_m3!$H$50</f>
        <v>133259.72427359087</v>
      </c>
      <c r="N48" s="33">
        <f>dane_update_fred!D122</f>
        <v>22.76</v>
      </c>
    </row>
    <row r="49" spans="1:14" x14ac:dyDescent="0.2">
      <c r="A49" s="5">
        <v>35400</v>
      </c>
      <c r="B49">
        <f>ZBDE!W45</f>
        <v>1153.79</v>
      </c>
      <c r="C49">
        <f>dane!C48*(ZBDE!BS45*0.01)</f>
        <v>142.3477993763959</v>
      </c>
      <c r="D49">
        <f>ZBDE!AL93</f>
        <v>5667</v>
      </c>
      <c r="E49">
        <f>NBP!I49</f>
        <v>72942.350300000006</v>
      </c>
      <c r="F49" s="6">
        <f>car_m!L53</f>
        <v>12.3</v>
      </c>
      <c r="G49">
        <f>G50*ZBDE!AV33/ZBDE!AV34</f>
        <v>47.792320966350303</v>
      </c>
      <c r="H49">
        <f>ZBDE!AQ189</f>
        <v>82.94</v>
      </c>
      <c r="I49">
        <f>Datastream!F45</f>
        <v>22.8</v>
      </c>
      <c r="J49">
        <f>Datastream!C27</f>
        <v>22.740000000000002</v>
      </c>
      <c r="K49">
        <f>ZBDE!BF46</f>
        <v>79.52904216751179</v>
      </c>
      <c r="L49" s="9">
        <v>64.244854144399653</v>
      </c>
      <c r="M49" s="9">
        <v>140428.84210000001</v>
      </c>
      <c r="N49" s="33">
        <f>dane_update_fred!D123</f>
        <v>23.78</v>
      </c>
    </row>
    <row r="50" spans="1:14" x14ac:dyDescent="0.2">
      <c r="A50" s="5">
        <v>35431</v>
      </c>
      <c r="B50">
        <f>ZBDE!W46</f>
        <v>1024.32</v>
      </c>
      <c r="C50">
        <f>dane!C49*(ZBDE!BS46*0.01)</f>
        <v>120.85328167056014</v>
      </c>
      <c r="D50">
        <f>ZBDE!AL94</f>
        <v>5681</v>
      </c>
      <c r="E50">
        <f>NBP!I50</f>
        <v>75127.688555570596</v>
      </c>
      <c r="F50">
        <f>car_m!I50</f>
        <v>11.3</v>
      </c>
      <c r="G50">
        <f>G51*ZBDE!AV34/ZBDE!AV35</f>
        <v>46.319068162208801</v>
      </c>
      <c r="H50">
        <f>ZBDE!AQ190</f>
        <v>83.350000000000009</v>
      </c>
      <c r="I50">
        <f>Datastream!F46</f>
        <v>21.57</v>
      </c>
      <c r="J50">
        <f>Datastream!C28</f>
        <v>22.2</v>
      </c>
      <c r="K50">
        <f>ZBDE!BF47</f>
        <v>81.675963402364289</v>
      </c>
      <c r="L50" s="9">
        <v>64.857756605365054</v>
      </c>
      <c r="M50" s="9">
        <v>139333.85879999999</v>
      </c>
      <c r="N50" s="33">
        <f>dane_update_fred!D124</f>
        <v>23.54</v>
      </c>
    </row>
    <row r="51" spans="1:14" x14ac:dyDescent="0.2">
      <c r="A51" s="5">
        <v>35462</v>
      </c>
      <c r="B51">
        <f>ZBDE!W47</f>
        <v>1025.3600000000001</v>
      </c>
      <c r="C51">
        <f>dane!C50*(ZBDE!BS47*0.01)</f>
        <v>114.08549789700878</v>
      </c>
      <c r="D51">
        <f>ZBDE!AL95</f>
        <v>5700</v>
      </c>
      <c r="E51">
        <f>NBP!I51</f>
        <v>77130.288582123481</v>
      </c>
      <c r="F51">
        <f>car_m!I51</f>
        <v>11.8333333333333</v>
      </c>
      <c r="G51">
        <f>G52*ZBDE!AV35/ZBDE!AV36</f>
        <v>45.022605694564284</v>
      </c>
      <c r="H51">
        <f>ZBDE!AQ191</f>
        <v>86.29</v>
      </c>
      <c r="I51">
        <f>Datastream!F47</f>
        <v>21.89</v>
      </c>
      <c r="J51">
        <f>Datastream!C29</f>
        <v>22.48</v>
      </c>
      <c r="K51">
        <f>ZBDE!BF48</f>
        <v>82.873987904186706</v>
      </c>
      <c r="L51" s="9">
        <v>62.138860610660629</v>
      </c>
      <c r="M51" s="9">
        <v>141692.19440000001</v>
      </c>
      <c r="N51" s="33">
        <f>dane_update_fred!D125</f>
        <v>20.85</v>
      </c>
    </row>
    <row r="52" spans="1:14" x14ac:dyDescent="0.2">
      <c r="A52" s="5">
        <v>35490</v>
      </c>
      <c r="B52">
        <f>ZBDE!W48</f>
        <v>1073.3700000000001</v>
      </c>
      <c r="C52">
        <f>dane!C51*(ZBDE!BS48*0.01)</f>
        <v>130.97015158576608</v>
      </c>
      <c r="D52">
        <f>ZBDE!AL96</f>
        <v>5708</v>
      </c>
      <c r="E52">
        <f>NBP!I52</f>
        <v>79417.786112508882</v>
      </c>
      <c r="F52">
        <f>car_m!I52</f>
        <v>12.3666666666666</v>
      </c>
      <c r="G52">
        <f>G53*ZBDE!AV36/ZBDE!AV37</f>
        <v>47.674460742018987</v>
      </c>
      <c r="H52">
        <f>ZBDE!AQ192</f>
        <v>86.98</v>
      </c>
      <c r="I52">
        <f>Datastream!F48</f>
        <v>22.88</v>
      </c>
      <c r="J52">
        <f>Datastream!C30</f>
        <v>22.57</v>
      </c>
      <c r="K52">
        <f>ZBDE!BF49</f>
        <v>83.233240390739795</v>
      </c>
      <c r="L52" s="9">
        <v>61.549064988499154</v>
      </c>
      <c r="M52" s="9">
        <v>144931.64009999999</v>
      </c>
      <c r="N52" s="33">
        <f>dane_update_fred!D126</f>
        <v>19.13</v>
      </c>
    </row>
    <row r="53" spans="1:14" x14ac:dyDescent="0.2">
      <c r="A53" s="5">
        <v>35521</v>
      </c>
      <c r="B53">
        <f>ZBDE!W49</f>
        <v>1106.6600000000001</v>
      </c>
      <c r="C53">
        <f>dane!C52*(ZBDE!BS49*0.01)</f>
        <v>130.97015158576608</v>
      </c>
      <c r="D53">
        <f>ZBDE!AL97</f>
        <v>5718</v>
      </c>
      <c r="E53">
        <f>NBP!I53</f>
        <v>81514.489321702131</v>
      </c>
      <c r="F53">
        <f>car_m!I53</f>
        <v>12.9</v>
      </c>
      <c r="G53">
        <f>G54*ZBDE!AV37/ZBDE!AV38</f>
        <v>50.679896462467639</v>
      </c>
      <c r="H53">
        <f>ZBDE!AQ193</f>
        <v>87.850000000000009</v>
      </c>
      <c r="I53">
        <f>Datastream!F49</f>
        <v>22.41</v>
      </c>
      <c r="J53">
        <f>Datastream!C31</f>
        <v>22.89</v>
      </c>
      <c r="K53">
        <f>ZBDE!BF50</f>
        <v>83.373895374144695</v>
      </c>
      <c r="L53" s="9">
        <v>59.737207149962138</v>
      </c>
      <c r="M53" s="9">
        <v>148012.79569999999</v>
      </c>
      <c r="N53" s="33">
        <f>dane_update_fred!D127</f>
        <v>17.559999999999999</v>
      </c>
    </row>
    <row r="54" spans="1:14" x14ac:dyDescent="0.2">
      <c r="A54" s="5">
        <v>35551</v>
      </c>
      <c r="B54">
        <f>ZBDE!W50</f>
        <v>1099.73</v>
      </c>
      <c r="C54">
        <f>dane!C53*(ZBDE!BS50*0.01)</f>
        <v>132.14888295003797</v>
      </c>
      <c r="D54">
        <f>ZBDE!AL98</f>
        <v>5716</v>
      </c>
      <c r="E54">
        <f>NBP!I54</f>
        <v>82464.251409014949</v>
      </c>
      <c r="F54">
        <f>car_m!I54</f>
        <v>12.8333333333333</v>
      </c>
      <c r="G54">
        <f>G55*ZBDE!AV38/ZBDE!AV39</f>
        <v>47.556600517687656</v>
      </c>
      <c r="H54">
        <f>ZBDE!AQ194</f>
        <v>88.38</v>
      </c>
      <c r="I54">
        <f>Datastream!F50</f>
        <v>23.19</v>
      </c>
      <c r="J54">
        <f>Datastream!C32</f>
        <v>23.01</v>
      </c>
      <c r="K54">
        <f>ZBDE!BF51</f>
        <v>82.077462922404493</v>
      </c>
      <c r="L54" s="9">
        <v>61.691394039524354</v>
      </c>
      <c r="M54" s="9">
        <v>151700.62409999999</v>
      </c>
      <c r="N54" s="33">
        <f>dane_update_fred!D128</f>
        <v>19.02</v>
      </c>
    </row>
    <row r="55" spans="1:14" x14ac:dyDescent="0.2">
      <c r="A55" s="5">
        <v>35582</v>
      </c>
      <c r="B55">
        <f>ZBDE!W51</f>
        <v>1172.1200000000001</v>
      </c>
      <c r="C55">
        <f>dane!C54*(ZBDE!BS51*0.01)</f>
        <v>135.0561583749388</v>
      </c>
      <c r="D55">
        <f>ZBDE!AL99</f>
        <v>5726</v>
      </c>
      <c r="E55">
        <f>NBP!I55</f>
        <v>84767.812808913455</v>
      </c>
      <c r="F55">
        <f>car_m!I55</f>
        <v>12.7666666666666</v>
      </c>
      <c r="G55">
        <f>G56*ZBDE!AV39/ZBDE!AV40</f>
        <v>50.326315789473682</v>
      </c>
      <c r="H55">
        <f>ZBDE!AQ195</f>
        <v>89.710000000000008</v>
      </c>
      <c r="I55">
        <f>Datastream!F51</f>
        <v>22.63</v>
      </c>
      <c r="J55">
        <f>Datastream!C33</f>
        <v>22.66</v>
      </c>
      <c r="K55">
        <f>ZBDE!BF52</f>
        <v>82.278607847466688</v>
      </c>
      <c r="L55" s="9">
        <v>58.622811955636799</v>
      </c>
      <c r="M55" s="9">
        <v>154747.64439999999</v>
      </c>
      <c r="N55" s="33">
        <f>dane_update_fred!D129</f>
        <v>17.579999999999998</v>
      </c>
    </row>
    <row r="56" spans="1:14" x14ac:dyDescent="0.2">
      <c r="A56" s="5">
        <v>35612</v>
      </c>
      <c r="B56">
        <f>ZBDE!W52</f>
        <v>1191.5</v>
      </c>
      <c r="C56">
        <f>dane!C55*(ZBDE!BS52*0.01)</f>
        <v>137.21705690893782</v>
      </c>
      <c r="D56">
        <f>ZBDE!AL100</f>
        <v>5733</v>
      </c>
      <c r="E56">
        <f>NBP!I56</f>
        <v>86320.678882613865</v>
      </c>
      <c r="F56">
        <f>car_m!I56</f>
        <v>12.7</v>
      </c>
      <c r="G56">
        <f>G57*ZBDE!AV40/ZBDE!AV41</f>
        <v>48.440552200172561</v>
      </c>
      <c r="H56">
        <f>ZBDE!AQ196</f>
        <v>89.53</v>
      </c>
      <c r="I56">
        <f>Datastream!F52</f>
        <v>21.91</v>
      </c>
      <c r="J56">
        <f>Datastream!C34</f>
        <v>24.04</v>
      </c>
      <c r="K56">
        <f>ZBDE!BF53</f>
        <v>80.133685227177793</v>
      </c>
      <c r="L56" s="9">
        <v>58.386926108433336</v>
      </c>
      <c r="M56" s="9">
        <v>160454.22709999999</v>
      </c>
      <c r="N56" s="33">
        <f>dane_update_fred!D130</f>
        <v>18.46</v>
      </c>
    </row>
    <row r="57" spans="1:14" x14ac:dyDescent="0.2">
      <c r="A57" s="5">
        <v>35643</v>
      </c>
      <c r="B57">
        <f>ZBDE!W53</f>
        <v>1145.92</v>
      </c>
      <c r="C57">
        <f>dane!C56*(ZBDE!BS53*0.01)</f>
        <v>138.04035925039145</v>
      </c>
      <c r="D57">
        <f>ZBDE!AL101</f>
        <v>5730</v>
      </c>
      <c r="E57">
        <f>NBP!I57</f>
        <v>88354.298195633848</v>
      </c>
      <c r="F57">
        <f>car_m!I57</f>
        <v>12.6</v>
      </c>
      <c r="G57">
        <f>G58*ZBDE!AV41/ZBDE!AV42</f>
        <v>48.145901639344267</v>
      </c>
      <c r="H57">
        <f>ZBDE!AQ197</f>
        <v>89.62</v>
      </c>
      <c r="I57">
        <f>Datastream!F53</f>
        <v>23.61</v>
      </c>
      <c r="J57">
        <f>Datastream!C35</f>
        <v>25.14</v>
      </c>
      <c r="K57">
        <f>ZBDE!BF54</f>
        <v>80.035287462767002</v>
      </c>
      <c r="L57" s="9">
        <v>58.692749100199158</v>
      </c>
      <c r="M57" s="9">
        <v>162408.51509999999</v>
      </c>
      <c r="N57" s="33">
        <f>dane_update_fred!D131</f>
        <v>18.600000000000001</v>
      </c>
    </row>
    <row r="58" spans="1:14" x14ac:dyDescent="0.2">
      <c r="A58" s="5">
        <v>35674</v>
      </c>
      <c r="B58">
        <f>ZBDE!W54</f>
        <v>1173.98</v>
      </c>
      <c r="C58">
        <f>dane!C57*(ZBDE!BS54*0.01)</f>
        <v>140.93920679464969</v>
      </c>
      <c r="D58">
        <f>ZBDE!AL102</f>
        <v>5745</v>
      </c>
      <c r="E58">
        <f>NBP!I58</f>
        <v>90971.117811763223</v>
      </c>
      <c r="F58">
        <f>car_m!I58</f>
        <v>12.5</v>
      </c>
      <c r="G58">
        <f>G59*ZBDE!AV42/ZBDE!AV43</f>
        <v>54.274633304572923</v>
      </c>
      <c r="H58">
        <f>ZBDE!AQ198</f>
        <v>90.87</v>
      </c>
      <c r="I58">
        <f>Datastream!F54</f>
        <v>23.32</v>
      </c>
      <c r="J58">
        <f>Datastream!C36</f>
        <v>25.01</v>
      </c>
      <c r="K58">
        <f>ZBDE!BF55</f>
        <v>79.882135778581002</v>
      </c>
      <c r="L58" s="9">
        <v>58.154703632932083</v>
      </c>
      <c r="M58" s="9">
        <v>165037.0368</v>
      </c>
      <c r="N58" s="33">
        <f>dane_update_fred!D132</f>
        <v>18.46</v>
      </c>
    </row>
    <row r="59" spans="1:14" x14ac:dyDescent="0.2">
      <c r="A59" s="5">
        <v>35704</v>
      </c>
      <c r="B59">
        <f>ZBDE!W55</f>
        <v>1226.24</v>
      </c>
      <c r="C59">
        <f>dane!C58*(ZBDE!BS55*0.01)</f>
        <v>150.66401206348056</v>
      </c>
      <c r="D59">
        <f>ZBDE!AL103</f>
        <v>5769</v>
      </c>
      <c r="E59">
        <f>NBP!I59</f>
        <v>92421.677784464002</v>
      </c>
      <c r="F59">
        <f>car_m!I59</f>
        <v>12.4</v>
      </c>
      <c r="G59">
        <f>G60*ZBDE!AV43/ZBDE!AV44</f>
        <v>55.394305435720462</v>
      </c>
      <c r="H59">
        <f>ZBDE!AQ199</f>
        <v>91.87</v>
      </c>
      <c r="I59">
        <f>Datastream!F55</f>
        <v>21.62</v>
      </c>
      <c r="J59">
        <f>Datastream!C37</f>
        <v>24.88</v>
      </c>
      <c r="K59">
        <f>ZBDE!BF56</f>
        <v>80.283432108384005</v>
      </c>
      <c r="L59" s="9">
        <v>58.961586275728351</v>
      </c>
      <c r="M59" s="9">
        <v>170176.5246</v>
      </c>
      <c r="N59" s="33">
        <f>dane_update_fred!D133</f>
        <v>19.87</v>
      </c>
    </row>
    <row r="60" spans="1:14" x14ac:dyDescent="0.2">
      <c r="A60" s="5">
        <v>35735</v>
      </c>
      <c r="B60">
        <f>ZBDE!W56</f>
        <v>1277.28</v>
      </c>
      <c r="C60">
        <f>dane!C59*(ZBDE!BS56*0.01)</f>
        <v>136.20026690538643</v>
      </c>
      <c r="D60">
        <f>ZBDE!AL104</f>
        <v>5756</v>
      </c>
      <c r="E60">
        <f>NBP!I60</f>
        <v>95600.808773312427</v>
      </c>
      <c r="F60">
        <f>car_m!I60</f>
        <v>12.3</v>
      </c>
      <c r="G60">
        <f>G61*ZBDE!AV44/ZBDE!AV45</f>
        <v>51.917428817946522</v>
      </c>
      <c r="H60">
        <f>ZBDE!AQ200</f>
        <v>92.97</v>
      </c>
      <c r="I60">
        <f>Datastream!F56</f>
        <v>24.32</v>
      </c>
      <c r="J60">
        <f>Datastream!C38</f>
        <v>25.07</v>
      </c>
      <c r="K60">
        <f>ZBDE!BF57</f>
        <v>78.607790750889393</v>
      </c>
      <c r="L60" s="9">
        <v>57.904549405564708</v>
      </c>
      <c r="M60" s="9">
        <v>173413.4325</v>
      </c>
      <c r="N60" s="33">
        <f>dane_update_fred!D134</f>
        <v>19.170000000000002</v>
      </c>
    </row>
    <row r="61" spans="1:14" x14ac:dyDescent="0.2">
      <c r="A61" s="5">
        <v>35765</v>
      </c>
      <c r="B61">
        <f>ZBDE!W57</f>
        <v>1368.3500000000001</v>
      </c>
      <c r="C61">
        <f>dane!C60*(ZBDE!BS57*0.01)</f>
        <v>167.25392775981453</v>
      </c>
      <c r="D61">
        <f>ZBDE!AL105</f>
        <v>5712</v>
      </c>
      <c r="E61">
        <f>NBP!I61</f>
        <v>96525.412057730486</v>
      </c>
      <c r="F61">
        <f>car_m!I61</f>
        <v>12.2</v>
      </c>
      <c r="G61">
        <f>G62*ZBDE!AV45/ZBDE!AV46</f>
        <v>54.215703192407254</v>
      </c>
      <c r="H61">
        <f>ZBDE!AQ201</f>
        <v>93.9</v>
      </c>
      <c r="I61">
        <f>Datastream!F57</f>
        <v>19.260000000000002</v>
      </c>
      <c r="J61">
        <f>Datastream!C39</f>
        <v>25.61</v>
      </c>
      <c r="K61">
        <f>ZBDE!BF58</f>
        <v>80.576849716360002</v>
      </c>
      <c r="L61" s="9">
        <v>54.537404288953972</v>
      </c>
      <c r="M61" s="9">
        <v>179602.37520000001</v>
      </c>
      <c r="N61" s="33">
        <f>dane_update_fred!D135</f>
        <v>17.18</v>
      </c>
    </row>
    <row r="62" spans="1:14" x14ac:dyDescent="0.2">
      <c r="A62" s="5">
        <v>35796</v>
      </c>
      <c r="B62">
        <f>ZBDE!W58</f>
        <v>1232.58</v>
      </c>
      <c r="C62">
        <f>dane!C61*(ZBDE!BS58*0.01)</f>
        <v>131.46158721921424</v>
      </c>
      <c r="D62">
        <f>ZBDE!AL106</f>
        <v>5801</v>
      </c>
      <c r="E62">
        <f>NBP!I62</f>
        <v>99483.95435362705</v>
      </c>
      <c r="F62">
        <f>car_m!I62</f>
        <v>12.1</v>
      </c>
      <c r="G62">
        <f>G63*ZBDE!AV46/ZBDE!AV47</f>
        <v>49.854874892148416</v>
      </c>
      <c r="H62">
        <f>ZBDE!AQ202</f>
        <v>96.81</v>
      </c>
      <c r="I62">
        <f>Datastream!F58</f>
        <v>25.44</v>
      </c>
      <c r="J62">
        <f>Datastream!C40</f>
        <v>26.05</v>
      </c>
      <c r="K62">
        <f>ZBDE!BF59</f>
        <v>85.637668488366188</v>
      </c>
      <c r="L62" s="9">
        <v>51.138948277222703</v>
      </c>
      <c r="M62" s="9">
        <v>178239.6453</v>
      </c>
      <c r="N62" s="33">
        <f>dane_update_fred!D136</f>
        <v>15.19</v>
      </c>
    </row>
    <row r="63" spans="1:14" x14ac:dyDescent="0.2">
      <c r="A63" s="5">
        <v>35827</v>
      </c>
      <c r="B63">
        <f>ZBDE!W59</f>
        <v>1223.9000000000001</v>
      </c>
      <c r="C63">
        <f>dane!C62*(ZBDE!BS59*0.01)</f>
        <v>132.11889515531033</v>
      </c>
      <c r="D63">
        <f>ZBDE!AL107</f>
        <v>5834</v>
      </c>
      <c r="E63">
        <f>NBP!I63</f>
        <v>100804.57270521094</v>
      </c>
      <c r="F63">
        <f>car_m!I63</f>
        <v>12.4</v>
      </c>
      <c r="G63">
        <f>G64*ZBDE!AV47/ZBDE!AV48</f>
        <v>49.619154443485769</v>
      </c>
      <c r="H63">
        <f>ZBDE!AQ203</f>
        <v>98.5</v>
      </c>
      <c r="I63">
        <f>Datastream!F59</f>
        <v>23.56</v>
      </c>
      <c r="J63">
        <f>Datastream!C41</f>
        <v>24.96</v>
      </c>
      <c r="K63">
        <f>ZBDE!BF60</f>
        <v>86.459558261616905</v>
      </c>
      <c r="L63" s="9">
        <v>50.623143790217675</v>
      </c>
      <c r="M63" s="9">
        <v>180850.49290000001</v>
      </c>
      <c r="N63" s="33">
        <f>dane_update_fred!D137</f>
        <v>14.07</v>
      </c>
    </row>
    <row r="64" spans="1:14" x14ac:dyDescent="0.2">
      <c r="A64" s="5">
        <v>35855</v>
      </c>
      <c r="B64">
        <f>ZBDE!W60</f>
        <v>1267.5899999999999</v>
      </c>
      <c r="C64">
        <f>dane!C63*(ZBDE!BS60*0.01)</f>
        <v>147.57680588848163</v>
      </c>
      <c r="D64">
        <f>ZBDE!AL108</f>
        <v>5845</v>
      </c>
      <c r="E64">
        <f>NBP!I64</f>
        <v>103014.62732768197</v>
      </c>
      <c r="F64">
        <f>car_m!I64</f>
        <v>12.7</v>
      </c>
      <c r="G64">
        <f>G65*ZBDE!AV48/ZBDE!AV49</f>
        <v>54.805004314063851</v>
      </c>
      <c r="H64">
        <f>ZBDE!AQ204</f>
        <v>99.05</v>
      </c>
      <c r="I64">
        <f>Datastream!F60</f>
        <v>23.080000000000002</v>
      </c>
      <c r="J64">
        <f>Datastream!C42</f>
        <v>25.13</v>
      </c>
      <c r="K64">
        <f>ZBDE!BF61</f>
        <v>89.170310337517506</v>
      </c>
      <c r="L64" s="9">
        <v>49.475802713886353</v>
      </c>
      <c r="M64" s="9">
        <v>183236.33</v>
      </c>
      <c r="N64" s="33">
        <f>dane_update_fred!D138</f>
        <v>13.1</v>
      </c>
    </row>
    <row r="65" spans="1:14" x14ac:dyDescent="0.2">
      <c r="A65" s="5">
        <v>35886</v>
      </c>
      <c r="B65">
        <f>ZBDE!W61</f>
        <v>1302.78</v>
      </c>
      <c r="C65">
        <f>dane!C64*(ZBDE!BS61*0.01)</f>
        <v>152.29926367691306</v>
      </c>
      <c r="D65">
        <f>ZBDE!AL109</f>
        <v>5851</v>
      </c>
      <c r="E65">
        <f>NBP!I65</f>
        <v>104733.17747995979</v>
      </c>
      <c r="F65">
        <f>car_m!I65</f>
        <v>13</v>
      </c>
      <c r="G65">
        <f>G66*ZBDE!AV49/ZBDE!AV50</f>
        <v>52.624590163934421</v>
      </c>
      <c r="H65">
        <f>ZBDE!AQ205</f>
        <v>99.72</v>
      </c>
      <c r="I65">
        <f>Datastream!F61</f>
        <v>23.41</v>
      </c>
      <c r="J65">
        <f>Datastream!C43</f>
        <v>24.42</v>
      </c>
      <c r="K65">
        <f>ZBDE!BF62</f>
        <v>90.132978476975595</v>
      </c>
      <c r="L65" s="9">
        <v>49.823744312464036</v>
      </c>
      <c r="M65" s="9">
        <v>185907.54490000001</v>
      </c>
      <c r="N65" s="33">
        <f>dane_update_fred!D139</f>
        <v>13.53</v>
      </c>
    </row>
    <row r="66" spans="1:14" x14ac:dyDescent="0.2">
      <c r="A66" s="5">
        <v>35916</v>
      </c>
      <c r="B66">
        <f>ZBDE!W62</f>
        <v>1303.1000000000001</v>
      </c>
      <c r="C66">
        <f>dane!C65*(ZBDE!BS62*0.01)</f>
        <v>153.82225631368217</v>
      </c>
      <c r="D66">
        <f>ZBDE!AL110</f>
        <v>5848</v>
      </c>
      <c r="E66">
        <f>NBP!I66</f>
        <v>106054.25239533387</v>
      </c>
      <c r="F66">
        <f>car_m!I66</f>
        <v>12.8333333333333</v>
      </c>
      <c r="G66">
        <f>G67*ZBDE!AV50/ZBDE!AV51</f>
        <v>52.035289042277817</v>
      </c>
      <c r="H66">
        <f>ZBDE!AQ206</f>
        <v>100.2</v>
      </c>
      <c r="I66">
        <f>Datastream!F62</f>
        <v>23.12</v>
      </c>
      <c r="J66">
        <f>Datastream!C44</f>
        <v>23.22</v>
      </c>
      <c r="K66">
        <f>ZBDE!BF63</f>
        <v>88.786885390309791</v>
      </c>
      <c r="L66" s="9">
        <v>50.264786026679424</v>
      </c>
      <c r="M66" s="9">
        <v>191080.21599999999</v>
      </c>
      <c r="N66" s="33">
        <f>dane_update_fred!D140</f>
        <v>14.36</v>
      </c>
    </row>
    <row r="67" spans="1:14" x14ac:dyDescent="0.2">
      <c r="A67" s="5">
        <v>35947</v>
      </c>
      <c r="B67">
        <f>ZBDE!W63</f>
        <v>1344.17</v>
      </c>
      <c r="C67">
        <f>dane!C66*(ZBDE!BS63*0.01)</f>
        <v>151.66874472529065</v>
      </c>
      <c r="D67">
        <f>ZBDE!AL111</f>
        <v>5858</v>
      </c>
      <c r="E67">
        <f>NBP!I67</f>
        <v>108440.51768372486</v>
      </c>
      <c r="F67">
        <f>car_m!I67</f>
        <v>12.6666666666666</v>
      </c>
      <c r="G67">
        <f>G68*ZBDE!AV51/ZBDE!AV52</f>
        <v>52.683520276100083</v>
      </c>
      <c r="H67">
        <f>ZBDE!AQ207</f>
        <v>100.3</v>
      </c>
      <c r="I67">
        <f>Datastream!F63</f>
        <v>22.22</v>
      </c>
      <c r="J67">
        <f>Datastream!C45</f>
        <v>22.26</v>
      </c>
      <c r="K67">
        <f>ZBDE!BF64</f>
        <v>88.582148511960796</v>
      </c>
      <c r="L67" s="9">
        <v>48.085042114760263</v>
      </c>
      <c r="M67" s="9">
        <v>195388.12839999999</v>
      </c>
      <c r="N67" s="33">
        <f>dane_update_fred!D141</f>
        <v>12.21</v>
      </c>
    </row>
    <row r="68" spans="1:14" x14ac:dyDescent="0.2">
      <c r="A68" s="5">
        <v>35977</v>
      </c>
      <c r="B68">
        <f>ZBDE!W64</f>
        <v>1369.84</v>
      </c>
      <c r="C68">
        <f>dane!C67*(ZBDE!BS64*0.01)</f>
        <v>158.03883200375287</v>
      </c>
      <c r="D68">
        <f>ZBDE!AL112</f>
        <v>5860</v>
      </c>
      <c r="E68">
        <f>NBP!I68</f>
        <v>109451.36991305462</v>
      </c>
      <c r="F68">
        <f>car_m!I68</f>
        <v>12.5</v>
      </c>
      <c r="G68">
        <f>G69*ZBDE!AV52/ZBDE!AV53</f>
        <v>51.328127696289897</v>
      </c>
      <c r="H68">
        <f>ZBDE!AQ208</f>
        <v>100.2</v>
      </c>
      <c r="I68">
        <f>Datastream!F64</f>
        <v>20.67</v>
      </c>
      <c r="J68">
        <f>Datastream!C46</f>
        <v>21.25</v>
      </c>
      <c r="K68">
        <f>ZBDE!BF65</f>
        <v>88.596009565331897</v>
      </c>
      <c r="L68" s="9">
        <v>47.393451859644294</v>
      </c>
      <c r="M68" s="9">
        <v>199705.23439999999</v>
      </c>
      <c r="N68" s="33">
        <f>dane_update_fred!D142</f>
        <v>12.08</v>
      </c>
    </row>
    <row r="69" spans="1:14" x14ac:dyDescent="0.2">
      <c r="A69" s="5">
        <v>36008</v>
      </c>
      <c r="B69">
        <f>ZBDE!W65</f>
        <v>1334.18</v>
      </c>
      <c r="C69">
        <f>dane!C68*(ZBDE!BS65*0.01)</f>
        <v>158.03883200375287</v>
      </c>
      <c r="D69">
        <f>ZBDE!AL113</f>
        <v>5840</v>
      </c>
      <c r="E69">
        <f>NBP!I69</f>
        <v>111016.49736398253</v>
      </c>
      <c r="F69">
        <f>car_m!I69</f>
        <v>12.233333333333301</v>
      </c>
      <c r="G69">
        <f>G70*ZBDE!AV53/ZBDE!AV54</f>
        <v>50.974547023295933</v>
      </c>
      <c r="H69">
        <f>ZBDE!AQ209</f>
        <v>99.93</v>
      </c>
      <c r="I69">
        <f>Datastream!F65</f>
        <v>19.79</v>
      </c>
      <c r="J69">
        <f>Datastream!C47</f>
        <v>19.96</v>
      </c>
      <c r="K69">
        <f>ZBDE!BF66</f>
        <v>85.369806918187095</v>
      </c>
      <c r="L69" s="9">
        <v>46.059812990836498</v>
      </c>
      <c r="M69" s="9">
        <v>205133.56419999999</v>
      </c>
      <c r="N69" s="33">
        <f>dane_update_fred!D143</f>
        <v>11.91</v>
      </c>
    </row>
    <row r="70" spans="1:14" x14ac:dyDescent="0.2">
      <c r="A70" s="5">
        <v>36039</v>
      </c>
      <c r="B70">
        <f>ZBDE!W66</f>
        <v>1357.3</v>
      </c>
      <c r="C70">
        <f>dane!C69*(ZBDE!BS66*0.01)</f>
        <v>158.19687083575664</v>
      </c>
      <c r="D70">
        <f>ZBDE!AL114</f>
        <v>5829</v>
      </c>
      <c r="E70">
        <f>NBP!I70</f>
        <v>114407.10357764142</v>
      </c>
      <c r="F70">
        <f>car_m!I70</f>
        <v>11.966666666666599</v>
      </c>
      <c r="G70">
        <f>G71*ZBDE!AV54/ZBDE!AV55</f>
        <v>54.92286453839516</v>
      </c>
      <c r="H70">
        <f>ZBDE!AQ210</f>
        <v>100.60000000000001</v>
      </c>
      <c r="I70">
        <f>Datastream!F66</f>
        <v>18.13</v>
      </c>
      <c r="J70">
        <f>Datastream!C48</f>
        <v>18.88</v>
      </c>
      <c r="K70">
        <f>ZBDE!BF67</f>
        <v>82.925839660906192</v>
      </c>
      <c r="L70" s="9">
        <v>47.035837662504619</v>
      </c>
      <c r="M70" s="9">
        <v>206639.41089999999</v>
      </c>
      <c r="N70" s="33">
        <f>dane_update_fred!D144</f>
        <v>13.34</v>
      </c>
    </row>
    <row r="71" spans="1:14" x14ac:dyDescent="0.2">
      <c r="A71" s="5">
        <v>36069</v>
      </c>
      <c r="B71">
        <f>ZBDE!W67</f>
        <v>1379.3500000000001</v>
      </c>
      <c r="C71">
        <f>dane!C70*(ZBDE!BS67*0.01)</f>
        <v>163.41736757333661</v>
      </c>
      <c r="D71">
        <f>ZBDE!AL115</f>
        <v>5842</v>
      </c>
      <c r="E71">
        <f>NBP!I71</f>
        <v>117414.35584255982</v>
      </c>
      <c r="F71">
        <f>car_m!I71</f>
        <v>11.7</v>
      </c>
      <c r="G71">
        <f>G72*ZBDE!AV55/ZBDE!AV56</f>
        <v>54.805004314063844</v>
      </c>
      <c r="H71">
        <f>ZBDE!AQ211</f>
        <v>101.10000000000001</v>
      </c>
      <c r="I71">
        <f>Datastream!F67</f>
        <v>18.63</v>
      </c>
      <c r="J71">
        <f>Datastream!C49</f>
        <v>18.38</v>
      </c>
      <c r="K71">
        <f>ZBDE!BF68</f>
        <v>83.272936777226107</v>
      </c>
      <c r="L71" s="9">
        <v>45.949855070551379</v>
      </c>
      <c r="M71" s="9">
        <v>207605.35800000001</v>
      </c>
      <c r="N71" s="33">
        <f>dane_update_fred!D145</f>
        <v>12.7</v>
      </c>
    </row>
    <row r="72" spans="1:14" x14ac:dyDescent="0.2">
      <c r="A72" s="5">
        <v>36100</v>
      </c>
      <c r="B72">
        <f>ZBDE!W68</f>
        <v>1451.17</v>
      </c>
      <c r="C72">
        <f>dane!C71*(ZBDE!BS68*0.01)</f>
        <v>150.83423027018969</v>
      </c>
      <c r="D72">
        <f>ZBDE!AL116</f>
        <v>5805</v>
      </c>
      <c r="E72">
        <f>NBP!I72</f>
        <v>120264.29801675395</v>
      </c>
      <c r="F72">
        <f>car_m!I72</f>
        <v>11.2666666666666</v>
      </c>
      <c r="G72">
        <f>G73*ZBDE!AV56/ZBDE!AV57</f>
        <v>51.210267471958588</v>
      </c>
      <c r="H72">
        <f>ZBDE!AQ212</f>
        <v>101.5</v>
      </c>
      <c r="I72">
        <f>Datastream!F68</f>
        <v>17.27</v>
      </c>
      <c r="J72">
        <f>Datastream!C50</f>
        <v>17.41</v>
      </c>
      <c r="K72">
        <f>ZBDE!BF69</f>
        <v>86.566508916030898</v>
      </c>
      <c r="L72" s="9">
        <v>44.553304957808919</v>
      </c>
      <c r="M72" s="9">
        <v>210741.97</v>
      </c>
      <c r="N72" s="33">
        <f>dane_update_fred!D146</f>
        <v>11.04</v>
      </c>
    </row>
    <row r="73" spans="1:14" x14ac:dyDescent="0.2">
      <c r="A73" s="5">
        <v>36130</v>
      </c>
      <c r="B73">
        <f>ZBDE!W69</f>
        <v>1582.13</v>
      </c>
      <c r="C73">
        <f>dane!C72*(ZBDE!BS69*0.01)</f>
        <v>181.15191055449782</v>
      </c>
      <c r="D73">
        <f>ZBDE!AL117</f>
        <v>5769</v>
      </c>
      <c r="E73">
        <f>NBP!I73</f>
        <v>120700.87566817443</v>
      </c>
      <c r="F73">
        <f>car_m!I73</f>
        <v>10.8333333333333</v>
      </c>
      <c r="G73">
        <f>G74*ZBDE!AV57/ZBDE!AV58</f>
        <v>53.037100949094047</v>
      </c>
      <c r="H73">
        <f>ZBDE!AQ213</f>
        <v>102</v>
      </c>
      <c r="I73">
        <f>Datastream!F69</f>
        <v>15.67</v>
      </c>
      <c r="J73">
        <f>Datastream!C51</f>
        <v>16.52</v>
      </c>
      <c r="K73">
        <f>ZBDE!BF70</f>
        <v>85.580281440231602</v>
      </c>
      <c r="L73" s="9">
        <v>42.296150033629374</v>
      </c>
      <c r="M73" s="9">
        <v>223913.4436</v>
      </c>
      <c r="N73" s="33">
        <f>dane_update_fred!D147</f>
        <v>9.82</v>
      </c>
    </row>
    <row r="74" spans="1:14" x14ac:dyDescent="0.2">
      <c r="A74" s="5">
        <v>36161</v>
      </c>
      <c r="B74">
        <f>ZBDE!W70</f>
        <v>1596.96</v>
      </c>
      <c r="C74">
        <f>dane!C73*(ZBDE!BS70*0.01)</f>
        <v>134.05241381032837</v>
      </c>
      <c r="D74">
        <f>ZBDE!AL118</f>
        <v>5835</v>
      </c>
      <c r="E74">
        <f>NBP!I74</f>
        <v>123132.01912025081</v>
      </c>
      <c r="F74">
        <f>car_m!I74</f>
        <v>10.4</v>
      </c>
      <c r="G74">
        <f>G75*ZBDE!AV58/ZBDE!AV59</f>
        <v>46.849439171699736</v>
      </c>
      <c r="H74">
        <f>ZBDE!AQ214</f>
        <v>103.5</v>
      </c>
      <c r="I74">
        <f>Datastream!F70</f>
        <v>15.23</v>
      </c>
      <c r="J74">
        <f>Datastream!C52</f>
        <v>15.27</v>
      </c>
      <c r="K74">
        <f>ZBDE!BF71</f>
        <v>87.423983031799295</v>
      </c>
      <c r="L74" s="9">
        <v>43.376509107272241</v>
      </c>
      <c r="M74" s="9">
        <v>226342.6973</v>
      </c>
      <c r="N74" s="33">
        <f>dane_update_fred!D148</f>
        <v>11.11</v>
      </c>
    </row>
    <row r="75" spans="1:14" x14ac:dyDescent="0.2">
      <c r="A75" s="5">
        <v>36192</v>
      </c>
      <c r="B75">
        <f>ZBDE!W71</f>
        <v>1625.95</v>
      </c>
      <c r="C75">
        <f>dane!C74*(ZBDE!BS71*0.01)</f>
        <v>142.09555863894809</v>
      </c>
      <c r="D75">
        <f>ZBDE!AL119</f>
        <v>5818</v>
      </c>
      <c r="E75">
        <f>NBP!I75</f>
        <v>125393.4123072998</v>
      </c>
      <c r="F75">
        <f>car_m!I75</f>
        <v>11.533333333333299</v>
      </c>
      <c r="G75">
        <f>G76*ZBDE!AV59/ZBDE!AV60</f>
        <v>46.790509059534081</v>
      </c>
      <c r="H75">
        <f>ZBDE!AQ215</f>
        <v>104.10000000000001</v>
      </c>
      <c r="I75">
        <f>Datastream!F71</f>
        <v>13.33</v>
      </c>
      <c r="J75">
        <f>Datastream!C53</f>
        <v>13.36</v>
      </c>
      <c r="K75">
        <f>ZBDE!BF72</f>
        <v>84.232200186210008</v>
      </c>
      <c r="L75" s="9">
        <v>41.977548847329217</v>
      </c>
      <c r="M75" s="9">
        <v>233423.8357</v>
      </c>
      <c r="N75" s="33">
        <f>dane_update_fred!D149</f>
        <v>10.27</v>
      </c>
    </row>
    <row r="76" spans="1:14" x14ac:dyDescent="0.2">
      <c r="A76" s="5">
        <v>36220</v>
      </c>
      <c r="B76">
        <f>ZBDE!W72</f>
        <v>1741.6000000000001</v>
      </c>
      <c r="C76">
        <f>dane!C75*(ZBDE!BS72*0.01)</f>
        <v>177.33525718140723</v>
      </c>
      <c r="D76">
        <f>ZBDE!AL120</f>
        <v>5808</v>
      </c>
      <c r="E76">
        <f>NBP!I76</f>
        <v>127464.02834067965</v>
      </c>
      <c r="F76">
        <f>car_m!I76</f>
        <v>12.6666666666666</v>
      </c>
      <c r="G76">
        <f>G77*ZBDE!AV60/ZBDE!AV61</f>
        <v>56.572907679033648</v>
      </c>
      <c r="H76">
        <f>ZBDE!AQ216</f>
        <v>105.10000000000001</v>
      </c>
      <c r="I76">
        <f>Datastream!F72</f>
        <v>12.89</v>
      </c>
      <c r="J76">
        <f>Datastream!C54</f>
        <v>13.36</v>
      </c>
      <c r="K76">
        <f>ZBDE!BF73</f>
        <v>83.843945468312384</v>
      </c>
      <c r="L76" s="9">
        <v>43.899450738890678</v>
      </c>
      <c r="M76" s="9">
        <v>236748.5183</v>
      </c>
      <c r="N76" s="33">
        <f>dane_update_fred!D150</f>
        <v>12.51</v>
      </c>
    </row>
    <row r="77" spans="1:14" x14ac:dyDescent="0.2">
      <c r="A77" s="5">
        <v>36251</v>
      </c>
      <c r="B77">
        <f>ZBDE!W73</f>
        <v>1779.8400000000001</v>
      </c>
      <c r="C77">
        <f>dane!C76*(ZBDE!BS73*0.01)</f>
        <v>174.3205578093233</v>
      </c>
      <c r="D77">
        <f>ZBDE!AL121</f>
        <v>5799</v>
      </c>
      <c r="E77">
        <f>NBP!I77</f>
        <v>130378.57053614809</v>
      </c>
      <c r="F77">
        <f>car_m!I77</f>
        <v>13.8</v>
      </c>
      <c r="G77">
        <f>G78*ZBDE!AV61/ZBDE!AV62</f>
        <v>52.801380500431407</v>
      </c>
      <c r="H77">
        <f>ZBDE!AQ217</f>
        <v>106</v>
      </c>
      <c r="I77">
        <f>Datastream!F73</f>
        <v>13.35</v>
      </c>
      <c r="J77">
        <f>Datastream!C55</f>
        <v>13.36</v>
      </c>
      <c r="K77">
        <f>ZBDE!BF74</f>
        <v>84.3614743257165</v>
      </c>
      <c r="L77" s="9">
        <v>46.83513594721687</v>
      </c>
      <c r="M77" s="9">
        <v>236784.4148</v>
      </c>
      <c r="N77" s="33">
        <f>dane_update_fred!D151</f>
        <v>15.29</v>
      </c>
    </row>
    <row r="78" spans="1:14" x14ac:dyDescent="0.2">
      <c r="A78" s="5">
        <v>36281</v>
      </c>
      <c r="B78">
        <f>ZBDE!W74</f>
        <v>1766.66</v>
      </c>
      <c r="C78">
        <f>dane!C77*(ZBDE!BS74*0.01)</f>
        <v>178.67857175455637</v>
      </c>
      <c r="D78">
        <f>ZBDE!AL122</f>
        <v>5779</v>
      </c>
      <c r="E78">
        <f>NBP!I78</f>
        <v>132981.33540878576</v>
      </c>
      <c r="F78">
        <f>car_m!I78</f>
        <v>13.7</v>
      </c>
      <c r="G78">
        <f>G79*ZBDE!AV62/ZBDE!AV63</f>
        <v>53.213891285591018</v>
      </c>
      <c r="H78">
        <f>ZBDE!AQ218</f>
        <v>106.7</v>
      </c>
      <c r="I78">
        <f>Datastream!F74</f>
        <v>13.3</v>
      </c>
      <c r="J78">
        <f>Datastream!C56</f>
        <v>13.35</v>
      </c>
      <c r="K78">
        <f>ZBDE!BF75</f>
        <v>86.588493652574101</v>
      </c>
      <c r="L78" s="9">
        <v>47.600076979090218</v>
      </c>
      <c r="M78" s="9">
        <v>240024.54010000001</v>
      </c>
      <c r="N78" s="33">
        <f>dane_update_fred!D152</f>
        <v>15.23</v>
      </c>
    </row>
    <row r="79" spans="1:14" x14ac:dyDescent="0.2">
      <c r="A79" s="5">
        <v>36312</v>
      </c>
      <c r="B79">
        <f>ZBDE!W75</f>
        <v>1826.6000000000001</v>
      </c>
      <c r="C79">
        <f>dane!C78*(ZBDE!BS75*0.01)</f>
        <v>182.25214318964751</v>
      </c>
      <c r="D79">
        <f>ZBDE!AL123</f>
        <v>5771</v>
      </c>
      <c r="E79">
        <f>NBP!I79</f>
        <v>135131.86223382631</v>
      </c>
      <c r="F79">
        <f>car_m!I79</f>
        <v>13.6</v>
      </c>
      <c r="G79">
        <f>G80*ZBDE!AV63/ZBDE!AV64</f>
        <v>53.213891285591025</v>
      </c>
      <c r="H79">
        <f>ZBDE!AQ219</f>
        <v>106.9</v>
      </c>
      <c r="I79">
        <f>Datastream!F75</f>
        <v>13.290000000000001</v>
      </c>
      <c r="J79">
        <f>Datastream!C57</f>
        <v>13.34</v>
      </c>
      <c r="K79">
        <f>ZBDE!BF76</f>
        <v>87.928645108721099</v>
      </c>
      <c r="L79" s="9">
        <v>47.376069828679817</v>
      </c>
      <c r="M79" s="9">
        <v>242631.1832</v>
      </c>
      <c r="N79" s="33">
        <f>dane_update_fred!D153</f>
        <v>15.86</v>
      </c>
    </row>
    <row r="80" spans="1:14" x14ac:dyDescent="0.2">
      <c r="A80" s="5">
        <v>36342</v>
      </c>
      <c r="B80">
        <f>ZBDE!W76</f>
        <v>1852.47</v>
      </c>
      <c r="C80">
        <f>dane!C79*(ZBDE!BS76*0.01)</f>
        <v>191.00024606275059</v>
      </c>
      <c r="D80">
        <f>ZBDE!AL124</f>
        <v>5748</v>
      </c>
      <c r="E80">
        <f>NBP!I80</f>
        <v>136798.52262433362</v>
      </c>
      <c r="F80">
        <f>car_m!I80</f>
        <v>13.5</v>
      </c>
      <c r="G80">
        <f>G81*ZBDE!AV64/ZBDE!AV65</f>
        <v>52.094219154443493</v>
      </c>
      <c r="H80">
        <f>ZBDE!AQ220</f>
        <v>106.5</v>
      </c>
      <c r="I80">
        <f>Datastream!F76</f>
        <v>13.290000000000001</v>
      </c>
      <c r="J80">
        <f>Datastream!C58</f>
        <v>13.34</v>
      </c>
      <c r="K80">
        <f>ZBDE!BF77</f>
        <v>88.928111710382197</v>
      </c>
      <c r="L80" s="9">
        <v>49.748820019959894</v>
      </c>
      <c r="M80" s="9">
        <v>244209.856</v>
      </c>
      <c r="N80" s="33">
        <f>dane_update_fred!D154</f>
        <v>19.079999999999998</v>
      </c>
    </row>
    <row r="81" spans="1:14" x14ac:dyDescent="0.2">
      <c r="A81" s="5">
        <v>36373</v>
      </c>
      <c r="B81">
        <f>ZBDE!W77</f>
        <v>1823.29</v>
      </c>
      <c r="C81">
        <f>dane!C80*(ZBDE!BS77*0.01)</f>
        <v>191.00024606275059</v>
      </c>
      <c r="D81">
        <f>ZBDE!AL125</f>
        <v>5747</v>
      </c>
      <c r="E81">
        <f>NBP!I81</f>
        <v>140132.96347043614</v>
      </c>
      <c r="F81">
        <f>car_m!I81</f>
        <v>13.3666666666666</v>
      </c>
      <c r="G81">
        <f>G82*ZBDE!AV65/ZBDE!AV66</f>
        <v>54.628213977566872</v>
      </c>
      <c r="H81">
        <f>ZBDE!AQ221</f>
        <v>107.10000000000001</v>
      </c>
      <c r="I81">
        <f>Datastream!F77</f>
        <v>13.23</v>
      </c>
      <c r="J81">
        <f>Datastream!C59</f>
        <v>13.4</v>
      </c>
      <c r="K81">
        <f>ZBDE!BF78</f>
        <v>86.038144811224697</v>
      </c>
      <c r="L81" s="9">
        <v>52.218615127550585</v>
      </c>
      <c r="M81" s="9">
        <v>247529.6513</v>
      </c>
      <c r="N81" s="33">
        <f>dane_update_fred!D155</f>
        <v>20.22</v>
      </c>
    </row>
    <row r="82" spans="1:14" x14ac:dyDescent="0.2">
      <c r="A82" s="5">
        <v>36404</v>
      </c>
      <c r="B82">
        <f>ZBDE!W78</f>
        <v>1874.91</v>
      </c>
      <c r="C82">
        <f>dane!C81*(ZBDE!BS78*0.01)</f>
        <v>188.32624261787211</v>
      </c>
      <c r="D82">
        <f>ZBDE!AL126</f>
        <v>5735</v>
      </c>
      <c r="E82">
        <f>NBP!I82</f>
        <v>143612.86173754701</v>
      </c>
      <c r="F82">
        <f>car_m!I82</f>
        <v>13.233333333333301</v>
      </c>
      <c r="G82">
        <f>G83*ZBDE!AV66/ZBDE!AV67</f>
        <v>59.637273511647976</v>
      </c>
      <c r="H82">
        <f>ZBDE!AQ222</f>
        <v>108.7</v>
      </c>
      <c r="I82">
        <f>Datastream!F78</f>
        <v>12.9</v>
      </c>
      <c r="J82">
        <f>Datastream!C60</f>
        <v>13.83</v>
      </c>
      <c r="K82">
        <f>ZBDE!BF79</f>
        <v>84.904830745644489</v>
      </c>
      <c r="L82" s="9">
        <v>55.083282397773239</v>
      </c>
      <c r="M82" s="9">
        <v>252147.87609999999</v>
      </c>
      <c r="N82" s="33">
        <f>dane_update_fred!D156</f>
        <v>22.54</v>
      </c>
    </row>
    <row r="83" spans="1:14" x14ac:dyDescent="0.2">
      <c r="A83" s="5">
        <v>36434</v>
      </c>
      <c r="B83">
        <f>ZBDE!W79</f>
        <v>1881.13</v>
      </c>
      <c r="C83">
        <f>dane!C82*(ZBDE!BS79*0.01)</f>
        <v>194.72933486687978</v>
      </c>
      <c r="D83">
        <f>ZBDE!AL127</f>
        <v>5738</v>
      </c>
      <c r="E83">
        <f>NBP!I83</f>
        <v>146873.3798373708</v>
      </c>
      <c r="F83">
        <f>car_m!I83</f>
        <v>13.1</v>
      </c>
      <c r="G83">
        <f>G84*ZBDE!AV67/ZBDE!AV68</f>
        <v>59.696203623813631</v>
      </c>
      <c r="H83">
        <f>ZBDE!AQ223</f>
        <v>109.9</v>
      </c>
      <c r="I83">
        <f>Datastream!F79</f>
        <v>12.780000000000001</v>
      </c>
      <c r="J83">
        <f>Datastream!C61</f>
        <v>14.72</v>
      </c>
      <c r="K83">
        <f>ZBDE!BF80</f>
        <v>83.869873611263998</v>
      </c>
      <c r="L83" s="9">
        <v>55.124014558750119</v>
      </c>
      <c r="M83" s="9">
        <v>256956.10980000001</v>
      </c>
      <c r="N83" s="33">
        <f>dane_update_fred!D157</f>
        <v>22</v>
      </c>
    </row>
    <row r="84" spans="1:14" x14ac:dyDescent="0.2">
      <c r="A84" s="5">
        <v>36465</v>
      </c>
      <c r="B84">
        <f>ZBDE!W80</f>
        <v>1946.14</v>
      </c>
      <c r="C84">
        <f>dane!C83*(ZBDE!BS80*0.01)</f>
        <v>188.10853748140588</v>
      </c>
      <c r="D84">
        <f>ZBDE!AL128</f>
        <v>5723</v>
      </c>
      <c r="E84">
        <f>NBP!I84</f>
        <v>151475.41296802874</v>
      </c>
      <c r="F84">
        <f>car_m!I84</f>
        <v>12.9</v>
      </c>
      <c r="G84">
        <f>G85*ZBDE!AV68/ZBDE!AV69</f>
        <v>59.283692838654019</v>
      </c>
      <c r="H84">
        <f>ZBDE!AQ224</f>
        <v>110.9</v>
      </c>
      <c r="I84">
        <f>Datastream!F80</f>
        <v>14.55</v>
      </c>
      <c r="J84">
        <f>Datastream!C62</f>
        <v>16.77</v>
      </c>
      <c r="K84">
        <f>ZBDE!BF81</f>
        <v>84.356654815580697</v>
      </c>
      <c r="L84" s="9">
        <v>57.101282716693163</v>
      </c>
      <c r="M84" s="9">
        <v>261500.7519</v>
      </c>
      <c r="N84" s="33">
        <f>dane_update_fred!D158</f>
        <v>24.58</v>
      </c>
    </row>
    <row r="85" spans="1:14" x14ac:dyDescent="0.2">
      <c r="A85" s="5">
        <v>36495</v>
      </c>
      <c r="B85">
        <f>ZBDE!W81</f>
        <v>2186.0300000000002</v>
      </c>
      <c r="C85">
        <f>dane!C84*(ZBDE!BS81*0.01)</f>
        <v>229.30430718983376</v>
      </c>
      <c r="D85">
        <f>ZBDE!AL129</f>
        <v>5679</v>
      </c>
      <c r="E85">
        <f>NBP!I85</f>
        <v>151295.56318569073</v>
      </c>
      <c r="F85">
        <f>car_m!I85</f>
        <v>12.7</v>
      </c>
      <c r="G85">
        <f>G86*ZBDE!AV69/ZBDE!AV70</f>
        <v>63.114150129421922</v>
      </c>
      <c r="H85">
        <f>ZBDE!AQ225</f>
        <v>111.9</v>
      </c>
      <c r="I85">
        <f>Datastream!F81</f>
        <v>16.54</v>
      </c>
      <c r="J85">
        <f>Datastream!C63</f>
        <v>20.43</v>
      </c>
      <c r="K85">
        <f>ZBDE!BF82</f>
        <v>88.002330493710701</v>
      </c>
      <c r="L85" s="9">
        <v>58.269509069779453</v>
      </c>
      <c r="M85" s="9">
        <v>268867.83789999998</v>
      </c>
      <c r="N85" s="33">
        <f>dane_update_fred!D159</f>
        <v>25.47</v>
      </c>
    </row>
    <row r="86" spans="1:14" x14ac:dyDescent="0.2">
      <c r="A86" s="5">
        <v>36526</v>
      </c>
      <c r="B86">
        <f>ZBDE!W82</f>
        <v>1882.38</v>
      </c>
      <c r="C86">
        <f>dane!C85*(ZBDE!BS82*0.01)</f>
        <v>153.17527720280896</v>
      </c>
      <c r="D86">
        <f>ZBDE!AL130</f>
        <v>5319</v>
      </c>
      <c r="E86">
        <f>NBP!I86</f>
        <v>154927.00497624528</v>
      </c>
      <c r="F86">
        <f>car_m!I86</f>
        <v>12.5</v>
      </c>
      <c r="G86">
        <f>G87*ZBDE!AV70/ZBDE!AV71</f>
        <v>50.562036238136322</v>
      </c>
      <c r="H86">
        <f>ZBDE!AQ226</f>
        <v>113.9</v>
      </c>
      <c r="I86">
        <f>Datastream!F82</f>
        <v>17.510000000000002</v>
      </c>
      <c r="J86">
        <f>Datastream!C64</f>
        <v>17.11</v>
      </c>
      <c r="K86">
        <f>ZBDE!BF83</f>
        <v>90.663160755817785</v>
      </c>
      <c r="L86" s="9">
        <v>59.469915626534373</v>
      </c>
      <c r="M86" s="9">
        <v>261040.53150000001</v>
      </c>
      <c r="N86" s="33">
        <f>dane_update_fred!D160</f>
        <v>25.51</v>
      </c>
    </row>
    <row r="87" spans="1:14" x14ac:dyDescent="0.2">
      <c r="A87" s="5">
        <v>36557</v>
      </c>
      <c r="B87">
        <f>ZBDE!W83</f>
        <v>1926.1000000000001</v>
      </c>
      <c r="C87">
        <f>dane!C86*(ZBDE!BS83*0.01)</f>
        <v>159.60863884532694</v>
      </c>
      <c r="D87">
        <f>ZBDE!AL131</f>
        <v>5316</v>
      </c>
      <c r="E87">
        <f>NBP!I87</f>
        <v>156573.38286372519</v>
      </c>
      <c r="F87">
        <f>car_m!I87</f>
        <v>12.5</v>
      </c>
      <c r="G87">
        <f>G88*ZBDE!AV71/ZBDE!AV72</f>
        <v>54.451423641069887</v>
      </c>
      <c r="H87">
        <f>ZBDE!AQ227</f>
        <v>114.9</v>
      </c>
      <c r="I87">
        <f>Datastream!F83</f>
        <v>14.59</v>
      </c>
      <c r="J87">
        <f>Datastream!C65</f>
        <v>17.43</v>
      </c>
      <c r="K87">
        <f>ZBDE!BF84</f>
        <v>92.399234742628693</v>
      </c>
      <c r="L87" s="9">
        <v>61.762759543709066</v>
      </c>
      <c r="M87" s="9">
        <v>264628.0883</v>
      </c>
      <c r="N87" s="33">
        <f>dane_update_fred!D161</f>
        <v>27.78</v>
      </c>
    </row>
    <row r="88" spans="1:14" x14ac:dyDescent="0.2">
      <c r="A88" s="5">
        <v>36586</v>
      </c>
      <c r="B88">
        <f>ZBDE!W84</f>
        <v>1992.3500000000001</v>
      </c>
      <c r="C88">
        <f>dane!C87*(ZBDE!BS84*0.01)</f>
        <v>185.62484697711523</v>
      </c>
      <c r="D88">
        <f>ZBDE!AL132</f>
        <v>5308</v>
      </c>
      <c r="E88">
        <f>NBP!I88</f>
        <v>158760.16171172043</v>
      </c>
      <c r="F88">
        <f>car_m!I88</f>
        <v>12.5</v>
      </c>
      <c r="G88">
        <f>G89*ZBDE!AV72/ZBDE!AV73</f>
        <v>60.462295081967213</v>
      </c>
      <c r="H88">
        <f>ZBDE!AQ228</f>
        <v>115.9</v>
      </c>
      <c r="I88">
        <f>Datastream!F84</f>
        <v>15.83</v>
      </c>
      <c r="J88">
        <f>Datastream!C66</f>
        <v>18.170000000000002</v>
      </c>
      <c r="K88">
        <f>ZBDE!BF85</f>
        <v>95.690954024562288</v>
      </c>
      <c r="L88" s="9">
        <v>62.210200864876583</v>
      </c>
      <c r="M88" s="9">
        <v>269788.13900000002</v>
      </c>
      <c r="N88" s="33">
        <f>dane_update_fred!D162</f>
        <v>27.49</v>
      </c>
    </row>
    <row r="89" spans="1:14" x14ac:dyDescent="0.2">
      <c r="A89" s="5">
        <v>36617</v>
      </c>
      <c r="B89">
        <f>ZBDE!W85</f>
        <v>2067.25</v>
      </c>
      <c r="C89">
        <f>dane!C88*(ZBDE!BS85*0.01)</f>
        <v>188.7804693757262</v>
      </c>
      <c r="D89">
        <f>ZBDE!AL133</f>
        <v>5301</v>
      </c>
      <c r="E89">
        <f>NBP!I89</f>
        <v>160581.5148678433</v>
      </c>
      <c r="F89">
        <f>car_m!I89</f>
        <v>12.5</v>
      </c>
      <c r="G89">
        <f>G90*ZBDE!AV73/ZBDE!AV74</f>
        <v>55.571095772217426</v>
      </c>
      <c r="H89">
        <f>ZBDE!AQ229</f>
        <v>116.4</v>
      </c>
      <c r="I89">
        <f>Datastream!F85</f>
        <v>16.32</v>
      </c>
      <c r="J89">
        <f>Datastream!C67</f>
        <v>18.16</v>
      </c>
      <c r="K89">
        <f>ZBDE!BF86</f>
        <v>94.095306956999011</v>
      </c>
      <c r="L89" s="9">
        <v>58.345004544081633</v>
      </c>
      <c r="M89" s="9">
        <v>273158.76579999999</v>
      </c>
      <c r="N89" s="33">
        <f>dane_update_fred!D163</f>
        <v>22.76</v>
      </c>
    </row>
    <row r="90" spans="1:14" x14ac:dyDescent="0.2">
      <c r="A90" s="5">
        <v>36647</v>
      </c>
      <c r="B90">
        <f>ZBDE!W86</f>
        <v>1987.94</v>
      </c>
      <c r="C90">
        <f>dane!C89*(ZBDE!BS86*0.01)</f>
        <v>186.51510374321748</v>
      </c>
      <c r="D90">
        <f>ZBDE!AL134</f>
        <v>5292</v>
      </c>
      <c r="E90">
        <f>NBP!I90</f>
        <v>162906.07674082802</v>
      </c>
      <c r="F90">
        <f>car_m!I90</f>
        <v>12.533333333333299</v>
      </c>
      <c r="G90">
        <f>G91*ZBDE!AV74/ZBDE!AV75</f>
        <v>59.637273511647976</v>
      </c>
      <c r="H90">
        <f>ZBDE!AQ230</f>
        <v>117.2</v>
      </c>
      <c r="I90">
        <f>Datastream!F86</f>
        <v>14.530000000000001</v>
      </c>
      <c r="J90">
        <f>Datastream!C68</f>
        <v>18.14</v>
      </c>
      <c r="K90">
        <f>ZBDE!BF87</f>
        <v>92.693064620038001</v>
      </c>
      <c r="L90" s="9">
        <v>62.490434337813781</v>
      </c>
      <c r="M90" s="9">
        <v>276886.35019999999</v>
      </c>
      <c r="N90" s="33">
        <f>dane_update_fred!D164</f>
        <v>27.74</v>
      </c>
    </row>
    <row r="91" spans="1:14" x14ac:dyDescent="0.2">
      <c r="A91" s="5">
        <v>36678</v>
      </c>
      <c r="B91">
        <f>ZBDE!W87</f>
        <v>2049.04</v>
      </c>
      <c r="C91">
        <f>dane!C90*(ZBDE!BS87*0.01)</f>
        <v>190.24540581808182</v>
      </c>
      <c r="D91">
        <f>ZBDE!AL135</f>
        <v>5295</v>
      </c>
      <c r="E91">
        <f>NBP!I91</f>
        <v>174776.81097327863</v>
      </c>
      <c r="F91">
        <f>car_m!I91</f>
        <v>12.566666666666601</v>
      </c>
      <c r="G91">
        <f>G92*ZBDE!AV75/ZBDE!AV76</f>
        <v>60.344434857635896</v>
      </c>
      <c r="H91">
        <f>ZBDE!AQ231</f>
        <v>118.10000000000001</v>
      </c>
      <c r="I91">
        <f>Datastream!F87</f>
        <v>17.34</v>
      </c>
      <c r="J91">
        <f>Datastream!C69</f>
        <v>18.12</v>
      </c>
      <c r="K91">
        <f>ZBDE!BF88</f>
        <v>91.545635466909005</v>
      </c>
      <c r="L91" s="9">
        <v>64.618839913345482</v>
      </c>
      <c r="M91" s="9">
        <v>291886.891</v>
      </c>
      <c r="N91" s="33">
        <f>dane_update_fred!D165</f>
        <v>29.8</v>
      </c>
    </row>
    <row r="92" spans="1:14" x14ac:dyDescent="0.2">
      <c r="A92" s="5">
        <v>36708</v>
      </c>
      <c r="B92">
        <f>ZBDE!W88</f>
        <v>2035.55</v>
      </c>
      <c r="C92">
        <f>dane!C91*(ZBDE!BS88*0.01)</f>
        <v>187.39172473081058</v>
      </c>
      <c r="D92">
        <f>ZBDE!AL136</f>
        <v>5284</v>
      </c>
      <c r="E92">
        <f>NBP!I92</f>
        <v>168065.21227539168</v>
      </c>
      <c r="F92">
        <f>car_m!I92</f>
        <v>12.6</v>
      </c>
      <c r="G92">
        <f>G93*ZBDE!AV76/ZBDE!AV77</f>
        <v>56.101466781708368</v>
      </c>
      <c r="H92">
        <f>ZBDE!AQ232</f>
        <v>118.9</v>
      </c>
      <c r="I92">
        <f>Datastream!F88</f>
        <v>17.510000000000002</v>
      </c>
      <c r="J92">
        <f>Datastream!C70</f>
        <v>18.05</v>
      </c>
      <c r="K92">
        <f>ZBDE!BF89</f>
        <v>94.475191713136894</v>
      </c>
      <c r="L92" s="9">
        <v>63.047489214189099</v>
      </c>
      <c r="M92" s="9">
        <v>284515.70390000002</v>
      </c>
      <c r="N92" s="33">
        <f>dane_update_fred!D166</f>
        <v>28.68</v>
      </c>
    </row>
    <row r="93" spans="1:14" x14ac:dyDescent="0.2">
      <c r="A93" s="5">
        <v>36739</v>
      </c>
      <c r="B93">
        <f>ZBDE!W89</f>
        <v>2051.17</v>
      </c>
      <c r="C93">
        <f>dane!C92*(ZBDE!BS89*0.01)</f>
        <v>190.95216750069599</v>
      </c>
      <c r="D93">
        <f>ZBDE!AL137</f>
        <v>5271</v>
      </c>
      <c r="E93">
        <f>NBP!I93</f>
        <v>172028.05632633014</v>
      </c>
      <c r="F93">
        <f>car_m!I93</f>
        <v>12.7</v>
      </c>
      <c r="G93">
        <f>G94*ZBDE!AV77/ZBDE!AV78</f>
        <v>59.637273511647969</v>
      </c>
      <c r="H93">
        <f>ZBDE!AQ233</f>
        <v>118.5</v>
      </c>
      <c r="I93">
        <f>Datastream!F89</f>
        <v>17.23</v>
      </c>
      <c r="J93">
        <f>Datastream!C71</f>
        <v>18.29</v>
      </c>
      <c r="K93">
        <f>ZBDE!BF90</f>
        <v>96.000498816347999</v>
      </c>
      <c r="L93" s="9">
        <v>63.9552639634001</v>
      </c>
      <c r="M93" s="9">
        <v>285170.98609999998</v>
      </c>
      <c r="N93" s="33">
        <f>dane_update_fred!D167</f>
        <v>30.2</v>
      </c>
    </row>
    <row r="94" spans="1:14" x14ac:dyDescent="0.2">
      <c r="A94" s="5">
        <v>36770</v>
      </c>
      <c r="B94">
        <f>ZBDE!W90</f>
        <v>2088.31</v>
      </c>
      <c r="C94">
        <f>dane!C93*(ZBDE!BS90*0.01)</f>
        <v>187.13312415068208</v>
      </c>
      <c r="D94">
        <f>ZBDE!AL138</f>
        <v>5270</v>
      </c>
      <c r="E94">
        <f>NBP!I94</f>
        <v>174747.49398117216</v>
      </c>
      <c r="F94">
        <f>car_m!I94</f>
        <v>12.8</v>
      </c>
      <c r="G94">
        <f>G95*ZBDE!AV78/ZBDE!AV79</f>
        <v>62.642709232096628</v>
      </c>
      <c r="H94">
        <f>ZBDE!AQ234</f>
        <v>119.7</v>
      </c>
      <c r="I94">
        <f>Datastream!F90</f>
        <v>18</v>
      </c>
      <c r="J94">
        <f>Datastream!C72</f>
        <v>19.39</v>
      </c>
      <c r="K94">
        <f>ZBDE!BF91</f>
        <v>96.864603227567798</v>
      </c>
      <c r="L94" s="9">
        <v>67.217272715589374</v>
      </c>
      <c r="M94" s="9">
        <v>289140.13949999999</v>
      </c>
      <c r="N94" s="33">
        <f>dane_update_fred!D168</f>
        <v>33.14</v>
      </c>
    </row>
    <row r="95" spans="1:14" x14ac:dyDescent="0.2">
      <c r="A95" s="5">
        <v>36800</v>
      </c>
      <c r="B95">
        <f>ZBDE!W91</f>
        <v>2088.54</v>
      </c>
      <c r="C95">
        <f>dane!C94*(ZBDE!BS91*0.01)</f>
        <v>188.63018914388755</v>
      </c>
      <c r="D95">
        <f>ZBDE!AL139</f>
        <v>5274</v>
      </c>
      <c r="E95">
        <f>NBP!I95</f>
        <v>177764.8503792788</v>
      </c>
      <c r="F95">
        <f>car_m!I95</f>
        <v>12.9</v>
      </c>
      <c r="G95">
        <f>G96*ZBDE!AV79/ZBDE!AV80</f>
        <v>63.88024158757549</v>
      </c>
      <c r="H95">
        <f>ZBDE!AQ235</f>
        <v>120.7</v>
      </c>
      <c r="I95">
        <f>Datastream!F91</f>
        <v>19.490000000000002</v>
      </c>
      <c r="J95">
        <f>Datastream!C73</f>
        <v>19.46</v>
      </c>
      <c r="K95">
        <f>ZBDE!BF92</f>
        <v>95.979330161510788</v>
      </c>
      <c r="L95" s="9">
        <v>66.152642076481129</v>
      </c>
      <c r="M95" s="9">
        <v>295734.76010000001</v>
      </c>
      <c r="N95" s="33">
        <f>dane_update_fred!D169</f>
        <v>30.96</v>
      </c>
    </row>
    <row r="96" spans="1:14" x14ac:dyDescent="0.2">
      <c r="A96" s="5">
        <v>36831</v>
      </c>
      <c r="B96">
        <f>ZBDE!W92</f>
        <v>2160.4499999999998</v>
      </c>
      <c r="C96">
        <f>dane!C95*(ZBDE!BS92*0.01)</f>
        <v>181.65087214556371</v>
      </c>
      <c r="D96">
        <f>ZBDE!AL140</f>
        <v>5247</v>
      </c>
      <c r="E96">
        <f>NBP!I96</f>
        <v>179461.53932478657</v>
      </c>
      <c r="F96">
        <f>car_m!I96</f>
        <v>13</v>
      </c>
      <c r="G96">
        <f>G97*ZBDE!AV80/ZBDE!AV81</f>
        <v>62.112338222605686</v>
      </c>
      <c r="H96">
        <f>ZBDE!AQ236</f>
        <v>121.2</v>
      </c>
      <c r="I96">
        <f>Datastream!F92</f>
        <v>18.830000000000002</v>
      </c>
      <c r="J96">
        <f>Datastream!C74</f>
        <v>19.64</v>
      </c>
      <c r="K96">
        <f>ZBDE!BF93</f>
        <v>97.921459321586198</v>
      </c>
      <c r="L96" s="9">
        <v>66.950254446483228</v>
      </c>
      <c r="M96" s="9">
        <v>299052.89970000001</v>
      </c>
      <c r="N96" s="33">
        <f>dane_update_fred!D170</f>
        <v>32.549999999999997</v>
      </c>
    </row>
    <row r="97" spans="1:14" x14ac:dyDescent="0.2">
      <c r="A97" s="5">
        <v>36861</v>
      </c>
      <c r="B97">
        <f>ZBDE!W93</f>
        <v>2350.12</v>
      </c>
      <c r="C97">
        <f>dane!C96*(ZBDE!BS93*0.01)</f>
        <v>219.07095180754987</v>
      </c>
      <c r="D97">
        <f>ZBDE!AL141</f>
        <v>5199</v>
      </c>
      <c r="E97">
        <f>NBP!I97</f>
        <v>178711.52826872049</v>
      </c>
      <c r="F97">
        <f>car_m!I97</f>
        <v>13.1</v>
      </c>
      <c r="G97">
        <f>G98*ZBDE!AV81/ZBDE!AV82</f>
        <v>61.758757549611722</v>
      </c>
      <c r="H97">
        <f>ZBDE!AQ237</f>
        <v>121.4</v>
      </c>
      <c r="I97">
        <f>Datastream!F93</f>
        <v>18.8</v>
      </c>
      <c r="J97">
        <f>Datastream!C75</f>
        <v>19.84</v>
      </c>
      <c r="K97">
        <f>ZBDE!BF94</f>
        <v>99.222509084684503</v>
      </c>
      <c r="L97" s="9">
        <v>61.069151276044138</v>
      </c>
      <c r="M97" s="9">
        <v>300757.25910000002</v>
      </c>
      <c r="N97" s="33">
        <f>dane_update_fred!D171</f>
        <v>25.66</v>
      </c>
    </row>
    <row r="98" spans="1:14" x14ac:dyDescent="0.2">
      <c r="A98" s="5">
        <v>36892</v>
      </c>
      <c r="B98">
        <f>ZBDE!W94</f>
        <v>2069.29</v>
      </c>
      <c r="C98">
        <f>dane!C97*(ZBDE!BS94*0.01)</f>
        <v>152.47338245805472</v>
      </c>
      <c r="D98">
        <f>ZBDE!AL142</f>
        <v>5184</v>
      </c>
      <c r="E98">
        <f>NBP!I98</f>
        <v>181357.0851798486</v>
      </c>
      <c r="F98">
        <f>car_m!I98</f>
        <v>13.2</v>
      </c>
      <c r="G98">
        <f>G99*ZBDE!AV82/ZBDE!AV83</f>
        <v>55.983606557377044</v>
      </c>
      <c r="H98">
        <f>ZBDE!AQ238</f>
        <v>122.4</v>
      </c>
      <c r="I98">
        <f>Datastream!F94</f>
        <v>20.38</v>
      </c>
      <c r="J98">
        <f>Datastream!C76</f>
        <v>19.440000000000001</v>
      </c>
      <c r="K98">
        <f>ZBDE!BF95</f>
        <v>101.38748058125999</v>
      </c>
      <c r="L98" s="9">
        <v>61.877959465066198</v>
      </c>
      <c r="M98" s="9">
        <v>299239.70360000001</v>
      </c>
      <c r="N98" s="33">
        <f>dane_update_fred!D172</f>
        <v>25.62</v>
      </c>
    </row>
    <row r="99" spans="1:14" x14ac:dyDescent="0.2">
      <c r="A99" s="5">
        <v>36923</v>
      </c>
      <c r="B99">
        <f>ZBDE!W95</f>
        <v>2074.91</v>
      </c>
      <c r="C99">
        <f>dane!C98*(ZBDE!BS95*0.01)</f>
        <v>145.30713348252613</v>
      </c>
      <c r="D99">
        <f>ZBDE!AL143</f>
        <v>5189</v>
      </c>
      <c r="E99">
        <f>NBP!I99</f>
        <v>183750.66607898864</v>
      </c>
      <c r="F99">
        <f>car_m!I99</f>
        <v>13.6</v>
      </c>
      <c r="G99">
        <f>G100*ZBDE!AV83/ZBDE!AV84</f>
        <v>54.45142364106988</v>
      </c>
      <c r="H99">
        <f>ZBDE!AQ239</f>
        <v>122.5</v>
      </c>
      <c r="I99">
        <f>Datastream!B77</f>
        <v>20.240000000000002</v>
      </c>
      <c r="J99">
        <f>Datastream!C77</f>
        <v>19.330000000000002</v>
      </c>
      <c r="K99">
        <f>ZBDE!BF96</f>
        <v>103.19349142856801</v>
      </c>
      <c r="L99" s="9">
        <v>62.471452523292875</v>
      </c>
      <c r="M99" s="9">
        <v>303883.50270000001</v>
      </c>
      <c r="N99" s="33">
        <f>dane_update_fred!D173</f>
        <v>27.5</v>
      </c>
    </row>
    <row r="100" spans="1:14" x14ac:dyDescent="0.2">
      <c r="A100" s="5">
        <v>36951</v>
      </c>
      <c r="B100">
        <f>ZBDE!W96</f>
        <v>2149.13</v>
      </c>
      <c r="C100">
        <f>dane!C99*(ZBDE!BS96*0.01)</f>
        <v>171.31711037589832</v>
      </c>
      <c r="D100">
        <f>ZBDE!AL144</f>
        <v>5170</v>
      </c>
      <c r="E100">
        <f>NBP!I100</f>
        <v>185392.91864017237</v>
      </c>
      <c r="F100">
        <f>car_m!I100</f>
        <v>14</v>
      </c>
      <c r="G100">
        <f>G101*ZBDE!AV84/ZBDE!AV85</f>
        <v>62.465918895599643</v>
      </c>
      <c r="H100">
        <f>ZBDE!AQ240</f>
        <v>123.10000000000001</v>
      </c>
      <c r="I100">
        <f>Datastream!B78</f>
        <v>19.41</v>
      </c>
      <c r="J100">
        <f>Datastream!C78</f>
        <v>18.37</v>
      </c>
      <c r="K100">
        <f>ZBDE!BF97</f>
        <v>105.483672288264</v>
      </c>
      <c r="L100" s="9">
        <v>60.334853704583722</v>
      </c>
      <c r="M100" s="9">
        <v>309465.74349999998</v>
      </c>
      <c r="N100" s="33">
        <f>dane_update_fred!D174</f>
        <v>24.5</v>
      </c>
    </row>
    <row r="101" spans="1:14" x14ac:dyDescent="0.2">
      <c r="A101" s="5">
        <v>36982</v>
      </c>
      <c r="B101">
        <f>ZBDE!W97</f>
        <v>2175.5500000000002</v>
      </c>
      <c r="C101">
        <f>dane!C100*(ZBDE!BS97*0.01)</f>
        <v>177.31320923905474</v>
      </c>
      <c r="D101">
        <f>ZBDE!AL145</f>
        <v>5156</v>
      </c>
      <c r="E101">
        <f>NBP!I101</f>
        <v>186930.0796129276</v>
      </c>
      <c r="F101">
        <f>car_m!I101</f>
        <v>14.4</v>
      </c>
      <c r="G101">
        <f>G102*ZBDE!AV85/ZBDE!AV86</f>
        <v>57.692579810181179</v>
      </c>
      <c r="H101">
        <f>ZBDE!AQ241</f>
        <v>124.10000000000001</v>
      </c>
      <c r="I101">
        <f>Datastream!B79</f>
        <v>18.559999999999999</v>
      </c>
      <c r="J101">
        <f>Datastream!C79</f>
        <v>17.440000000000001</v>
      </c>
      <c r="K101">
        <f>ZBDE!BF98</f>
        <v>108.46135663937901</v>
      </c>
      <c r="L101" s="9">
        <v>61.156402895726558</v>
      </c>
      <c r="M101" s="9">
        <v>310608.72700000001</v>
      </c>
      <c r="N101" s="33">
        <f>dane_update_fred!D175</f>
        <v>25.66</v>
      </c>
    </row>
    <row r="102" spans="1:14" x14ac:dyDescent="0.2">
      <c r="A102" s="5">
        <v>37012</v>
      </c>
      <c r="B102">
        <f>ZBDE!W98</f>
        <v>2163.44</v>
      </c>
      <c r="C102">
        <f>dane!C101*(ZBDE!BS98*0.01)</f>
        <v>178.73171491296719</v>
      </c>
      <c r="D102">
        <f>ZBDE!AL146</f>
        <v>5135</v>
      </c>
      <c r="E102">
        <f>NBP!I102</f>
        <v>188236.56311031384</v>
      </c>
      <c r="F102">
        <f>car_m!I102</f>
        <v>14.2666666666666</v>
      </c>
      <c r="G102">
        <f>G103*ZBDE!AV86/ZBDE!AV87</f>
        <v>59.401553062985315</v>
      </c>
      <c r="H102">
        <f>ZBDE!AQ242</f>
        <v>125.5</v>
      </c>
      <c r="I102">
        <f>Datastream!B80</f>
        <v>17.93</v>
      </c>
      <c r="J102">
        <f>Datastream!C80</f>
        <v>17.5</v>
      </c>
      <c r="K102">
        <f>ZBDE!BF99</f>
        <v>111.862302100734</v>
      </c>
      <c r="L102" s="9">
        <v>63.347613492289767</v>
      </c>
      <c r="M102" s="9">
        <v>313034.58880000003</v>
      </c>
      <c r="N102" s="33">
        <f>dane_update_fred!D176</f>
        <v>28.31</v>
      </c>
    </row>
    <row r="103" spans="1:14" x14ac:dyDescent="0.2">
      <c r="A103" s="5">
        <v>37043</v>
      </c>
      <c r="B103">
        <f>ZBDE!W99</f>
        <v>2148.44</v>
      </c>
      <c r="C103">
        <f>dane!C102*(ZBDE!BS99*0.01)</f>
        <v>176.94439776383751</v>
      </c>
      <c r="D103">
        <f>ZBDE!AL147</f>
        <v>5121</v>
      </c>
      <c r="E103">
        <f>NBP!I103</f>
        <v>189553.17804216986</v>
      </c>
      <c r="F103">
        <f>car_m!I103</f>
        <v>14.133333333333301</v>
      </c>
      <c r="G103">
        <f>G104*ZBDE!AV87/ZBDE!AV88</f>
        <v>57.515789473684201</v>
      </c>
      <c r="H103">
        <f>ZBDE!AQ243</f>
        <v>125.4</v>
      </c>
      <c r="I103">
        <f>Datastream!B81</f>
        <v>17.57</v>
      </c>
      <c r="J103">
        <f>Datastream!C81</f>
        <v>17.38</v>
      </c>
      <c r="K103">
        <f>ZBDE!BF100</f>
        <v>114.100606901563</v>
      </c>
      <c r="L103" s="9">
        <v>62.420083288996246</v>
      </c>
      <c r="M103" s="9">
        <v>315025.5246</v>
      </c>
      <c r="N103" s="33">
        <f>dane_update_fred!D177</f>
        <v>27.85</v>
      </c>
    </row>
    <row r="104" spans="1:14" x14ac:dyDescent="0.2">
      <c r="A104" s="5">
        <v>37073</v>
      </c>
      <c r="B104">
        <f>ZBDE!W100</f>
        <v>2198.5</v>
      </c>
      <c r="C104">
        <f>dane!C103*(ZBDE!BS100*0.01)</f>
        <v>179.06773053700357</v>
      </c>
      <c r="D104">
        <f>ZBDE!AL148</f>
        <v>5097</v>
      </c>
      <c r="E104">
        <f>NBP!I104</f>
        <v>190217.40169048664</v>
      </c>
      <c r="F104">
        <f>car_m!I104</f>
        <v>14</v>
      </c>
      <c r="G104">
        <f>G105*ZBDE!AV88/ZBDE!AV89</f>
        <v>56.926488352027597</v>
      </c>
      <c r="H104">
        <f>ZBDE!AQ244</f>
        <v>125</v>
      </c>
      <c r="I104">
        <f>Datastream!B82</f>
        <v>15.57</v>
      </c>
      <c r="J104">
        <f>Datastream!C82</f>
        <v>16.14</v>
      </c>
      <c r="K104">
        <f>ZBDE!BF101</f>
        <v>106.781161799743</v>
      </c>
      <c r="L104" s="9">
        <v>59.587092533424062</v>
      </c>
      <c r="M104" s="9">
        <v>321103.65130000003</v>
      </c>
      <c r="N104" s="33">
        <f>dane_update_fred!D178</f>
        <v>24.61</v>
      </c>
    </row>
    <row r="105" spans="1:14" x14ac:dyDescent="0.2">
      <c r="A105" s="5">
        <v>37104</v>
      </c>
      <c r="B105">
        <f>ZBDE!W101</f>
        <v>2192.41</v>
      </c>
      <c r="C105">
        <f>dane!C104*(ZBDE!BS101*0.01)</f>
        <v>184.7978979141877</v>
      </c>
      <c r="D105">
        <f>ZBDE!AL149</f>
        <v>5074</v>
      </c>
      <c r="E105">
        <f>NBP!I105</f>
        <v>191868.18108102126</v>
      </c>
      <c r="F105">
        <f>car_m!I105</f>
        <v>14.3333333333333</v>
      </c>
      <c r="G105">
        <f>G106*ZBDE!AV89/ZBDE!AV90</f>
        <v>60.167644521138904</v>
      </c>
      <c r="H105">
        <f>ZBDE!AQ245</f>
        <v>124.60000000000001</v>
      </c>
      <c r="I105">
        <f>Datastream!B83</f>
        <v>17.03</v>
      </c>
      <c r="J105">
        <f>Datastream!C83</f>
        <v>15.73</v>
      </c>
      <c r="K105">
        <f>ZBDE!BF102</f>
        <v>101.330662654517</v>
      </c>
      <c r="L105" s="9">
        <v>59.798091755419371</v>
      </c>
      <c r="M105" s="9">
        <v>324942.01089999999</v>
      </c>
      <c r="N105" s="33">
        <f>dane_update_fred!D179</f>
        <v>25.68</v>
      </c>
    </row>
    <row r="106" spans="1:14" x14ac:dyDescent="0.2">
      <c r="A106" s="5">
        <v>37135</v>
      </c>
      <c r="B106">
        <f>ZBDE!W102</f>
        <v>2217.5500000000002</v>
      </c>
      <c r="C106">
        <f>dane!C105*(ZBDE!BS102*0.01)</f>
        <v>179.43875887467627</v>
      </c>
      <c r="D106">
        <f>ZBDE!AL150</f>
        <v>5060</v>
      </c>
      <c r="E106">
        <f>NBP!I106</f>
        <v>194113.25116703182</v>
      </c>
      <c r="F106">
        <f>car_m!I106</f>
        <v>14.6666666666666</v>
      </c>
      <c r="G106">
        <f>G107*ZBDE!AV90/ZBDE!AV91</f>
        <v>60.344434857635882</v>
      </c>
      <c r="H106">
        <f>ZBDE!AQ246</f>
        <v>125</v>
      </c>
      <c r="I106">
        <f>Datastream!B84</f>
        <v>15.370000000000001</v>
      </c>
      <c r="J106">
        <f>Datastream!C84</f>
        <v>14.950000000000001</v>
      </c>
      <c r="K106">
        <f>ZBDE!BF103</f>
        <v>101.14334201221101</v>
      </c>
      <c r="L106" s="9">
        <v>57.740925093197148</v>
      </c>
      <c r="M106" s="9">
        <v>327153.51400000002</v>
      </c>
      <c r="N106" s="33">
        <f>dane_update_fred!D180</f>
        <v>25.62</v>
      </c>
    </row>
    <row r="107" spans="1:14" x14ac:dyDescent="0.2">
      <c r="A107" s="5">
        <v>37165</v>
      </c>
      <c r="B107">
        <f>ZBDE!W103</f>
        <v>2252.16</v>
      </c>
      <c r="C107">
        <f>dane!C106*(ZBDE!BS103*0.01)</f>
        <v>189.84620688940751</v>
      </c>
      <c r="D107">
        <f>ZBDE!AL151</f>
        <v>5044</v>
      </c>
      <c r="E107">
        <f>NBP!I107</f>
        <v>195568.15211459631</v>
      </c>
      <c r="F107">
        <f>car_m!I107</f>
        <v>15</v>
      </c>
      <c r="G107">
        <f>G108*ZBDE!AV91/ZBDE!AV92</f>
        <v>65.058843830888691</v>
      </c>
      <c r="H107">
        <f>ZBDE!AQ247</f>
        <v>125.5</v>
      </c>
      <c r="I107">
        <f>Datastream!B85</f>
        <v>16.88</v>
      </c>
      <c r="J107">
        <f>Datastream!C85</f>
        <v>14.790000000000001</v>
      </c>
      <c r="K107">
        <f>ZBDE!BF104</f>
        <v>104.38551960693701</v>
      </c>
      <c r="L107" s="9">
        <v>52.004346988884414</v>
      </c>
      <c r="M107" s="9">
        <v>331194.6557</v>
      </c>
      <c r="N107" s="33">
        <f>dane_update_fred!D181</f>
        <v>20.54</v>
      </c>
    </row>
    <row r="108" spans="1:14" x14ac:dyDescent="0.2">
      <c r="A108" s="5">
        <v>37196</v>
      </c>
      <c r="B108">
        <f>ZBDE!W104</f>
        <v>2302.46</v>
      </c>
      <c r="C108">
        <f>dane!C107*(ZBDE!BS104*0.01)</f>
        <v>177.88589585537486</v>
      </c>
      <c r="D108">
        <f>ZBDE!AL152</f>
        <v>5020</v>
      </c>
      <c r="E108">
        <f>NBP!I108</f>
        <v>196415.06870062792</v>
      </c>
      <c r="F108">
        <f>car_m!I108</f>
        <v>14.633333333333301</v>
      </c>
      <c r="G108">
        <f>G109*ZBDE!AV92/ZBDE!AV93</f>
        <v>61.464106988783421</v>
      </c>
      <c r="H108">
        <f>ZBDE!AQ248</f>
        <v>125.60000000000001</v>
      </c>
      <c r="I108">
        <f>Datastream!B86</f>
        <v>15.370000000000001</v>
      </c>
      <c r="J108">
        <f>Datastream!C86</f>
        <v>14.530000000000001</v>
      </c>
      <c r="K108">
        <f>ZBDE!BF105</f>
        <v>107.298555658857</v>
      </c>
      <c r="L108" s="9">
        <v>49.96427487322795</v>
      </c>
      <c r="M108" s="9">
        <v>322658.05009999999</v>
      </c>
      <c r="N108" s="33">
        <f>dane_update_fred!D182</f>
        <v>18.8</v>
      </c>
    </row>
    <row r="109" spans="1:14" x14ac:dyDescent="0.2">
      <c r="A109" s="5">
        <v>37226</v>
      </c>
      <c r="B109">
        <f>ZBDE!W105</f>
        <v>2474.11</v>
      </c>
      <c r="C109">
        <f>dane!C108*(ZBDE!BS105*0.01)</f>
        <v>214.88616219329282</v>
      </c>
      <c r="D109">
        <f>ZBDE!AL153</f>
        <v>4952</v>
      </c>
      <c r="E109">
        <f>NBP!I109</f>
        <v>194334.44135845054</v>
      </c>
      <c r="F109">
        <f>car_m!I109</f>
        <v>14.2666666666666</v>
      </c>
      <c r="G109">
        <f>G110*ZBDE!AV93/ZBDE!AV94</f>
        <v>58.753321829163063</v>
      </c>
      <c r="H109">
        <f>ZBDE!AQ249</f>
        <v>125.9</v>
      </c>
      <c r="I109">
        <f>Datastream!B87</f>
        <v>11.76</v>
      </c>
      <c r="J109">
        <f>Datastream!C87</f>
        <v>12.43</v>
      </c>
      <c r="K109">
        <f>ZBDE!BF106</f>
        <v>108.809584673831</v>
      </c>
      <c r="L109" s="9">
        <v>49.399543999620136</v>
      </c>
      <c r="M109" s="9">
        <v>329704.6765</v>
      </c>
      <c r="N109" s="33">
        <f>dane_update_fred!D183</f>
        <v>18.71</v>
      </c>
    </row>
    <row r="110" spans="1:14" x14ac:dyDescent="0.2">
      <c r="A110" s="5">
        <v>37257</v>
      </c>
      <c r="B110">
        <f>ZBDE!W106</f>
        <v>2187.7600000000002</v>
      </c>
      <c r="C110">
        <f>dane!C109*(ZBDE!BS106*0.01)</f>
        <v>158.15621537426352</v>
      </c>
      <c r="D110">
        <f>ZBDE!AL154</f>
        <v>4940</v>
      </c>
      <c r="E110">
        <f>NBP!I110</f>
        <v>194640.39280111669</v>
      </c>
      <c r="F110">
        <f>car_m!I110</f>
        <v>13.9</v>
      </c>
      <c r="G110">
        <f>G111*ZBDE!AV94/ZBDE!AV95</f>
        <v>55.217515099223462</v>
      </c>
      <c r="H110">
        <f>ZBDE!AQ250</f>
        <v>126.9</v>
      </c>
      <c r="I110">
        <f>Datastream!B88</f>
        <v>12.84</v>
      </c>
      <c r="J110">
        <f>Datastream!C88</f>
        <v>11.9</v>
      </c>
      <c r="K110">
        <f>ZBDE!BF107</f>
        <v>108.68306813826301</v>
      </c>
      <c r="L110" s="9">
        <v>50.070305901839419</v>
      </c>
      <c r="M110" s="9">
        <v>323709.23849999998</v>
      </c>
      <c r="N110" s="33">
        <f>dane_update_fred!D184</f>
        <v>19.420000000000002</v>
      </c>
    </row>
    <row r="111" spans="1:14" x14ac:dyDescent="0.2">
      <c r="A111" s="5">
        <v>37288</v>
      </c>
      <c r="B111">
        <f>ZBDE!W107</f>
        <v>2189.14</v>
      </c>
      <c r="C111">
        <f>dane!C110*(ZBDE!BS107*0.01)</f>
        <v>154.834934851404</v>
      </c>
      <c r="D111">
        <f>ZBDE!AL155</f>
        <v>4931</v>
      </c>
      <c r="E111">
        <f>NBP!I111</f>
        <v>194394.02588535112</v>
      </c>
      <c r="F111">
        <f>car_m!I111</f>
        <v>13.8333333333333</v>
      </c>
      <c r="G111">
        <f>G112*ZBDE!AV95/ZBDE!AV96</f>
        <v>54.569283865401211</v>
      </c>
      <c r="H111">
        <f>ZBDE!AQ251</f>
        <v>127</v>
      </c>
      <c r="I111">
        <f>Datastream!B89</f>
        <v>11.040000000000001</v>
      </c>
      <c r="J111">
        <f>Datastream!C89</f>
        <v>10.84</v>
      </c>
      <c r="K111">
        <f>ZBDE!BF108</f>
        <v>106.555080262459</v>
      </c>
      <c r="L111" s="9">
        <v>51.249781894867347</v>
      </c>
      <c r="M111" s="9">
        <v>326410.14610000001</v>
      </c>
      <c r="N111" s="33">
        <f>dane_update_fred!D185</f>
        <v>20.28</v>
      </c>
    </row>
    <row r="112" spans="1:14" x14ac:dyDescent="0.2">
      <c r="A112" s="5">
        <v>37316</v>
      </c>
      <c r="B112">
        <f>ZBDE!W108</f>
        <v>2252.19</v>
      </c>
      <c r="C112">
        <f>dane!C111*(ZBDE!BS108*0.01)</f>
        <v>185.18258208227923</v>
      </c>
      <c r="D112">
        <f>ZBDE!AL156</f>
        <v>4924</v>
      </c>
      <c r="E112">
        <f>NBP!I112</f>
        <v>192908.41448716886</v>
      </c>
      <c r="F112">
        <f>car_m!I112</f>
        <v>13.7666666666666</v>
      </c>
      <c r="G112">
        <f>G113*ZBDE!AV96/ZBDE!AV97</f>
        <v>60.462295081967213</v>
      </c>
      <c r="H112">
        <f>ZBDE!AQ252</f>
        <v>127.3</v>
      </c>
      <c r="I112">
        <f>Datastream!B90</f>
        <v>11.08</v>
      </c>
      <c r="J112">
        <f>Datastream!C90</f>
        <v>10.61</v>
      </c>
      <c r="K112">
        <f>ZBDE!BF109</f>
        <v>107.13991462630601</v>
      </c>
      <c r="L112" s="9">
        <v>55.8658901590765</v>
      </c>
      <c r="M112" s="9">
        <v>321319.33899999998</v>
      </c>
      <c r="N112" s="33">
        <f>dane_update_fred!D186</f>
        <v>23.7</v>
      </c>
    </row>
    <row r="113" spans="1:14" x14ac:dyDescent="0.2">
      <c r="A113" s="5">
        <v>37347</v>
      </c>
      <c r="B113">
        <f>ZBDE!W109</f>
        <v>2226.4500000000003</v>
      </c>
      <c r="C113">
        <f>dane!C112*(ZBDE!BS109*0.01)</f>
        <v>178.70119170939944</v>
      </c>
      <c r="D113">
        <f>ZBDE!AL157</f>
        <v>4907</v>
      </c>
      <c r="E113">
        <f>NBP!I113</f>
        <v>193181.24341766915</v>
      </c>
      <c r="F113">
        <f>car_m!I113</f>
        <v>13.7</v>
      </c>
      <c r="G113">
        <f>G114*ZBDE!AV97/ZBDE!AV98</f>
        <v>57.81044003451251</v>
      </c>
      <c r="H113">
        <f>ZBDE!AQ253</f>
        <v>127.9</v>
      </c>
      <c r="I113">
        <f>Datastream!B91</f>
        <v>10.83</v>
      </c>
      <c r="J113">
        <f>Datastream!C91</f>
        <v>10.450000000000001</v>
      </c>
      <c r="K113">
        <f>ZBDE!BF110</f>
        <v>108.239187854302</v>
      </c>
      <c r="L113" s="9">
        <v>57.555946111613224</v>
      </c>
      <c r="M113" s="9">
        <v>320083.788</v>
      </c>
      <c r="N113" s="33">
        <f>dane_update_fred!D187</f>
        <v>25.73</v>
      </c>
    </row>
    <row r="114" spans="1:14" x14ac:dyDescent="0.2">
      <c r="A114" s="5">
        <v>37377</v>
      </c>
      <c r="B114">
        <f>ZBDE!W110</f>
        <v>2254.83</v>
      </c>
      <c r="C114">
        <f>dane!C113*(ZBDE!BS110*0.01)</f>
        <v>180.84560600991225</v>
      </c>
      <c r="D114">
        <f>ZBDE!AL158</f>
        <v>4896</v>
      </c>
      <c r="E114">
        <f>NBP!I114</f>
        <v>193275.3517234101</v>
      </c>
      <c r="F114">
        <f>car_m!I114</f>
        <v>13.8</v>
      </c>
      <c r="G114">
        <f>G115*ZBDE!AV98/ZBDE!AV99</f>
        <v>56.86755823986195</v>
      </c>
      <c r="H114">
        <f>ZBDE!AQ254</f>
        <v>127.60000000000001</v>
      </c>
      <c r="I114">
        <f>Datastream!B92</f>
        <v>9.67</v>
      </c>
      <c r="J114">
        <f>Datastream!C92</f>
        <v>9.9500000000000011</v>
      </c>
      <c r="K114">
        <f>ZBDE!BF111</f>
        <v>105.00937597021002</v>
      </c>
      <c r="L114" s="9">
        <v>58.149984588928049</v>
      </c>
      <c r="M114" s="9">
        <v>325187.527</v>
      </c>
      <c r="N114" s="33">
        <f>dane_update_fred!D188</f>
        <v>25.35</v>
      </c>
    </row>
    <row r="115" spans="1:14" x14ac:dyDescent="0.2">
      <c r="A115" s="5">
        <v>37408</v>
      </c>
      <c r="B115">
        <f>ZBDE!W111</f>
        <v>2232.0500000000002</v>
      </c>
      <c r="C115">
        <f>dane!C114*(ZBDE!BS111*0.01)</f>
        <v>180.48391479789242</v>
      </c>
      <c r="D115">
        <f>ZBDE!AL159</f>
        <v>4898</v>
      </c>
      <c r="E115">
        <f>NBP!I115</f>
        <v>193962.50184681074</v>
      </c>
      <c r="F115">
        <f>car_m!I115</f>
        <v>13.9</v>
      </c>
      <c r="G115">
        <f>G116*ZBDE!AV99/ZBDE!AV100</f>
        <v>58.694391716997416</v>
      </c>
      <c r="H115">
        <f>ZBDE!AQ255</f>
        <v>127.10000000000001</v>
      </c>
      <c r="I115">
        <f>Datastream!B93</f>
        <v>10.58</v>
      </c>
      <c r="J115">
        <f>Datastream!C93</f>
        <v>9.5400000000000009</v>
      </c>
      <c r="K115">
        <f>ZBDE!BF112</f>
        <v>101.406739631831</v>
      </c>
      <c r="L115" s="9">
        <v>57.651372325719159</v>
      </c>
      <c r="M115" s="9">
        <v>325076.36300000001</v>
      </c>
      <c r="N115" s="33">
        <f>dane_update_fred!D189</f>
        <v>24.08</v>
      </c>
    </row>
    <row r="116" spans="1:14" x14ac:dyDescent="0.2">
      <c r="A116" s="5">
        <v>37438</v>
      </c>
      <c r="B116">
        <f>ZBDE!W112</f>
        <v>2288.9</v>
      </c>
      <c r="C116">
        <f>dane!C115*(ZBDE!BS112*0.01)</f>
        <v>193.1177888337449</v>
      </c>
      <c r="D116">
        <f>ZBDE!AL160</f>
        <v>4883</v>
      </c>
      <c r="E116">
        <f>NBP!I116</f>
        <v>195042.5795365907</v>
      </c>
      <c r="F116">
        <f>car_m!I116</f>
        <v>14</v>
      </c>
      <c r="G116">
        <f>G117*ZBDE!AV100/ZBDE!AV101</f>
        <v>60.167644521138911</v>
      </c>
      <c r="H116">
        <f>ZBDE!AQ256</f>
        <v>126.5</v>
      </c>
      <c r="I116">
        <f>Datastream!B94</f>
        <v>8.91</v>
      </c>
      <c r="J116">
        <f>Datastream!C94</f>
        <v>8.9700000000000006</v>
      </c>
      <c r="K116">
        <f>ZBDE!BF113</f>
        <v>95.381961156163683</v>
      </c>
      <c r="L116" s="9">
        <v>59.88231018409509</v>
      </c>
      <c r="M116" s="9">
        <v>327462.34399999998</v>
      </c>
      <c r="N116" s="33">
        <f>dane_update_fred!D190</f>
        <v>25.74</v>
      </c>
    </row>
    <row r="117" spans="1:14" x14ac:dyDescent="0.2">
      <c r="A117" s="5">
        <v>37469</v>
      </c>
      <c r="B117">
        <f>ZBDE!W113</f>
        <v>2252.7200000000003</v>
      </c>
      <c r="C117">
        <f>dane!C116*(ZBDE!BS113*0.01)</f>
        <v>192.92467104491118</v>
      </c>
      <c r="D117">
        <f>ZBDE!AL161</f>
        <v>4876</v>
      </c>
      <c r="E117">
        <f>NBP!I117</f>
        <v>196366.50929974494</v>
      </c>
      <c r="F117">
        <f>car_m!I117</f>
        <v>13.9333333333333</v>
      </c>
      <c r="G117">
        <f>G118*ZBDE!AV101/ZBDE!AV102</f>
        <v>59.519413287316638</v>
      </c>
      <c r="H117">
        <f>ZBDE!AQ257</f>
        <v>126</v>
      </c>
      <c r="I117">
        <f>Datastream!B95</f>
        <v>8.74</v>
      </c>
      <c r="J117">
        <f>Datastream!C95</f>
        <v>8.7799999999999994</v>
      </c>
      <c r="K117">
        <f>ZBDE!BF114</f>
        <v>94.956406392957007</v>
      </c>
      <c r="L117" s="9">
        <v>60.537159459653409</v>
      </c>
      <c r="M117" s="9">
        <v>326290.30800000002</v>
      </c>
      <c r="N117" s="33">
        <f>dane_update_fred!D191</f>
        <v>26.65</v>
      </c>
    </row>
    <row r="118" spans="1:14" x14ac:dyDescent="0.2">
      <c r="A118" s="5">
        <v>37500</v>
      </c>
      <c r="B118">
        <f>ZBDE!W114</f>
        <v>2301.92</v>
      </c>
      <c r="C118">
        <f>dane!C117*(ZBDE!BS114*0.01)</f>
        <v>186.36523222938422</v>
      </c>
      <c r="D118">
        <f>ZBDE!AL162</f>
        <v>4864</v>
      </c>
      <c r="E118">
        <f>NBP!I118</f>
        <v>197813.90315062695</v>
      </c>
      <c r="F118">
        <f>car_m!I118</f>
        <v>13.8666666666666</v>
      </c>
      <c r="G118">
        <f>G119*ZBDE!AV102/ZBDE!AV103</f>
        <v>64.351682484900763</v>
      </c>
      <c r="H118">
        <f>ZBDE!AQ258</f>
        <v>126.4</v>
      </c>
      <c r="I118">
        <f>Datastream!B96</f>
        <v>8.17</v>
      </c>
      <c r="J118">
        <f>Datastream!C96</f>
        <v>8.14</v>
      </c>
      <c r="K118">
        <f>ZBDE!BF115</f>
        <v>95.343645021945292</v>
      </c>
      <c r="L118" s="9">
        <v>62.934033341958049</v>
      </c>
      <c r="M118" s="9">
        <v>324176.67300000001</v>
      </c>
      <c r="N118" s="33">
        <f>dane_update_fred!D192</f>
        <v>28.4</v>
      </c>
    </row>
    <row r="119" spans="1:14" x14ac:dyDescent="0.2">
      <c r="A119" s="5">
        <v>37530</v>
      </c>
      <c r="B119">
        <f>ZBDE!W115</f>
        <v>2263.31</v>
      </c>
      <c r="C119">
        <f>dane!C118*(ZBDE!BS115*0.01)</f>
        <v>197.17441569868851</v>
      </c>
      <c r="D119">
        <f>ZBDE!AL163</f>
        <v>4870</v>
      </c>
      <c r="E119">
        <f>NBP!I119</f>
        <v>198132.0462737864</v>
      </c>
      <c r="F119">
        <f>car_m!I119</f>
        <v>13.8</v>
      </c>
      <c r="G119">
        <f>G120*ZBDE!AV103/ZBDE!AV104</f>
        <v>67.12139775668679</v>
      </c>
      <c r="H119">
        <f>ZBDE!AQ259</f>
        <v>126.8</v>
      </c>
      <c r="I119">
        <f>Datastream!B97</f>
        <v>7.45</v>
      </c>
      <c r="J119">
        <f>Datastream!C97</f>
        <v>7.59</v>
      </c>
      <c r="K119">
        <f>ZBDE!BF116</f>
        <v>96.275607085691789</v>
      </c>
      <c r="L119" s="9">
        <v>62.722551516453549</v>
      </c>
      <c r="M119" s="9">
        <v>324781.98800000001</v>
      </c>
      <c r="N119" s="33">
        <f>dane_update_fred!D193</f>
        <v>27.54</v>
      </c>
    </row>
    <row r="120" spans="1:14" x14ac:dyDescent="0.2">
      <c r="A120" s="5">
        <v>37561</v>
      </c>
      <c r="B120">
        <f>ZBDE!W116</f>
        <v>2343.4500000000003</v>
      </c>
      <c r="C120">
        <f>dane!C119*(ZBDE!BS116*0.01)</f>
        <v>184.94960192536982</v>
      </c>
      <c r="D120">
        <f>ZBDE!AL164</f>
        <v>4862</v>
      </c>
      <c r="E120">
        <f>NBP!I120</f>
        <v>198803.28147785325</v>
      </c>
      <c r="F120">
        <f>car_m!I120</f>
        <v>13.6</v>
      </c>
      <c r="G120">
        <f>G121*ZBDE!AV104/ZBDE!AV105</f>
        <v>63.349870578084541</v>
      </c>
      <c r="H120">
        <f>ZBDE!AQ260</f>
        <v>126.7</v>
      </c>
      <c r="I120">
        <f>Datastream!B98</f>
        <v>7.19</v>
      </c>
      <c r="J120">
        <f>Datastream!C98</f>
        <v>7.05</v>
      </c>
      <c r="K120">
        <f>ZBDE!BF117</f>
        <v>98.586969734707893</v>
      </c>
      <c r="L120" s="9">
        <v>59.666899708528923</v>
      </c>
      <c r="M120" s="9">
        <v>322394.44900000002</v>
      </c>
      <c r="N120" s="33">
        <f>dane_update_fred!D194</f>
        <v>24.34</v>
      </c>
    </row>
    <row r="121" spans="1:14" x14ac:dyDescent="0.2">
      <c r="A121" s="5">
        <v>37591</v>
      </c>
      <c r="B121">
        <f>ZBDE!W117</f>
        <v>2532.41</v>
      </c>
      <c r="C121">
        <f>dane!C120*(ZBDE!BS117*0.01)</f>
        <v>219.53517748541398</v>
      </c>
      <c r="D121">
        <f>ZBDE!AL165</f>
        <v>4839</v>
      </c>
      <c r="E121">
        <f>NBP!I121</f>
        <v>195671.58530103421</v>
      </c>
      <c r="F121">
        <f>car_m!I121</f>
        <v>13.4</v>
      </c>
      <c r="G121">
        <f>G122*ZBDE!AV105/ZBDE!AV106</f>
        <v>61.817687661777384</v>
      </c>
      <c r="H121">
        <f>ZBDE!AQ261</f>
        <v>126.8</v>
      </c>
      <c r="I121">
        <f>Datastream!B99</f>
        <v>7.2700000000000005</v>
      </c>
      <c r="J121">
        <f>Datastream!C99</f>
        <v>7.07</v>
      </c>
      <c r="K121">
        <f>ZBDE!BF118</f>
        <v>97.730942400124505</v>
      </c>
      <c r="L121" s="9">
        <v>62.662946455751154</v>
      </c>
      <c r="M121" s="9">
        <v>326124.90399999998</v>
      </c>
      <c r="N121" s="33">
        <f>dane_update_fred!D195</f>
        <v>28.33</v>
      </c>
    </row>
    <row r="122" spans="1:14" x14ac:dyDescent="0.2">
      <c r="A122" s="5">
        <v>37622</v>
      </c>
      <c r="B122">
        <f>ZBDE!W118</f>
        <v>2246.5100000000002</v>
      </c>
      <c r="C122">
        <f>dane!C121*(ZBDE!BS118*0.01)</f>
        <v>164.65138311406048</v>
      </c>
      <c r="D122">
        <f>ZBDE!AL166</f>
        <v>4736</v>
      </c>
      <c r="E122">
        <f>NBP!I122</f>
        <v>196668.21253477875</v>
      </c>
      <c r="F122">
        <f>car_m!I122</f>
        <v>13.2</v>
      </c>
      <c r="G122">
        <f>G123*ZBDE!AV106/ZBDE!AV107</f>
        <v>57.044348576358921</v>
      </c>
      <c r="H122">
        <f>ZBDE!AQ262</f>
        <v>127.3</v>
      </c>
      <c r="I122">
        <f>Datastream!B100</f>
        <v>7.16</v>
      </c>
      <c r="J122">
        <f>Datastream!C100</f>
        <v>6.76</v>
      </c>
      <c r="K122">
        <f>ZBDE!BF119</f>
        <v>92.882431321248006</v>
      </c>
      <c r="L122" s="9">
        <v>66.47201009614632</v>
      </c>
      <c r="M122" s="9">
        <v>322118.61200000002</v>
      </c>
      <c r="N122" s="33">
        <f>dane_update_fred!D196</f>
        <v>31.18</v>
      </c>
    </row>
    <row r="123" spans="1:14" x14ac:dyDescent="0.2">
      <c r="A123" s="5">
        <v>37653</v>
      </c>
      <c r="B123">
        <f>ZBDE!W119</f>
        <v>2235.54</v>
      </c>
      <c r="C123">
        <f>dane!C122*(ZBDE!BS119*0.01)</f>
        <v>158.3946305557262</v>
      </c>
      <c r="D123">
        <f>ZBDE!AL167</f>
        <v>4741.1000000000004</v>
      </c>
      <c r="E123">
        <f>NBP!I123</f>
        <v>196511.50231194892</v>
      </c>
      <c r="F123">
        <f>car_m!I123</f>
        <v>13.2666666666666</v>
      </c>
      <c r="G123">
        <f>G124*ZBDE!AV107/ZBDE!AV108</f>
        <v>56.926488352027611</v>
      </c>
      <c r="H123">
        <f>ZBDE!AQ263</f>
        <v>127.4</v>
      </c>
      <c r="I123">
        <f>Datastream!B101</f>
        <v>6.28</v>
      </c>
      <c r="J123">
        <f>Datastream!C101</f>
        <v>6.51</v>
      </c>
      <c r="K123">
        <f>ZBDE!BF120</f>
        <v>94.258939530828599</v>
      </c>
      <c r="L123" s="9">
        <v>69.358761407333105</v>
      </c>
      <c r="M123" s="9">
        <v>325695.45500000002</v>
      </c>
      <c r="N123" s="33">
        <f>dane_update_fred!D197</f>
        <v>32.770000000000003</v>
      </c>
    </row>
    <row r="124" spans="1:14" x14ac:dyDescent="0.2">
      <c r="A124" s="5">
        <v>37681</v>
      </c>
      <c r="B124">
        <f>ZBDE!W120</f>
        <v>2267.5700000000002</v>
      </c>
      <c r="C124">
        <f>dane!C123*(ZBDE!BS120*0.01)</f>
        <v>177.87717011408051</v>
      </c>
      <c r="D124">
        <f>ZBDE!AL168</f>
        <v>4728</v>
      </c>
      <c r="E124">
        <f>NBP!I124</f>
        <v>197608.94539103314</v>
      </c>
      <c r="F124">
        <f>car_m!I124</f>
        <v>13.3333333333333</v>
      </c>
      <c r="G124">
        <f>G125*ZBDE!AV108/ZBDE!AV109</f>
        <v>63.762381363244167</v>
      </c>
      <c r="H124">
        <f>ZBDE!AQ264</f>
        <v>127.8</v>
      </c>
      <c r="I124">
        <f>Datastream!B102</f>
        <v>6.45</v>
      </c>
      <c r="J124">
        <f>Datastream!C102</f>
        <v>6.26</v>
      </c>
      <c r="K124">
        <f>ZBDE!BF121</f>
        <v>90.792795297188093</v>
      </c>
      <c r="L124" s="9">
        <v>65.73221508101993</v>
      </c>
      <c r="M124" s="9">
        <v>325677.598</v>
      </c>
      <c r="N124" s="33">
        <f>dane_update_fred!D198</f>
        <v>30.61</v>
      </c>
    </row>
    <row r="125" spans="1:14" x14ac:dyDescent="0.2">
      <c r="A125" s="5">
        <v>37712</v>
      </c>
      <c r="B125">
        <f>ZBDE!W121</f>
        <v>2320.6799999999998</v>
      </c>
      <c r="C125">
        <f>dane!C124*(ZBDE!BS121*0.01)</f>
        <v>195.13125561514633</v>
      </c>
      <c r="D125">
        <f>ZBDE!AL169</f>
        <v>4726</v>
      </c>
      <c r="E125">
        <f>NBP!I125</f>
        <v>198769.51931173031</v>
      </c>
      <c r="F125">
        <f>car_m!I125</f>
        <v>13.4</v>
      </c>
      <c r="G125">
        <f>G126*ZBDE!AV109/ZBDE!AV110</f>
        <v>62.760569456427937</v>
      </c>
      <c r="H125">
        <f>ZBDE!AQ265</f>
        <v>128.1</v>
      </c>
      <c r="I125">
        <f>Datastream!B103</f>
        <v>6</v>
      </c>
      <c r="J125">
        <f>Datastream!C103</f>
        <v>6.07</v>
      </c>
      <c r="K125">
        <f>ZBDE!BF122</f>
        <v>91.89720913495529</v>
      </c>
      <c r="L125" s="9">
        <v>60.694804619036503</v>
      </c>
      <c r="M125" s="9">
        <v>325293.94900000002</v>
      </c>
      <c r="N125" s="33">
        <f>dane_update_fred!D199</f>
        <v>25</v>
      </c>
    </row>
    <row r="126" spans="1:14" x14ac:dyDescent="0.2">
      <c r="A126" s="5">
        <v>37742</v>
      </c>
      <c r="B126">
        <f>ZBDE!W122</f>
        <v>2254.4</v>
      </c>
      <c r="C126">
        <f>dane!C125*(ZBDE!BS122*0.01)</f>
        <v>194.54586184830089</v>
      </c>
      <c r="D126">
        <f>ZBDE!AL170</f>
        <v>4722.6000000000004</v>
      </c>
      <c r="E126">
        <f>NBP!I126</f>
        <v>199639.13444421953</v>
      </c>
      <c r="F126">
        <f>car_m!I126</f>
        <v>13.533333333333299</v>
      </c>
      <c r="G126">
        <f>G127*ZBDE!AV110/ZBDE!AV111</f>
        <v>63.52666091458152</v>
      </c>
      <c r="H126">
        <f>ZBDE!AQ266</f>
        <v>128.1</v>
      </c>
      <c r="I126">
        <f>Datastream!B104</f>
        <v>5.79</v>
      </c>
      <c r="J126">
        <f>Datastream!C104</f>
        <v>5.73</v>
      </c>
      <c r="K126">
        <f>ZBDE!BF123</f>
        <v>91.998870832049903</v>
      </c>
      <c r="L126" s="9">
        <v>61.476433931721658</v>
      </c>
      <c r="M126" s="9">
        <v>328456.73499999999</v>
      </c>
      <c r="N126" s="33">
        <f>dane_update_fred!D200</f>
        <v>25.86</v>
      </c>
    </row>
    <row r="127" spans="1:14" x14ac:dyDescent="0.2">
      <c r="A127" s="5">
        <v>37773</v>
      </c>
      <c r="B127">
        <f>ZBDE!W123</f>
        <v>2301</v>
      </c>
      <c r="C127">
        <f>dane!C126*(ZBDE!BS123*0.01)</f>
        <v>190.65494461133486</v>
      </c>
      <c r="D127">
        <f>ZBDE!AL171</f>
        <v>4722.5</v>
      </c>
      <c r="E127">
        <f>NBP!I127</f>
        <v>197963.95222412565</v>
      </c>
      <c r="F127">
        <f>car_m!I127</f>
        <v>13.6666666666666</v>
      </c>
      <c r="G127">
        <f>G128*ZBDE!AV111/ZBDE!AV112</f>
        <v>63.290940465918887</v>
      </c>
      <c r="H127">
        <f>ZBDE!AQ267</f>
        <v>128</v>
      </c>
      <c r="I127">
        <f>Datastream!B105</f>
        <v>5.5</v>
      </c>
      <c r="J127">
        <f>Datastream!C105</f>
        <v>5.51</v>
      </c>
      <c r="K127">
        <f>ZBDE!BF124</f>
        <v>89.591377435099005</v>
      </c>
      <c r="L127" s="9">
        <v>62.995361043894356</v>
      </c>
      <c r="M127" s="9">
        <v>331497.56099999999</v>
      </c>
      <c r="N127" s="33">
        <f>dane_update_fred!D201</f>
        <v>27.65</v>
      </c>
    </row>
    <row r="128" spans="1:14" x14ac:dyDescent="0.2">
      <c r="A128" s="5">
        <v>37803</v>
      </c>
      <c r="B128">
        <f>ZBDE!W124</f>
        <v>2342.71</v>
      </c>
      <c r="C128">
        <f>dane!C127*(ZBDE!BS124*0.01)</f>
        <v>198.85310722962225</v>
      </c>
      <c r="D128">
        <f>ZBDE!AL172</f>
        <v>4722</v>
      </c>
      <c r="E128">
        <f>NBP!I128</f>
        <v>199647.55846957926</v>
      </c>
      <c r="F128">
        <f>car_m!I128</f>
        <v>13.8</v>
      </c>
      <c r="G128">
        <f>G129*ZBDE!AV112/ZBDE!AV113</f>
        <v>66.355306298533208</v>
      </c>
      <c r="H128">
        <f>ZBDE!AQ268</f>
        <v>127.5</v>
      </c>
      <c r="I128">
        <f>Datastream!B106</f>
        <v>5.47</v>
      </c>
      <c r="J128">
        <f>Datastream!C106</f>
        <v>5.3100000000000005</v>
      </c>
      <c r="K128">
        <f>ZBDE!BF125</f>
        <v>89.125620437246297</v>
      </c>
      <c r="L128" s="9">
        <v>63.299832442770693</v>
      </c>
      <c r="M128" s="9">
        <v>331794.93099999998</v>
      </c>
      <c r="N128" s="33">
        <f>dane_update_fred!D202</f>
        <v>28.35</v>
      </c>
    </row>
    <row r="129" spans="1:14" x14ac:dyDescent="0.2">
      <c r="A129" s="5">
        <v>37834</v>
      </c>
      <c r="B129">
        <f>ZBDE!W125</f>
        <v>2295.08</v>
      </c>
      <c r="C129">
        <f>dane!C128*(ZBDE!BS125*0.01)</f>
        <v>198.85310722962225</v>
      </c>
      <c r="D129">
        <f>ZBDE!AL173</f>
        <v>4718</v>
      </c>
      <c r="E129">
        <f>NBP!I129</f>
        <v>201031.33718651335</v>
      </c>
      <c r="F129">
        <f>car_m!I129</f>
        <v>13.7666666666666</v>
      </c>
      <c r="G129">
        <f>G130*ZBDE!AV113/ZBDE!AV114</f>
        <v>62.996289905090585</v>
      </c>
      <c r="H129">
        <f>ZBDE!AQ269</f>
        <v>127</v>
      </c>
      <c r="I129">
        <f>Datastream!B107</f>
        <v>5.03</v>
      </c>
      <c r="J129">
        <f>Datastream!C107</f>
        <v>5.26</v>
      </c>
      <c r="K129">
        <f>ZBDE!BF126</f>
        <v>89.785384924616096</v>
      </c>
      <c r="L129" s="9">
        <v>64.954320040671718</v>
      </c>
      <c r="M129" s="9">
        <v>333651.93400000001</v>
      </c>
      <c r="N129" s="33">
        <f>dane_update_fred!D203</f>
        <v>29.89</v>
      </c>
    </row>
    <row r="130" spans="1:14" x14ac:dyDescent="0.2">
      <c r="A130" s="5">
        <v>37865</v>
      </c>
      <c r="B130">
        <f>ZBDE!W126</f>
        <v>2353.11</v>
      </c>
      <c r="C130">
        <f>dane!C129*(ZBDE!BS126*0.01)</f>
        <v>200.44393208745925</v>
      </c>
      <c r="D130">
        <f>ZBDE!AL174</f>
        <v>4711</v>
      </c>
      <c r="E130">
        <f>NBP!I130</f>
        <v>201453.5692453752</v>
      </c>
      <c r="F130">
        <f>car_m!I130</f>
        <v>13.733333333333301</v>
      </c>
      <c r="G130">
        <f>G131*ZBDE!AV114/ZBDE!AV115</f>
        <v>71.364365832614311</v>
      </c>
      <c r="H130">
        <f>ZBDE!AQ270</f>
        <v>127.60000000000001</v>
      </c>
      <c r="I130">
        <f>Datastream!B108</f>
        <v>5.17</v>
      </c>
      <c r="J130">
        <f>Datastream!C108</f>
        <v>5.25</v>
      </c>
      <c r="K130">
        <f>ZBDE!BF127</f>
        <v>88.110220461013199</v>
      </c>
      <c r="L130" s="9">
        <v>63.038619611105865</v>
      </c>
      <c r="M130" s="9">
        <v>335817.495</v>
      </c>
      <c r="N130" s="33">
        <f>dane_update_fred!D204</f>
        <v>27.11</v>
      </c>
    </row>
    <row r="131" spans="1:14" x14ac:dyDescent="0.2">
      <c r="A131" s="5">
        <v>37895</v>
      </c>
      <c r="B131">
        <f>ZBDE!W127</f>
        <v>2331.08</v>
      </c>
      <c r="C131">
        <f>dane!C130*(ZBDE!BS127*0.01)</f>
        <v>212.06968014853189</v>
      </c>
      <c r="D131">
        <f>ZBDE!AL175</f>
        <v>4715</v>
      </c>
      <c r="E131">
        <f>NBP!I131</f>
        <v>202991.76802715063</v>
      </c>
      <c r="F131">
        <f>car_m!I131</f>
        <v>13.7</v>
      </c>
      <c r="G131">
        <f>G132*ZBDE!AV115/ZBDE!AV116</f>
        <v>75.253753235547862</v>
      </c>
      <c r="H131">
        <f>ZBDE!AQ271</f>
        <v>128.4</v>
      </c>
      <c r="I131">
        <f>Datastream!B109</f>
        <v>5.19</v>
      </c>
      <c r="J131">
        <f>Datastream!C109</f>
        <v>5.4</v>
      </c>
      <c r="K131">
        <f>ZBDE!BF128</f>
        <v>86.312479477021199</v>
      </c>
      <c r="L131" s="9">
        <v>66.396582483899351</v>
      </c>
      <c r="M131" s="9">
        <v>341353.41800000001</v>
      </c>
      <c r="N131" s="33">
        <f>dane_update_fred!D205</f>
        <v>29.61</v>
      </c>
    </row>
    <row r="132" spans="1:14" x14ac:dyDescent="0.2">
      <c r="A132" s="5">
        <v>37926</v>
      </c>
      <c r="B132">
        <f>ZBDE!W128</f>
        <v>2439.59</v>
      </c>
      <c r="C132">
        <f>dane!C131*(ZBDE!BS128*0.01)</f>
        <v>201.25412646095677</v>
      </c>
      <c r="D132">
        <f>ZBDE!AL176</f>
        <v>4701</v>
      </c>
      <c r="E132">
        <f>NBP!I132</f>
        <v>205761.05095260215</v>
      </c>
      <c r="F132">
        <f>car_m!I132</f>
        <v>13.9</v>
      </c>
      <c r="G132">
        <f>G133*ZBDE!AV116/ZBDE!AV117</f>
        <v>69.183951682484889</v>
      </c>
      <c r="H132">
        <f>ZBDE!AQ272</f>
        <v>128.80000000000001</v>
      </c>
      <c r="I132">
        <f>Datastream!B110</f>
        <v>5.07</v>
      </c>
      <c r="J132">
        <f>Datastream!C110</f>
        <v>5.43</v>
      </c>
      <c r="K132">
        <f>ZBDE!BF129</f>
        <v>86.2662609028704</v>
      </c>
      <c r="L132" s="9">
        <v>67.327169476299602</v>
      </c>
      <c r="M132" s="9">
        <v>341323.228</v>
      </c>
      <c r="N132" s="33">
        <f>dane_update_fred!D206</f>
        <v>28.75</v>
      </c>
    </row>
    <row r="133" spans="1:14" x14ac:dyDescent="0.2">
      <c r="A133" s="5">
        <v>37956</v>
      </c>
      <c r="B133">
        <f>ZBDE!W129</f>
        <v>2662.21</v>
      </c>
      <c r="C133">
        <f>dane!C132*(ZBDE!BS129*0.01)</f>
        <v>252.97643696142268</v>
      </c>
      <c r="D133">
        <f>ZBDE!AL177</f>
        <v>4671</v>
      </c>
      <c r="E133">
        <f>NBP!I133</f>
        <v>202015.36398769545</v>
      </c>
      <c r="F133">
        <f>car_m!I133</f>
        <v>14.1</v>
      </c>
      <c r="G133">
        <f>G134*ZBDE!AV117/ZBDE!AV118</f>
        <v>70.48041415012942</v>
      </c>
      <c r="H133">
        <f>ZBDE!AQ273</f>
        <v>129.1</v>
      </c>
      <c r="I133">
        <f>Datastream!B111</f>
        <v>5.17</v>
      </c>
      <c r="J133">
        <f>Datastream!C111</f>
        <v>5.53</v>
      </c>
      <c r="K133">
        <f>ZBDE!BF130</f>
        <v>85.905581493899703</v>
      </c>
      <c r="L133" s="9">
        <v>69.110108227211029</v>
      </c>
      <c r="M133" s="9">
        <v>345144.82799999998</v>
      </c>
      <c r="N133" s="33">
        <f>dane_update_fred!D207</f>
        <v>29.81</v>
      </c>
    </row>
    <row r="134" spans="1:14" x14ac:dyDescent="0.2">
      <c r="A134" s="5">
        <v>37987</v>
      </c>
      <c r="B134">
        <f>ZBDE!W130</f>
        <v>2325.7200000000003</v>
      </c>
      <c r="C134">
        <f>dane!C133*(ZBDE!BS130*0.01)</f>
        <v>173.7948121924974</v>
      </c>
      <c r="D134">
        <f>ZBDE!AL178</f>
        <v>4668</v>
      </c>
      <c r="E134">
        <f>NBP!I134</f>
        <v>203618.71656386397</v>
      </c>
      <c r="F134">
        <f>car_m!I134</f>
        <v>14.3</v>
      </c>
      <c r="G134">
        <f>G135*ZBDE!AV118/ZBDE!AV119</f>
        <v>65.235634167385669</v>
      </c>
      <c r="H134">
        <f>ZBDE!AQ274</f>
        <v>129.6</v>
      </c>
      <c r="I134">
        <f>Datastream!B112</f>
        <v>4.99</v>
      </c>
      <c r="J134">
        <f>Datastream!C112</f>
        <v>5.37</v>
      </c>
      <c r="K134">
        <f>ZBDE!BF131</f>
        <v>85.355880081629593</v>
      </c>
      <c r="L134" s="9">
        <v>71.969436585723983</v>
      </c>
      <c r="M134" s="9">
        <v>340153.31199999998</v>
      </c>
      <c r="N134" s="33">
        <f>dane_update_fred!D208</f>
        <v>31.28</v>
      </c>
    </row>
    <row r="135" spans="1:14" x14ac:dyDescent="0.2">
      <c r="A135" s="5">
        <v>38018</v>
      </c>
      <c r="B135">
        <f>ZBDE!W131</f>
        <v>2377.37</v>
      </c>
      <c r="C135">
        <f>dane!C134*(ZBDE!BS131*0.01)</f>
        <v>174.48999144126739</v>
      </c>
      <c r="D135">
        <f>ZBDE!AL179</f>
        <v>4671.5</v>
      </c>
      <c r="E135">
        <f>NBP!I135</f>
        <v>203778.79270391742</v>
      </c>
      <c r="F135">
        <f>car_m!I135</f>
        <v>14.733333333333301</v>
      </c>
      <c r="G135">
        <f>G136*ZBDE!AV119/ZBDE!AV120</f>
        <v>67.298188093183768</v>
      </c>
      <c r="H135">
        <f>ZBDE!AQ275</f>
        <v>129.69999999999999</v>
      </c>
      <c r="I135">
        <f>Datastream!B113</f>
        <v>5.3100000000000005</v>
      </c>
      <c r="J135">
        <f>Datastream!C113</f>
        <v>5.37</v>
      </c>
      <c r="K135">
        <f>ZBDE!BF132</f>
        <v>82.546992087760501</v>
      </c>
      <c r="L135" s="9">
        <v>73.018795384049639</v>
      </c>
      <c r="M135" s="9">
        <v>343657.217</v>
      </c>
      <c r="N135" s="33">
        <f>dane_update_fred!D209</f>
        <v>30.86</v>
      </c>
    </row>
    <row r="136" spans="1:14" x14ac:dyDescent="0.2">
      <c r="A136" s="5">
        <v>38047</v>
      </c>
      <c r="B136">
        <f>ZBDE!W132</f>
        <v>2427.2800000000002</v>
      </c>
      <c r="C136">
        <f>dane!C135*(ZBDE!BS132*0.01)</f>
        <v>211.13288964393354</v>
      </c>
      <c r="D136">
        <f>ZBDE!AL180</f>
        <v>4667</v>
      </c>
      <c r="E136">
        <f>NBP!I136</f>
        <v>205689.15487018248</v>
      </c>
      <c r="F136">
        <f>car_m!I136</f>
        <v>15.1666666666666</v>
      </c>
      <c r="G136">
        <f>G137*ZBDE!AV120/ZBDE!AV121</f>
        <v>78.78955996548747</v>
      </c>
      <c r="H136">
        <f>ZBDE!AQ276</f>
        <v>130.1</v>
      </c>
      <c r="I136">
        <f>Datastream!B114</f>
        <v>5.19</v>
      </c>
      <c r="J136">
        <f>Datastream!C114</f>
        <v>5.38</v>
      </c>
      <c r="K136">
        <f>ZBDE!BF133</f>
        <v>83.747567866417896</v>
      </c>
      <c r="L136" s="9">
        <v>76.525899992326231</v>
      </c>
      <c r="M136" s="9">
        <v>345880.97499999998</v>
      </c>
      <c r="N136" s="33">
        <f>dane_update_fred!D210</f>
        <v>33.630000000000003</v>
      </c>
    </row>
    <row r="137" spans="1:14" x14ac:dyDescent="0.2">
      <c r="A137" s="5">
        <v>38078</v>
      </c>
      <c r="B137">
        <f>ZBDE!W133</f>
        <v>2427.09</v>
      </c>
      <c r="C137">
        <f>dane!C136*(ZBDE!BS133*0.01)</f>
        <v>249.13680977984157</v>
      </c>
      <c r="D137">
        <f>ZBDE!AL181</f>
        <v>4674.6000000000004</v>
      </c>
      <c r="E137">
        <f>NBP!I137</f>
        <v>208109.65182537225</v>
      </c>
      <c r="F137">
        <f>car_m!I137</f>
        <v>15.6</v>
      </c>
      <c r="G137">
        <f>G138*ZBDE!AV121/ZBDE!AV122</f>
        <v>76.432355478861069</v>
      </c>
      <c r="H137">
        <f>ZBDE!AQ277</f>
        <v>131.1</v>
      </c>
      <c r="I137">
        <f>Datastream!B115</f>
        <v>5.23</v>
      </c>
      <c r="J137">
        <f>Datastream!C115</f>
        <v>5.55</v>
      </c>
      <c r="K137">
        <f>ZBDE!BF134</f>
        <v>83.722825906377011</v>
      </c>
      <c r="L137" s="9">
        <v>77.079115134430296</v>
      </c>
      <c r="M137" s="9">
        <v>354586.38</v>
      </c>
      <c r="N137" s="33">
        <f>dane_update_fred!D211</f>
        <v>33.590000000000003</v>
      </c>
    </row>
    <row r="138" spans="1:14" x14ac:dyDescent="0.2">
      <c r="A138" s="5">
        <v>38108</v>
      </c>
      <c r="B138">
        <f>ZBDE!W134</f>
        <v>2353.56</v>
      </c>
      <c r="C138">
        <f>dane!C137*(ZBDE!BS134*0.01)</f>
        <v>196.56894291629501</v>
      </c>
      <c r="D138">
        <f>ZBDE!AL182</f>
        <v>4681.1000000000004</v>
      </c>
      <c r="E138">
        <f>NBP!I138</f>
        <v>206336.57154116678</v>
      </c>
      <c r="F138">
        <f>car_m!I138</f>
        <v>15.4333333333333</v>
      </c>
      <c r="G138">
        <f>G139*ZBDE!AV122/ZBDE!AV123</f>
        <v>71.305435720448656</v>
      </c>
      <c r="H138">
        <f>ZBDE!AQ278</f>
        <v>132.4</v>
      </c>
      <c r="I138">
        <f>Datastream!B116</f>
        <v>5.2700000000000005</v>
      </c>
      <c r="J138">
        <f>Datastream!C116</f>
        <v>5.75</v>
      </c>
      <c r="K138">
        <f>ZBDE!BF135</f>
        <v>85.190127821487891</v>
      </c>
      <c r="L138" s="9">
        <v>81.070472099298755</v>
      </c>
      <c r="M138" s="9">
        <v>350766.92300000001</v>
      </c>
      <c r="N138" s="33">
        <f>dane_update_fred!D212</f>
        <v>37.57</v>
      </c>
    </row>
    <row r="139" spans="1:14" x14ac:dyDescent="0.2">
      <c r="A139" s="5">
        <v>38139</v>
      </c>
      <c r="B139">
        <f>ZBDE!W135</f>
        <v>2405.0100000000002</v>
      </c>
      <c r="C139">
        <f>dane!C138*(ZBDE!BS135*0.01)</f>
        <v>199.12433917420682</v>
      </c>
      <c r="D139">
        <f>ZBDE!AL183</f>
        <v>4688.4000000000005</v>
      </c>
      <c r="E139">
        <f>NBP!I139</f>
        <v>208721.40986833523</v>
      </c>
      <c r="F139">
        <f>car_m!I139</f>
        <v>15.2666666666666</v>
      </c>
      <c r="G139">
        <f>G140*ZBDE!AV123/ZBDE!AV124</f>
        <v>73.309059534081101</v>
      </c>
      <c r="H139">
        <f>ZBDE!AQ279</f>
        <v>133.6</v>
      </c>
      <c r="I139">
        <f>Datastream!B117</f>
        <v>4.6100000000000003</v>
      </c>
      <c r="J139">
        <f>Datastream!C117</f>
        <v>5.54</v>
      </c>
      <c r="K139">
        <f>ZBDE!BF136</f>
        <v>88.231580119294492</v>
      </c>
      <c r="L139" s="9">
        <v>79.159690612022345</v>
      </c>
      <c r="M139" s="9">
        <v>356641.337</v>
      </c>
      <c r="N139" s="33">
        <f>dane_update_fred!D213</f>
        <v>35.18</v>
      </c>
    </row>
    <row r="140" spans="1:14" x14ac:dyDescent="0.2">
      <c r="A140" s="5">
        <v>38169</v>
      </c>
      <c r="B140">
        <f>ZBDE!W136</f>
        <v>2428.12</v>
      </c>
      <c r="C140">
        <f>dane!C139*(ZBDE!BS136*0.01)</f>
        <v>210.87267518548506</v>
      </c>
      <c r="D140">
        <f>ZBDE!AL184</f>
        <v>4688.3</v>
      </c>
      <c r="E140">
        <f>NBP!I140</f>
        <v>209227.44225826513</v>
      </c>
      <c r="F140">
        <f>car_m!I140</f>
        <v>15.1</v>
      </c>
      <c r="G140">
        <f>G141*ZBDE!AV124/ZBDE!AV125</f>
        <v>70.362553925798096</v>
      </c>
      <c r="H140">
        <f>ZBDE!AQ280</f>
        <v>133.5</v>
      </c>
      <c r="I140">
        <f>Datastream!B118</f>
        <v>5.63</v>
      </c>
      <c r="J140">
        <f>Datastream!C118</f>
        <v>6</v>
      </c>
      <c r="K140">
        <f>ZBDE!BF137</f>
        <v>90.657289841056098</v>
      </c>
      <c r="L140" s="9">
        <v>81.460572956724818</v>
      </c>
      <c r="M140" s="9">
        <v>356086.23700000002</v>
      </c>
      <c r="N140" s="33">
        <f>dane_update_fred!D214</f>
        <v>38.22</v>
      </c>
    </row>
    <row r="141" spans="1:14" x14ac:dyDescent="0.2">
      <c r="A141" s="5">
        <v>38200</v>
      </c>
      <c r="B141">
        <f>ZBDE!W137</f>
        <v>2412.66</v>
      </c>
      <c r="C141">
        <f>dane!C140*(ZBDE!BS137*0.01)</f>
        <v>208.13133040807378</v>
      </c>
      <c r="D141">
        <f>ZBDE!AL185</f>
        <v>4681.2</v>
      </c>
      <c r="E141">
        <f>NBP!I141</f>
        <v>211911.36239638278</v>
      </c>
      <c r="F141">
        <f>car_m!I141</f>
        <v>15.2</v>
      </c>
      <c r="G141">
        <f>G142*ZBDE!AV125/ZBDE!AV126</f>
        <v>71.659016393442627</v>
      </c>
      <c r="H141">
        <f>ZBDE!AQ281</f>
        <v>133</v>
      </c>
      <c r="I141">
        <f>Datastream!B119</f>
        <v>6.16</v>
      </c>
      <c r="J141">
        <f>Datastream!C119</f>
        <v>6.32</v>
      </c>
      <c r="K141">
        <f>ZBDE!BF138</f>
        <v>90.736120046140002</v>
      </c>
      <c r="L141" s="9">
        <v>84.623298599448304</v>
      </c>
      <c r="M141" s="9">
        <v>360115.1</v>
      </c>
      <c r="N141" s="33">
        <f>dane_update_fred!D215</f>
        <v>42.74</v>
      </c>
    </row>
    <row r="142" spans="1:14" x14ac:dyDescent="0.2">
      <c r="A142" s="5">
        <v>38231</v>
      </c>
      <c r="B142">
        <f>ZBDE!W138</f>
        <v>2439.59</v>
      </c>
      <c r="C142">
        <f>dane!C141*(ZBDE!BS138*0.01)</f>
        <v>208.54759306888994</v>
      </c>
      <c r="D142">
        <f>ZBDE!AL186</f>
        <v>4685.5</v>
      </c>
      <c r="E142">
        <f>NBP!I142</f>
        <v>214569.97238328584</v>
      </c>
      <c r="F142">
        <f>car_m!I142</f>
        <v>15.3</v>
      </c>
      <c r="G142">
        <f>G143*ZBDE!AV126/ZBDE!AV127</f>
        <v>78.082398619499571</v>
      </c>
      <c r="H142">
        <f>ZBDE!AQ282</f>
        <v>133.4</v>
      </c>
      <c r="I142">
        <f>Datastream!B120</f>
        <v>6.2</v>
      </c>
      <c r="J142">
        <f>Datastream!C120</f>
        <v>6.79</v>
      </c>
      <c r="K142">
        <f>ZBDE!BF139</f>
        <v>92.304637338911206</v>
      </c>
      <c r="L142" s="9">
        <v>83.645470648840146</v>
      </c>
      <c r="M142" s="9">
        <v>360297.609</v>
      </c>
      <c r="N142" s="33">
        <f>dane_update_fred!D216</f>
        <v>43.2</v>
      </c>
    </row>
    <row r="143" spans="1:14" x14ac:dyDescent="0.2">
      <c r="A143" s="5">
        <v>38261</v>
      </c>
      <c r="B143">
        <f>ZBDE!W139</f>
        <v>2386.34</v>
      </c>
      <c r="C143">
        <f>dane!C142*(ZBDE!BS139*0.01)</f>
        <v>210.42452140650997</v>
      </c>
      <c r="D143">
        <f>ZBDE!AL187</f>
        <v>4697.5</v>
      </c>
      <c r="E143">
        <f>NBP!I143</f>
        <v>231607.11005812415</v>
      </c>
      <c r="F143">
        <f>car_m!I143</f>
        <v>15.4</v>
      </c>
      <c r="G143">
        <f>G144*ZBDE!AV127/ZBDE!AV128</f>
        <v>77.846678170836938</v>
      </c>
      <c r="H143">
        <f>ZBDE!AQ283</f>
        <v>134.19999999999999</v>
      </c>
      <c r="I143">
        <f>Datastream!B121</f>
        <v>6.36</v>
      </c>
      <c r="J143">
        <f>Datastream!C121</f>
        <v>6.68</v>
      </c>
      <c r="K143">
        <f>ZBDE!BF140</f>
        <v>94.061195184550598</v>
      </c>
      <c r="L143" s="9">
        <v>89.238684002260328</v>
      </c>
      <c r="M143" s="9">
        <v>379604.42099999997</v>
      </c>
      <c r="N143" s="33">
        <f>dane_update_fred!D217</f>
        <v>49.78</v>
      </c>
    </row>
    <row r="144" spans="1:14" x14ac:dyDescent="0.2">
      <c r="A144" s="5">
        <v>38292</v>
      </c>
      <c r="B144">
        <f>ZBDE!W140</f>
        <v>2504.9900000000002</v>
      </c>
      <c r="C144">
        <f>dane!C143*(ZBDE!BS140*0.01)</f>
        <v>200.534568900404</v>
      </c>
      <c r="D144">
        <f>ZBDE!AL188</f>
        <v>4688.7</v>
      </c>
      <c r="E144">
        <f>NBP!I144</f>
        <v>222039.66578451818</v>
      </c>
      <c r="F144">
        <f>car_m!I144</f>
        <v>15.1666666666666</v>
      </c>
      <c r="G144">
        <f>G145*ZBDE!AV128/ZBDE!AV129</f>
        <v>77.080586712683356</v>
      </c>
      <c r="H144">
        <f>ZBDE!AQ284</f>
        <v>134.6</v>
      </c>
      <c r="I144">
        <f>Datastream!B122</f>
        <v>6.4</v>
      </c>
      <c r="J144">
        <f>Datastream!C122</f>
        <v>6.69</v>
      </c>
      <c r="K144">
        <f>ZBDE!BF141</f>
        <v>96.104421992614107</v>
      </c>
      <c r="L144" s="9">
        <v>84.52570576319259</v>
      </c>
      <c r="M144" s="9">
        <v>365982.16</v>
      </c>
      <c r="N144" s="33">
        <f>dane_update_fred!D218</f>
        <v>43.11</v>
      </c>
    </row>
    <row r="145" spans="1:14" x14ac:dyDescent="0.2">
      <c r="A145" s="5">
        <v>38322</v>
      </c>
      <c r="B145">
        <f>ZBDE!W141</f>
        <v>2748.11</v>
      </c>
      <c r="C145">
        <f>dane!C144*(ZBDE!BS141*0.01)</f>
        <v>248.26179629870015</v>
      </c>
      <c r="D145">
        <f>ZBDE!AL189</f>
        <v>4679.4000000000005</v>
      </c>
      <c r="E145">
        <f>NBP!I145</f>
        <v>219210.90149835782</v>
      </c>
      <c r="F145">
        <f>car_m!I145</f>
        <v>14.9333333333333</v>
      </c>
      <c r="G145">
        <f>G146*ZBDE!AV129/ZBDE!AV130</f>
        <v>75.312683347713545</v>
      </c>
      <c r="H145">
        <f>ZBDE!AQ285</f>
        <v>134.69999999999999</v>
      </c>
      <c r="I145">
        <f>Datastream!B123</f>
        <v>6.63</v>
      </c>
      <c r="J145">
        <f>Datastream!C123</f>
        <v>6.71</v>
      </c>
      <c r="K145">
        <f>ZBDE!BF142</f>
        <v>98.781347736702699</v>
      </c>
      <c r="L145" s="9">
        <v>81.594675498913702</v>
      </c>
      <c r="M145" s="9">
        <v>377534.462</v>
      </c>
      <c r="N145" s="33">
        <f>dane_update_fred!D219</f>
        <v>39.6</v>
      </c>
    </row>
    <row r="146" spans="1:14" x14ac:dyDescent="0.2">
      <c r="A146" s="5">
        <v>38353</v>
      </c>
      <c r="B146">
        <f>ZBDE!W142</f>
        <v>2385.39</v>
      </c>
      <c r="C146">
        <f>dane!C145*(ZBDE!BS142*0.01)</f>
        <v>179.98980231655761</v>
      </c>
      <c r="D146">
        <f>ZBDE!AL190</f>
        <v>4736.7</v>
      </c>
      <c r="E146">
        <f>NBP!I146</f>
        <v>221399.56152365677</v>
      </c>
      <c r="F146">
        <f>car_m!I146</f>
        <v>14.7</v>
      </c>
      <c r="G146">
        <f>ZBDE!CC10</f>
        <v>68.3</v>
      </c>
      <c r="H146">
        <f>ZBDE!AQ286</f>
        <v>134.80000000000001</v>
      </c>
      <c r="I146">
        <f>Datastream!B124</f>
        <v>6.51</v>
      </c>
      <c r="J146">
        <f>Datastream!C124</f>
        <v>6.63</v>
      </c>
      <c r="K146">
        <f>ZBDE!BF143</f>
        <v>99.469230474130597</v>
      </c>
      <c r="L146" s="9">
        <v>86.617923537500346</v>
      </c>
      <c r="M146" s="9">
        <v>377241.48499999999</v>
      </c>
      <c r="N146" s="33">
        <f>dane_update_fred!D220</f>
        <v>44.51</v>
      </c>
    </row>
    <row r="147" spans="1:14" x14ac:dyDescent="0.2">
      <c r="A147" s="5">
        <v>38384</v>
      </c>
      <c r="B147">
        <f>ZBDE!W143</f>
        <v>2411.4900000000002</v>
      </c>
      <c r="C147">
        <f>dane!C146*(ZBDE!BS143*0.01)</f>
        <v>172.25024081694565</v>
      </c>
      <c r="D147">
        <f>ZBDE!AL191</f>
        <v>4744.8</v>
      </c>
      <c r="E147">
        <f>NBP!I147</f>
        <v>223298.18744566882</v>
      </c>
      <c r="F147">
        <f>car_m!I147</f>
        <v>14.9333333333333</v>
      </c>
      <c r="G147">
        <f>ZBDE!CC11</f>
        <v>67.900000000000006</v>
      </c>
      <c r="H147">
        <f>ZBDE!AQ287</f>
        <v>134.69999999999999</v>
      </c>
      <c r="I147">
        <f>Datastream!B125</f>
        <v>6.2</v>
      </c>
      <c r="J147">
        <f>Datastream!C125</f>
        <v>6.5600000000000005</v>
      </c>
      <c r="K147">
        <f>ZBDE!BF144</f>
        <v>102.009282898096</v>
      </c>
      <c r="L147" s="9">
        <v>88.898896513651991</v>
      </c>
      <c r="M147" s="9">
        <v>382293.93300000002</v>
      </c>
      <c r="N147" s="33">
        <f>dane_update_fred!D221</f>
        <v>45.48</v>
      </c>
    </row>
    <row r="148" spans="1:14" x14ac:dyDescent="0.2">
      <c r="A148" s="5">
        <v>38412</v>
      </c>
      <c r="B148">
        <f>ZBDE!W144</f>
        <v>2480.5</v>
      </c>
      <c r="C148">
        <f>dane!C147*(ZBDE!BS144*0.01)</f>
        <v>203.25528416399587</v>
      </c>
      <c r="D148">
        <f>ZBDE!AL192</f>
        <v>4742.5</v>
      </c>
      <c r="E148">
        <f>NBP!I148</f>
        <v>224379.34087128699</v>
      </c>
      <c r="F148">
        <f>car_m!I148</f>
        <v>15.1666666666666</v>
      </c>
      <c r="G148">
        <f>ZBDE!CC12</f>
        <v>74.2</v>
      </c>
      <c r="H148">
        <f>ZBDE!AQ288</f>
        <v>134.80000000000001</v>
      </c>
      <c r="I148">
        <f>Datastream!B126</f>
        <v>6.62</v>
      </c>
      <c r="J148">
        <f>Datastream!C126</f>
        <v>6.36</v>
      </c>
      <c r="K148">
        <f>ZBDE!BF145</f>
        <v>100.625612635655</v>
      </c>
      <c r="L148" s="9">
        <v>97.325961748110672</v>
      </c>
      <c r="M148" s="9">
        <v>391189.56</v>
      </c>
      <c r="N148" s="33">
        <f>dane_update_fred!D222</f>
        <v>53.1</v>
      </c>
    </row>
    <row r="149" spans="1:14" x14ac:dyDescent="0.2">
      <c r="A149" s="5">
        <v>38443</v>
      </c>
      <c r="B149">
        <f>ZBDE!W145</f>
        <v>2471.2200000000003</v>
      </c>
      <c r="C149">
        <f>dane!C148*(ZBDE!BS145*0.01)</f>
        <v>205.69434757396382</v>
      </c>
      <c r="D149">
        <f>ZBDE!AL193</f>
        <v>4753.6000000000004</v>
      </c>
      <c r="E149">
        <f>NBP!I149</f>
        <v>228634.87299502312</v>
      </c>
      <c r="F149">
        <f>car_m!I149</f>
        <v>15.4</v>
      </c>
      <c r="G149">
        <f>ZBDE!CC13</f>
        <v>73.400000000000006</v>
      </c>
      <c r="H149">
        <f>ZBDE!AQ289</f>
        <v>135.30000000000001</v>
      </c>
      <c r="I149">
        <f>Datastream!B127</f>
        <v>6.03</v>
      </c>
      <c r="J149">
        <f>Datastream!C127</f>
        <v>5.94</v>
      </c>
      <c r="K149">
        <f>ZBDE!BF146</f>
        <v>97.7570445878968</v>
      </c>
      <c r="L149" s="9">
        <v>96.624390849503541</v>
      </c>
      <c r="M149" s="9">
        <v>397675.712</v>
      </c>
      <c r="N149" s="33">
        <f>dane_update_fred!D223</f>
        <v>51.88</v>
      </c>
    </row>
    <row r="150" spans="1:14" x14ac:dyDescent="0.2">
      <c r="A150" s="5">
        <v>38473</v>
      </c>
      <c r="B150">
        <f>ZBDE!W146</f>
        <v>2423.92</v>
      </c>
      <c r="C150">
        <f>dane!C149*(ZBDE!BS146*0.01)</f>
        <v>205.48865322638989</v>
      </c>
      <c r="D150">
        <f>ZBDE!AL194</f>
        <v>4756.1000000000004</v>
      </c>
      <c r="E150">
        <f>NBP!I150</f>
        <v>235842.60340415681</v>
      </c>
      <c r="F150">
        <f>car_m!I150</f>
        <v>15.1666666666666</v>
      </c>
      <c r="G150">
        <f>ZBDE!CC14</f>
        <v>69.3</v>
      </c>
      <c r="H150">
        <f>ZBDE!AQ290</f>
        <v>135.69999999999999</v>
      </c>
      <c r="I150">
        <f>Datastream!B128</f>
        <v>5.5600000000000005</v>
      </c>
      <c r="J150">
        <f>Datastream!C128</f>
        <v>5.55</v>
      </c>
      <c r="K150">
        <f>ZBDE!BF147</f>
        <v>96.703191096478889</v>
      </c>
      <c r="L150" s="9">
        <v>93.560627093171604</v>
      </c>
      <c r="M150" s="9">
        <v>405254.21</v>
      </c>
      <c r="N150" s="33">
        <f>dane_update_fred!D224</f>
        <v>48.65</v>
      </c>
    </row>
    <row r="151" spans="1:14" x14ac:dyDescent="0.2">
      <c r="A151" s="5">
        <v>38504</v>
      </c>
      <c r="B151">
        <f>ZBDE!W147</f>
        <v>2512.7800000000002</v>
      </c>
      <c r="C151">
        <f>dane!C150*(ZBDE!BS147*0.01)</f>
        <v>215.3521085812566</v>
      </c>
      <c r="D151">
        <f>ZBDE!AL195</f>
        <v>4769.6000000000004</v>
      </c>
      <c r="E151">
        <f>NBP!I151</f>
        <v>232706.47411917668</v>
      </c>
      <c r="F151">
        <f>car_m!I151</f>
        <v>14.9333333333333</v>
      </c>
      <c r="G151">
        <f>ZBDE!CC15</f>
        <v>75.100000000000009</v>
      </c>
      <c r="H151">
        <f>ZBDE!AQ291</f>
        <v>135.4</v>
      </c>
      <c r="I151">
        <f>Datastream!B129</f>
        <v>5.24</v>
      </c>
      <c r="J151">
        <f>Datastream!C129</f>
        <v>5.37</v>
      </c>
      <c r="K151">
        <f>ZBDE!BF148</f>
        <v>98.905074885116903</v>
      </c>
      <c r="L151" s="9">
        <v>99.96901239827632</v>
      </c>
      <c r="M151" s="9">
        <v>404867.326</v>
      </c>
      <c r="N151" s="33">
        <f>dane_update_fred!D225</f>
        <v>54.35</v>
      </c>
    </row>
    <row r="152" spans="1:14" x14ac:dyDescent="0.2">
      <c r="A152" s="5">
        <v>38534</v>
      </c>
      <c r="B152">
        <f>ZBDE!W148</f>
        <v>2506.5500000000002</v>
      </c>
      <c r="C152">
        <f>dane!C151*(ZBDE!BS148*0.01)</f>
        <v>216.85957334132542</v>
      </c>
      <c r="D152">
        <f>ZBDE!AL196</f>
        <v>4771.8</v>
      </c>
      <c r="E152">
        <f>NBP!I152</f>
        <v>235278.15765531838</v>
      </c>
      <c r="F152">
        <f>car_m!I152</f>
        <v>14.7</v>
      </c>
      <c r="G152">
        <f>ZBDE!CC16</f>
        <v>70</v>
      </c>
      <c r="H152">
        <f>ZBDE!AQ292</f>
        <v>135.1</v>
      </c>
      <c r="I152">
        <f>Datastream!B130</f>
        <v>5.03</v>
      </c>
      <c r="J152">
        <f>Datastream!C130</f>
        <v>4.88</v>
      </c>
      <c r="K152">
        <f>ZBDE!BF149</f>
        <v>98.191831597304002</v>
      </c>
      <c r="L152" s="9">
        <v>103.04703768876779</v>
      </c>
      <c r="M152" s="9">
        <v>403396.09399999998</v>
      </c>
      <c r="N152" s="33">
        <f>dane_update_fred!D226</f>
        <v>57.52</v>
      </c>
    </row>
    <row r="153" spans="1:14" x14ac:dyDescent="0.2">
      <c r="A153" s="5">
        <v>38565</v>
      </c>
      <c r="B153">
        <f>ZBDE!W149</f>
        <v>2480.56</v>
      </c>
      <c r="C153">
        <f>dane!C152*(ZBDE!BS149*0.01)</f>
        <v>219.02816907473868</v>
      </c>
      <c r="D153">
        <f>ZBDE!AL197</f>
        <v>4775.9000000000005</v>
      </c>
      <c r="E153">
        <f>NBP!I153</f>
        <v>238679.73456689552</v>
      </c>
      <c r="F153">
        <f>car_m!I153</f>
        <v>14.6666666666666</v>
      </c>
      <c r="G153">
        <f>ZBDE!CC17</f>
        <v>73.100000000000009</v>
      </c>
      <c r="H153">
        <f>ZBDE!AQ293</f>
        <v>135</v>
      </c>
      <c r="I153">
        <f>Datastream!B131</f>
        <v>4.8100000000000005</v>
      </c>
      <c r="J153">
        <f>Datastream!C131</f>
        <v>4.7700000000000005</v>
      </c>
      <c r="K153">
        <f>ZBDE!BF150</f>
        <v>99.304809011315285</v>
      </c>
      <c r="L153" s="9">
        <v>109.06084663716578</v>
      </c>
      <c r="M153" s="9">
        <v>409919.69900000002</v>
      </c>
      <c r="N153" s="33">
        <f>dane_update_fred!D227</f>
        <v>63.98</v>
      </c>
    </row>
    <row r="154" spans="1:14" x14ac:dyDescent="0.2">
      <c r="A154" s="5">
        <v>38596</v>
      </c>
      <c r="B154">
        <f>ZBDE!W150</f>
        <v>2483.9900000000002</v>
      </c>
      <c r="C154">
        <f>dane!C153*(ZBDE!BS150*0.01)</f>
        <v>213.99052118601972</v>
      </c>
      <c r="D154">
        <f>ZBDE!AL198</f>
        <v>4787.7</v>
      </c>
      <c r="E154">
        <f>NBP!I154</f>
        <v>242428.09853859476</v>
      </c>
      <c r="F154">
        <f>car_m!I154</f>
        <v>14.633333333333301</v>
      </c>
      <c r="G154">
        <f>ZBDE!CC18</f>
        <v>79.400000000000006</v>
      </c>
      <c r="H154">
        <f>ZBDE!AQ294</f>
        <v>135.5</v>
      </c>
      <c r="I154">
        <f>Datastream!B132</f>
        <v>4.7</v>
      </c>
      <c r="J154">
        <f>Datastream!C132</f>
        <v>4.57</v>
      </c>
      <c r="K154">
        <f>ZBDE!BF151</f>
        <v>101.31876392183001</v>
      </c>
      <c r="L154" s="9">
        <v>109.3108011802772</v>
      </c>
      <c r="M154" s="9">
        <v>414133.79399999999</v>
      </c>
      <c r="N154" s="33">
        <f>dane_update_fred!D228</f>
        <v>62.91</v>
      </c>
    </row>
    <row r="155" spans="1:14" x14ac:dyDescent="0.2">
      <c r="A155" s="5">
        <v>38626</v>
      </c>
      <c r="B155">
        <f>ZBDE!W151</f>
        <v>2538.88</v>
      </c>
      <c r="C155">
        <f>dane!C154*(ZBDE!BS151*0.01)</f>
        <v>221.48018942753041</v>
      </c>
      <c r="D155">
        <f>ZBDE!AL199</f>
        <v>4797.5</v>
      </c>
      <c r="E155">
        <f>NBP!I155</f>
        <v>245858.06066729917</v>
      </c>
      <c r="F155">
        <f>car_m!I155</f>
        <v>14.6</v>
      </c>
      <c r="G155">
        <f>ZBDE!CC19</f>
        <v>81.100000000000009</v>
      </c>
      <c r="H155">
        <f>ZBDE!AQ295</f>
        <v>136</v>
      </c>
      <c r="I155">
        <f>Datastream!B133</f>
        <v>4.6000000000000005</v>
      </c>
      <c r="J155">
        <f>Datastream!C133</f>
        <v>4.6100000000000003</v>
      </c>
      <c r="K155">
        <f>ZBDE!BF152</f>
        <v>102.620728222259</v>
      </c>
      <c r="L155" s="9">
        <v>106.72907335636124</v>
      </c>
      <c r="M155" s="9">
        <v>422359.65100000001</v>
      </c>
      <c r="N155" s="33">
        <f>dane_update_fred!D229</f>
        <v>58.54</v>
      </c>
    </row>
    <row r="156" spans="1:14" x14ac:dyDescent="0.2">
      <c r="A156" s="5">
        <v>38657</v>
      </c>
      <c r="B156">
        <f>ZBDE!W152</f>
        <v>2677.75</v>
      </c>
      <c r="C156">
        <f>dane!C155*(ZBDE!BS152*0.01)</f>
        <v>212.39950166100166</v>
      </c>
      <c r="D156">
        <f>ZBDE!AL200</f>
        <v>4803.5</v>
      </c>
      <c r="E156">
        <f>NBP!I156</f>
        <v>248681.11409529924</v>
      </c>
      <c r="F156">
        <f>car_m!I156</f>
        <v>14.633333333333301</v>
      </c>
      <c r="G156">
        <f>ZBDE!CC20</f>
        <v>81.100000000000009</v>
      </c>
      <c r="H156">
        <f>ZBDE!AQ296</f>
        <v>135.69999999999999</v>
      </c>
      <c r="I156">
        <f>Datastream!B134</f>
        <v>4.49</v>
      </c>
      <c r="J156">
        <f>Datastream!C134</f>
        <v>4.62</v>
      </c>
      <c r="K156">
        <f>ZBDE!BF153</f>
        <v>100.072365928906</v>
      </c>
      <c r="L156" s="9">
        <v>102.85236111581595</v>
      </c>
      <c r="M156" s="9">
        <v>421697.32199999999</v>
      </c>
      <c r="N156" s="33">
        <f>dane_update_fred!D230</f>
        <v>55.24</v>
      </c>
    </row>
    <row r="157" spans="1:14" x14ac:dyDescent="0.2">
      <c r="A157" s="5">
        <v>38687</v>
      </c>
      <c r="B157">
        <f>ZBDE!W153</f>
        <v>2789.08</v>
      </c>
      <c r="C157">
        <f>dane!C156*(ZBDE!BS153*0.01)</f>
        <v>262.52578405299812</v>
      </c>
      <c r="D157">
        <f>ZBDE!AL201</f>
        <v>4798.7</v>
      </c>
      <c r="E157">
        <f>NBP!I157</f>
        <v>249815.39878640277</v>
      </c>
      <c r="F157">
        <f>car_m!I157</f>
        <v>14.6666666666666</v>
      </c>
      <c r="G157">
        <f>ZBDE!CC21</f>
        <v>80</v>
      </c>
      <c r="H157">
        <f>ZBDE!AQ297</f>
        <v>135.4</v>
      </c>
      <c r="I157">
        <f>Datastream!B135</f>
        <v>4.2700000000000005</v>
      </c>
      <c r="J157">
        <f>Datastream!C135</f>
        <v>4.6000000000000005</v>
      </c>
      <c r="K157">
        <f>ZBDE!BF154</f>
        <v>103.75504588176101</v>
      </c>
      <c r="L157" s="9">
        <v>106.00306788139743</v>
      </c>
      <c r="M157" s="9">
        <v>427125.43900000001</v>
      </c>
      <c r="N157" s="33">
        <f>dane_update_fred!D231</f>
        <v>56.86</v>
      </c>
    </row>
    <row r="158" spans="1:14" x14ac:dyDescent="0.2">
      <c r="A158" s="5">
        <v>38718</v>
      </c>
      <c r="B158">
        <f>ZBDE!W154</f>
        <v>2471.09</v>
      </c>
      <c r="C158">
        <f>dane!C157*(ZBDE!BS154*0.01)</f>
        <v>194.53160598327165</v>
      </c>
      <c r="D158">
        <f>ZBDE!AL202</f>
        <v>4861.5</v>
      </c>
      <c r="E158">
        <f>NBP!I158</f>
        <v>253862.0651199047</v>
      </c>
      <c r="F158">
        <f>car_m!I158</f>
        <v>14.7</v>
      </c>
      <c r="G158">
        <f>ZBDE!CC22</f>
        <v>75.400000000000006</v>
      </c>
      <c r="H158">
        <f>ZBDE!AQ298</f>
        <v>135.69999999999999</v>
      </c>
      <c r="I158">
        <f>Datastream!B136</f>
        <v>4.49</v>
      </c>
      <c r="J158">
        <f>Datastream!C136</f>
        <v>4.5200000000000005</v>
      </c>
      <c r="K158">
        <f>ZBDE!BF155</f>
        <v>105.06034514231099</v>
      </c>
      <c r="L158" s="9">
        <v>113.0942597514432</v>
      </c>
      <c r="M158" s="9">
        <v>422119.79499999998</v>
      </c>
      <c r="N158" s="33">
        <f>dane_update_fred!D232</f>
        <v>62.99</v>
      </c>
    </row>
    <row r="159" spans="1:14" x14ac:dyDescent="0.2">
      <c r="A159" s="5">
        <v>38749</v>
      </c>
      <c r="B159">
        <f>ZBDE!W155</f>
        <v>2526.2200000000003</v>
      </c>
      <c r="C159">
        <f>dane!C158*(ZBDE!BS155*0.01)</f>
        <v>188.89018940975677</v>
      </c>
      <c r="D159">
        <f>ZBDE!AL203</f>
        <v>4861.2</v>
      </c>
      <c r="E159">
        <f>NBP!I159</f>
        <v>256346.80530293618</v>
      </c>
      <c r="F159">
        <f>car_m!I159</f>
        <v>14.5</v>
      </c>
      <c r="G159">
        <f>ZBDE!CC23</f>
        <v>74.7</v>
      </c>
      <c r="H159">
        <f>ZBDE!AQ299</f>
        <v>135.69999999999999</v>
      </c>
      <c r="I159">
        <f>Datastream!B137</f>
        <v>4.2700000000000005</v>
      </c>
      <c r="J159">
        <f>Datastream!C137</f>
        <v>4.29</v>
      </c>
      <c r="K159">
        <f>ZBDE!BF156</f>
        <v>103.939975644211</v>
      </c>
      <c r="L159" s="9">
        <v>111.81366237991338</v>
      </c>
      <c r="M159" s="9">
        <v>431534.03600000002</v>
      </c>
      <c r="N159" s="33">
        <f>dane_update_fred!D233</f>
        <v>60.21</v>
      </c>
    </row>
    <row r="160" spans="1:14" x14ac:dyDescent="0.2">
      <c r="A160" s="5">
        <v>38777</v>
      </c>
      <c r="B160">
        <f>ZBDE!W156</f>
        <v>2613.67</v>
      </c>
      <c r="C160">
        <f>dane!C159*(ZBDE!BS156*0.01)</f>
        <v>223.26820388233253</v>
      </c>
      <c r="D160">
        <f>ZBDE!AL204</f>
        <v>4869.7</v>
      </c>
      <c r="E160">
        <f>NBP!I160</f>
        <v>259392.08396275464</v>
      </c>
      <c r="F160">
        <f>car_m!I160</f>
        <v>14.3</v>
      </c>
      <c r="G160">
        <f>ZBDE!CC24</f>
        <v>86.4</v>
      </c>
      <c r="H160">
        <f>ZBDE!AQ300</f>
        <v>135.6</v>
      </c>
      <c r="I160">
        <f>Datastream!B138</f>
        <v>4.07</v>
      </c>
      <c r="J160">
        <f>Datastream!C138</f>
        <v>4.1399999999999997</v>
      </c>
      <c r="K160">
        <f>ZBDE!BF157</f>
        <v>102.243159614924</v>
      </c>
      <c r="L160" s="9">
        <v>113.3119988272711</v>
      </c>
      <c r="M160" s="9">
        <v>433718.52399999998</v>
      </c>
      <c r="N160" s="33">
        <f>dane_update_fred!D234</f>
        <v>62.06</v>
      </c>
    </row>
    <row r="161" spans="1:14" x14ac:dyDescent="0.2">
      <c r="A161" s="5">
        <v>38808</v>
      </c>
      <c r="B161">
        <f>ZBDE!W157</f>
        <v>2570.0500000000002</v>
      </c>
      <c r="C161">
        <f>dane!C160*(ZBDE!BS157*0.01)</f>
        <v>232.86873664927282</v>
      </c>
      <c r="D161">
        <f>ZBDE!AL205</f>
        <v>4888.7</v>
      </c>
      <c r="E161">
        <f>NBP!I161</f>
        <v>264329.20085608243</v>
      </c>
      <c r="F161">
        <f>car_m!I161</f>
        <v>14.1</v>
      </c>
      <c r="G161">
        <f>ZBDE!CC25</f>
        <v>77.8</v>
      </c>
      <c r="H161">
        <f>ZBDE!AQ301</f>
        <v>136.5</v>
      </c>
      <c r="I161">
        <f>Datastream!B139</f>
        <v>4.08</v>
      </c>
      <c r="J161">
        <f>Datastream!C139</f>
        <v>4.13</v>
      </c>
      <c r="K161">
        <f>ZBDE!BF158</f>
        <v>101.94271608573</v>
      </c>
      <c r="L161" s="9">
        <v>123.22296598943359</v>
      </c>
      <c r="M161" s="9">
        <v>438928.48499999999</v>
      </c>
      <c r="N161" s="33">
        <f>dane_update_fred!D235</f>
        <v>70.260000000000005</v>
      </c>
    </row>
    <row r="162" spans="1:14" x14ac:dyDescent="0.2">
      <c r="A162" s="5">
        <v>38838</v>
      </c>
      <c r="B162">
        <f>ZBDE!W158</f>
        <v>2549.7000000000003</v>
      </c>
      <c r="C162">
        <f>dane!C161*(ZBDE!BS158*0.01)</f>
        <v>233.10160538592211</v>
      </c>
      <c r="D162">
        <f>ZBDE!AL206</f>
        <v>4901.3</v>
      </c>
      <c r="E162">
        <f>NBP!I162</f>
        <v>269647.94131295505</v>
      </c>
      <c r="F162">
        <f>car_m!I162</f>
        <v>13.9</v>
      </c>
      <c r="G162">
        <f>ZBDE!CC26</f>
        <v>82.5</v>
      </c>
      <c r="H162">
        <f>ZBDE!AQ302</f>
        <v>137.20000000000002</v>
      </c>
      <c r="I162">
        <f>Datastream!B140</f>
        <v>4.12</v>
      </c>
      <c r="J162">
        <f>Datastream!C140</f>
        <v>4.12</v>
      </c>
      <c r="K162">
        <f>ZBDE!BF159</f>
        <v>103.082379915263</v>
      </c>
      <c r="L162" s="9">
        <v>127.61824689302419</v>
      </c>
      <c r="M162" s="9">
        <v>449313.80800000002</v>
      </c>
      <c r="N162" s="33">
        <f>dane_update_fred!D236</f>
        <v>69.78</v>
      </c>
    </row>
    <row r="163" spans="1:14" x14ac:dyDescent="0.2">
      <c r="A163" s="5">
        <v>38869</v>
      </c>
      <c r="B163">
        <f>ZBDE!W159</f>
        <v>2624.93</v>
      </c>
      <c r="C163">
        <f>dane!C162*(ZBDE!BS159*0.01)</f>
        <v>238.2298407044124</v>
      </c>
      <c r="D163">
        <f>ZBDE!AL207</f>
        <v>4918.1000000000004</v>
      </c>
      <c r="E163">
        <f>NBP!I163</f>
        <v>272925.22686673695</v>
      </c>
      <c r="F163">
        <f>car_m!I163</f>
        <v>13.7</v>
      </c>
      <c r="G163">
        <f>ZBDE!CC27</f>
        <v>84.3</v>
      </c>
      <c r="H163">
        <f>ZBDE!AQ303</f>
        <v>136.80000000000001</v>
      </c>
      <c r="I163">
        <f>Datastream!B141</f>
        <v>3.96</v>
      </c>
      <c r="J163">
        <f>Datastream!C141</f>
        <v>4.12</v>
      </c>
      <c r="K163">
        <f>ZBDE!BF160</f>
        <v>98.415839365701785</v>
      </c>
      <c r="L163" s="9">
        <v>125.90089654906173</v>
      </c>
      <c r="M163" s="9">
        <v>454377.06699999998</v>
      </c>
      <c r="N163" s="33">
        <f>dane_update_fred!D237</f>
        <v>68.56</v>
      </c>
    </row>
    <row r="164" spans="1:14" x14ac:dyDescent="0.2">
      <c r="A164" s="5">
        <v>38899</v>
      </c>
      <c r="B164">
        <f>ZBDE!W160</f>
        <v>2647.8</v>
      </c>
      <c r="C164">
        <f>dane!C163*(ZBDE!BS160*0.01)</f>
        <v>241.08859879286535</v>
      </c>
      <c r="D164">
        <f>ZBDE!AL208</f>
        <v>4927.5</v>
      </c>
      <c r="E164">
        <f>NBP!I164</f>
        <v>280817.7463353785</v>
      </c>
      <c r="F164">
        <f>car_m!I164</f>
        <v>13.5</v>
      </c>
      <c r="G164">
        <f>ZBDE!CC28</f>
        <v>80.5</v>
      </c>
      <c r="H164">
        <f>ZBDE!AQ304</f>
        <v>136.80000000000001</v>
      </c>
      <c r="I164">
        <f>Datastream!B142</f>
        <v>4.05</v>
      </c>
      <c r="J164">
        <f>Datastream!C142</f>
        <v>4.12</v>
      </c>
      <c r="K164">
        <f>ZBDE!BF161</f>
        <v>99.347878746797392</v>
      </c>
      <c r="L164" s="9">
        <v>131.06128865651721</v>
      </c>
      <c r="M164" s="9">
        <v>456525.549</v>
      </c>
      <c r="N164" s="33">
        <f>dane_update_fred!D238</f>
        <v>73.67</v>
      </c>
    </row>
    <row r="165" spans="1:14" x14ac:dyDescent="0.2">
      <c r="A165" s="5">
        <v>38930</v>
      </c>
      <c r="B165">
        <f>ZBDE!W161</f>
        <v>2611.9299999999998</v>
      </c>
      <c r="C165">
        <f>dane!C164*(ZBDE!BS161*0.01)</f>
        <v>243.74057337958689</v>
      </c>
      <c r="D165">
        <f>ZBDE!AL209</f>
        <v>4942.6000000000004</v>
      </c>
      <c r="E165">
        <f>NBP!I165</f>
        <v>287157.78220534232</v>
      </c>
      <c r="F165">
        <f>car_m!I165</f>
        <v>13.4</v>
      </c>
      <c r="G165">
        <f>ZBDE!CC29</f>
        <v>82.4</v>
      </c>
      <c r="H165">
        <f>ZBDE!AQ305</f>
        <v>137.20000000000002</v>
      </c>
      <c r="I165">
        <f>Datastream!B143</f>
        <v>4.03</v>
      </c>
      <c r="J165">
        <f>Datastream!C143</f>
        <v>4.12</v>
      </c>
      <c r="K165">
        <f>ZBDE!BF162</f>
        <v>102.044617914661</v>
      </c>
      <c r="L165" s="9">
        <v>130.44497678112489</v>
      </c>
      <c r="M165" s="9">
        <v>463246.50099999999</v>
      </c>
      <c r="N165" s="33">
        <f>dane_update_fred!D239</f>
        <v>73.23</v>
      </c>
    </row>
    <row r="166" spans="1:14" x14ac:dyDescent="0.2">
      <c r="A166" s="5">
        <v>38961</v>
      </c>
      <c r="B166">
        <f>ZBDE!W162</f>
        <v>2611.16</v>
      </c>
      <c r="C166">
        <f>dane!C165*(ZBDE!BS162*0.01)</f>
        <v>246.17797911338278</v>
      </c>
      <c r="D166">
        <f>ZBDE!AL210</f>
        <v>4957.1000000000004</v>
      </c>
      <c r="E166">
        <f>NBP!I166</f>
        <v>293184.2647022754</v>
      </c>
      <c r="F166">
        <f>car_m!I166</f>
        <v>13.3</v>
      </c>
      <c r="G166">
        <f>ZBDE!CC30</f>
        <v>88.4</v>
      </c>
      <c r="H166">
        <f>ZBDE!AQ306</f>
        <v>137.5</v>
      </c>
      <c r="I166">
        <f>Datastream!B144</f>
        <v>3.99</v>
      </c>
      <c r="J166">
        <f>Datastream!C144</f>
        <v>4.13</v>
      </c>
      <c r="K166">
        <f>ZBDE!BF163</f>
        <v>100.49935314432101</v>
      </c>
      <c r="L166" s="9">
        <v>119.2375545527982</v>
      </c>
      <c r="M166" s="9">
        <v>469492.05599999998</v>
      </c>
      <c r="N166" s="33">
        <f>dane_update_fred!D240</f>
        <v>61.96</v>
      </c>
    </row>
    <row r="167" spans="1:14" x14ac:dyDescent="0.2">
      <c r="A167" s="5">
        <v>38991</v>
      </c>
      <c r="B167">
        <f>ZBDE!W163</f>
        <v>2657.9900000000002</v>
      </c>
      <c r="C167">
        <f>dane!C166*(ZBDE!BS163*0.01)</f>
        <v>253.07096252855749</v>
      </c>
      <c r="D167">
        <f>ZBDE!AL211</f>
        <v>4970.9000000000005</v>
      </c>
      <c r="E167">
        <f>NBP!I167</f>
        <v>300652.94090455532</v>
      </c>
      <c r="F167">
        <f>car_m!I167</f>
        <v>13.2</v>
      </c>
      <c r="G167">
        <f>ZBDE!CC31</f>
        <v>92.5</v>
      </c>
      <c r="H167">
        <f>ZBDE!AQ307</f>
        <v>137.6</v>
      </c>
      <c r="I167">
        <f>Datastream!B145</f>
        <v>4.0999999999999996</v>
      </c>
      <c r="J167">
        <f>Datastream!C145</f>
        <v>4.1399999999999997</v>
      </c>
      <c r="K167">
        <f>ZBDE!BF164</f>
        <v>102.16724418758601</v>
      </c>
      <c r="L167" s="9">
        <v>116.08786016981902</v>
      </c>
      <c r="M167" s="9">
        <v>476372.08399999997</v>
      </c>
      <c r="N167" s="33">
        <f>dane_update_fred!D241</f>
        <v>57.81</v>
      </c>
    </row>
    <row r="168" spans="1:14" x14ac:dyDescent="0.2">
      <c r="A168" s="5">
        <v>39022</v>
      </c>
      <c r="B168">
        <f>ZBDE!W164</f>
        <v>2759.65</v>
      </c>
      <c r="C168">
        <f>dane!C167*(ZBDE!BS164*0.01)</f>
        <v>242.69505306488665</v>
      </c>
      <c r="D168">
        <f>ZBDE!AL212</f>
        <v>4986</v>
      </c>
      <c r="E168">
        <f>NBP!I168</f>
        <v>307827.33762608602</v>
      </c>
      <c r="F168">
        <f>car_m!I168</f>
        <v>12.966666666666599</v>
      </c>
      <c r="G168">
        <f>ZBDE!CC32</f>
        <v>90.100000000000009</v>
      </c>
      <c r="H168">
        <f>ZBDE!AQ308</f>
        <v>137.6</v>
      </c>
      <c r="I168">
        <f>Datastream!B146</f>
        <v>3.98</v>
      </c>
      <c r="J168">
        <f>Datastream!C146</f>
        <v>4.13</v>
      </c>
      <c r="K168">
        <f>ZBDE!BF165</f>
        <v>104.69726393474801</v>
      </c>
      <c r="L168" s="9">
        <v>117.31108213018214</v>
      </c>
      <c r="M168" s="9">
        <v>483261.36</v>
      </c>
      <c r="N168" s="33">
        <f>dane_update_fred!D242</f>
        <v>58.76</v>
      </c>
    </row>
    <row r="169" spans="1:14" x14ac:dyDescent="0.2">
      <c r="A169" s="5">
        <v>39052</v>
      </c>
      <c r="B169">
        <f>ZBDE!W165</f>
        <v>3027.51</v>
      </c>
      <c r="C169">
        <f>dane!C168*(ZBDE!BS165*0.01)</f>
        <v>299.00030537594034</v>
      </c>
      <c r="D169">
        <f>ZBDE!AL213</f>
        <v>4994.7</v>
      </c>
      <c r="E169">
        <f>NBP!I169</f>
        <v>314442.78972540388</v>
      </c>
      <c r="F169">
        <f>car_m!I169</f>
        <v>12.733333333333301</v>
      </c>
      <c r="G169">
        <f>ZBDE!CC33</f>
        <v>85.100000000000009</v>
      </c>
      <c r="H169">
        <f>ZBDE!AQ309</f>
        <v>137.30000000000001</v>
      </c>
      <c r="I169">
        <f>Datastream!B147</f>
        <v>4.03</v>
      </c>
      <c r="J169">
        <f>Datastream!C147</f>
        <v>4.12</v>
      </c>
      <c r="K169">
        <f>ZBDE!BF166</f>
        <v>103.639518462078</v>
      </c>
      <c r="L169" s="9">
        <v>121.01293640225262</v>
      </c>
      <c r="M169" s="9">
        <v>495309.46899999998</v>
      </c>
      <c r="N169" s="33">
        <f>dane_update_fred!D243</f>
        <v>62.47</v>
      </c>
    </row>
    <row r="170" spans="1:14" x14ac:dyDescent="0.2">
      <c r="A170" s="5">
        <v>39083</v>
      </c>
      <c r="B170">
        <f>ZBDE!W166</f>
        <v>2663.55</v>
      </c>
      <c r="C170">
        <f>dane!C169*(ZBDE!BS166*0.01)</f>
        <v>226.04423086421093</v>
      </c>
      <c r="D170">
        <f>ZBDE!AL214</f>
        <v>5048.1000000000004</v>
      </c>
      <c r="E170">
        <f>NBP!I170</f>
        <v>319873.56366472912</v>
      </c>
      <c r="F170">
        <f>car_m!I170</f>
        <v>12.5</v>
      </c>
      <c r="G170">
        <f>ZBDE!CC34</f>
        <v>86.100000000000009</v>
      </c>
      <c r="H170">
        <f>ZBDE!AQ310</f>
        <v>137.80000000000001</v>
      </c>
      <c r="I170">
        <f>Datastream!B148</f>
        <v>4.0200000000000005</v>
      </c>
      <c r="J170">
        <f>Datastream!C148</f>
        <v>4.12</v>
      </c>
      <c r="K170">
        <f>ZBDE!BF167</f>
        <v>101.63475586365001</v>
      </c>
      <c r="L170" s="9">
        <v>113.03723297624069</v>
      </c>
      <c r="M170" s="9">
        <v>503574.81699999998</v>
      </c>
      <c r="N170" s="33">
        <f>dane_update_fred!D244</f>
        <v>53.68</v>
      </c>
    </row>
    <row r="171" spans="1:14" x14ac:dyDescent="0.2">
      <c r="A171" s="5">
        <v>39114</v>
      </c>
      <c r="B171">
        <f>ZBDE!W167</f>
        <v>2687.48</v>
      </c>
      <c r="C171">
        <f>dane!C170*(ZBDE!BS167*0.01)</f>
        <v>220.61916932346989</v>
      </c>
      <c r="D171">
        <f>ZBDE!AL215</f>
        <v>5070.2</v>
      </c>
      <c r="E171">
        <f>NBP!I171</f>
        <v>325575.57365022344</v>
      </c>
      <c r="F171">
        <f>car_m!I171</f>
        <v>12.466666666666599</v>
      </c>
      <c r="G171">
        <f>ZBDE!CC35</f>
        <v>83.7</v>
      </c>
      <c r="H171">
        <f>ZBDE!AQ311</f>
        <v>138.20000000000002</v>
      </c>
      <c r="I171">
        <f>Datastream!B149</f>
        <v>4.0600000000000005</v>
      </c>
      <c r="J171">
        <f>Datastream!C149</f>
        <v>4.12</v>
      </c>
      <c r="K171">
        <f>ZBDE!BF168</f>
        <v>101.88731547934701</v>
      </c>
      <c r="L171" s="9">
        <v>118.49111233463681</v>
      </c>
      <c r="M171" s="9">
        <v>509351.69400000002</v>
      </c>
      <c r="N171" s="33">
        <f>dane_update_fred!D245</f>
        <v>57.56</v>
      </c>
    </row>
    <row r="172" spans="1:14" x14ac:dyDescent="0.2">
      <c r="A172" s="5">
        <v>39142</v>
      </c>
      <c r="B172">
        <f>ZBDE!W168</f>
        <v>2852.71</v>
      </c>
      <c r="C172">
        <f>dane!C171*(ZBDE!BS168*0.01)</f>
        <v>262.3161923256057</v>
      </c>
      <c r="D172">
        <f>ZBDE!AL216</f>
        <v>5088.8</v>
      </c>
      <c r="E172">
        <f>NBP!I172</f>
        <v>336913.62016834016</v>
      </c>
      <c r="F172">
        <f>car_m!I172</f>
        <v>12.4333333333333</v>
      </c>
      <c r="G172">
        <f>ZBDE!CC36</f>
        <v>95.8</v>
      </c>
      <c r="H172">
        <f>ZBDE!AQ312</f>
        <v>138.9</v>
      </c>
      <c r="I172">
        <f>Datastream!B150</f>
        <v>4.04</v>
      </c>
      <c r="J172">
        <f>Datastream!C150</f>
        <v>4.13</v>
      </c>
      <c r="K172">
        <f>ZBDE!BF169</f>
        <v>102.535319384244</v>
      </c>
      <c r="L172" s="9">
        <v>122.32790443741507</v>
      </c>
      <c r="M172" s="9">
        <v>511981.723</v>
      </c>
      <c r="N172" s="33">
        <f>dane_update_fred!D246</f>
        <v>62.05</v>
      </c>
    </row>
    <row r="173" spans="1:14" x14ac:dyDescent="0.2">
      <c r="A173" s="5">
        <v>39173</v>
      </c>
      <c r="B173">
        <f>ZBDE!W169</f>
        <v>2786.29</v>
      </c>
      <c r="C173">
        <f>dane!C172*(ZBDE!BS169*0.01)</f>
        <v>264.15240567188499</v>
      </c>
      <c r="D173">
        <f>ZBDE!AL217</f>
        <v>5104.9000000000005</v>
      </c>
      <c r="E173">
        <f>NBP!I173</f>
        <v>348523.29887867643</v>
      </c>
      <c r="F173">
        <f>car_m!I173</f>
        <v>12.4</v>
      </c>
      <c r="G173">
        <f>ZBDE!CC37</f>
        <v>87.600000000000009</v>
      </c>
      <c r="H173">
        <f>ZBDE!AQ313</f>
        <v>139.6</v>
      </c>
      <c r="I173">
        <f>Datastream!B151</f>
        <v>3.93</v>
      </c>
      <c r="J173">
        <f>Datastream!C151</f>
        <v>4.24</v>
      </c>
      <c r="K173">
        <f>ZBDE!BF170</f>
        <v>104.835611871523</v>
      </c>
      <c r="L173" s="9">
        <v>128.9678764184313</v>
      </c>
      <c r="M173" s="9">
        <v>517000.45500000002</v>
      </c>
      <c r="N173" s="33">
        <f>dane_update_fred!D247</f>
        <v>67.489999999999995</v>
      </c>
    </row>
    <row r="174" spans="1:14" x14ac:dyDescent="0.2">
      <c r="A174" s="5">
        <v>39203</v>
      </c>
      <c r="B174">
        <f>ZBDE!W170</f>
        <v>2776.92</v>
      </c>
      <c r="C174">
        <f>dane!C173*(ZBDE!BS170*0.01)</f>
        <v>263.88825326621316</v>
      </c>
      <c r="D174">
        <f>ZBDE!AL218</f>
        <v>5115.8</v>
      </c>
      <c r="E174">
        <f>NBP!I174</f>
        <v>356530.03455638228</v>
      </c>
      <c r="F174">
        <f>car_m!I174</f>
        <v>12.2</v>
      </c>
      <c r="G174">
        <f>ZBDE!CC38</f>
        <v>89.3</v>
      </c>
      <c r="H174">
        <f>ZBDE!AQ314</f>
        <v>140.30000000000001</v>
      </c>
      <c r="I174">
        <f>Datastream!B152</f>
        <v>4.33</v>
      </c>
      <c r="J174">
        <f>Datastream!C152</f>
        <v>4.4000000000000004</v>
      </c>
      <c r="K174">
        <f>ZBDE!BF171</f>
        <v>105.555257747364</v>
      </c>
      <c r="L174" s="9">
        <v>129.90112838898466</v>
      </c>
      <c r="M174" s="9">
        <v>521236.68</v>
      </c>
      <c r="N174" s="33">
        <f>dane_update_fred!D248</f>
        <v>67.209999999999994</v>
      </c>
    </row>
    <row r="175" spans="1:14" x14ac:dyDescent="0.2">
      <c r="A175" s="5">
        <v>39234</v>
      </c>
      <c r="B175">
        <f>ZBDE!W171</f>
        <v>2869.69</v>
      </c>
      <c r="C175">
        <f>dane!C174*(ZBDE!BS171*0.01)</f>
        <v>271.80490086419957</v>
      </c>
      <c r="D175">
        <f>ZBDE!AL219</f>
        <v>5144.1000000000004</v>
      </c>
      <c r="E175">
        <f>NBP!I175</f>
        <v>368401.32249567803</v>
      </c>
      <c r="F175">
        <f>car_m!I175</f>
        <v>12</v>
      </c>
      <c r="G175">
        <f>ZBDE!CC39</f>
        <v>89.2</v>
      </c>
      <c r="H175">
        <f>ZBDE!AQ315</f>
        <v>140.30000000000001</v>
      </c>
      <c r="I175">
        <f>Datastream!B153</f>
        <v>4.3600000000000003</v>
      </c>
      <c r="J175">
        <f>Datastream!C153</f>
        <v>4.4400000000000004</v>
      </c>
      <c r="K175">
        <f>ZBDE!BF172</f>
        <v>104.97597426836101</v>
      </c>
      <c r="L175" s="9">
        <v>132.94865666208014</v>
      </c>
      <c r="M175" s="9">
        <v>521382.11900000001</v>
      </c>
      <c r="N175" s="33">
        <f>dane_update_fred!D249</f>
        <v>71.05</v>
      </c>
    </row>
    <row r="176" spans="1:14" x14ac:dyDescent="0.2">
      <c r="A176" s="5">
        <v>39264</v>
      </c>
      <c r="B176">
        <f>ZBDE!W172</f>
        <v>2893.71</v>
      </c>
      <c r="C176">
        <f>dane!C175*(ZBDE!BS172*0.01)</f>
        <v>277.24099888148356</v>
      </c>
      <c r="D176">
        <f>ZBDE!AL220</f>
        <v>5160</v>
      </c>
      <c r="E176">
        <f>NBP!I176</f>
        <v>378652.93176922429</v>
      </c>
      <c r="F176">
        <f>car_m!I176</f>
        <v>11.8</v>
      </c>
      <c r="G176">
        <f>ZBDE!CC40</f>
        <v>89</v>
      </c>
      <c r="H176">
        <f>ZBDE!AQ316</f>
        <v>139.9</v>
      </c>
      <c r="I176">
        <f>Datastream!B154</f>
        <v>4.57</v>
      </c>
      <c r="J176">
        <f>Datastream!C154</f>
        <v>4.68</v>
      </c>
      <c r="K176">
        <f>ZBDE!BF173</f>
        <v>105.615002561964</v>
      </c>
      <c r="L176" s="9">
        <v>138.34277437035615</v>
      </c>
      <c r="M176" s="9">
        <v>527691.98600000003</v>
      </c>
      <c r="N176" s="33">
        <f>dane_update_fred!D250</f>
        <v>76.930000000000007</v>
      </c>
    </row>
    <row r="177" spans="1:14" x14ac:dyDescent="0.2">
      <c r="A177" s="5">
        <v>39295</v>
      </c>
      <c r="B177">
        <f>ZBDE!W173</f>
        <v>2885.9700000000003</v>
      </c>
      <c r="C177">
        <f>dane!C176*(ZBDE!BS173*0.01)</f>
        <v>283.06305985799474</v>
      </c>
      <c r="D177">
        <f>ZBDE!AL221</f>
        <v>5182.1000000000004</v>
      </c>
      <c r="E177">
        <f>NBP!I177</f>
        <v>388635.21874758264</v>
      </c>
      <c r="F177">
        <f>car_m!I177</f>
        <v>11.9</v>
      </c>
      <c r="G177">
        <f>ZBDE!CC41</f>
        <v>89.4</v>
      </c>
      <c r="H177">
        <f>ZBDE!AQ317</f>
        <v>139.30000000000001</v>
      </c>
      <c r="I177">
        <f>Datastream!B155</f>
        <v>4.53</v>
      </c>
      <c r="J177">
        <f>Datastream!C155</f>
        <v>4.7700000000000005</v>
      </c>
      <c r="K177">
        <f>ZBDE!BF174</f>
        <v>103.628577359562</v>
      </c>
      <c r="L177" s="9">
        <v>133.20202856782748</v>
      </c>
      <c r="M177" s="9">
        <v>538040.59299999999</v>
      </c>
      <c r="N177" s="33">
        <f>dane_update_fred!D251</f>
        <v>70.760000000000005</v>
      </c>
    </row>
    <row r="178" spans="1:14" x14ac:dyDescent="0.2">
      <c r="A178" s="5">
        <v>39326</v>
      </c>
      <c r="B178">
        <f>ZBDE!W174</f>
        <v>2858.83</v>
      </c>
      <c r="C178">
        <f>dane!C177*(ZBDE!BS174*0.01)</f>
        <v>275.98648336154486</v>
      </c>
      <c r="D178">
        <f>ZBDE!AL222</f>
        <v>5192</v>
      </c>
      <c r="E178">
        <f>NBP!I178</f>
        <v>399917.93865782826</v>
      </c>
      <c r="F178">
        <f>car_m!I178</f>
        <v>12</v>
      </c>
      <c r="G178">
        <f>ZBDE!CC42</f>
        <v>93.2</v>
      </c>
      <c r="H178">
        <f>ZBDE!AQ318</f>
        <v>140.4</v>
      </c>
      <c r="I178">
        <f>Datastream!B156</f>
        <v>4.68</v>
      </c>
      <c r="J178">
        <f>Datastream!C156</f>
        <v>4.96</v>
      </c>
      <c r="K178">
        <f>ZBDE!BF175</f>
        <v>106.10672747317</v>
      </c>
      <c r="L178" s="9">
        <v>140.76392627469821</v>
      </c>
      <c r="M178" s="9">
        <v>537327.26</v>
      </c>
      <c r="N178" s="33">
        <f>dane_update_fred!D252</f>
        <v>77.17</v>
      </c>
    </row>
    <row r="179" spans="1:14" x14ac:dyDescent="0.2">
      <c r="A179" s="5">
        <v>39356</v>
      </c>
      <c r="B179">
        <f>ZBDE!W175</f>
        <v>2951.67</v>
      </c>
      <c r="C179">
        <f>dane!C178*(ZBDE!BS175*0.01)</f>
        <v>294.20159126340684</v>
      </c>
      <c r="D179">
        <f>ZBDE!AL223</f>
        <v>5220.2</v>
      </c>
      <c r="E179">
        <f>NBP!I179</f>
        <v>410893.62808082253</v>
      </c>
      <c r="F179">
        <f>car_m!I179</f>
        <v>12.1</v>
      </c>
      <c r="G179">
        <f>ZBDE!CC43</f>
        <v>102.60000000000001</v>
      </c>
      <c r="H179">
        <f>ZBDE!AQ319</f>
        <v>141.20000000000002</v>
      </c>
      <c r="I179">
        <f>Datastream!B157</f>
        <v>5.0200000000000005</v>
      </c>
      <c r="J179">
        <f>Datastream!C157</f>
        <v>4.97</v>
      </c>
      <c r="K179">
        <f>ZBDE!BF176</f>
        <v>108.129726555274</v>
      </c>
      <c r="L179" s="9">
        <v>147.87640139253503</v>
      </c>
      <c r="M179" s="9">
        <v>541941.424</v>
      </c>
      <c r="N179" s="33">
        <f>dane_update_fred!D253</f>
        <v>82.34</v>
      </c>
    </row>
    <row r="180" spans="1:14" x14ac:dyDescent="0.2">
      <c r="A180" s="5">
        <v>39387</v>
      </c>
      <c r="B180">
        <f>ZBDE!W176</f>
        <v>3092.01</v>
      </c>
      <c r="C180">
        <f>dane!C179*(ZBDE!BS176*0.01)</f>
        <v>278.90310851770965</v>
      </c>
      <c r="D180">
        <f>ZBDE!AL224</f>
        <v>5233.4000000000005</v>
      </c>
      <c r="E180">
        <f>NBP!I180</f>
        <v>420058.45571509586</v>
      </c>
      <c r="F180">
        <f>car_m!I180</f>
        <v>11.7666666666666</v>
      </c>
      <c r="G180">
        <f>ZBDE!CC44</f>
        <v>97.8</v>
      </c>
      <c r="H180">
        <f>ZBDE!AQ320</f>
        <v>142.20000000000002</v>
      </c>
      <c r="I180">
        <f>Datastream!B158</f>
        <v>5.04</v>
      </c>
      <c r="J180">
        <f>Datastream!C158</f>
        <v>5.12</v>
      </c>
      <c r="K180">
        <f>ZBDE!BF177</f>
        <v>110.65155045069901</v>
      </c>
      <c r="L180" s="9">
        <v>157.93724879248481</v>
      </c>
      <c r="M180" s="9">
        <v>548955.26500000001</v>
      </c>
      <c r="N180" s="33">
        <f>dane_update_fred!D254</f>
        <v>92.41</v>
      </c>
    </row>
    <row r="181" spans="1:14" x14ac:dyDescent="0.2">
      <c r="A181" s="5">
        <v>39417</v>
      </c>
      <c r="B181">
        <f>ZBDE!W177</f>
        <v>3246</v>
      </c>
      <c r="C181">
        <f>dane!C180*(ZBDE!BS177*0.01)</f>
        <v>322.13309033795468</v>
      </c>
      <c r="D181">
        <f>ZBDE!AL225</f>
        <v>5241.2</v>
      </c>
      <c r="E181">
        <f>NBP!I181</f>
        <v>424568.03976941091</v>
      </c>
      <c r="F181">
        <f>car_m!I181</f>
        <v>11.4333333333333</v>
      </c>
      <c r="G181">
        <f>ZBDE!CC45</f>
        <v>90.100000000000009</v>
      </c>
      <c r="H181">
        <f>ZBDE!AQ321</f>
        <v>142.6</v>
      </c>
      <c r="I181">
        <f>Datastream!B159</f>
        <v>4.46</v>
      </c>
      <c r="J181">
        <f>Datastream!C159</f>
        <v>5.62</v>
      </c>
      <c r="K181">
        <f>ZBDE!BF178</f>
        <v>111.221838316579</v>
      </c>
      <c r="L181" s="9">
        <v>156.82793578477737</v>
      </c>
      <c r="M181" s="9">
        <v>561623.75899999996</v>
      </c>
      <c r="N181" s="33">
        <f>dane_update_fred!D255</f>
        <v>90.93</v>
      </c>
    </row>
    <row r="182" spans="1:14" x14ac:dyDescent="0.2">
      <c r="A182" s="5">
        <v>39448</v>
      </c>
      <c r="B182">
        <f>ZBDE!W178</f>
        <v>2969.65</v>
      </c>
      <c r="C182">
        <f>dane!C181*(ZBDE!BS178*0.01)</f>
        <v>262.21633553509514</v>
      </c>
      <c r="D182">
        <f>ZBDE!AL226</f>
        <v>5347.6</v>
      </c>
      <c r="E182">
        <f>NBP!I182</f>
        <v>435975.10212148889</v>
      </c>
      <c r="F182">
        <f>car_m!I182</f>
        <v>11.1</v>
      </c>
      <c r="G182">
        <f>ZBDE!CC46</f>
        <v>95.100000000000009</v>
      </c>
      <c r="H182">
        <f>ZBDE!AQ322</f>
        <v>143.6</v>
      </c>
      <c r="I182">
        <f>Datastream!B160</f>
        <v>5.2</v>
      </c>
      <c r="J182">
        <f>Datastream!C160</f>
        <v>5.43</v>
      </c>
      <c r="K182">
        <f>ZBDE!BF179</f>
        <v>111.829161298626</v>
      </c>
      <c r="L182" s="9">
        <v>162.4761853841861</v>
      </c>
      <c r="M182" s="9">
        <v>568642.96699999995</v>
      </c>
      <c r="N182" s="33">
        <f>dane_update_fred!D256</f>
        <v>92.18</v>
      </c>
    </row>
    <row r="183" spans="1:14" x14ac:dyDescent="0.2">
      <c r="A183" s="5">
        <v>39479</v>
      </c>
      <c r="B183">
        <f>ZBDE!W179</f>
        <v>3032.7000000000003</v>
      </c>
      <c r="C183">
        <f>dane!C182*(ZBDE!BS179*0.01)</f>
        <v>265.62514789705136</v>
      </c>
      <c r="D183">
        <f>ZBDE!AL227</f>
        <v>5371.3</v>
      </c>
      <c r="E183">
        <f>NBP!I183</f>
        <v>444019.54276986938</v>
      </c>
      <c r="F183">
        <f>car_m!I183</f>
        <v>11.033333333333299</v>
      </c>
      <c r="G183">
        <f>ZBDE!CC47</f>
        <v>96.100000000000009</v>
      </c>
      <c r="H183">
        <f>ZBDE!AQ323</f>
        <v>144.20000000000002</v>
      </c>
      <c r="I183">
        <f>Datastream!B161</f>
        <v>5.4</v>
      </c>
      <c r="J183">
        <f>Datastream!C161</f>
        <v>5.53</v>
      </c>
      <c r="K183">
        <f>ZBDE!BF180</f>
        <v>112.151608919357</v>
      </c>
      <c r="L183" s="9">
        <v>171.41157921735643</v>
      </c>
      <c r="M183" s="9">
        <v>577956.21200000006</v>
      </c>
      <c r="N183" s="33">
        <f>dane_update_fred!D257</f>
        <v>94.99</v>
      </c>
    </row>
    <row r="184" spans="1:14" x14ac:dyDescent="0.2">
      <c r="A184" s="5">
        <v>39508</v>
      </c>
      <c r="B184">
        <f>ZBDE!W180</f>
        <v>3144.41</v>
      </c>
      <c r="C184">
        <f>dane!C183*(ZBDE!BS180*0.01)</f>
        <v>293.25016327834476</v>
      </c>
      <c r="D184">
        <f>ZBDE!AL228</f>
        <v>5384.1</v>
      </c>
      <c r="E184">
        <f>NBP!I184</f>
        <v>456539.3285276948</v>
      </c>
      <c r="F184">
        <f>car_m!I184</f>
        <v>10.966666666666599</v>
      </c>
      <c r="G184">
        <f>ZBDE!CC48</f>
        <v>96.5</v>
      </c>
      <c r="H184">
        <f>ZBDE!AQ324</f>
        <v>144.80000000000001</v>
      </c>
      <c r="I184">
        <f>Datastream!B162</f>
        <v>5.74</v>
      </c>
      <c r="J184">
        <f>Datastream!C162</f>
        <v>5.82</v>
      </c>
      <c r="K184">
        <f>ZBDE!BF181</f>
        <v>114.696644621088</v>
      </c>
      <c r="L184" s="9">
        <v>182.31930786434341</v>
      </c>
      <c r="M184" s="9">
        <v>581823.21499999997</v>
      </c>
      <c r="N184" s="33">
        <f>dane_update_fred!D258</f>
        <v>103.64</v>
      </c>
    </row>
    <row r="185" spans="1:14" x14ac:dyDescent="0.2">
      <c r="A185" s="5">
        <v>39539</v>
      </c>
      <c r="B185">
        <f>ZBDE!W181</f>
        <v>3137.7400000000002</v>
      </c>
      <c r="C185">
        <f>dane!C184*(ZBDE!BS181*0.01)</f>
        <v>302.04766817669508</v>
      </c>
      <c r="D185">
        <f>ZBDE!AL229</f>
        <v>5388.9000000000005</v>
      </c>
      <c r="E185">
        <f>NBP!I185</f>
        <v>469933.06807149143</v>
      </c>
      <c r="F185">
        <f>car_m!I185</f>
        <v>10.9</v>
      </c>
      <c r="G185">
        <f>ZBDE!CC49</f>
        <v>100.2</v>
      </c>
      <c r="H185">
        <f>ZBDE!AQ325</f>
        <v>145.4</v>
      </c>
      <c r="I185">
        <f>Datastream!B163</f>
        <v>6.09</v>
      </c>
      <c r="J185">
        <f>Datastream!C163</f>
        <v>6.11</v>
      </c>
      <c r="K185">
        <f>ZBDE!BF182</f>
        <v>117.861978447094</v>
      </c>
      <c r="L185" s="9">
        <v>189.76352951220514</v>
      </c>
      <c r="M185" s="9">
        <v>594317.67099999997</v>
      </c>
      <c r="N185" s="33">
        <f>dane_update_fred!D259</f>
        <v>109.07</v>
      </c>
    </row>
    <row r="186" spans="1:14" x14ac:dyDescent="0.2">
      <c r="A186" s="5">
        <v>39569</v>
      </c>
      <c r="B186">
        <f>ZBDE!W182</f>
        <v>3069.4300000000003</v>
      </c>
      <c r="C186">
        <f>dane!C185*(ZBDE!BS182*0.01)</f>
        <v>293.59033346774766</v>
      </c>
      <c r="D186">
        <f>ZBDE!AL230</f>
        <v>5389.8</v>
      </c>
      <c r="E186">
        <f>NBP!I186</f>
        <v>481935.44886633137</v>
      </c>
      <c r="F186">
        <f>car_m!I186</f>
        <v>11.133333333333301</v>
      </c>
      <c r="G186">
        <f>ZBDE!CC50</f>
        <v>90.600000000000009</v>
      </c>
      <c r="H186">
        <f>ZBDE!AQ326</f>
        <v>146.6</v>
      </c>
      <c r="I186">
        <f>Datastream!B164</f>
        <v>5.87</v>
      </c>
      <c r="J186">
        <f>Datastream!C164</f>
        <v>6.18</v>
      </c>
      <c r="K186">
        <f>ZBDE!BF183</f>
        <v>118.95503700186602</v>
      </c>
      <c r="L186" s="9">
        <v>204.08416860159576</v>
      </c>
      <c r="M186" s="9">
        <v>600136.35699999996</v>
      </c>
      <c r="N186" s="33">
        <f>dane_update_fred!D260</f>
        <v>122.8</v>
      </c>
    </row>
    <row r="187" spans="1:14" x14ac:dyDescent="0.2">
      <c r="A187" s="5">
        <v>39600</v>
      </c>
      <c r="B187">
        <f>ZBDE!W183</f>
        <v>3215.32</v>
      </c>
      <c r="C187">
        <f>dane!C186*(ZBDE!BS183*0.01)</f>
        <v>299.1685498036349</v>
      </c>
      <c r="D187">
        <f>ZBDE!AL231</f>
        <v>5390.8</v>
      </c>
      <c r="E187">
        <f>NBP!I187</f>
        <v>495254.72389791918</v>
      </c>
      <c r="F187">
        <f>car_m!I187</f>
        <v>11.3666666666666</v>
      </c>
      <c r="G187">
        <f>ZBDE!CC51</f>
        <v>95</v>
      </c>
      <c r="H187">
        <f>ZBDE!AQ327</f>
        <v>146.9</v>
      </c>
      <c r="I187">
        <f>Datastream!B165</f>
        <v>5.97</v>
      </c>
      <c r="J187">
        <f>Datastream!C165</f>
        <v>6.25</v>
      </c>
      <c r="K187">
        <f>ZBDE!BF184</f>
        <v>119.274474568977</v>
      </c>
      <c r="L187" s="9">
        <v>215.73170998373269</v>
      </c>
      <c r="M187" s="9">
        <v>606583.06799999997</v>
      </c>
      <c r="N187" s="33">
        <f>dane_update_fred!D261</f>
        <v>132.32</v>
      </c>
    </row>
    <row r="188" spans="1:14" x14ac:dyDescent="0.2">
      <c r="A188" s="5">
        <v>39630</v>
      </c>
      <c r="B188">
        <f>ZBDE!W184</f>
        <v>3228.98</v>
      </c>
      <c r="C188">
        <f>dane!C187*(ZBDE!BS184*0.01)</f>
        <v>305.45108934951128</v>
      </c>
      <c r="D188">
        <f>ZBDE!AL232</f>
        <v>5400.2</v>
      </c>
      <c r="E188">
        <f>NBP!I188</f>
        <v>506871.1932775756</v>
      </c>
      <c r="F188">
        <f>car_m!I188</f>
        <v>11.6</v>
      </c>
      <c r="G188">
        <f>ZBDE!CC52</f>
        <v>93.3</v>
      </c>
      <c r="H188">
        <f>ZBDE!AQ328</f>
        <v>146.9</v>
      </c>
      <c r="I188">
        <f>Datastream!B166</f>
        <v>5.95</v>
      </c>
      <c r="J188">
        <f>Datastream!C166</f>
        <v>6.2700000000000005</v>
      </c>
      <c r="K188">
        <f>ZBDE!BF185</f>
        <v>122.83706919621301</v>
      </c>
      <c r="L188" s="9">
        <v>220.03025074603622</v>
      </c>
      <c r="M188" s="9">
        <v>616092.58700000006</v>
      </c>
      <c r="N188" s="33">
        <f>dane_update_fred!D262</f>
        <v>132.72</v>
      </c>
    </row>
    <row r="189" spans="1:14" x14ac:dyDescent="0.2">
      <c r="A189" s="5">
        <v>39661</v>
      </c>
      <c r="B189">
        <f>ZBDE!W185</f>
        <v>3165.14</v>
      </c>
      <c r="C189">
        <f>dane!C188*(ZBDE!BS185*0.01)</f>
        <v>295.37120340097744</v>
      </c>
      <c r="D189">
        <f>ZBDE!AL233</f>
        <v>5398.5</v>
      </c>
      <c r="E189">
        <f>NBP!I189</f>
        <v>520915.12591530767</v>
      </c>
      <c r="F189">
        <f>car_m!I189</f>
        <v>11.466666666666599</v>
      </c>
      <c r="G189">
        <f>ZBDE!CC53</f>
        <v>85.4</v>
      </c>
      <c r="H189">
        <f>ZBDE!AQ329</f>
        <v>146.30000000000001</v>
      </c>
      <c r="I189">
        <f>Datastream!B167</f>
        <v>6.21</v>
      </c>
      <c r="J189">
        <f>Datastream!C167</f>
        <v>6.25</v>
      </c>
      <c r="K189">
        <f>ZBDE!BF186</f>
        <v>119.157460455906</v>
      </c>
      <c r="L189" s="9">
        <v>196.14645240741709</v>
      </c>
      <c r="M189" s="9">
        <v>628647.65599999996</v>
      </c>
      <c r="N189" s="33">
        <f>dane_update_fred!D263</f>
        <v>113.24</v>
      </c>
    </row>
    <row r="190" spans="1:14" x14ac:dyDescent="0.2">
      <c r="A190" s="5">
        <v>39692</v>
      </c>
      <c r="B190">
        <f>ZBDE!W186</f>
        <v>3171.65</v>
      </c>
      <c r="C190">
        <f>dane!C189*(ZBDE!BS186*0.01)</f>
        <v>300.39251385879408</v>
      </c>
      <c r="D190">
        <f>ZBDE!AL234</f>
        <v>5403.5</v>
      </c>
      <c r="E190">
        <f>NBP!I190</f>
        <v>531592.80891540146</v>
      </c>
      <c r="F190">
        <f>car_m!I190</f>
        <v>11.3333333333333</v>
      </c>
      <c r="G190">
        <f>ZBDE!CC54</f>
        <v>98.4</v>
      </c>
      <c r="H190">
        <f>ZBDE!AQ330</f>
        <v>146.70000000000002</v>
      </c>
      <c r="I190">
        <f>Datastream!B168</f>
        <v>5.88</v>
      </c>
      <c r="J190">
        <f>Datastream!C168</f>
        <v>6.3100000000000005</v>
      </c>
      <c r="K190">
        <f>ZBDE!BF187</f>
        <v>117.61531922052801</v>
      </c>
      <c r="L190" s="9">
        <v>176.61011114982389</v>
      </c>
      <c r="M190" s="9">
        <v>630463.68700000003</v>
      </c>
      <c r="N190" s="33">
        <f>dane_update_fred!D264</f>
        <v>97.23</v>
      </c>
    </row>
    <row r="191" spans="1:14" x14ac:dyDescent="0.2">
      <c r="A191" s="5">
        <v>39722</v>
      </c>
      <c r="B191">
        <f>ZBDE!W187</f>
        <v>3241.81</v>
      </c>
      <c r="C191">
        <f>dane!C190*(ZBDE!BS187*0.01)</f>
        <v>311.80742938542824</v>
      </c>
      <c r="D191">
        <f>ZBDE!AL235</f>
        <v>5406.4000000000005</v>
      </c>
      <c r="E191">
        <f>NBP!I191</f>
        <v>545686.21586755756</v>
      </c>
      <c r="F191">
        <f>car_m!I191</f>
        <v>11.2</v>
      </c>
      <c r="G191">
        <f>ZBDE!CC55</f>
        <v>100.5</v>
      </c>
      <c r="H191">
        <f>ZBDE!AQ331</f>
        <v>147.30000000000001</v>
      </c>
      <c r="I191">
        <f>Datastream!B169</f>
        <v>5.84</v>
      </c>
      <c r="J191">
        <f>Datastream!C169</f>
        <v>6.54</v>
      </c>
      <c r="K191">
        <f>ZBDE!BF188</f>
        <v>109.33387134415101</v>
      </c>
      <c r="L191" s="9">
        <v>139.42301186042249</v>
      </c>
      <c r="M191" s="9">
        <v>635742.40800000005</v>
      </c>
      <c r="N191" s="33">
        <f>dane_update_fred!D265</f>
        <v>71.58</v>
      </c>
    </row>
    <row r="192" spans="1:14" x14ac:dyDescent="0.2">
      <c r="A192" s="5">
        <v>39753</v>
      </c>
      <c r="B192">
        <f>ZBDE!W188</f>
        <v>3320.94</v>
      </c>
      <c r="C192">
        <f>dane!C191*(ZBDE!BS188*0.01)</f>
        <v>281.87391616442716</v>
      </c>
      <c r="D192">
        <f>ZBDE!AL236</f>
        <v>5394.2</v>
      </c>
      <c r="E192">
        <f>NBP!I192</f>
        <v>547183.35843341216</v>
      </c>
      <c r="F192">
        <f>car_m!I192</f>
        <v>11.1682857130266</v>
      </c>
      <c r="G192">
        <f>ZBDE!CC56</f>
        <v>87.4</v>
      </c>
      <c r="H192">
        <f>ZBDE!AQ332</f>
        <v>147.6</v>
      </c>
      <c r="I192">
        <f>Datastream!B170</f>
        <v>5.64</v>
      </c>
      <c r="J192">
        <f>Datastream!C170</f>
        <v>6.47</v>
      </c>
      <c r="K192">
        <f>ZBDE!BF189</f>
        <v>108.316374465664</v>
      </c>
      <c r="L192" s="9">
        <v>115.02009737049086</v>
      </c>
      <c r="M192" s="9">
        <v>648296.52899999998</v>
      </c>
      <c r="N192" s="33">
        <f>dane_update_fred!D266</f>
        <v>52.45</v>
      </c>
    </row>
    <row r="193" spans="1:14" x14ac:dyDescent="0.2">
      <c r="A193" s="5">
        <v>39783</v>
      </c>
      <c r="B193">
        <f>ZBDE!W189</f>
        <v>3419.82</v>
      </c>
      <c r="C193">
        <f>dane!C192*(ZBDE!BS189*0.01)</f>
        <v>340.50369072662801</v>
      </c>
      <c r="D193">
        <f>ZBDE!AL237</f>
        <v>5360.5</v>
      </c>
      <c r="E193">
        <f>NBP!I193</f>
        <v>550773.60173742892</v>
      </c>
      <c r="F193">
        <f>car_m!I193</f>
        <v>11.136571426053299</v>
      </c>
      <c r="G193">
        <f>ZBDE!CC57</f>
        <v>85</v>
      </c>
      <c r="H193">
        <f>ZBDE!AQ333</f>
        <v>147.5</v>
      </c>
      <c r="I193">
        <f>Datastream!B171</f>
        <v>5.25</v>
      </c>
      <c r="J193">
        <f>Datastream!C171</f>
        <v>6.0600000000000005</v>
      </c>
      <c r="K193">
        <f>ZBDE!BF190</f>
        <v>105.37745606688101</v>
      </c>
      <c r="L193" s="9">
        <v>98.17519710664223</v>
      </c>
      <c r="M193" s="9">
        <v>666231.32200000004</v>
      </c>
      <c r="N193" s="33">
        <f>dane_update_fred!D267</f>
        <v>39.950000000000003</v>
      </c>
    </row>
    <row r="194" spans="1:14" x14ac:dyDescent="0.2">
      <c r="A194" s="5">
        <v>39814</v>
      </c>
      <c r="B194">
        <f>ZBDE!W190</f>
        <v>3215.75</v>
      </c>
      <c r="C194">
        <f>dane!C193*(ZBDE!BS190*0.01)</f>
        <v>269.67892305548941</v>
      </c>
      <c r="D194">
        <f>ZBDE!AL238</f>
        <v>5374.2</v>
      </c>
      <c r="E194">
        <f>NBP!I194</f>
        <v>552690.77495637734</v>
      </c>
      <c r="F194">
        <f>car_m!I194</f>
        <v>11.1048571390799</v>
      </c>
      <c r="G194">
        <f>ZBDE!CC58</f>
        <v>80.600000000000009</v>
      </c>
      <c r="H194">
        <f>ZBDE!AQ334</f>
        <v>148.20000000000002</v>
      </c>
      <c r="I194">
        <f>Datastream!B172</f>
        <v>4.91</v>
      </c>
      <c r="J194">
        <f>Datastream!C172</f>
        <v>5.26</v>
      </c>
      <c r="K194">
        <f>ZBDE!BF191</f>
        <v>96.401253535843395</v>
      </c>
      <c r="L194" s="9">
        <v>102.52589461048653</v>
      </c>
      <c r="M194" s="9">
        <v>668851.69900000002</v>
      </c>
      <c r="N194" s="33">
        <f>dane_update_fred!D268</f>
        <v>43.44</v>
      </c>
    </row>
    <row r="195" spans="1:14" x14ac:dyDescent="0.2">
      <c r="A195" s="5">
        <v>39845</v>
      </c>
      <c r="B195">
        <f>ZBDE!W191</f>
        <v>3195.56</v>
      </c>
      <c r="C195">
        <f>dane!C194*(ZBDE!BS191*0.01)</f>
        <v>262.93694997910217</v>
      </c>
      <c r="D195">
        <f>ZBDE!AL239</f>
        <v>5351.7</v>
      </c>
      <c r="E195">
        <f>NBP!I195</f>
        <v>557361.73653287615</v>
      </c>
      <c r="F195">
        <f>car_m!I195</f>
        <v>11.5265135715849</v>
      </c>
      <c r="G195">
        <f>ZBDE!CC59</f>
        <v>82.100000000000009</v>
      </c>
      <c r="H195">
        <f>ZBDE!AQ335</f>
        <v>149.5</v>
      </c>
      <c r="I195">
        <f>Datastream!B173</f>
        <v>3.92</v>
      </c>
      <c r="J195">
        <f>Datastream!C173</f>
        <v>4.41</v>
      </c>
      <c r="K195">
        <f>ZBDE!BF192</f>
        <v>89.46286648926079</v>
      </c>
      <c r="L195" s="9">
        <v>98.211975222634834</v>
      </c>
      <c r="M195" s="9">
        <v>680923.304</v>
      </c>
      <c r="N195" s="33">
        <f>dane_update_fred!D269</f>
        <v>43.32</v>
      </c>
    </row>
    <row r="196" spans="1:14" x14ac:dyDescent="0.2">
      <c r="A196" s="5">
        <v>39873</v>
      </c>
      <c r="B196">
        <f>ZBDE!W192</f>
        <v>3332.65</v>
      </c>
      <c r="C196">
        <f>dane!C195*(ZBDE!BS192*0.01)</f>
        <v>292.64882532674073</v>
      </c>
      <c r="D196">
        <f>ZBDE!AL240</f>
        <v>5325.3</v>
      </c>
      <c r="E196">
        <f>NBP!I196</f>
        <v>562481.05987492832</v>
      </c>
      <c r="F196">
        <f>car_m!I196</f>
        <v>11.948170004089899</v>
      </c>
      <c r="G196">
        <f>ZBDE!CC60</f>
        <v>94.7</v>
      </c>
      <c r="H196">
        <f>ZBDE!AQ336</f>
        <v>150.5</v>
      </c>
      <c r="I196">
        <f>Datastream!B174</f>
        <v>2.93</v>
      </c>
      <c r="J196">
        <f>Datastream!C174</f>
        <v>3.97</v>
      </c>
      <c r="K196">
        <f>ZBDE!BF193</f>
        <v>92.269467199593493</v>
      </c>
      <c r="L196" s="9">
        <v>100.15365466373441</v>
      </c>
      <c r="M196" s="9">
        <v>683678.49899999995</v>
      </c>
      <c r="N196" s="33">
        <f>dane_update_fred!D270</f>
        <v>46.54</v>
      </c>
    </row>
    <row r="197" spans="1:14" x14ac:dyDescent="0.2">
      <c r="A197" s="5">
        <v>39904</v>
      </c>
      <c r="B197">
        <f>ZBDE!W193</f>
        <v>3294.76</v>
      </c>
      <c r="C197">
        <f>dane!C196*(ZBDE!BS193*0.01)</f>
        <v>302.89153421317661</v>
      </c>
      <c r="D197">
        <f>ZBDE!AL241</f>
        <v>5308.8</v>
      </c>
      <c r="E197">
        <f>NBP!I197</f>
        <v>562944.33545677573</v>
      </c>
      <c r="F197">
        <f>car_m!I197</f>
        <v>12.369826436594799</v>
      </c>
      <c r="G197">
        <f>ZBDE!CC61</f>
        <v>87.9</v>
      </c>
      <c r="H197">
        <f>ZBDE!AQ337</f>
        <v>151.6</v>
      </c>
      <c r="I197">
        <f>Datastream!B175</f>
        <v>3.0100000000000002</v>
      </c>
      <c r="J197">
        <f>Datastream!C175</f>
        <v>3.64</v>
      </c>
      <c r="K197">
        <f>ZBDE!BF194</f>
        <v>95.531080784037385</v>
      </c>
      <c r="L197" s="9">
        <v>104.09423467827558</v>
      </c>
      <c r="M197" s="9">
        <v>680025.79399999999</v>
      </c>
      <c r="N197" s="33">
        <f>dane_update_fred!D271</f>
        <v>50.18</v>
      </c>
    </row>
    <row r="198" spans="1:14" x14ac:dyDescent="0.2">
      <c r="A198" s="5">
        <v>39934</v>
      </c>
      <c r="B198">
        <f>ZBDE!W194</f>
        <v>3193.9</v>
      </c>
      <c r="C198">
        <f>dane!C197*(ZBDE!BS194*0.01)</f>
        <v>292.8961135841418</v>
      </c>
      <c r="D198">
        <f>ZBDE!AL242</f>
        <v>5292.3</v>
      </c>
      <c r="E198">
        <f>NBP!I198</f>
        <v>566123.80130282429</v>
      </c>
      <c r="F198">
        <f>car_m!I198</f>
        <v>12.3143806656187</v>
      </c>
      <c r="G198">
        <f>ZBDE!CC62</f>
        <v>85.9</v>
      </c>
      <c r="H198">
        <f>ZBDE!AQ338</f>
        <v>152.4</v>
      </c>
      <c r="I198">
        <f>Datastream!B176</f>
        <v>3.52</v>
      </c>
      <c r="J198">
        <f>Datastream!C176</f>
        <v>3.94</v>
      </c>
      <c r="K198">
        <f>ZBDE!BF195</f>
        <v>96.692760788219999</v>
      </c>
      <c r="L198" s="9">
        <v>114.85949723980508</v>
      </c>
      <c r="M198" s="9">
        <v>685393.37600000005</v>
      </c>
      <c r="N198" s="33">
        <f>dane_update_fred!D272</f>
        <v>57.3</v>
      </c>
    </row>
    <row r="199" spans="1:14" x14ac:dyDescent="0.2">
      <c r="A199" s="5">
        <v>39965</v>
      </c>
      <c r="B199">
        <f>ZBDE!W195</f>
        <v>3287.88</v>
      </c>
      <c r="C199">
        <f>dane!C198*(ZBDE!BS195*0.01)</f>
        <v>297.58245140148807</v>
      </c>
      <c r="D199">
        <f>ZBDE!AL243</f>
        <v>5280.1</v>
      </c>
      <c r="E199">
        <f>NBP!I199</f>
        <v>571350.4618823831</v>
      </c>
      <c r="F199">
        <f>car_m!I199</f>
        <v>12.258934894642501</v>
      </c>
      <c r="G199">
        <f>ZBDE!CC63</f>
        <v>90.8</v>
      </c>
      <c r="H199">
        <f>ZBDE!AQ339</f>
        <v>152.70000000000002</v>
      </c>
      <c r="I199">
        <f>Datastream!B177</f>
        <v>3.12</v>
      </c>
      <c r="J199">
        <f>Datastream!C177</f>
        <v>3.95</v>
      </c>
      <c r="K199">
        <f>ZBDE!BF196</f>
        <v>93.523308373987504</v>
      </c>
      <c r="L199" s="9">
        <v>128.29568346421877</v>
      </c>
      <c r="M199" s="9">
        <v>693693.402</v>
      </c>
      <c r="N199" s="33">
        <f>dane_update_fred!D273</f>
        <v>68.61</v>
      </c>
    </row>
    <row r="200" spans="1:14" x14ac:dyDescent="0.2">
      <c r="A200" s="5">
        <v>39995</v>
      </c>
      <c r="B200">
        <f>ZBDE!W196</f>
        <v>3361.9</v>
      </c>
      <c r="C200">
        <f>dane!C199*(ZBDE!BS196*0.01)</f>
        <v>314.24706867997139</v>
      </c>
      <c r="D200">
        <f>ZBDE!AL244</f>
        <v>5273.3</v>
      </c>
      <c r="E200">
        <f>NBP!I200</f>
        <v>574378.15942151216</v>
      </c>
      <c r="F200">
        <f>car_m!I200</f>
        <v>12.2034891236663</v>
      </c>
      <c r="G200">
        <f>ZBDE!CC64</f>
        <v>89.2</v>
      </c>
      <c r="H200">
        <f>ZBDE!AQ340</f>
        <v>152.9</v>
      </c>
      <c r="I200">
        <f>Datastream!B178</f>
        <v>2.81</v>
      </c>
      <c r="J200">
        <f>Datastream!C178</f>
        <v>3.62</v>
      </c>
      <c r="K200">
        <f>ZBDE!BF197</f>
        <v>98.504730945498693</v>
      </c>
      <c r="L200" s="9">
        <v>123.47461466014741</v>
      </c>
      <c r="M200" s="9">
        <v>689427.67799999996</v>
      </c>
      <c r="N200" s="33">
        <f>dane_update_fred!D274</f>
        <v>64.44</v>
      </c>
    </row>
    <row r="201" spans="1:14" x14ac:dyDescent="0.2">
      <c r="A201" s="5">
        <v>40026</v>
      </c>
      <c r="B201">
        <f>ZBDE!W197</f>
        <v>3268.69</v>
      </c>
      <c r="C201">
        <f>dane!C200*(ZBDE!BS197*0.01)</f>
        <v>303.24842127617239</v>
      </c>
      <c r="D201">
        <f>ZBDE!AL245</f>
        <v>5270.3</v>
      </c>
      <c r="E201">
        <f>NBP!I201</f>
        <v>578415.05918337707</v>
      </c>
      <c r="F201">
        <f>car_m!I201</f>
        <v>12.5651130326897</v>
      </c>
      <c r="G201">
        <f>ZBDE!CC65</f>
        <v>85.5</v>
      </c>
      <c r="H201">
        <f>ZBDE!AQ341</f>
        <v>152.30000000000001</v>
      </c>
      <c r="I201">
        <f>Datastream!B179</f>
        <v>2.85</v>
      </c>
      <c r="J201">
        <f>Datastream!C179</f>
        <v>3.5300000000000002</v>
      </c>
      <c r="K201">
        <f>ZBDE!BF198</f>
        <v>101.779520206399</v>
      </c>
      <c r="L201" s="9">
        <v>132.9361056255668</v>
      </c>
      <c r="M201" s="9">
        <v>685391.10499999998</v>
      </c>
      <c r="N201" s="33">
        <f>dane_update_fred!D275</f>
        <v>72.510000000000005</v>
      </c>
    </row>
    <row r="202" spans="1:14" x14ac:dyDescent="0.2">
      <c r="A202" s="5">
        <v>40057</v>
      </c>
      <c r="B202">
        <f>ZBDE!W198</f>
        <v>3283.1800000000003</v>
      </c>
      <c r="C202">
        <f>dane!C201*(ZBDE!BS198*0.01)</f>
        <v>301.12568232723919</v>
      </c>
      <c r="D202">
        <f>ZBDE!AL246</f>
        <v>5266.5</v>
      </c>
      <c r="E202">
        <f>NBP!I202</f>
        <v>584266.94215013937</v>
      </c>
      <c r="F202">
        <f>car_m!I202</f>
        <v>12.926736941712999</v>
      </c>
      <c r="G202">
        <f>ZBDE!CC66</f>
        <v>97.100000000000009</v>
      </c>
      <c r="H202">
        <f>ZBDE!AQ342</f>
        <v>152.30000000000001</v>
      </c>
      <c r="I202">
        <f>Datastream!B180</f>
        <v>2.84</v>
      </c>
      <c r="J202">
        <f>Datastream!C180</f>
        <v>3.52</v>
      </c>
      <c r="K202">
        <f>ZBDE!BF199</f>
        <v>102.723441860451</v>
      </c>
      <c r="L202" s="9">
        <v>127.59929453574372</v>
      </c>
      <c r="M202" s="9">
        <v>691267.90599999996</v>
      </c>
      <c r="N202" s="33">
        <f>dane_update_fred!D276</f>
        <v>67.650000000000006</v>
      </c>
    </row>
    <row r="203" spans="1:14" x14ac:dyDescent="0.2">
      <c r="A203" s="5">
        <v>40087</v>
      </c>
      <c r="B203">
        <f>ZBDE!W199</f>
        <v>3312.32</v>
      </c>
      <c r="C203">
        <f>dane!C202*(ZBDE!BS199*0.01)</f>
        <v>312.26733257334706</v>
      </c>
      <c r="D203">
        <f>ZBDE!AL247</f>
        <v>5267.4000000000005</v>
      </c>
      <c r="E203">
        <f>NBP!I203</f>
        <v>589910.2093466568</v>
      </c>
      <c r="F203">
        <f>car_m!I203</f>
        <v>13.288360850736399</v>
      </c>
      <c r="G203">
        <f>ZBDE!CC67</f>
        <v>99.2</v>
      </c>
      <c r="H203">
        <f>ZBDE!AQ343</f>
        <v>152.5</v>
      </c>
      <c r="I203">
        <f>Datastream!B181</f>
        <v>2.82</v>
      </c>
      <c r="J203">
        <f>Datastream!C181</f>
        <v>3.52</v>
      </c>
      <c r="K203">
        <f>ZBDE!BF200</f>
        <v>101.507729769286</v>
      </c>
      <c r="L203" s="9">
        <v>134.80051389060444</v>
      </c>
      <c r="M203" s="9">
        <v>711193.49</v>
      </c>
      <c r="N203" s="33">
        <f>dane_update_fred!D277</f>
        <v>72.77</v>
      </c>
    </row>
    <row r="204" spans="1:14" x14ac:dyDescent="0.2">
      <c r="A204" s="5">
        <v>40118</v>
      </c>
      <c r="B204">
        <f>ZBDE!W200</f>
        <v>3403.92</v>
      </c>
      <c r="C204">
        <f>dane!C203*(ZBDE!BS200*0.01)</f>
        <v>291.9699559560795</v>
      </c>
      <c r="D204">
        <f>ZBDE!AL248</f>
        <v>5265.2</v>
      </c>
      <c r="E204">
        <f>NBP!I204</f>
        <v>588727.7361782291</v>
      </c>
      <c r="F204">
        <f>car_m!I204</f>
        <v>13.5753412654134</v>
      </c>
      <c r="G204">
        <f>ZBDE!CC68</f>
        <v>96.100000000000009</v>
      </c>
      <c r="H204">
        <f>ZBDE!AQ344</f>
        <v>153</v>
      </c>
      <c r="I204">
        <f>Datastream!B182</f>
        <v>3.04</v>
      </c>
      <c r="J204">
        <f>Datastream!C182</f>
        <v>3.54</v>
      </c>
      <c r="K204">
        <f>ZBDE!BF201</f>
        <v>102.587902717378</v>
      </c>
      <c r="L204" s="9">
        <v>140.77626279619818</v>
      </c>
      <c r="M204" s="9">
        <v>699860.59699999995</v>
      </c>
      <c r="N204" s="33">
        <f>dane_update_fred!D278</f>
        <v>76.66</v>
      </c>
    </row>
    <row r="205" spans="1:14" x14ac:dyDescent="0.2">
      <c r="A205" s="5">
        <v>40148</v>
      </c>
      <c r="B205">
        <f>ZBDE!W201</f>
        <v>3652.4</v>
      </c>
      <c r="C205">
        <f>dane!C204*(ZBDE!BS201*0.01)</f>
        <v>353.86758661876837</v>
      </c>
      <c r="D205">
        <f>ZBDE!AL249</f>
        <v>5254.9000000000005</v>
      </c>
      <c r="E205">
        <f>NBP!I205</f>
        <v>586717.70809923741</v>
      </c>
      <c r="F205">
        <f>car_m!B205</f>
        <v>13.29</v>
      </c>
      <c r="G205">
        <f>ZBDE!CC69</f>
        <v>91.3</v>
      </c>
      <c r="H205">
        <f>ZBDE!AQ345</f>
        <v>153</v>
      </c>
      <c r="I205">
        <f>Datastream!B183</f>
        <v>2.46</v>
      </c>
      <c r="J205">
        <f>Datastream!C183</f>
        <v>3.68</v>
      </c>
      <c r="K205">
        <f>ZBDE!BF202</f>
        <v>100.95405134639901</v>
      </c>
      <c r="L205" s="9">
        <v>140.68982818975965</v>
      </c>
      <c r="M205" s="9">
        <v>720232.522</v>
      </c>
      <c r="N205" s="33">
        <f>dane_update_fred!D279</f>
        <v>74.459999999999994</v>
      </c>
    </row>
    <row r="206" spans="1:14" x14ac:dyDescent="0.2">
      <c r="A206" s="5">
        <v>40179</v>
      </c>
      <c r="B206">
        <f>ZBDE!W202</f>
        <v>3231.13</v>
      </c>
      <c r="C206">
        <f>dane!C205*(ZBDE!BS202*0.01)</f>
        <v>266.46229272393259</v>
      </c>
      <c r="D206">
        <f>ZBDE!AL250</f>
        <v>5301.3</v>
      </c>
      <c r="E206">
        <f>NBP!I206</f>
        <v>590986.20654854341</v>
      </c>
      <c r="F206">
        <f>car_m!B206</f>
        <v>13.2</v>
      </c>
      <c r="G206">
        <f>ZBDE!CC70</f>
        <v>87.4</v>
      </c>
      <c r="H206">
        <f>ZBDE!AQ346</f>
        <v>153.9</v>
      </c>
      <c r="I206">
        <f>Datastream!B184</f>
        <v>2.86</v>
      </c>
      <c r="J206">
        <f>Datastream!C184</f>
        <v>3.65</v>
      </c>
      <c r="K206">
        <f>ZBDE!BF203</f>
        <v>103.240810525886</v>
      </c>
      <c r="L206" s="9">
        <v>145.90912641295506</v>
      </c>
      <c r="M206" s="9">
        <v>711029.21799999999</v>
      </c>
      <c r="N206" s="33">
        <f>dane_update_fred!D280</f>
        <v>76.17</v>
      </c>
    </row>
    <row r="207" spans="1:14" x14ac:dyDescent="0.2">
      <c r="A207" s="5">
        <v>40210</v>
      </c>
      <c r="B207">
        <f>ZBDE!W203</f>
        <v>3288.29</v>
      </c>
      <c r="C207">
        <f>dane!C206*(ZBDE!BS203*0.01)</f>
        <v>255.53733872225138</v>
      </c>
      <c r="D207">
        <f>ZBDE!AL251</f>
        <v>5293.1</v>
      </c>
      <c r="E207">
        <f>NBP!I207</f>
        <v>593854.16728838638</v>
      </c>
      <c r="F207">
        <f>car_m!B207</f>
        <v>13.48</v>
      </c>
      <c r="G207">
        <f>ZBDE!CC71</f>
        <v>89.600000000000009</v>
      </c>
      <c r="H207">
        <f>ZBDE!AQ347</f>
        <v>154.20000000000002</v>
      </c>
      <c r="I207">
        <f>Datastream!B185</f>
        <v>2.93</v>
      </c>
      <c r="J207">
        <f>Datastream!C185</f>
        <v>3.62</v>
      </c>
      <c r="K207">
        <f>ZBDE!BF204</f>
        <v>103.148400715275</v>
      </c>
      <c r="L207" s="9">
        <v>142.27721828823968</v>
      </c>
      <c r="M207" s="9">
        <v>715590.89800000004</v>
      </c>
      <c r="N207" s="33">
        <f>dane_update_fred!D281</f>
        <v>73.75</v>
      </c>
    </row>
    <row r="208" spans="1:14" x14ac:dyDescent="0.2">
      <c r="A208" s="5">
        <v>40238</v>
      </c>
      <c r="B208">
        <f>ZBDE!W204</f>
        <v>3493.42</v>
      </c>
      <c r="C208">
        <f>dane!C207*(ZBDE!BS204*0.01)</f>
        <v>309.96679187009096</v>
      </c>
      <c r="D208">
        <f>ZBDE!AL252</f>
        <v>5293.7</v>
      </c>
      <c r="E208">
        <f>NBP!I208</f>
        <v>593737.64529257477</v>
      </c>
      <c r="F208">
        <f>car_m!B208</f>
        <v>14.13</v>
      </c>
      <c r="G208">
        <f>ZBDE!CC72</f>
        <v>106.60000000000001</v>
      </c>
      <c r="H208">
        <f>ZBDE!AQ348</f>
        <v>154.70000000000002</v>
      </c>
      <c r="I208">
        <f>Datastream!B186</f>
        <v>2.94</v>
      </c>
      <c r="J208">
        <f>Datastream!C186</f>
        <v>3.62</v>
      </c>
      <c r="K208">
        <f>ZBDE!BF205</f>
        <v>106.60084553371901</v>
      </c>
      <c r="L208" s="9">
        <v>148.80137931175616</v>
      </c>
      <c r="M208" s="9">
        <v>721504.86100000003</v>
      </c>
      <c r="N208" s="33">
        <f>dane_update_fred!D282</f>
        <v>78.83</v>
      </c>
    </row>
    <row r="209" spans="1:14" x14ac:dyDescent="0.2">
      <c r="A209" s="5">
        <v>40269</v>
      </c>
      <c r="B209">
        <f>ZBDE!W205</f>
        <v>3398.67</v>
      </c>
      <c r="C209">
        <f>dane!C208*(ZBDE!BS205*0.01)</f>
        <v>291.05881756601542</v>
      </c>
      <c r="D209">
        <f>ZBDE!AL253</f>
        <v>5308.3</v>
      </c>
      <c r="E209">
        <f>NBP!I209</f>
        <v>594533.82091497118</v>
      </c>
      <c r="F209">
        <f>car_m!B209</f>
        <v>14.12</v>
      </c>
      <c r="G209">
        <f>ZBDE!CC73</f>
        <v>96.5</v>
      </c>
      <c r="H209">
        <f>ZBDE!AQ349</f>
        <v>155.30000000000001</v>
      </c>
      <c r="I209">
        <f>Datastream!B187</f>
        <v>3.0700000000000003</v>
      </c>
      <c r="J209">
        <f>Datastream!C187</f>
        <v>3.61</v>
      </c>
      <c r="K209">
        <f>ZBDE!BF206</f>
        <v>106.34305810057201</v>
      </c>
      <c r="L209" s="9">
        <v>157.86679408646447</v>
      </c>
      <c r="M209" s="9">
        <v>721225.83200000005</v>
      </c>
      <c r="N209" s="33">
        <f>dane_update_fred!D283</f>
        <v>84.82</v>
      </c>
    </row>
    <row r="210" spans="1:14" x14ac:dyDescent="0.2">
      <c r="A210" s="5">
        <v>40299</v>
      </c>
      <c r="B210">
        <f>ZBDE!W206</f>
        <v>3346.61</v>
      </c>
      <c r="C210">
        <f>dane!C209*(ZBDE!BS206*0.01)</f>
        <v>298.91740564029789</v>
      </c>
      <c r="D210">
        <f>ZBDE!AL254</f>
        <v>5319.7</v>
      </c>
      <c r="E210">
        <f>NBP!I210</f>
        <v>600665.90615447483</v>
      </c>
      <c r="F210">
        <f>car_m!B210</f>
        <v>13.71</v>
      </c>
      <c r="G210">
        <f>ZBDE!CC74</f>
        <v>97.4</v>
      </c>
      <c r="H210">
        <f>ZBDE!AQ350</f>
        <v>155.80000000000001</v>
      </c>
      <c r="I210">
        <f>Datastream!B188</f>
        <v>3.22</v>
      </c>
      <c r="J210">
        <f>Datastream!C188</f>
        <v>3.62</v>
      </c>
      <c r="K210">
        <f>ZBDE!BF207</f>
        <v>99.559439352144793</v>
      </c>
      <c r="L210" s="9">
        <v>146.69684137364874</v>
      </c>
      <c r="M210" s="9">
        <v>737851.88699999999</v>
      </c>
      <c r="N210" s="33">
        <f>dane_update_fred!D284</f>
        <v>75.95</v>
      </c>
    </row>
    <row r="211" spans="1:14" x14ac:dyDescent="0.2">
      <c r="A211" s="5">
        <v>40330</v>
      </c>
      <c r="B211">
        <f>ZBDE!W207</f>
        <v>3403.65</v>
      </c>
      <c r="C211">
        <f>dane!C210*(ZBDE!BS207*0.01)</f>
        <v>310.57518446026955</v>
      </c>
      <c r="D211">
        <f>ZBDE!AL255</f>
        <v>5336.2</v>
      </c>
      <c r="E211">
        <f>NBP!I211</f>
        <v>603614.01167527493</v>
      </c>
      <c r="F211">
        <f>car_m!B211</f>
        <v>13.33</v>
      </c>
      <c r="G211">
        <f>ZBDE!CC75</f>
        <v>103.8</v>
      </c>
      <c r="H211">
        <f>ZBDE!AQ351</f>
        <v>156.30000000000001</v>
      </c>
      <c r="I211">
        <f>Datastream!B189</f>
        <v>3.23</v>
      </c>
      <c r="J211">
        <f>Datastream!C189</f>
        <v>3.63</v>
      </c>
      <c r="K211">
        <f>ZBDE!BF208</f>
        <v>99.876957953263187</v>
      </c>
      <c r="L211" s="9">
        <v>143.66864934192114</v>
      </c>
      <c r="M211" s="9">
        <v>742764.17799999996</v>
      </c>
      <c r="N211" s="33">
        <f>dane_update_fred!D285</f>
        <v>74.760000000000005</v>
      </c>
    </row>
    <row r="212" spans="1:14" x14ac:dyDescent="0.2">
      <c r="A212" s="5">
        <v>40360</v>
      </c>
      <c r="B212">
        <f>ZBDE!W208</f>
        <v>3433.32</v>
      </c>
      <c r="C212">
        <f>dane!C211*(ZBDE!BS208*0.01)</f>
        <v>321.75589110083928</v>
      </c>
      <c r="D212">
        <f>ZBDE!AL256</f>
        <v>5349.6</v>
      </c>
      <c r="E212">
        <f>NBP!I212</f>
        <v>608476.61634706135</v>
      </c>
      <c r="F212">
        <f>car_m!B212</f>
        <v>13.83</v>
      </c>
      <c r="G212">
        <f>ZBDE!CC76</f>
        <v>98.600000000000009</v>
      </c>
      <c r="H212">
        <f>ZBDE!AQ352</f>
        <v>156</v>
      </c>
      <c r="I212">
        <f>Datastream!B190</f>
        <v>3.08</v>
      </c>
      <c r="J212">
        <f>Datastream!C190</f>
        <v>3.62</v>
      </c>
      <c r="K212">
        <f>ZBDE!BF209</f>
        <v>101.676896777076</v>
      </c>
      <c r="L212" s="9">
        <v>144.29250768289717</v>
      </c>
      <c r="M212" s="9">
        <v>743271.86199999996</v>
      </c>
      <c r="N212" s="33">
        <f>dane_update_fred!D286</f>
        <v>75.58</v>
      </c>
    </row>
    <row r="213" spans="1:14" x14ac:dyDescent="0.2">
      <c r="A213" s="5">
        <v>40391</v>
      </c>
      <c r="B213">
        <f>ZBDE!W209</f>
        <v>3407.26</v>
      </c>
      <c r="C213">
        <f>dane!C212*(ZBDE!BS209*0.01)</f>
        <v>318.5383321898309</v>
      </c>
      <c r="D213">
        <f>ZBDE!AL257</f>
        <v>5352.1</v>
      </c>
      <c r="E213">
        <f>NBP!I213</f>
        <v>611931.0340742151</v>
      </c>
      <c r="F213">
        <f>car_m!B213</f>
        <v>13.84</v>
      </c>
      <c r="G213">
        <f>ZBDE!CC77</f>
        <v>97.100000000000009</v>
      </c>
      <c r="H213">
        <f>ZBDE!AQ353</f>
        <v>155.4</v>
      </c>
      <c r="I213">
        <f>Datastream!B191</f>
        <v>3.18</v>
      </c>
      <c r="J213">
        <f>Datastream!C191</f>
        <v>3.6</v>
      </c>
      <c r="K213">
        <f>ZBDE!BF210</f>
        <v>101.71893496636001</v>
      </c>
      <c r="L213" s="9">
        <v>148.61943629785839</v>
      </c>
      <c r="M213" s="9">
        <v>749563.60900000005</v>
      </c>
      <c r="N213" s="33">
        <f>dane_update_fred!D287</f>
        <v>77.040000000000006</v>
      </c>
    </row>
    <row r="214" spans="1:14" x14ac:dyDescent="0.2">
      <c r="A214" s="5">
        <v>40422</v>
      </c>
      <c r="B214">
        <f>ZBDE!W210</f>
        <v>3403.6800000000003</v>
      </c>
      <c r="C214">
        <f>dane!C213*(ZBDE!BS210*0.01)</f>
        <v>319.81248551859022</v>
      </c>
      <c r="D214">
        <f>ZBDE!AL258</f>
        <v>5363.9000000000005</v>
      </c>
      <c r="E214">
        <f>NBP!I214</f>
        <v>617919.05125144019</v>
      </c>
      <c r="F214">
        <f>car_m!B214</f>
        <v>13.92</v>
      </c>
      <c r="G214">
        <f>ZBDE!CC78</f>
        <v>108.5</v>
      </c>
      <c r="H214">
        <f>ZBDE!AQ354</f>
        <v>156.30000000000001</v>
      </c>
      <c r="I214">
        <f>Datastream!B192</f>
        <v>3.02</v>
      </c>
      <c r="J214">
        <f>Datastream!C192</f>
        <v>3.61</v>
      </c>
      <c r="K214">
        <f>ZBDE!BF211</f>
        <v>104.89410128365101</v>
      </c>
      <c r="L214" s="9">
        <v>150.36737715859337</v>
      </c>
      <c r="M214" s="9">
        <v>752866.41299999994</v>
      </c>
      <c r="N214" s="33">
        <f>dane_update_fred!D288</f>
        <v>77.84</v>
      </c>
    </row>
    <row r="215" spans="1:14" x14ac:dyDescent="0.2">
      <c r="A215" s="5">
        <v>40452</v>
      </c>
      <c r="B215">
        <f>ZBDE!W211</f>
        <v>3440.2200000000003</v>
      </c>
      <c r="C215">
        <f>dane!C214*(ZBDE!BS211*0.01)</f>
        <v>331.32573499725947</v>
      </c>
      <c r="D215">
        <f>ZBDE!AL259</f>
        <v>5375.4000000000005</v>
      </c>
      <c r="E215">
        <f>NBP!I215</f>
        <v>622294.85294927051</v>
      </c>
      <c r="F215">
        <f>car_m!B215</f>
        <v>13.89</v>
      </c>
      <c r="G215">
        <f>ZBDE!CC79</f>
        <v>107.2</v>
      </c>
      <c r="H215">
        <f>ZBDE!AQ355</f>
        <v>157.1</v>
      </c>
      <c r="I215">
        <f>Datastream!B193</f>
        <v>3.22</v>
      </c>
      <c r="J215">
        <f>Datastream!C193</f>
        <v>3.61</v>
      </c>
      <c r="K215">
        <f>ZBDE!BF212</f>
        <v>105.885803251941</v>
      </c>
      <c r="L215" s="9">
        <v>159.61417469853936</v>
      </c>
      <c r="M215" s="9">
        <v>756551.71799999999</v>
      </c>
      <c r="N215" s="33">
        <f>dane_update_fred!D289</f>
        <v>82.67</v>
      </c>
    </row>
    <row r="216" spans="1:14" x14ac:dyDescent="0.2">
      <c r="A216" s="5">
        <v>40483</v>
      </c>
      <c r="B216">
        <f>ZBDE!W212</f>
        <v>3525.67</v>
      </c>
      <c r="C216">
        <f>dane!C215*(ZBDE!BS212*0.01)</f>
        <v>308.46425928244861</v>
      </c>
      <c r="D216">
        <f>ZBDE!AL260</f>
        <v>5381.2</v>
      </c>
      <c r="E216">
        <f>NBP!I216</f>
        <v>626164.58092773124</v>
      </c>
      <c r="F216">
        <f>car_m!B216</f>
        <v>13.72</v>
      </c>
      <c r="G216">
        <f>ZBDE!CC80</f>
        <v>105.7</v>
      </c>
      <c r="H216">
        <f>ZBDE!AQ356</f>
        <v>157.30000000000001</v>
      </c>
      <c r="I216">
        <f>Datastream!B194</f>
        <v>3.0500000000000003</v>
      </c>
      <c r="J216">
        <f>Datastream!C194</f>
        <v>3.61</v>
      </c>
      <c r="K216">
        <f>ZBDE!BF213</f>
        <v>104.47372612217701</v>
      </c>
      <c r="L216" s="9">
        <v>164.9206837622084</v>
      </c>
      <c r="M216" s="9">
        <v>763350.14500000002</v>
      </c>
      <c r="N216" s="33">
        <f>dane_update_fred!D290</f>
        <v>85.28</v>
      </c>
    </row>
    <row r="217" spans="1:14" x14ac:dyDescent="0.2">
      <c r="A217" s="5">
        <v>40513</v>
      </c>
      <c r="B217">
        <f>ZBDE!W213</f>
        <v>3847.91</v>
      </c>
      <c r="C217">
        <f>dane!C216*(ZBDE!BS213*0.01)</f>
        <v>384.34646706593105</v>
      </c>
      <c r="D217">
        <f>ZBDE!AL261</f>
        <v>5379.4000000000005</v>
      </c>
      <c r="E217">
        <f>NBP!I217</f>
        <v>621192.6765932875</v>
      </c>
      <c r="F217">
        <f>car_m!B217</f>
        <v>13.84</v>
      </c>
      <c r="G217">
        <f>ZBDE!CC81</f>
        <v>101.7</v>
      </c>
      <c r="H217">
        <f>ZBDE!AQ357</f>
        <v>157.9</v>
      </c>
      <c r="I217">
        <f>Datastream!B195</f>
        <v>3.1</v>
      </c>
      <c r="J217">
        <f>Datastream!C195</f>
        <v>3.64</v>
      </c>
      <c r="K217">
        <f>ZBDE!BF214</f>
        <v>103.63829795493001</v>
      </c>
      <c r="L217" s="9">
        <v>174.79316539638899</v>
      </c>
      <c r="M217" s="9">
        <v>783648.46799999999</v>
      </c>
      <c r="N217" s="33">
        <f>dane_update_fred!D291</f>
        <v>91.45</v>
      </c>
    </row>
    <row r="218" spans="1:14" x14ac:dyDescent="0.2">
      <c r="A218" s="5">
        <v>40544</v>
      </c>
      <c r="B218">
        <f>ZBDE!W214</f>
        <v>3391.59</v>
      </c>
      <c r="C218">
        <f>dane!C217*(ZBDE!BS214*0.01)</f>
        <v>272.11729868267918</v>
      </c>
      <c r="D218">
        <f>ZBDE!AL262</f>
        <v>5501.2</v>
      </c>
      <c r="E218">
        <f>NBP!I218</f>
        <v>626559.81466065987</v>
      </c>
      <c r="F218">
        <f>car_m!B218</f>
        <v>13.75</v>
      </c>
      <c r="G218">
        <f>ZBDE!CC82</f>
        <v>95.9</v>
      </c>
      <c r="H218">
        <f>ZBDE!AQ358</f>
        <v>159.80000000000001</v>
      </c>
      <c r="I218">
        <f>Datastream!B196</f>
        <v>3.2600000000000002</v>
      </c>
      <c r="J218">
        <f>Datastream!C196</f>
        <v>3.74</v>
      </c>
      <c r="K218">
        <f>ZBDE!BF215</f>
        <v>106.239072148668</v>
      </c>
      <c r="L218" s="9">
        <v>182.39626457394499</v>
      </c>
      <c r="M218" s="9">
        <v>769157.52599999995</v>
      </c>
      <c r="N218" s="33">
        <f>dane_update_fred!D292</f>
        <v>96.52</v>
      </c>
    </row>
    <row r="219" spans="1:14" x14ac:dyDescent="0.2">
      <c r="A219" s="5">
        <v>40575</v>
      </c>
      <c r="B219">
        <f>ZBDE!W215</f>
        <v>3422.14</v>
      </c>
      <c r="C219">
        <f>dane!C218*(ZBDE!BS215*0.01)</f>
        <v>277.0154100589674</v>
      </c>
      <c r="D219">
        <f>ZBDE!AL263</f>
        <v>5512.7</v>
      </c>
      <c r="E219">
        <f>NBP!I219</f>
        <v>629394.1246375062</v>
      </c>
      <c r="F219">
        <f>car_m!B219</f>
        <v>13.71</v>
      </c>
      <c r="G219">
        <f>ZBDE!CC83</f>
        <v>99</v>
      </c>
      <c r="H219">
        <f>ZBDE!AQ359</f>
        <v>160.1</v>
      </c>
      <c r="I219">
        <f>Datastream!B197</f>
        <v>3.44</v>
      </c>
      <c r="J219">
        <f>Datastream!C197</f>
        <v>3.87</v>
      </c>
      <c r="K219">
        <f>ZBDE!BF216</f>
        <v>104.52733173615302</v>
      </c>
      <c r="L219" s="9">
        <v>190.06606446606136</v>
      </c>
      <c r="M219" s="9">
        <v>775999.70400000003</v>
      </c>
      <c r="N219" s="33">
        <f>dane_update_fred!D293</f>
        <v>103.72</v>
      </c>
    </row>
    <row r="220" spans="1:14" x14ac:dyDescent="0.2">
      <c r="A220" s="5">
        <v>40603</v>
      </c>
      <c r="B220">
        <f>ZBDE!W216</f>
        <v>3633.54</v>
      </c>
      <c r="C220">
        <f>dane!C219*(ZBDE!BS216*0.01)</f>
        <v>325.21609140922777</v>
      </c>
      <c r="D220">
        <f>ZBDE!AL264</f>
        <v>5508.6</v>
      </c>
      <c r="E220">
        <f>NBP!I220</f>
        <v>632471.00393884873</v>
      </c>
      <c r="F220">
        <f>car_m!B220</f>
        <v>13.88</v>
      </c>
      <c r="G220">
        <f>ZBDE!CC84</f>
        <v>113.10000000000001</v>
      </c>
      <c r="H220">
        <f>ZBDE!AQ360</f>
        <v>161.5</v>
      </c>
      <c r="I220">
        <f>Datastream!B198</f>
        <v>3.71</v>
      </c>
      <c r="J220">
        <f>Datastream!C198</f>
        <v>3.9</v>
      </c>
      <c r="K220">
        <f>ZBDE!BF217</f>
        <v>104.098464534691</v>
      </c>
      <c r="L220" s="9">
        <v>199.91491230514185</v>
      </c>
      <c r="M220" s="9">
        <v>801198.98800000001</v>
      </c>
      <c r="N220" s="33">
        <f>dane_update_fred!D294</f>
        <v>114.64</v>
      </c>
    </row>
    <row r="221" spans="1:14" x14ac:dyDescent="0.2">
      <c r="A221" s="5">
        <v>40634</v>
      </c>
      <c r="B221">
        <f>ZBDE!W217</f>
        <v>3597.84</v>
      </c>
      <c r="C221">
        <f>dane!C220*(ZBDE!BS217*0.01)</f>
        <v>330.74476496318471</v>
      </c>
      <c r="D221">
        <f>ZBDE!AL265</f>
        <v>5513.9000000000005</v>
      </c>
      <c r="E221">
        <f>NBP!I221</f>
        <v>640006.2570332957</v>
      </c>
      <c r="F221">
        <f>car_m!B221</f>
        <v>13.87</v>
      </c>
      <c r="G221">
        <f>ZBDE!CC85</f>
        <v>102.7</v>
      </c>
      <c r="H221">
        <f>ZBDE!AQ361</f>
        <v>162.30000000000001</v>
      </c>
      <c r="I221">
        <f>Datastream!B199</f>
        <v>3.83</v>
      </c>
      <c r="J221">
        <f>Datastream!C199</f>
        <v>4.07</v>
      </c>
      <c r="K221">
        <f>ZBDE!BF218</f>
        <v>106.34827179682</v>
      </c>
      <c r="L221" s="9">
        <v>210.36697134918154</v>
      </c>
      <c r="M221" s="9">
        <v>790249.402</v>
      </c>
      <c r="N221" s="33">
        <f>dane_update_fred!D295</f>
        <v>123.26</v>
      </c>
    </row>
    <row r="222" spans="1:14" x14ac:dyDescent="0.2">
      <c r="A222" s="5">
        <v>40664</v>
      </c>
      <c r="B222">
        <f>ZBDE!W218</f>
        <v>3483.9900000000002</v>
      </c>
      <c r="C222">
        <f>dane!C221*(ZBDE!BS218*0.01)</f>
        <v>325.12210395881056</v>
      </c>
      <c r="D222">
        <f>ZBDE!AL266</f>
        <v>5513.5</v>
      </c>
      <c r="E222">
        <f>NBP!I222</f>
        <v>647599.7488645399</v>
      </c>
      <c r="F222">
        <f>car_m!B222</f>
        <v>13.71</v>
      </c>
      <c r="G222">
        <f>ZBDE!CC86</f>
        <v>105.2</v>
      </c>
      <c r="H222">
        <f>ZBDE!AQ362</f>
        <v>163.30000000000001</v>
      </c>
      <c r="I222">
        <f>Datastream!B200</f>
        <v>3.7600000000000002</v>
      </c>
      <c r="J222">
        <f>Datastream!C200</f>
        <v>4.26</v>
      </c>
      <c r="K222">
        <f>ZBDE!BF219</f>
        <v>105.45928585452801</v>
      </c>
      <c r="L222" s="9">
        <v>199.71373714554147</v>
      </c>
      <c r="M222" s="9">
        <v>795501.16500000004</v>
      </c>
      <c r="N222" s="33">
        <f>dane_update_fred!D296</f>
        <v>114.99</v>
      </c>
    </row>
    <row r="223" spans="1:14" x14ac:dyDescent="0.2">
      <c r="A223" s="5">
        <v>40695</v>
      </c>
      <c r="B223">
        <f>ZBDE!W219</f>
        <v>3600.4700000000003</v>
      </c>
      <c r="C223">
        <f>dane!C222*(ZBDE!BS219*0.01)</f>
        <v>331.29942393402797</v>
      </c>
      <c r="D223">
        <f>ZBDE!AL267</f>
        <v>5526.5</v>
      </c>
      <c r="E223">
        <f>NBP!I223</f>
        <v>654101.48274565465</v>
      </c>
      <c r="F223">
        <f>car_m!B223</f>
        <v>13.71</v>
      </c>
      <c r="G223">
        <f>ZBDE!CC87</f>
        <v>106.4</v>
      </c>
      <c r="H223">
        <f>ZBDE!AQ363</f>
        <v>162.6</v>
      </c>
      <c r="I223">
        <f>Datastream!B201</f>
        <v>4.34</v>
      </c>
      <c r="J223">
        <f>Datastream!C201</f>
        <v>4.54</v>
      </c>
      <c r="K223">
        <f>ZBDE!BF220</f>
        <v>105.702615963995</v>
      </c>
      <c r="L223" s="9">
        <v>196.29485729402543</v>
      </c>
      <c r="M223" s="9">
        <v>797345.21799999999</v>
      </c>
      <c r="N223" s="33">
        <f>dane_update_fred!D297</f>
        <v>113.83</v>
      </c>
    </row>
    <row r="224" spans="1:14" x14ac:dyDescent="0.2">
      <c r="A224" s="5">
        <v>40725</v>
      </c>
      <c r="B224">
        <f>ZBDE!W220</f>
        <v>3611.56</v>
      </c>
      <c r="C224">
        <f>dane!C223*(ZBDE!BS220*0.01)</f>
        <v>335.60631644517031</v>
      </c>
      <c r="D224">
        <f>ZBDE!AL268</f>
        <v>5528.1</v>
      </c>
      <c r="E224">
        <f>NBP!I224</f>
        <v>657731.67698378279</v>
      </c>
      <c r="F224">
        <f>car_m!B224</f>
        <v>13.51</v>
      </c>
      <c r="G224">
        <f>ZBDE!CC88</f>
        <v>100.2</v>
      </c>
      <c r="H224">
        <f>ZBDE!AQ364</f>
        <v>162.1</v>
      </c>
      <c r="I224">
        <f>Datastream!B202</f>
        <v>4.51</v>
      </c>
      <c r="J224">
        <f>Datastream!C202</f>
        <v>4.62</v>
      </c>
      <c r="K224">
        <f>ZBDE!BF221</f>
        <v>103.713776746888</v>
      </c>
      <c r="L224" s="9">
        <v>199.08207221764147</v>
      </c>
      <c r="M224" s="9">
        <v>799122.50800000003</v>
      </c>
      <c r="N224" s="33">
        <f>dane_update_fred!D298</f>
        <v>116.97</v>
      </c>
    </row>
    <row r="225" spans="1:14" x14ac:dyDescent="0.2">
      <c r="A225" s="5">
        <v>40756</v>
      </c>
      <c r="B225">
        <f>ZBDE!W221</f>
        <v>3591.23</v>
      </c>
      <c r="C225">
        <f>dane!C224*(ZBDE!BS221*0.01)</f>
        <v>340.64041119184793</v>
      </c>
      <c r="D225">
        <f>ZBDE!AL269</f>
        <v>5520.2</v>
      </c>
      <c r="E225">
        <f>NBP!I225</f>
        <v>660581.78056297742</v>
      </c>
      <c r="F225">
        <f>car_m!B225</f>
        <v>13.48</v>
      </c>
      <c r="G225">
        <f>ZBDE!CC89</f>
        <v>104.60000000000001</v>
      </c>
      <c r="H225">
        <f>ZBDE!AQ365</f>
        <v>162.1</v>
      </c>
      <c r="I225">
        <f>Datastream!B203</f>
        <v>4.51</v>
      </c>
      <c r="J225">
        <f>Datastream!C203</f>
        <v>4.6100000000000003</v>
      </c>
      <c r="K225">
        <f>ZBDE!BF222</f>
        <v>100.99475264646301</v>
      </c>
      <c r="L225" s="9">
        <v>190.72317609765457</v>
      </c>
      <c r="M225" s="9">
        <v>815789.647</v>
      </c>
      <c r="N225" s="33">
        <f>dane_update_fred!D299</f>
        <v>110.22</v>
      </c>
    </row>
    <row r="226" spans="1:14" x14ac:dyDescent="0.2">
      <c r="A226" s="5">
        <v>40787</v>
      </c>
      <c r="B226">
        <f>ZBDE!W222</f>
        <v>3581.94</v>
      </c>
      <c r="C226">
        <f>dane!C225*(ZBDE!BS222*0.01)</f>
        <v>345.06873653734192</v>
      </c>
      <c r="D226">
        <f>ZBDE!AL270</f>
        <v>5514.7</v>
      </c>
      <c r="E226">
        <f>NBP!I226</f>
        <v>665223.03362706047</v>
      </c>
      <c r="F226">
        <f>car_m!B226</f>
        <v>13.19</v>
      </c>
      <c r="G226">
        <f>ZBDE!CC90</f>
        <v>116.10000000000001</v>
      </c>
      <c r="H226">
        <f>ZBDE!AQ366</f>
        <v>162.30000000000001</v>
      </c>
      <c r="I226">
        <f>Datastream!B204</f>
        <v>4.4800000000000004</v>
      </c>
      <c r="J226">
        <f>Datastream!C204</f>
        <v>4.63</v>
      </c>
      <c r="K226">
        <f>ZBDE!BF223</f>
        <v>94.552532597308399</v>
      </c>
      <c r="L226" s="9">
        <v>188.80515678817895</v>
      </c>
      <c r="M226" s="9">
        <v>829472.87800000003</v>
      </c>
      <c r="N226" s="33">
        <f>dane_update_fred!D300</f>
        <v>112.83</v>
      </c>
    </row>
    <row r="227" spans="1:14" x14ac:dyDescent="0.2">
      <c r="A227" s="5">
        <v>40817</v>
      </c>
      <c r="B227">
        <f>ZBDE!W223</f>
        <v>3617.16</v>
      </c>
      <c r="C227">
        <f>dane!C226*(ZBDE!BS223*0.01)</f>
        <v>354.73066116038751</v>
      </c>
      <c r="D227">
        <f>ZBDE!AL271</f>
        <v>5511.8</v>
      </c>
      <c r="E227">
        <f>NBP!I227</f>
        <v>668295.30607877066</v>
      </c>
      <c r="F227">
        <f>car_m!B227</f>
        <v>13.25</v>
      </c>
      <c r="G227">
        <f>ZBDE!CC91</f>
        <v>113.9</v>
      </c>
      <c r="H227">
        <f>ZBDE!AQ367</f>
        <v>163.4</v>
      </c>
      <c r="I227">
        <f>Datastream!B205</f>
        <v>4.4800000000000004</v>
      </c>
      <c r="J227">
        <f>Datastream!C205</f>
        <v>4.66</v>
      </c>
      <c r="K227">
        <f>ZBDE!BF224</f>
        <v>97.189130155464298</v>
      </c>
      <c r="L227" s="9">
        <v>183.03362121037762</v>
      </c>
      <c r="M227" s="9">
        <v>835655.47499999998</v>
      </c>
      <c r="N227" s="33">
        <f>dane_update_fred!D301</f>
        <v>109.55</v>
      </c>
    </row>
    <row r="228" spans="1:14" x14ac:dyDescent="0.2">
      <c r="A228" s="5">
        <v>40848</v>
      </c>
      <c r="B228">
        <f>ZBDE!W224</f>
        <v>3682.19</v>
      </c>
      <c r="C228">
        <f>dane!C227*(ZBDE!BS224*0.01)</f>
        <v>331.67316818496232</v>
      </c>
      <c r="D228">
        <f>ZBDE!AL272</f>
        <v>5515</v>
      </c>
      <c r="E228">
        <f>NBP!I228</f>
        <v>680298.22946161753</v>
      </c>
      <c r="F228">
        <f>car_m!B228</f>
        <v>12.97</v>
      </c>
      <c r="G228">
        <f>ZBDE!CC92</f>
        <v>114.2</v>
      </c>
      <c r="H228">
        <f>ZBDE!AQ368</f>
        <v>164.5</v>
      </c>
      <c r="I228">
        <f>Datastream!B206</f>
        <v>4.6000000000000005</v>
      </c>
      <c r="J228">
        <f>Datastream!C206</f>
        <v>4.7300000000000004</v>
      </c>
      <c r="K228">
        <f>ZBDE!BF225</f>
        <v>94.328014355819008</v>
      </c>
      <c r="L228" s="9">
        <v>186.3475507987709</v>
      </c>
      <c r="M228" s="9">
        <v>853343.56400000001</v>
      </c>
      <c r="N228" s="33">
        <f>dane_update_fred!D302</f>
        <v>110.77</v>
      </c>
    </row>
    <row r="229" spans="1:14" x14ac:dyDescent="0.2">
      <c r="A229" s="5">
        <v>40878</v>
      </c>
      <c r="B229">
        <f>ZBDE!W225</f>
        <v>4015.37</v>
      </c>
      <c r="C229">
        <f>dane!C228*(ZBDE!BS225*0.01)</f>
        <v>399.00282132650972</v>
      </c>
      <c r="D229">
        <f>ZBDE!AL273</f>
        <v>5503.2</v>
      </c>
      <c r="E229">
        <f>NBP!I229</f>
        <v>675579.36809050862</v>
      </c>
      <c r="F229">
        <f>car_m!B229</f>
        <v>13.1</v>
      </c>
      <c r="G229">
        <f>ZBDE!CC93</f>
        <v>109.5</v>
      </c>
      <c r="H229">
        <f>ZBDE!AQ369</f>
        <v>165.20000000000002</v>
      </c>
      <c r="I229">
        <f>Datastream!B207</f>
        <v>4.22</v>
      </c>
      <c r="J229">
        <f>Datastream!C207</f>
        <v>4.76</v>
      </c>
      <c r="K229">
        <f>ZBDE!BF226</f>
        <v>92.792569472819494</v>
      </c>
      <c r="L229" s="9">
        <v>184.10388185101976</v>
      </c>
      <c r="M229" s="9">
        <v>881496.31799999997</v>
      </c>
      <c r="N229" s="33">
        <f>dane_update_fred!D303</f>
        <v>107.87</v>
      </c>
    </row>
    <row r="230" spans="1:14" x14ac:dyDescent="0.2">
      <c r="A230" s="5">
        <v>40909</v>
      </c>
      <c r="B230">
        <f>ZBDE!W226</f>
        <v>3666.41</v>
      </c>
      <c r="C230">
        <f>dane!C229*(ZBDE!BS226*0.01)</f>
        <v>298.85311317355581</v>
      </c>
      <c r="D230">
        <f>ZBDE!AL274</f>
        <v>5550.8</v>
      </c>
      <c r="E230">
        <f>NBP!I230</f>
        <v>681244.22986954416</v>
      </c>
      <c r="F230">
        <f>car_m!B230</f>
        <v>13.12</v>
      </c>
      <c r="G230">
        <f>ZBDE!CC94</f>
        <v>104</v>
      </c>
      <c r="H230">
        <f>ZBDE!AQ370</f>
        <v>166.4</v>
      </c>
      <c r="I230">
        <f>Datastream!B208</f>
        <v>4.34</v>
      </c>
      <c r="J230">
        <f>Datastream!C208</f>
        <v>4.75</v>
      </c>
      <c r="K230">
        <f>ZBDE!BF227</f>
        <v>94.950955642928491</v>
      </c>
      <c r="L230" s="9">
        <v>188.46817612687357</v>
      </c>
      <c r="M230" s="9">
        <v>874632.48199999996</v>
      </c>
      <c r="N230" s="33">
        <f>dane_update_fred!D304</f>
        <v>110.69</v>
      </c>
    </row>
    <row r="231" spans="1:14" x14ac:dyDescent="0.2">
      <c r="A231" s="5">
        <v>40940</v>
      </c>
      <c r="B231">
        <f>ZBDE!W227</f>
        <v>3568.32</v>
      </c>
      <c r="C231">
        <f>dane!C230*(ZBDE!BS227*0.01)</f>
        <v>301.84164430529137</v>
      </c>
      <c r="D231">
        <f>ZBDE!AL275</f>
        <v>5542.9000000000005</v>
      </c>
      <c r="E231">
        <f>NBP!I231</f>
        <v>683756.64620125527</v>
      </c>
      <c r="F231">
        <f>car_m!B231</f>
        <v>13.38</v>
      </c>
      <c r="G231">
        <f>ZBDE!CC95</f>
        <v>103.60000000000001</v>
      </c>
      <c r="H231">
        <f>ZBDE!AQ371</f>
        <v>167.1</v>
      </c>
      <c r="I231">
        <f>Datastream!B209</f>
        <v>4.42</v>
      </c>
      <c r="J231">
        <f>Datastream!C209</f>
        <v>4.75</v>
      </c>
      <c r="K231">
        <f>ZBDE!BF228</f>
        <v>99.451733261393088</v>
      </c>
      <c r="L231" s="9">
        <v>195.87711870804014</v>
      </c>
      <c r="M231" s="9">
        <v>872121.28899999999</v>
      </c>
      <c r="N231" s="33">
        <f>dane_update_fred!D305</f>
        <v>119.33</v>
      </c>
    </row>
    <row r="232" spans="1:14" x14ac:dyDescent="0.2">
      <c r="A232" s="5">
        <v>40969</v>
      </c>
      <c r="B232">
        <f>ZBDE!W228</f>
        <v>3770.66</v>
      </c>
      <c r="C232">
        <f>dane!C231*(ZBDE!BS228*0.01)</f>
        <v>347.11789095108509</v>
      </c>
      <c r="D232">
        <f>ZBDE!AL276</f>
        <v>5538.9000000000005</v>
      </c>
      <c r="E232">
        <f>NBP!I232</f>
        <v>688201.48807807185</v>
      </c>
      <c r="F232">
        <f>car_m!B232</f>
        <v>14.16</v>
      </c>
      <c r="G232">
        <f>ZBDE!CC96</f>
        <v>114.10000000000001</v>
      </c>
      <c r="H232">
        <f>ZBDE!AQ372</f>
        <v>167.9</v>
      </c>
      <c r="I232">
        <f>Datastream!B210</f>
        <v>4.55</v>
      </c>
      <c r="J232">
        <f>Datastream!C210</f>
        <v>4.72</v>
      </c>
      <c r="K232">
        <f>ZBDE!BF229</f>
        <v>100.199787682741</v>
      </c>
      <c r="L232" s="9">
        <v>201.87594462127799</v>
      </c>
      <c r="M232" s="9">
        <v>874495.82499999995</v>
      </c>
      <c r="N232" s="33">
        <f>dane_update_fred!D306</f>
        <v>125.45</v>
      </c>
    </row>
    <row r="233" spans="1:14" x14ac:dyDescent="0.2">
      <c r="A233" s="5">
        <v>41000</v>
      </c>
      <c r="B233">
        <f>ZBDE!W229</f>
        <v>3719.81</v>
      </c>
      <c r="C233">
        <f>dane!C232*(ZBDE!BS229*0.01)</f>
        <v>336.70435422255252</v>
      </c>
      <c r="D233">
        <f>ZBDE!AL277</f>
        <v>5530.6</v>
      </c>
      <c r="E233">
        <f>NBP!I233</f>
        <v>690407.73968183598</v>
      </c>
      <c r="F233">
        <f>car_m!B233</f>
        <v>14.31</v>
      </c>
      <c r="G233">
        <f>ZBDE!CC97</f>
        <v>105.4</v>
      </c>
      <c r="H233">
        <f>ZBDE!AQ373</f>
        <v>168.9</v>
      </c>
      <c r="I233">
        <f>Datastream!B211</f>
        <v>4.5200000000000005</v>
      </c>
      <c r="J233">
        <f>Datastream!C211</f>
        <v>4.71</v>
      </c>
      <c r="K233">
        <f>ZBDE!BF230</f>
        <v>99.566330122668589</v>
      </c>
      <c r="L233" s="9">
        <v>197.47266346822516</v>
      </c>
      <c r="M233" s="9">
        <v>870702.60499999998</v>
      </c>
      <c r="N233" s="33">
        <f>dane_update_fred!D307</f>
        <v>119.75</v>
      </c>
    </row>
    <row r="234" spans="1:14" x14ac:dyDescent="0.2">
      <c r="A234" s="5">
        <v>41030</v>
      </c>
      <c r="B234">
        <f>ZBDE!W230</f>
        <v>3617.98</v>
      </c>
      <c r="C234">
        <f>dane!C233*(ZBDE!BS230*0.01)</f>
        <v>339.39798905633296</v>
      </c>
      <c r="D234">
        <f>ZBDE!AL278</f>
        <v>5529.8</v>
      </c>
      <c r="E234">
        <f>NBP!I234</f>
        <v>694045.30192634242</v>
      </c>
      <c r="F234">
        <f>car_m!B234</f>
        <v>14.03</v>
      </c>
      <c r="G234">
        <f>ZBDE!CC98</f>
        <v>109.60000000000001</v>
      </c>
      <c r="H234">
        <f>ZBDE!AQ374</f>
        <v>169.20000000000002</v>
      </c>
      <c r="I234">
        <f>Datastream!B212</f>
        <v>4.6900000000000004</v>
      </c>
      <c r="J234">
        <f>Datastream!C212</f>
        <v>4.8500000000000005</v>
      </c>
      <c r="K234">
        <f>ZBDE!BF231</f>
        <v>95.959104693826703</v>
      </c>
      <c r="L234" s="9">
        <v>185.2899486145399</v>
      </c>
      <c r="M234" s="9">
        <v>884150.73400000005</v>
      </c>
      <c r="N234" s="33">
        <f>dane_update_fred!D308</f>
        <v>110.34</v>
      </c>
    </row>
    <row r="235" spans="1:14" x14ac:dyDescent="0.2">
      <c r="A235" s="5">
        <v>41061</v>
      </c>
      <c r="B235">
        <f>ZBDE!W231</f>
        <v>3754.48</v>
      </c>
      <c r="C235">
        <f>dane!C234*(ZBDE!BS231*0.01)</f>
        <v>340.07678503444561</v>
      </c>
      <c r="D235">
        <f>ZBDE!AL279</f>
        <v>5531.4000000000005</v>
      </c>
      <c r="E235">
        <f>NBP!I235</f>
        <v>698273.92607795889</v>
      </c>
      <c r="F235">
        <f>car_m!B235</f>
        <v>13.62</v>
      </c>
      <c r="G235">
        <f>ZBDE!CC99</f>
        <v>107.4</v>
      </c>
      <c r="H235">
        <f>ZBDE!AQ375</f>
        <v>169.5</v>
      </c>
      <c r="I235">
        <f>Datastream!B213</f>
        <v>4.88</v>
      </c>
      <c r="J235">
        <f>Datastream!C213</f>
        <v>4.91</v>
      </c>
      <c r="K235">
        <f>ZBDE!BF232</f>
        <v>97.500435789998193</v>
      </c>
      <c r="L235" s="9">
        <v>170.06175510814518</v>
      </c>
      <c r="M235" s="9">
        <v>884720.94400000002</v>
      </c>
      <c r="N235" s="33">
        <f>dane_update_fred!D309</f>
        <v>95.16</v>
      </c>
    </row>
    <row r="236" spans="1:14" x14ac:dyDescent="0.2">
      <c r="A236" s="5">
        <v>41091</v>
      </c>
      <c r="B236">
        <f>ZBDE!W232</f>
        <v>3686.4500000000003</v>
      </c>
      <c r="C236">
        <f>dane!C235*(ZBDE!BS232*0.01)</f>
        <v>347.55847430520339</v>
      </c>
      <c r="D236">
        <f>ZBDE!AL280</f>
        <v>5528.8</v>
      </c>
      <c r="E236">
        <f>NBP!I236</f>
        <v>702001.04548360687</v>
      </c>
      <c r="F236">
        <f>car_m!B236</f>
        <v>13.82</v>
      </c>
      <c r="G236">
        <f>ZBDE!CC100</f>
        <v>105.4</v>
      </c>
      <c r="H236">
        <f>ZBDE!AQ376</f>
        <v>168.70000000000002</v>
      </c>
      <c r="I236">
        <f>Datastream!B214</f>
        <v>4.84</v>
      </c>
      <c r="J236">
        <f>Datastream!C214</f>
        <v>4.91</v>
      </c>
      <c r="K236">
        <f>ZBDE!BF233</f>
        <v>97.627139070135101</v>
      </c>
      <c r="L236" s="9">
        <v>177.97944440842713</v>
      </c>
      <c r="M236" s="9">
        <v>886873.06099999999</v>
      </c>
      <c r="N236" s="33">
        <f>dane_update_fred!D310</f>
        <v>102.62</v>
      </c>
    </row>
    <row r="237" spans="1:14" x14ac:dyDescent="0.2">
      <c r="A237" s="5">
        <v>41122</v>
      </c>
      <c r="B237">
        <f>ZBDE!W233</f>
        <v>3686.4500000000003</v>
      </c>
      <c r="C237">
        <f>dane!C236*(ZBDE!BS233*0.01)</f>
        <v>349.29626667672943</v>
      </c>
      <c r="D237">
        <f>ZBDE!AL281</f>
        <v>5522.2</v>
      </c>
      <c r="E237">
        <f>NBP!I237</f>
        <v>705684.96374831744</v>
      </c>
      <c r="F237">
        <f>car_m!B237</f>
        <v>13.94</v>
      </c>
      <c r="G237">
        <f>ZBDE!CC101</f>
        <v>104.8</v>
      </c>
      <c r="H237">
        <f>ZBDE!AQ377</f>
        <v>168.20000000000002</v>
      </c>
      <c r="I237">
        <f>Datastream!B215</f>
        <v>4.9000000000000004</v>
      </c>
      <c r="J237">
        <f>Datastream!C215</f>
        <v>4.91</v>
      </c>
      <c r="K237">
        <f>ZBDE!BF234</f>
        <v>100.20583447485701</v>
      </c>
      <c r="L237" s="9">
        <v>185.47200030096101</v>
      </c>
      <c r="M237" s="9">
        <v>895533.81900000002</v>
      </c>
      <c r="N237" s="33">
        <f>dane_update_fred!D311</f>
        <v>113.36</v>
      </c>
    </row>
    <row r="238" spans="1:14" x14ac:dyDescent="0.2">
      <c r="A238" s="5">
        <v>41153</v>
      </c>
      <c r="B238">
        <f>ZBDE!W234</f>
        <v>3640.84</v>
      </c>
      <c r="C238">
        <f>dane!C237*(ZBDE!BS234*0.01)</f>
        <v>343.70752640990179</v>
      </c>
      <c r="D238">
        <f>ZBDE!AL282</f>
        <v>5514.1</v>
      </c>
      <c r="E238">
        <f>NBP!I238</f>
        <v>708337.15728297795</v>
      </c>
      <c r="F238">
        <f>car_m!B238</f>
        <v>14.04</v>
      </c>
      <c r="G238">
        <f>ZBDE!CC102</f>
        <v>110.5</v>
      </c>
      <c r="H238">
        <f>ZBDE!AQ378</f>
        <v>168.4</v>
      </c>
      <c r="I238">
        <f>Datastream!B216</f>
        <v>4.88</v>
      </c>
      <c r="J238">
        <f>Datastream!C216</f>
        <v>4.9000000000000004</v>
      </c>
      <c r="K238">
        <f>ZBDE!BF235</f>
        <v>100.38917365563</v>
      </c>
      <c r="L238" s="9">
        <v>187.16061191248264</v>
      </c>
      <c r="M238" s="9">
        <v>892680.00100000005</v>
      </c>
      <c r="N238" s="33">
        <f>dane_update_fred!D312</f>
        <v>112.86</v>
      </c>
    </row>
    <row r="239" spans="1:14" x14ac:dyDescent="0.2">
      <c r="A239" s="5">
        <v>41183</v>
      </c>
      <c r="B239">
        <f>ZBDE!W235</f>
        <v>3718.19</v>
      </c>
      <c r="C239">
        <f>dane!C238*(ZBDE!BS235*0.01)</f>
        <v>356.42470488706823</v>
      </c>
      <c r="D239">
        <f>ZBDE!AL283</f>
        <v>5510.4000000000005</v>
      </c>
      <c r="E239">
        <f>NBP!I239</f>
        <v>708458.12072734488</v>
      </c>
      <c r="F239">
        <f>car_m!B239</f>
        <v>14.05</v>
      </c>
      <c r="G239">
        <f>ZBDE!CC103</f>
        <v>119.2</v>
      </c>
      <c r="H239">
        <f>ZBDE!AQ379</f>
        <v>169.1</v>
      </c>
      <c r="I239">
        <f>Datastream!B217</f>
        <v>4.79</v>
      </c>
      <c r="J239">
        <f>Datastream!C217</f>
        <v>4.83</v>
      </c>
      <c r="K239">
        <f>ZBDE!BF236</f>
        <v>100.77845413639001</v>
      </c>
      <c r="L239" s="9">
        <v>183.19635852220861</v>
      </c>
      <c r="M239" s="9">
        <v>902437.527</v>
      </c>
      <c r="N239" s="33">
        <f>dane_update_fred!D313</f>
        <v>111.71</v>
      </c>
    </row>
    <row r="240" spans="1:14" x14ac:dyDescent="0.2">
      <c r="A240" s="5">
        <v>41214</v>
      </c>
      <c r="B240">
        <f>ZBDE!W236</f>
        <v>3780.64</v>
      </c>
      <c r="C240">
        <f>dane!C239*(ZBDE!BS236*0.01)</f>
        <v>333.96994847918296</v>
      </c>
      <c r="D240">
        <f>ZBDE!AL284</f>
        <v>5497.4000000000005</v>
      </c>
      <c r="E240">
        <f>NBP!I240</f>
        <v>711049.76248392637</v>
      </c>
      <c r="F240">
        <f>car_m!B240</f>
        <v>14.1</v>
      </c>
      <c r="G240">
        <f>ZBDE!CC104</f>
        <v>113.5</v>
      </c>
      <c r="H240">
        <f>ZBDE!AQ380</f>
        <v>169.3</v>
      </c>
      <c r="I240">
        <f>Datastream!B218</f>
        <v>4.7</v>
      </c>
      <c r="J240">
        <f>Datastream!C218</f>
        <v>4.6399999999999997</v>
      </c>
      <c r="K240">
        <f>ZBDE!BF237</f>
        <v>99.836854407416098</v>
      </c>
      <c r="L240" s="9">
        <v>180.53493981647333</v>
      </c>
      <c r="M240" s="9">
        <v>901845.50600000005</v>
      </c>
      <c r="N240" s="33">
        <f>dane_update_fred!D314</f>
        <v>109.06</v>
      </c>
    </row>
    <row r="241" spans="1:14" x14ac:dyDescent="0.2">
      <c r="A241" s="5">
        <v>41244</v>
      </c>
      <c r="B241">
        <f>ZBDE!W237</f>
        <v>4111.6900000000005</v>
      </c>
      <c r="C241">
        <f>dane!C240*(ZBDE!BS237*0.01)</f>
        <v>384.3994106995396</v>
      </c>
      <c r="D241">
        <f>ZBDE!AL285</f>
        <v>5474.2</v>
      </c>
      <c r="E241">
        <f>NBP!I241</f>
        <v>706267.49820122262</v>
      </c>
      <c r="F241">
        <f>car_m!B241</f>
        <v>14.74</v>
      </c>
      <c r="G241">
        <f>ZBDE!CC105</f>
        <v>99</v>
      </c>
      <c r="H241">
        <f>ZBDE!AQ381</f>
        <v>169.5</v>
      </c>
      <c r="I241">
        <f>Datastream!B219</f>
        <v>4.37</v>
      </c>
      <c r="J241">
        <f>Datastream!C219</f>
        <v>4.33</v>
      </c>
      <c r="K241">
        <f>ZBDE!BF238</f>
        <v>101.49226156063501</v>
      </c>
      <c r="L241" s="9">
        <v>182.27083032544962</v>
      </c>
      <c r="M241" s="9">
        <v>921412.48</v>
      </c>
      <c r="N241" s="33">
        <f>dane_update_fred!D315</f>
        <v>109.49</v>
      </c>
    </row>
    <row r="242" spans="1:14" x14ac:dyDescent="0.2">
      <c r="A242" s="5">
        <v>41275</v>
      </c>
      <c r="B242">
        <f>ZBDE!W238</f>
        <v>3680.3</v>
      </c>
      <c r="C242">
        <f>dane!C241*(ZBDE!BS238*0.01)</f>
        <v>305.98193091683356</v>
      </c>
      <c r="D242">
        <f>ZBDE!AL286</f>
        <v>5506.5</v>
      </c>
      <c r="E242">
        <f>NBP!I242</f>
        <v>705004.08104585495</v>
      </c>
      <c r="F242">
        <f>car_m!B242</f>
        <v>15.14</v>
      </c>
      <c r="G242">
        <f>ZBDE!CC106</f>
        <v>104.4</v>
      </c>
      <c r="H242">
        <f>ZBDE!AQ382</f>
        <v>169.70000000000002</v>
      </c>
      <c r="I242">
        <f>Datastream!B220</f>
        <v>4.12</v>
      </c>
      <c r="J242">
        <f>Datastream!C220</f>
        <v>4.12</v>
      </c>
      <c r="K242">
        <f>ZBDE!BF239</f>
        <v>100.61739694934001</v>
      </c>
      <c r="L242" s="9">
        <v>187.44923970066344</v>
      </c>
      <c r="M242" s="9">
        <v>913439.38300000003</v>
      </c>
      <c r="N242" s="33">
        <f>dane_update_fred!D316</f>
        <v>112.96</v>
      </c>
    </row>
    <row r="243" spans="1:14" x14ac:dyDescent="0.2">
      <c r="A243" s="5">
        <v>41306</v>
      </c>
      <c r="B243">
        <f>ZBDE!W239</f>
        <v>3709.9900000000002</v>
      </c>
      <c r="C243">
        <f>dane!C242*(ZBDE!BS239*0.01)</f>
        <v>298.02640071299589</v>
      </c>
      <c r="D243">
        <f>ZBDE!AL287</f>
        <v>5497.4000000000005</v>
      </c>
      <c r="E243">
        <f>NBP!I243</f>
        <v>706988.50499918964</v>
      </c>
      <c r="F243">
        <f>car_m!B243</f>
        <v>15.17</v>
      </c>
      <c r="G243">
        <f>ZBDE!CC107</f>
        <v>101.4</v>
      </c>
      <c r="H243">
        <f>ZBDE!AQ383</f>
        <v>169.70000000000002</v>
      </c>
      <c r="I243">
        <f>Datastream!B221</f>
        <v>3.92</v>
      </c>
      <c r="J243">
        <f>Datastream!C221</f>
        <v>3.87</v>
      </c>
      <c r="K243">
        <f>ZBDE!BF240</f>
        <v>98.73300952016119</v>
      </c>
      <c r="L243" s="9">
        <v>190.63075760899184</v>
      </c>
      <c r="M243" s="9">
        <v>920261.09199999995</v>
      </c>
      <c r="N243" s="33">
        <f>dane_update_fred!D317</f>
        <v>116.05</v>
      </c>
    </row>
    <row r="244" spans="1:14" x14ac:dyDescent="0.2">
      <c r="A244" s="5">
        <v>41334</v>
      </c>
      <c r="B244">
        <f>ZBDE!W240</f>
        <v>3832.81</v>
      </c>
      <c r="C244">
        <f>dane!C243*(ZBDE!BS240*0.01)</f>
        <v>347.20075683064022</v>
      </c>
      <c r="D244">
        <f>ZBDE!AL288</f>
        <v>5488.9000000000005</v>
      </c>
      <c r="E244">
        <f>NBP!I244</f>
        <v>707924.32466508576</v>
      </c>
      <c r="F244">
        <f>car_m!B244</f>
        <v>15.42</v>
      </c>
      <c r="G244">
        <f>ZBDE!CC108</f>
        <v>110.8</v>
      </c>
      <c r="H244">
        <f>ZBDE!AQ384</f>
        <v>170</v>
      </c>
      <c r="I244">
        <f>Datastream!B222</f>
        <v>3.5</v>
      </c>
      <c r="J244">
        <f>Datastream!C222</f>
        <v>3.48</v>
      </c>
      <c r="K244">
        <f>ZBDE!BF241</f>
        <v>99.169014863453086</v>
      </c>
      <c r="L244" s="9">
        <v>183.75263151147274</v>
      </c>
      <c r="M244" s="9">
        <v>932005.53399999999</v>
      </c>
      <c r="N244" s="33">
        <f>dane_update_fred!D318</f>
        <v>108.47</v>
      </c>
    </row>
    <row r="245" spans="1:14" x14ac:dyDescent="0.2">
      <c r="A245" s="5">
        <v>41365</v>
      </c>
      <c r="B245">
        <f>ZBDE!W241</f>
        <v>3830.89</v>
      </c>
      <c r="C245">
        <f>dane!C244*(ZBDE!BS241*0.01)</f>
        <v>336.784734125721</v>
      </c>
      <c r="D245">
        <f>ZBDE!AL289</f>
        <v>5477.5</v>
      </c>
      <c r="E245">
        <f>NBP!I245</f>
        <v>709754.52186180954</v>
      </c>
      <c r="F245">
        <f>car_m!B245</f>
        <v>15.64</v>
      </c>
      <c r="G245">
        <f>ZBDE!CC109</f>
        <v>108.3</v>
      </c>
      <c r="H245">
        <f>ZBDE!AQ385</f>
        <v>170.70000000000002</v>
      </c>
      <c r="I245">
        <f>Datastream!B223</f>
        <v>3.3200000000000003</v>
      </c>
      <c r="J245">
        <f>Datastream!C223</f>
        <v>3.33</v>
      </c>
      <c r="K245">
        <f>ZBDE!BF242</f>
        <v>101.02771173857602</v>
      </c>
      <c r="L245" s="9">
        <v>178.90548447532333</v>
      </c>
      <c r="M245" s="9">
        <v>935231.26500000001</v>
      </c>
      <c r="N245" s="33">
        <f>dane_update_fred!D319</f>
        <v>102.25</v>
      </c>
    </row>
    <row r="246" spans="1:14" x14ac:dyDescent="0.2">
      <c r="A246" s="5">
        <v>41395</v>
      </c>
      <c r="B246">
        <f>ZBDE!W242</f>
        <v>3699.67</v>
      </c>
      <c r="C246">
        <f>dane!C245*(ZBDE!BS242*0.01)</f>
        <v>343.18364407410974</v>
      </c>
      <c r="D246">
        <f>ZBDE!AL290</f>
        <v>5478.6</v>
      </c>
      <c r="E246">
        <f>NBP!I246</f>
        <v>712863.74074633955</v>
      </c>
      <c r="F246">
        <f>car_m!B246</f>
        <v>15.34</v>
      </c>
      <c r="G246">
        <f>ZBDE!CC110</f>
        <v>107.60000000000001</v>
      </c>
      <c r="H246">
        <f>ZBDE!AQ386</f>
        <v>170.5</v>
      </c>
      <c r="I246">
        <f>Datastream!B224</f>
        <v>3.14</v>
      </c>
      <c r="J246">
        <f>Datastream!C224</f>
        <v>3.09</v>
      </c>
      <c r="K246">
        <f>ZBDE!BF243</f>
        <v>98.782500183230397</v>
      </c>
      <c r="L246" s="9">
        <v>179.49092533187351</v>
      </c>
      <c r="M246" s="9">
        <v>941791.06599999999</v>
      </c>
      <c r="N246" s="33">
        <f>dane_update_fred!D320</f>
        <v>102.56</v>
      </c>
    </row>
    <row r="247" spans="1:14" x14ac:dyDescent="0.2">
      <c r="A247" s="5">
        <v>41426</v>
      </c>
      <c r="B247">
        <f>ZBDE!W243</f>
        <v>3808.63</v>
      </c>
      <c r="C247">
        <f>dane!C246*(ZBDE!BS243*0.01)</f>
        <v>348.67458237929549</v>
      </c>
      <c r="D247">
        <f>ZBDE!AL291</f>
        <v>5488</v>
      </c>
      <c r="E247">
        <f>NBP!I247</f>
        <v>716087.60480566171</v>
      </c>
      <c r="F247">
        <f>car_m!B247</f>
        <v>15.22</v>
      </c>
      <c r="G247">
        <f>ZBDE!CC111</f>
        <v>110.4</v>
      </c>
      <c r="H247">
        <f>ZBDE!AQ387</f>
        <v>170.5</v>
      </c>
      <c r="I247">
        <f>Datastream!B225</f>
        <v>2.82</v>
      </c>
      <c r="J247">
        <f>Datastream!C225</f>
        <v>2.86</v>
      </c>
      <c r="K247">
        <f>ZBDE!BF244</f>
        <v>97.377994267625198</v>
      </c>
      <c r="L247" s="9">
        <v>179.15883490600919</v>
      </c>
      <c r="M247" s="9">
        <v>946586.353</v>
      </c>
      <c r="N247" s="33">
        <f>dane_update_fred!D321</f>
        <v>102.92</v>
      </c>
    </row>
    <row r="248" spans="1:14" x14ac:dyDescent="0.2">
      <c r="A248" s="5">
        <v>41456</v>
      </c>
      <c r="B248">
        <f>ZBDE!W244</f>
        <v>3830.07</v>
      </c>
      <c r="C248">
        <f>dane!C247*(ZBDE!BS244*0.01)</f>
        <v>361.92421650970874</v>
      </c>
      <c r="D248">
        <f>ZBDE!AL292</f>
        <v>5489.5</v>
      </c>
      <c r="E248">
        <f>NBP!I248</f>
        <v>718758.63646398508</v>
      </c>
      <c r="F248">
        <f>car_m!B248</f>
        <v>15.69</v>
      </c>
      <c r="G248">
        <f>ZBDE!CC112</f>
        <v>112.10000000000001</v>
      </c>
      <c r="H248">
        <f>ZBDE!AQ388</f>
        <v>171</v>
      </c>
      <c r="I248">
        <f>Datastream!B226</f>
        <v>2.4700000000000002</v>
      </c>
      <c r="J248">
        <f>Datastream!C226</f>
        <v>2.65</v>
      </c>
      <c r="K248">
        <f>ZBDE!BF245</f>
        <v>97.6348163149936</v>
      </c>
      <c r="L248" s="9">
        <v>183.59175120284488</v>
      </c>
      <c r="M248" s="9">
        <v>945076.79599999997</v>
      </c>
      <c r="N248" s="33">
        <f>dane_update_fred!D322</f>
        <v>107.93</v>
      </c>
    </row>
    <row r="249" spans="1:14" x14ac:dyDescent="0.2">
      <c r="A249" s="5">
        <v>41487</v>
      </c>
      <c r="B249">
        <f>ZBDE!W245</f>
        <v>3760.4500000000003</v>
      </c>
      <c r="C249">
        <f>dane!C248*(ZBDE!BS245*0.01)</f>
        <v>361.2003680766893</v>
      </c>
      <c r="D249">
        <f>ZBDE!AL293</f>
        <v>5493.8</v>
      </c>
      <c r="E249">
        <f>NBP!I249</f>
        <v>723122.27870313195</v>
      </c>
      <c r="F249">
        <f>car_m!B249</f>
        <v>15.79</v>
      </c>
      <c r="G249">
        <f>ZBDE!CC113</f>
        <v>107.10000000000001</v>
      </c>
      <c r="H249">
        <f>ZBDE!AQ389</f>
        <v>170.5</v>
      </c>
      <c r="I249">
        <f>Datastream!B227</f>
        <v>2.59</v>
      </c>
      <c r="J249">
        <f>Datastream!C227</f>
        <v>2.62</v>
      </c>
      <c r="K249">
        <f>ZBDE!BF246</f>
        <v>98.650022446359486</v>
      </c>
      <c r="L249" s="9">
        <v>185.83388073051302</v>
      </c>
      <c r="M249" s="9">
        <v>949987.64300000004</v>
      </c>
      <c r="N249" s="33">
        <f>dane_update_fred!D323</f>
        <v>111.28</v>
      </c>
    </row>
    <row r="250" spans="1:14" x14ac:dyDescent="0.2">
      <c r="A250" s="5">
        <v>41518</v>
      </c>
      <c r="B250">
        <f>ZBDE!W246</f>
        <v>3770.91</v>
      </c>
      <c r="C250">
        <f>dane!C249*(ZBDE!BS246*0.01)</f>
        <v>357.22716402784573</v>
      </c>
      <c r="D250">
        <f>ZBDE!AL294</f>
        <v>5495.1</v>
      </c>
      <c r="E250">
        <f>NBP!I250</f>
        <v>729360.68268905301</v>
      </c>
      <c r="F250">
        <f>car_m!B250</f>
        <v>15.64</v>
      </c>
      <c r="G250">
        <f>ZBDE!CC114</f>
        <v>117.5</v>
      </c>
      <c r="H250">
        <f>ZBDE!AQ390</f>
        <v>170.70000000000002</v>
      </c>
      <c r="I250">
        <f>Datastream!B228</f>
        <v>2.5500000000000003</v>
      </c>
      <c r="J250">
        <f>Datastream!C228</f>
        <v>2.61</v>
      </c>
      <c r="K250">
        <f>ZBDE!BF247</f>
        <v>98.834451035569998</v>
      </c>
      <c r="L250" s="9">
        <v>185.15346596514439</v>
      </c>
      <c r="M250" s="9">
        <v>947227.58100000001</v>
      </c>
      <c r="N250" s="33">
        <f>dane_update_fred!D324</f>
        <v>111.6</v>
      </c>
    </row>
    <row r="251" spans="1:14" x14ac:dyDescent="0.2">
      <c r="A251" s="5">
        <v>41548</v>
      </c>
      <c r="B251">
        <f>ZBDE!W247</f>
        <v>3834.17</v>
      </c>
      <c r="C251">
        <f>dane!C250*(ZBDE!BS247*0.01)</f>
        <v>369.01566044076463</v>
      </c>
      <c r="D251">
        <f>ZBDE!AL295</f>
        <v>5500.1</v>
      </c>
      <c r="E251">
        <f>NBP!I251</f>
        <v>730101.54517520149</v>
      </c>
      <c r="F251">
        <f>car_m!B251</f>
        <v>15.84</v>
      </c>
      <c r="G251">
        <f>ZBDE!CC115</f>
        <v>124.7</v>
      </c>
      <c r="H251">
        <f>ZBDE!AQ391</f>
        <v>171</v>
      </c>
      <c r="I251">
        <f>Datastream!B229</f>
        <v>2.5500000000000003</v>
      </c>
      <c r="J251">
        <f>Datastream!C229</f>
        <v>2.6</v>
      </c>
      <c r="K251">
        <f>ZBDE!BF248</f>
        <v>100.30281202184601</v>
      </c>
      <c r="L251" s="9">
        <v>182.18361569313657</v>
      </c>
      <c r="M251" s="9">
        <v>955418.69799999997</v>
      </c>
      <c r="N251" s="33">
        <f>dane_update_fred!D325</f>
        <v>109.08</v>
      </c>
    </row>
    <row r="252" spans="1:14" x14ac:dyDescent="0.2">
      <c r="A252" s="5">
        <v>41579</v>
      </c>
      <c r="B252">
        <f>ZBDE!W248</f>
        <v>3897.88</v>
      </c>
      <c r="C252">
        <f>dane!C251*(ZBDE!BS248*0.01)</f>
        <v>347.61275213520031</v>
      </c>
      <c r="D252">
        <f>ZBDE!AL296</f>
        <v>5501</v>
      </c>
      <c r="E252">
        <f>NBP!I252</f>
        <v>733680.6591843972</v>
      </c>
      <c r="F252">
        <f>car_m!B252</f>
        <v>15.78</v>
      </c>
      <c r="G252">
        <f>ZBDE!CC116</f>
        <v>116.9</v>
      </c>
      <c r="H252">
        <f>ZBDE!AQ392</f>
        <v>170.70000000000002</v>
      </c>
      <c r="I252">
        <f>Datastream!B230</f>
        <v>2.59</v>
      </c>
      <c r="J252">
        <f>Datastream!C230</f>
        <v>2.6</v>
      </c>
      <c r="K252">
        <f>ZBDE!BF249</f>
        <v>99.987609228302688</v>
      </c>
      <c r="L252" s="9">
        <v>179.60422278132623</v>
      </c>
      <c r="M252" s="9">
        <v>953446.26699999999</v>
      </c>
      <c r="N252" s="33">
        <f>dane_update_fred!D326</f>
        <v>107.79</v>
      </c>
    </row>
    <row r="253" spans="1:14" x14ac:dyDescent="0.2">
      <c r="A253" s="5">
        <v>41609</v>
      </c>
      <c r="B253">
        <f>ZBDE!W249</f>
        <v>4221.5</v>
      </c>
      <c r="C253">
        <f>dane!C252*(ZBDE!BS249*0.01)</f>
        <v>407.05453275031959</v>
      </c>
      <c r="D253">
        <f>ZBDE!AL297</f>
        <v>5491</v>
      </c>
      <c r="E253">
        <f>NBP!I253</f>
        <v>730994.38392976229</v>
      </c>
      <c r="F253">
        <f>car_m!B253</f>
        <v>15.66</v>
      </c>
      <c r="G253">
        <f>ZBDE!CC117</f>
        <v>105.60000000000001</v>
      </c>
      <c r="H253">
        <f>ZBDE!AQ393</f>
        <v>170.9</v>
      </c>
      <c r="I253">
        <f>Datastream!B231</f>
        <v>2.48</v>
      </c>
      <c r="J253">
        <f>Datastream!C231</f>
        <v>2.6</v>
      </c>
      <c r="K253">
        <f>ZBDE!BF250</f>
        <v>101.25607645287</v>
      </c>
      <c r="L253" s="9">
        <v>183.9303021696079</v>
      </c>
      <c r="M253" s="9">
        <v>978908.21799999999</v>
      </c>
      <c r="N253" s="33">
        <f>dane_update_fred!D327</f>
        <v>110.76</v>
      </c>
    </row>
    <row r="254" spans="1:14" x14ac:dyDescent="0.2">
      <c r="A254" s="5">
        <v>41640</v>
      </c>
      <c r="B254">
        <f>ZBDE!W250</f>
        <v>3805.28</v>
      </c>
      <c r="C254">
        <f>dane!C253*(ZBDE!BS250*0.01)</f>
        <v>320.35191727450155</v>
      </c>
      <c r="D254">
        <f>ZBDE!AL298</f>
        <v>5506.1</v>
      </c>
      <c r="E254">
        <f>NBP!I254</f>
        <v>735008.60783825698</v>
      </c>
      <c r="F254">
        <f>car_m!B254</f>
        <v>15.43</v>
      </c>
      <c r="G254">
        <f>ZBDE!CC118</f>
        <v>108.8</v>
      </c>
      <c r="H254">
        <f>ZBDE!AQ394</f>
        <v>171.1</v>
      </c>
      <c r="I254">
        <f>Datastream!B232</f>
        <v>2.63</v>
      </c>
      <c r="J254">
        <f>Datastream!C232</f>
        <v>2.61</v>
      </c>
      <c r="K254">
        <f>ZBDE!BF251</f>
        <v>99.846667090486008</v>
      </c>
      <c r="L254" s="9">
        <v>180.05802670080618</v>
      </c>
      <c r="M254" s="9">
        <v>962415.64500000002</v>
      </c>
      <c r="N254" s="33">
        <f>dane_update_fred!D328</f>
        <v>108.12</v>
      </c>
    </row>
    <row r="255" spans="1:14" x14ac:dyDescent="0.2">
      <c r="A255" s="5">
        <v>41671</v>
      </c>
      <c r="B255">
        <f>ZBDE!W251</f>
        <v>3856.56</v>
      </c>
      <c r="C255">
        <f>dane!C254*(ZBDE!BS251*0.01)</f>
        <v>318.75015768812904</v>
      </c>
      <c r="D255">
        <f>ZBDE!AL299</f>
        <v>5508.2</v>
      </c>
      <c r="E255">
        <f>NBP!I255</f>
        <v>739842.70743784308</v>
      </c>
      <c r="F255">
        <f>car_m!B255</f>
        <v>15.6</v>
      </c>
      <c r="G255">
        <f>ZBDE!CC119</f>
        <v>106.8</v>
      </c>
      <c r="H255">
        <f>ZBDE!AQ395</f>
        <v>171.3</v>
      </c>
      <c r="I255">
        <f>Datastream!B233</f>
        <v>2.5300000000000002</v>
      </c>
      <c r="J255">
        <f>Datastream!C233</f>
        <v>2.61</v>
      </c>
      <c r="K255">
        <f>ZBDE!BF252</f>
        <v>100.75876426992501</v>
      </c>
      <c r="L255" s="9">
        <v>183.25064359314757</v>
      </c>
      <c r="M255" s="9">
        <v>968442.26699999999</v>
      </c>
      <c r="N255" s="33">
        <f>dane_update_fred!D329</f>
        <v>108.9</v>
      </c>
    </row>
    <row r="256" spans="1:14" x14ac:dyDescent="0.2">
      <c r="A256" s="5">
        <v>41699</v>
      </c>
      <c r="B256">
        <f>ZBDE!W252</f>
        <v>4017.75</v>
      </c>
      <c r="C256">
        <f>dane!C255*(ZBDE!BS252*0.01)</f>
        <v>358.59392739914517</v>
      </c>
      <c r="D256">
        <f>ZBDE!AL300</f>
        <v>5515.4000000000005</v>
      </c>
      <c r="E256">
        <f>NBP!I256</f>
        <v>743922.91122574289</v>
      </c>
      <c r="F256">
        <f>car_m!B256</f>
        <v>15.57</v>
      </c>
      <c r="G256">
        <f>ZBDE!CC120</f>
        <v>116.9</v>
      </c>
      <c r="H256">
        <f>ZBDE!AQ396</f>
        <v>171.5</v>
      </c>
      <c r="I256">
        <f>Datastream!B234</f>
        <v>2.59</v>
      </c>
      <c r="J256">
        <f>Datastream!C234</f>
        <v>2.61</v>
      </c>
      <c r="K256">
        <f>ZBDE!BF253</f>
        <v>100.369605967081</v>
      </c>
      <c r="L256" s="9">
        <v>183.13892344019851</v>
      </c>
      <c r="M256" s="9">
        <v>980377.25600000005</v>
      </c>
      <c r="N256" s="33">
        <f>dane_update_fred!D330</f>
        <v>107.48</v>
      </c>
    </row>
    <row r="257" spans="1:14" x14ac:dyDescent="0.2">
      <c r="A257" s="5">
        <v>41730</v>
      </c>
      <c r="B257">
        <f>ZBDE!W253</f>
        <v>3976.8</v>
      </c>
      <c r="C257">
        <f>dane!C256*(ZBDE!BS253*0.01)</f>
        <v>366.84158772932545</v>
      </c>
      <c r="D257">
        <f>ZBDE!AL301</f>
        <v>5514.5</v>
      </c>
      <c r="E257">
        <f>NBP!I257</f>
        <v>748919.12637317623</v>
      </c>
      <c r="F257">
        <f>car_m!B257</f>
        <v>15.19</v>
      </c>
      <c r="G257">
        <f>ZBDE!CC121</f>
        <v>114.3</v>
      </c>
      <c r="H257">
        <f>ZBDE!AQ397</f>
        <v>171.5</v>
      </c>
      <c r="I257">
        <f>Datastream!B235</f>
        <v>2.57</v>
      </c>
      <c r="J257">
        <f>Datastream!C235</f>
        <v>2.62</v>
      </c>
      <c r="K257">
        <f>ZBDE!BF254</f>
        <v>100.88206550056101</v>
      </c>
      <c r="L257" s="9">
        <v>184.67227258531523</v>
      </c>
      <c r="M257" s="9">
        <v>986142.15700000001</v>
      </c>
      <c r="N257" s="33">
        <f>dane_update_fred!D331</f>
        <v>107.76</v>
      </c>
    </row>
    <row r="258" spans="1:14" x14ac:dyDescent="0.2">
      <c r="A258" s="5">
        <v>41760</v>
      </c>
      <c r="B258">
        <f>ZBDE!W254</f>
        <v>3878.31</v>
      </c>
      <c r="C258">
        <f>dane!C257*(ZBDE!BS254*0.01)</f>
        <v>357.67054803609233</v>
      </c>
      <c r="D258">
        <f>ZBDE!AL302</f>
        <v>5514.7</v>
      </c>
      <c r="E258">
        <f>NBP!I258</f>
        <v>756248.95595086482</v>
      </c>
      <c r="F258" s="7">
        <f>AVERAGE(car_m!B258,car_m!I258)</f>
        <v>15.061090564132</v>
      </c>
      <c r="G258">
        <f>ZBDE!CC122</f>
        <v>112.4</v>
      </c>
      <c r="H258">
        <f>ZBDE!AQ398</f>
        <v>171.3</v>
      </c>
      <c r="I258">
        <f>Datastream!B236</f>
        <v>2.6</v>
      </c>
      <c r="J258">
        <f>Datastream!C236</f>
        <v>2.62</v>
      </c>
      <c r="K258">
        <f>ZBDE!BF255</f>
        <v>100.11978935710601</v>
      </c>
      <c r="L258" s="9">
        <v>184.27298096192618</v>
      </c>
      <c r="M258" s="9">
        <v>991119.99300000002</v>
      </c>
      <c r="N258" s="33">
        <f>dane_update_fred!D332</f>
        <v>109.54</v>
      </c>
    </row>
    <row r="259" spans="1:14" x14ac:dyDescent="0.2">
      <c r="A259" s="5">
        <v>41791</v>
      </c>
      <c r="B259">
        <f>ZBDE!W255</f>
        <v>3943.01</v>
      </c>
      <c r="C259">
        <f>dane!C258*(ZBDE!BS255*0.01)</f>
        <v>354.80918365180361</v>
      </c>
      <c r="D259">
        <f>ZBDE!AL303</f>
        <v>5526.1</v>
      </c>
      <c r="E259">
        <f>NBP!I259</f>
        <v>760744.79131457012</v>
      </c>
      <c r="F259">
        <f>car_m!I259</f>
        <v>14.879115452445999</v>
      </c>
      <c r="G259">
        <f>ZBDE!CC123</f>
        <v>112.4</v>
      </c>
      <c r="H259">
        <f>ZBDE!AQ399</f>
        <v>171.3</v>
      </c>
      <c r="I259">
        <f>Datastream!B237</f>
        <v>2.65</v>
      </c>
      <c r="J259">
        <f>Datastream!C237</f>
        <v>2.61</v>
      </c>
      <c r="K259">
        <f>ZBDE!BF256</f>
        <v>100.99117802663901</v>
      </c>
      <c r="L259" s="9">
        <v>185.2054614610158</v>
      </c>
      <c r="M259" s="9">
        <v>996171.15599999996</v>
      </c>
      <c r="N259" s="33">
        <f>dane_update_fred!D333</f>
        <v>111.8</v>
      </c>
    </row>
    <row r="260" spans="1:14" x14ac:dyDescent="0.2">
      <c r="A260" s="5">
        <v>41821</v>
      </c>
      <c r="B260">
        <f>ZBDE!W256</f>
        <v>3964.9100000000003</v>
      </c>
      <c r="C260">
        <f>dane!C259*(ZBDE!BS256*0.01)</f>
        <v>373.25926120169743</v>
      </c>
      <c r="D260">
        <f>ZBDE!AL304</f>
        <v>5531.1</v>
      </c>
      <c r="E260">
        <f>NBP!I260</f>
        <v>761465.37340470008</v>
      </c>
      <c r="F260">
        <f>car_m!I260</f>
        <v>14.9260497766281</v>
      </c>
      <c r="G260">
        <f>ZBDE!CC124</f>
        <v>114.8</v>
      </c>
      <c r="H260">
        <f>ZBDE!AQ400</f>
        <v>171</v>
      </c>
      <c r="I260">
        <f>Datastream!B238</f>
        <v>2.61</v>
      </c>
      <c r="J260">
        <f>Datastream!C238</f>
        <v>2.6</v>
      </c>
      <c r="K260">
        <f>ZBDE!BF257</f>
        <v>99.96466576501669</v>
      </c>
      <c r="L260" s="9">
        <v>181.31430595476533</v>
      </c>
      <c r="M260" s="9">
        <v>1002137.279</v>
      </c>
      <c r="N260" s="33">
        <f>dane_update_fred!D334</f>
        <v>106.77</v>
      </c>
    </row>
    <row r="261" spans="1:14" x14ac:dyDescent="0.2">
      <c r="A261" s="5">
        <v>41852</v>
      </c>
      <c r="B261">
        <f>ZBDE!W257</f>
        <v>3893.23</v>
      </c>
      <c r="C261">
        <f>dane!C260*(ZBDE!BS257*0.01)</f>
        <v>371.7662241568907</v>
      </c>
      <c r="D261">
        <f>ZBDE!AL305</f>
        <v>5534.6</v>
      </c>
      <c r="E261">
        <f>NBP!I261</f>
        <v>765699.70438522415</v>
      </c>
      <c r="F261">
        <f>car_m!I261</f>
        <v>14.848676043222</v>
      </c>
      <c r="G261">
        <f>ZBDE!CC125</f>
        <v>105.10000000000001</v>
      </c>
      <c r="H261">
        <f>ZBDE!AQ401</f>
        <v>170.3</v>
      </c>
      <c r="I261">
        <f>Datastream!B239</f>
        <v>2.63</v>
      </c>
      <c r="J261">
        <f>Datastream!C239</f>
        <v>2.6</v>
      </c>
      <c r="K261">
        <f>ZBDE!BF258</f>
        <v>98.569830785296091</v>
      </c>
      <c r="L261" s="9">
        <v>175.30499343674191</v>
      </c>
      <c r="M261" s="9">
        <v>1020561.111</v>
      </c>
      <c r="N261" s="33">
        <f>dane_update_fred!D335</f>
        <v>101.61</v>
      </c>
    </row>
    <row r="262" spans="1:14" x14ac:dyDescent="0.2">
      <c r="A262" s="5">
        <v>41883</v>
      </c>
      <c r="B262">
        <f>ZBDE!W258</f>
        <v>3900.4900000000002</v>
      </c>
      <c r="C262">
        <f>dane!C261*(ZBDE!BS258*0.01)</f>
        <v>368.04856191532178</v>
      </c>
      <c r="D262">
        <f>ZBDE!AL306</f>
        <v>5537.3</v>
      </c>
      <c r="E262">
        <f>NBP!I262</f>
        <v>769450.11404434999</v>
      </c>
      <c r="F262">
        <f>car_m!I262</f>
        <v>14.7713023098159</v>
      </c>
      <c r="G262">
        <f>ZBDE!CC126</f>
        <v>122.4</v>
      </c>
      <c r="H262">
        <f>ZBDE!AQ402</f>
        <v>170.3</v>
      </c>
      <c r="I262">
        <f>Datastream!B240</f>
        <v>2.6</v>
      </c>
      <c r="J262">
        <f>Datastream!C240</f>
        <v>2.52</v>
      </c>
      <c r="K262">
        <f>ZBDE!BF259</f>
        <v>97.973040943742703</v>
      </c>
      <c r="L262" s="9">
        <v>168.58377520790037</v>
      </c>
      <c r="M262" s="9">
        <v>1021824.1949999999</v>
      </c>
      <c r="N262" s="33">
        <f>dane_update_fred!D336</f>
        <v>97.09</v>
      </c>
    </row>
    <row r="263" spans="1:14" x14ac:dyDescent="0.2">
      <c r="A263" s="5">
        <v>41913</v>
      </c>
      <c r="B263">
        <f>ZBDE!W259</f>
        <v>3980.92</v>
      </c>
      <c r="C263">
        <f>dane!C262*(ZBDE!BS259*0.01)</f>
        <v>382.77050439193465</v>
      </c>
      <c r="D263">
        <f>ZBDE!AL307</f>
        <v>5544.6</v>
      </c>
      <c r="E263">
        <f>NBP!I263</f>
        <v>767934.22186277423</v>
      </c>
      <c r="F263">
        <f>car_m!I263</f>
        <v>14.693928576409901</v>
      </c>
      <c r="G263">
        <f>ZBDE!CC127</f>
        <v>126.8</v>
      </c>
      <c r="H263">
        <f>ZBDE!AQ403</f>
        <v>170.3</v>
      </c>
      <c r="I263">
        <f>Datastream!B241</f>
        <v>2.2000000000000002</v>
      </c>
      <c r="J263">
        <f>Datastream!C241</f>
        <v>2.14</v>
      </c>
      <c r="K263">
        <f>ZBDE!BF260</f>
        <v>98.268348616854695</v>
      </c>
      <c r="L263" s="9">
        <v>157.62980827406295</v>
      </c>
      <c r="M263" s="9">
        <v>1028665.265</v>
      </c>
      <c r="N263" s="33">
        <f>dane_update_fred!D337</f>
        <v>87.43</v>
      </c>
    </row>
    <row r="264" spans="1:14" x14ac:dyDescent="0.2">
      <c r="A264" s="5">
        <v>41944</v>
      </c>
      <c r="B264">
        <f>ZBDE!W260</f>
        <v>4004.8</v>
      </c>
      <c r="C264">
        <f>dane!C263*(ZBDE!BS260*0.01)</f>
        <v>352.53163454497189</v>
      </c>
      <c r="D264">
        <f>ZBDE!AL308</f>
        <v>5550.8</v>
      </c>
      <c r="E264">
        <f>NBP!I264</f>
        <v>773844.34098653554</v>
      </c>
      <c r="F264">
        <f>car_m!I264</f>
        <v>14.758517060388</v>
      </c>
      <c r="G264">
        <f>ZBDE!CC128</f>
        <v>117.3</v>
      </c>
      <c r="H264">
        <f>ZBDE!AQ404</f>
        <v>170</v>
      </c>
      <c r="I264">
        <f>Datastream!B242</f>
        <v>2.09</v>
      </c>
      <c r="J264">
        <f>Datastream!C242</f>
        <v>2.0499999999999998</v>
      </c>
      <c r="K264">
        <f>ZBDE!BF261</f>
        <v>98.411090112632095</v>
      </c>
      <c r="L264" s="9">
        <v>148.48607479154731</v>
      </c>
      <c r="M264" s="9">
        <v>1033417.841</v>
      </c>
      <c r="N264" s="33">
        <f>dane_update_fred!D338</f>
        <v>79.44</v>
      </c>
    </row>
    <row r="265" spans="1:14" x14ac:dyDescent="0.2">
      <c r="A265" s="5">
        <v>41974</v>
      </c>
      <c r="B265">
        <f>ZBDE!W261</f>
        <v>4379.26</v>
      </c>
      <c r="C265">
        <f>dane!C264*(ZBDE!BS261*0.01)</f>
        <v>423.39049308851128</v>
      </c>
      <c r="D265">
        <f>ZBDE!AL309</f>
        <v>5549.1</v>
      </c>
      <c r="E265">
        <f>NBP!I265</f>
        <v>767588.1514857146</v>
      </c>
      <c r="F265">
        <f>car_m!I265</f>
        <v>14.823105544366101</v>
      </c>
      <c r="G265">
        <f>ZBDE!CC129</f>
        <v>114.2</v>
      </c>
      <c r="H265">
        <f>ZBDE!AQ405</f>
        <v>169.5</v>
      </c>
      <c r="I265">
        <f>Datastream!B243</f>
        <v>2.06</v>
      </c>
      <c r="J265">
        <f>Datastream!C243</f>
        <v>2.08</v>
      </c>
      <c r="K265">
        <f>ZBDE!BF262</f>
        <v>98.082295561750897</v>
      </c>
      <c r="L265" s="9">
        <v>130.87396558584572</v>
      </c>
      <c r="M265" s="9">
        <v>1059015.26</v>
      </c>
      <c r="N265" s="33">
        <f>dane_update_fred!D339</f>
        <v>62.34</v>
      </c>
    </row>
    <row r="266" spans="1:14" x14ac:dyDescent="0.2">
      <c r="A266" s="5">
        <v>42005</v>
      </c>
      <c r="B266">
        <f>ZBDE!W262</f>
        <v>3942.78</v>
      </c>
      <c r="C266">
        <f>dane!C265*(ZBDE!BS262*0.01)</f>
        <v>330.24458460903878</v>
      </c>
      <c r="D266">
        <f>ZBDE!AL310</f>
        <v>5572.7</v>
      </c>
      <c r="E266">
        <f>NBP!I266</f>
        <v>774102.97759705095</v>
      </c>
      <c r="F266">
        <f>car_m!I266</f>
        <v>14.8876940283442</v>
      </c>
      <c r="G266">
        <f>ZBDE!CC130</f>
        <v>110.5</v>
      </c>
      <c r="H266">
        <f>ZBDE!AQ406</f>
        <v>169.20000000000002</v>
      </c>
      <c r="I266">
        <f>Datastream!B244</f>
        <v>1.99</v>
      </c>
      <c r="J266">
        <f>Datastream!C244</f>
        <v>2.0499999999999998</v>
      </c>
      <c r="K266">
        <f>ZBDE!BF263</f>
        <v>95.206477721139194</v>
      </c>
      <c r="L266" s="9">
        <v>114.78460822040763</v>
      </c>
      <c r="M266" s="9">
        <v>1044747.366</v>
      </c>
      <c r="N266" s="33">
        <f>dane_update_fred!D340</f>
        <v>47.76</v>
      </c>
    </row>
    <row r="267" spans="1:14" x14ac:dyDescent="0.2">
      <c r="A267" s="5">
        <v>42036</v>
      </c>
      <c r="B267">
        <f>ZBDE!W263</f>
        <v>3981.75</v>
      </c>
      <c r="C267">
        <f>dane!C266*(ZBDE!BS263*0.01)</f>
        <v>324.96067125529419</v>
      </c>
      <c r="D267">
        <f>ZBDE!AL311</f>
        <v>5572.6</v>
      </c>
      <c r="E267">
        <f>NBP!I267</f>
        <v>776638.90169025376</v>
      </c>
      <c r="F267">
        <f>car_m!I267</f>
        <v>15.0275874177589</v>
      </c>
      <c r="G267">
        <f>ZBDE!CC131</f>
        <v>112.10000000000001</v>
      </c>
      <c r="H267">
        <f>ZBDE!AQ407</f>
        <v>169</v>
      </c>
      <c r="I267">
        <f>Datastream!B245</f>
        <v>2.0499999999999998</v>
      </c>
      <c r="J267">
        <f>Datastream!C245</f>
        <v>1.96</v>
      </c>
      <c r="K267">
        <f>ZBDE!BF264</f>
        <v>97.850035667042192</v>
      </c>
      <c r="L267" s="9">
        <v>121.11907176070613</v>
      </c>
      <c r="M267" s="9">
        <v>1052746.148</v>
      </c>
      <c r="N267" s="33">
        <f>dane_update_fred!D341</f>
        <v>58.1</v>
      </c>
    </row>
    <row r="268" spans="1:14" x14ac:dyDescent="0.2">
      <c r="A268" s="5">
        <v>42064</v>
      </c>
      <c r="B268">
        <f>ZBDE!W264</f>
        <v>4214.1400000000003</v>
      </c>
      <c r="C268">
        <f>dane!C267*(ZBDE!BS264*0.01)</f>
        <v>380.52894603994952</v>
      </c>
      <c r="D268">
        <f>ZBDE!AL312</f>
        <v>5575.6</v>
      </c>
      <c r="E268">
        <f>NBP!I268</f>
        <v>783860.09531995363</v>
      </c>
      <c r="F268">
        <f>car_m!I268</f>
        <v>15.1674808071737</v>
      </c>
      <c r="G268">
        <f>ZBDE!CC132</f>
        <v>127.2</v>
      </c>
      <c r="H268">
        <f>ZBDE!AQ408</f>
        <v>169.3</v>
      </c>
      <c r="I268">
        <f>Datastream!B246</f>
        <v>1.68</v>
      </c>
      <c r="J268">
        <f>Datastream!C246</f>
        <v>1.67</v>
      </c>
      <c r="K268">
        <f>ZBDE!BF265</f>
        <v>96.220053227975498</v>
      </c>
      <c r="L268" s="9">
        <v>117.27197107600125</v>
      </c>
      <c r="M268" s="9">
        <v>1066042.165</v>
      </c>
      <c r="N268" s="33">
        <f>dane_update_fred!D342</f>
        <v>55.89</v>
      </c>
    </row>
    <row r="269" spans="1:14" x14ac:dyDescent="0.2">
      <c r="A269" s="5">
        <v>42095</v>
      </c>
      <c r="B269">
        <f>ZBDE!W265</f>
        <v>4123.26</v>
      </c>
      <c r="C269">
        <f>dane!C268*(ZBDE!BS265*0.01)</f>
        <v>370.63519344291086</v>
      </c>
      <c r="D269">
        <f>ZBDE!AL313</f>
        <v>5575.1</v>
      </c>
      <c r="E269">
        <f>NBP!I269</f>
        <v>785005.5395138429</v>
      </c>
      <c r="F269">
        <f>car_m!I269</f>
        <v>15.3073741965885</v>
      </c>
      <c r="G269">
        <f>ZBDE!CC133</f>
        <v>117.10000000000001</v>
      </c>
      <c r="H269">
        <f>ZBDE!AQ409</f>
        <v>170</v>
      </c>
      <c r="I269">
        <f>Datastream!B247</f>
        <v>1.6</v>
      </c>
      <c r="J269">
        <f>Datastream!C247</f>
        <v>1.6400000000000001</v>
      </c>
      <c r="K269">
        <f>ZBDE!BF266</f>
        <v>99.300813331144894</v>
      </c>
      <c r="L269" s="9">
        <v>119.56589678780189</v>
      </c>
      <c r="M269" s="9">
        <v>1055849.1710000001</v>
      </c>
      <c r="N269" s="33">
        <f>dane_update_fred!D343</f>
        <v>59.52</v>
      </c>
    </row>
    <row r="270" spans="1:14" x14ac:dyDescent="0.2">
      <c r="A270" s="5">
        <v>42125</v>
      </c>
      <c r="B270">
        <f>ZBDE!W266</f>
        <v>4002.1600000000003</v>
      </c>
      <c r="C270">
        <f>dane!C269*(ZBDE!BS266*0.01)</f>
        <v>372.48836941012547</v>
      </c>
      <c r="D270">
        <f>ZBDE!AL314</f>
        <v>5577.2</v>
      </c>
      <c r="E270">
        <f>NBP!I270</f>
        <v>791026.73662389244</v>
      </c>
      <c r="F270">
        <f>car_m!I270</f>
        <v>15.3878586957838</v>
      </c>
      <c r="G270">
        <f>ZBDE!CC134</f>
        <v>115.5</v>
      </c>
      <c r="H270">
        <f>ZBDE!AQ410</f>
        <v>170</v>
      </c>
      <c r="I270">
        <f>Datastream!B248</f>
        <v>1.55</v>
      </c>
      <c r="J270">
        <f>Datastream!C248</f>
        <v>1.6400000000000001</v>
      </c>
      <c r="K270">
        <f>ZBDE!BF267</f>
        <v>97.744114577456699</v>
      </c>
      <c r="L270" s="9">
        <v>124.88995529481014</v>
      </c>
      <c r="M270" s="9">
        <v>1065807.7660000001</v>
      </c>
      <c r="N270" s="33">
        <f>dane_update_fred!D344</f>
        <v>64.08</v>
      </c>
    </row>
    <row r="271" spans="1:14" x14ac:dyDescent="0.2">
      <c r="A271" s="5">
        <v>42156</v>
      </c>
      <c r="B271">
        <f>ZBDE!W267</f>
        <v>4039.7000000000003</v>
      </c>
      <c r="C271">
        <f>dane!C270*(ZBDE!BS267*0.01)</f>
        <v>376.21325310422674</v>
      </c>
      <c r="D271">
        <f>ZBDE!AL315</f>
        <v>5577.8</v>
      </c>
      <c r="E271">
        <f>NBP!I271</f>
        <v>797633.81729799311</v>
      </c>
      <c r="F271">
        <f>car_m!I271</f>
        <v>15.4683431949792</v>
      </c>
      <c r="G271">
        <f>ZBDE!CC135</f>
        <v>120.7</v>
      </c>
      <c r="H271">
        <f>ZBDE!AQ411</f>
        <v>170</v>
      </c>
      <c r="I271">
        <f>Datastream!B249</f>
        <v>1.59</v>
      </c>
      <c r="J271">
        <f>Datastream!C249</f>
        <v>1.6500000000000001</v>
      </c>
      <c r="K271">
        <f>ZBDE!BF268</f>
        <v>97.429799639636087</v>
      </c>
      <c r="L271" s="9">
        <v>122.84230653690625</v>
      </c>
      <c r="M271" s="9">
        <v>1077727.45</v>
      </c>
      <c r="N271" s="33">
        <f>dane_update_fred!D345</f>
        <v>61.48</v>
      </c>
    </row>
    <row r="272" spans="1:14" x14ac:dyDescent="0.2">
      <c r="A272" s="5">
        <v>42186</v>
      </c>
      <c r="B272">
        <f>ZBDE!W268</f>
        <v>4095.26</v>
      </c>
      <c r="C272">
        <f>dane!C271*(ZBDE!BS268*0.01)</f>
        <v>384.48994467251975</v>
      </c>
      <c r="D272">
        <f>ZBDE!AL316</f>
        <v>5583.4000000000005</v>
      </c>
      <c r="E272">
        <f>NBP!I272</f>
        <v>802336.22733778809</v>
      </c>
      <c r="F272">
        <f>car_m!I272</f>
        <v>15.5488276941746</v>
      </c>
      <c r="G272">
        <f>ZBDE!CC136</f>
        <v>119.2</v>
      </c>
      <c r="H272">
        <f>ZBDE!AQ412</f>
        <v>169.8</v>
      </c>
      <c r="I272">
        <f>Datastream!B250</f>
        <v>1.58</v>
      </c>
      <c r="J272">
        <f>Datastream!C250</f>
        <v>1.6600000000000001</v>
      </c>
      <c r="K272">
        <f>ZBDE!BF269</f>
        <v>96.198090272179797</v>
      </c>
      <c r="L272" s="9">
        <v>114.84113650766612</v>
      </c>
      <c r="M272" s="9">
        <v>1087321.871</v>
      </c>
      <c r="N272" s="33">
        <f>dane_update_fred!D346</f>
        <v>56.56</v>
      </c>
    </row>
    <row r="273" spans="1:14" x14ac:dyDescent="0.2">
      <c r="A273" s="5">
        <v>42217</v>
      </c>
      <c r="B273">
        <f>ZBDE!W269</f>
        <v>4024.9500000000003</v>
      </c>
      <c r="C273">
        <f>dane!C272*(ZBDE!BS269*0.01)</f>
        <v>377.56912566841442</v>
      </c>
      <c r="D273">
        <f>ZBDE!AL317</f>
        <v>5588.4000000000005</v>
      </c>
      <c r="E273">
        <f>NBP!I273</f>
        <v>808674.30464632763</v>
      </c>
      <c r="F273">
        <f>car_m!I273</f>
        <v>15.801081938163501</v>
      </c>
      <c r="G273">
        <f>ZBDE!CC137</f>
        <v>110.7</v>
      </c>
      <c r="H273">
        <f>ZBDE!AQ413</f>
        <v>169.1</v>
      </c>
      <c r="I273">
        <f>Datastream!B251</f>
        <v>1.6500000000000001</v>
      </c>
      <c r="J273">
        <f>Datastream!C251</f>
        <v>1.6600000000000001</v>
      </c>
      <c r="K273">
        <f>ZBDE!BF270</f>
        <v>96.674459947081502</v>
      </c>
      <c r="L273" s="9">
        <v>104.311243235974</v>
      </c>
      <c r="M273" s="9">
        <v>1094496.9099999999</v>
      </c>
      <c r="N273" s="33">
        <f>dane_update_fred!D347</f>
        <v>46.52</v>
      </c>
    </row>
    <row r="274" spans="1:14" x14ac:dyDescent="0.2">
      <c r="A274" s="5">
        <v>42248</v>
      </c>
      <c r="B274">
        <f>ZBDE!W270</f>
        <v>4059.19</v>
      </c>
      <c r="C274">
        <f>dane!C273*(ZBDE!BS270*0.01)</f>
        <v>377.19155654274607</v>
      </c>
      <c r="D274">
        <f>ZBDE!AL318</f>
        <v>5593.5</v>
      </c>
      <c r="E274">
        <f>NBP!I274</f>
        <v>813260.5173190654</v>
      </c>
      <c r="F274">
        <f>car_m!I274</f>
        <v>16.0533361821524</v>
      </c>
      <c r="G274">
        <f>ZBDE!CC138</f>
        <v>127.3</v>
      </c>
      <c r="H274">
        <f>ZBDE!AQ414</f>
        <v>168.6</v>
      </c>
      <c r="I274">
        <f>Datastream!B252</f>
        <v>1.61</v>
      </c>
      <c r="J274">
        <f>Datastream!C252</f>
        <v>1.6600000000000001</v>
      </c>
      <c r="K274">
        <f>ZBDE!BF271</f>
        <v>95.9451221298457</v>
      </c>
      <c r="L274" s="9">
        <v>103.60536465112295</v>
      </c>
      <c r="M274" s="9">
        <v>1106539.682</v>
      </c>
      <c r="N274" s="33">
        <f>dane_update_fred!D348</f>
        <v>47.62</v>
      </c>
    </row>
    <row r="275" spans="1:14" x14ac:dyDescent="0.2">
      <c r="A275" s="5">
        <v>42278</v>
      </c>
      <c r="B275">
        <f>ZBDE!W271</f>
        <v>4110.7700000000004</v>
      </c>
      <c r="C275">
        <f>dane!C274*(ZBDE!BS271*0.01)</f>
        <v>394.91955970025521</v>
      </c>
      <c r="D275">
        <f>ZBDE!AL319</f>
        <v>5607.6</v>
      </c>
      <c r="E275">
        <f>NBP!I275</f>
        <v>816997.64445820672</v>
      </c>
      <c r="F275">
        <f>car_m!I275</f>
        <v>16.3055904261414</v>
      </c>
      <c r="G275">
        <f>ZBDE!CC139</f>
        <v>129.80000000000001</v>
      </c>
      <c r="H275">
        <f>ZBDE!AQ415</f>
        <v>168.8</v>
      </c>
      <c r="I275">
        <f>Datastream!B253</f>
        <v>1.59</v>
      </c>
      <c r="J275">
        <f>Datastream!C253</f>
        <v>1.67</v>
      </c>
      <c r="K275">
        <f>ZBDE!BF272</f>
        <v>95.165994221988797</v>
      </c>
      <c r="L275" s="9">
        <v>103.53964709347835</v>
      </c>
      <c r="M275" s="9">
        <v>1120685.2039999999</v>
      </c>
      <c r="N275" s="33">
        <f>dane_update_fred!D349</f>
        <v>48.43</v>
      </c>
    </row>
    <row r="276" spans="1:14" x14ac:dyDescent="0.2">
      <c r="A276" s="5">
        <v>42309</v>
      </c>
      <c r="B276">
        <f>ZBDE!W272</f>
        <v>4164.01</v>
      </c>
      <c r="C276">
        <f>dane!C275*(ZBDE!BS272*0.01)</f>
        <v>371.61930567794019</v>
      </c>
      <c r="D276">
        <f>ZBDE!AL320</f>
        <v>5616.7</v>
      </c>
      <c r="E276">
        <f>NBP!I276</f>
        <v>819202.06501411065</v>
      </c>
      <c r="F276">
        <f>car_m!I276</f>
        <v>16.553911225186798</v>
      </c>
      <c r="G276">
        <f>ZBDE!CC140</f>
        <v>126.4</v>
      </c>
      <c r="H276">
        <f>ZBDE!AQ416</f>
        <v>168.6</v>
      </c>
      <c r="I276">
        <f>Datastream!B254</f>
        <v>1.6</v>
      </c>
      <c r="J276">
        <f>Datastream!C254</f>
        <v>1.67</v>
      </c>
      <c r="K276">
        <f>ZBDE!BF273</f>
        <v>93.57926985183289</v>
      </c>
      <c r="L276" s="9">
        <v>97.476940903004291</v>
      </c>
      <c r="M276" s="9">
        <v>1130023.0449999999</v>
      </c>
      <c r="N276" s="33">
        <f>dane_update_fred!D350</f>
        <v>44.27</v>
      </c>
    </row>
    <row r="277" spans="1:14" x14ac:dyDescent="0.2">
      <c r="A277" s="5">
        <v>42339</v>
      </c>
      <c r="B277">
        <f>ZBDE!W273</f>
        <v>4515.28</v>
      </c>
      <c r="C277">
        <f>dane!C276*(ZBDE!BS273*0.01)</f>
        <v>453.37555292708703</v>
      </c>
      <c r="D277">
        <f>ZBDE!AL321</f>
        <v>5625.8</v>
      </c>
      <c r="E277">
        <f>NBP!I277</f>
        <v>815715.86639898736</v>
      </c>
      <c r="F277">
        <f>car_m!I277</f>
        <v>16.8022320242322</v>
      </c>
      <c r="G277">
        <f>ZBDE!CC141</f>
        <v>121.8</v>
      </c>
      <c r="H277">
        <f>ZBDE!AQ417</f>
        <v>168.3</v>
      </c>
      <c r="I277">
        <f>Datastream!B255</f>
        <v>1.52</v>
      </c>
      <c r="J277">
        <f>Datastream!C255</f>
        <v>1.6600000000000001</v>
      </c>
      <c r="K277">
        <f>ZBDE!BF274</f>
        <v>94.896008200106493</v>
      </c>
      <c r="L277" s="9">
        <v>90.844833724179196</v>
      </c>
      <c r="M277" s="9">
        <v>1154992.6000000001</v>
      </c>
      <c r="N277" s="33">
        <f>dane_update_fred!D351</f>
        <v>38.01</v>
      </c>
    </row>
    <row r="278" spans="1:14" x14ac:dyDescent="0.2">
      <c r="A278" s="5">
        <v>42370</v>
      </c>
      <c r="B278">
        <f>ZBDE!W274</f>
        <v>4101.3599999999997</v>
      </c>
      <c r="C278">
        <f>dane!C277*(ZBDE!BS274*0.01)</f>
        <v>340.4850402482424</v>
      </c>
      <c r="D278">
        <f>ZBDE!AL322</f>
        <v>5703</v>
      </c>
      <c r="E278">
        <f>NBP!I278</f>
        <v>824552.88267558604</v>
      </c>
      <c r="F278">
        <f>car_m!I278</f>
        <v>17.050552823277599</v>
      </c>
      <c r="G278">
        <f>ZBDE!CC142</f>
        <v>112</v>
      </c>
      <c r="H278">
        <f>ZBDE!AQ418</f>
        <v>167.6</v>
      </c>
      <c r="I278">
        <f>Datastream!B256</f>
        <v>1.53</v>
      </c>
      <c r="J278">
        <f>Datastream!C256</f>
        <v>1.6300000000000001</v>
      </c>
      <c r="K278">
        <f>ZBDE!BF275</f>
        <v>91.639741811887902</v>
      </c>
      <c r="L278" s="9">
        <v>83.217741653778049</v>
      </c>
      <c r="M278" s="9">
        <v>1151171.5060000001</v>
      </c>
      <c r="N278" s="33">
        <f>dane_update_fred!D352</f>
        <v>30.7</v>
      </c>
    </row>
    <row r="279" spans="1:14" x14ac:dyDescent="0.2">
      <c r="A279" s="5">
        <v>42401</v>
      </c>
      <c r="B279">
        <f>ZBDE!W275</f>
        <v>4137.55</v>
      </c>
      <c r="C279">
        <f>dane!C278*(ZBDE!BS275*0.01)</f>
        <v>344.91134577146954</v>
      </c>
      <c r="D279">
        <f>ZBDE!AL323</f>
        <v>5711.2</v>
      </c>
      <c r="E279">
        <f>NBP!I279</f>
        <v>825338.85266777943</v>
      </c>
      <c r="F279">
        <f>car_m!I279</f>
        <v>17.152935172263401</v>
      </c>
      <c r="G279">
        <f>ZBDE!CC143</f>
        <v>119.7</v>
      </c>
      <c r="H279">
        <f>ZBDE!AQ419</f>
        <v>167.3</v>
      </c>
      <c r="I279">
        <f>Datastream!B257</f>
        <v>1.3900000000000001</v>
      </c>
      <c r="J279">
        <f>Datastream!C257</f>
        <v>1.58</v>
      </c>
      <c r="K279">
        <f>ZBDE!BF276</f>
        <v>92.532147913214288</v>
      </c>
      <c r="L279" s="9">
        <v>83.982544440942249</v>
      </c>
      <c r="M279" s="9">
        <v>1158908.406</v>
      </c>
      <c r="N279" s="33">
        <f>dane_update_fred!D353</f>
        <v>32.18</v>
      </c>
    </row>
    <row r="280" spans="1:14" x14ac:dyDescent="0.2">
      <c r="A280" s="5">
        <v>42430</v>
      </c>
      <c r="B280">
        <f>ZBDE!W276</f>
        <v>4351.45</v>
      </c>
      <c r="C280">
        <f>dane!C279*(ZBDE!BS276*0.01)</f>
        <v>391.81928879638946</v>
      </c>
      <c r="D280">
        <f>ZBDE!AL324</f>
        <v>5726.7</v>
      </c>
      <c r="E280">
        <f>NBP!I280</f>
        <v>828611.92933502572</v>
      </c>
      <c r="F280">
        <f>car_m!I280</f>
        <v>17.2553175212493</v>
      </c>
      <c r="G280">
        <f>ZBDE!CC144</f>
        <v>128.1</v>
      </c>
      <c r="H280">
        <f>ZBDE!AQ420</f>
        <v>167.5</v>
      </c>
      <c r="I280">
        <f>Datastream!B258</f>
        <v>1.43</v>
      </c>
      <c r="J280">
        <f>Datastream!C258</f>
        <v>1.56</v>
      </c>
      <c r="K280">
        <f>ZBDE!BF277</f>
        <v>94.318284958182588</v>
      </c>
      <c r="L280" s="9">
        <v>92.384650713167176</v>
      </c>
      <c r="M280" s="9">
        <v>1162602.993</v>
      </c>
      <c r="N280" s="33">
        <f>dane_update_fred!D354</f>
        <v>38.21</v>
      </c>
    </row>
    <row r="281" spans="1:14" x14ac:dyDescent="0.2">
      <c r="A281" s="5">
        <v>42461</v>
      </c>
      <c r="B281">
        <f>ZBDE!W277</f>
        <v>4313.57</v>
      </c>
      <c r="C281">
        <f>dane!C280*(ZBDE!BS277*0.01)</f>
        <v>390.64383093000026</v>
      </c>
      <c r="D281">
        <f>ZBDE!AL325</f>
        <v>5729.7</v>
      </c>
      <c r="E281">
        <f>NBP!I281</f>
        <v>835934.11580778635</v>
      </c>
      <c r="F281">
        <f>car_m!I281</f>
        <v>17.357699870235201</v>
      </c>
      <c r="G281">
        <f>ZBDE!CC145</f>
        <v>124</v>
      </c>
      <c r="H281">
        <f>ZBDE!AQ421</f>
        <v>168</v>
      </c>
      <c r="I281">
        <f>Datastream!B259</f>
        <v>1.6300000000000001</v>
      </c>
      <c r="J281">
        <f>Datastream!C259</f>
        <v>1.56</v>
      </c>
      <c r="K281">
        <f>ZBDE!BF278</f>
        <v>93.342426055510089</v>
      </c>
      <c r="L281" s="9">
        <v>96.443549388568641</v>
      </c>
      <c r="M281" s="9">
        <v>1178341.912</v>
      </c>
      <c r="N281" s="33">
        <f>dane_update_fred!D355</f>
        <v>41.58</v>
      </c>
    </row>
    <row r="282" spans="1:14" x14ac:dyDescent="0.2">
      <c r="A282" s="5">
        <v>42491</v>
      </c>
      <c r="B282">
        <f>ZBDE!W278</f>
        <v>4166.28</v>
      </c>
      <c r="C282">
        <f>dane!C281*(ZBDE!BS278*0.01)</f>
        <v>387.90932411349024</v>
      </c>
      <c r="D282">
        <f>ZBDE!AL326</f>
        <v>5733.6</v>
      </c>
      <c r="E282">
        <f>NBP!I282</f>
        <v>836507.97043243144</v>
      </c>
      <c r="F282">
        <f>car_m!I282</f>
        <v>17.420390332650602</v>
      </c>
      <c r="G282">
        <f>ZBDE!CC146</f>
        <v>119.2</v>
      </c>
      <c r="H282">
        <f>ZBDE!AQ422</f>
        <v>168.20000000000002</v>
      </c>
      <c r="I282">
        <f>Datastream!B260</f>
        <v>1.6</v>
      </c>
      <c r="J282">
        <f>Datastream!C260</f>
        <v>1.58</v>
      </c>
      <c r="K282">
        <f>ZBDE!BF279</f>
        <v>90.813798878258396</v>
      </c>
      <c r="L282" s="9">
        <v>102.22572528661225</v>
      </c>
      <c r="M282" s="9">
        <v>1189370.8559999999</v>
      </c>
      <c r="N282" s="33">
        <f>dane_update_fred!D356</f>
        <v>46.74</v>
      </c>
    </row>
    <row r="283" spans="1:14" x14ac:dyDescent="0.2">
      <c r="A283" s="5">
        <v>42522</v>
      </c>
      <c r="B283">
        <f>ZBDE!W279</f>
        <v>4252.1900000000005</v>
      </c>
      <c r="C283">
        <f>dane!C282*(ZBDE!BS279*0.01)</f>
        <v>399.93451316100851</v>
      </c>
      <c r="D283">
        <f>ZBDE!AL327</f>
        <v>5752.7</v>
      </c>
      <c r="E283">
        <f>NBP!I283</f>
        <v>839840.57974154502</v>
      </c>
      <c r="F283">
        <f>car_m!I283</f>
        <v>17.483080795066101</v>
      </c>
      <c r="G283">
        <f>ZBDE!CC147</f>
        <v>127.9</v>
      </c>
      <c r="H283">
        <f>ZBDE!AQ423</f>
        <v>168.5</v>
      </c>
      <c r="I283">
        <f>Datastream!B261</f>
        <v>1.56</v>
      </c>
      <c r="J283">
        <f>Datastream!C261</f>
        <v>1.6300000000000001</v>
      </c>
      <c r="K283">
        <f>ZBDE!BF280</f>
        <v>91.767394565857302</v>
      </c>
      <c r="L283" s="9">
        <v>105.52000576894578</v>
      </c>
      <c r="M283" s="9">
        <v>1200885.98</v>
      </c>
      <c r="N283" s="33">
        <f>dane_update_fred!D357</f>
        <v>48.25</v>
      </c>
    </row>
    <row r="284" spans="1:14" x14ac:dyDescent="0.2">
      <c r="A284" s="5">
        <v>42552</v>
      </c>
      <c r="B284">
        <f>ZBDE!W280</f>
        <v>4291.8500000000004</v>
      </c>
      <c r="C284">
        <f>dane!C283*(ZBDE!BS280*0.01)</f>
        <v>400.73438218733054</v>
      </c>
      <c r="D284">
        <f>ZBDE!AL328</f>
        <v>5761.7</v>
      </c>
      <c r="E284">
        <f>NBP!I284</f>
        <v>844356.7676861299</v>
      </c>
      <c r="F284">
        <f>car_m!I284</f>
        <v>17.545771257481601</v>
      </c>
      <c r="G284">
        <f>ZBDE!CC148</f>
        <v>115.10000000000001</v>
      </c>
      <c r="H284">
        <f>ZBDE!AQ424</f>
        <v>168</v>
      </c>
      <c r="I284">
        <f>Datastream!B262</f>
        <v>1.61</v>
      </c>
      <c r="J284">
        <f>Datastream!C262</f>
        <v>1.6500000000000001</v>
      </c>
      <c r="K284">
        <f>ZBDE!BF281</f>
        <v>90.989861235120884</v>
      </c>
      <c r="L284" s="9">
        <v>102.81612940006291</v>
      </c>
      <c r="M284" s="9">
        <v>1204004.524</v>
      </c>
      <c r="N284" s="33">
        <f>dane_update_fred!D358</f>
        <v>44.95</v>
      </c>
    </row>
    <row r="285" spans="1:14" x14ac:dyDescent="0.2">
      <c r="A285" s="5">
        <v>42583</v>
      </c>
      <c r="B285">
        <f>ZBDE!W281</f>
        <v>4212.5600000000004</v>
      </c>
      <c r="C285">
        <f>dane!C284*(ZBDE!BS281*0.01)</f>
        <v>406.34466353795318</v>
      </c>
      <c r="D285">
        <f>ZBDE!AL329</f>
        <v>5760.7</v>
      </c>
      <c r="E285">
        <f>NBP!I285</f>
        <v>848001.54025171744</v>
      </c>
      <c r="F285">
        <f>car_m!I285</f>
        <v>17.604932544565798</v>
      </c>
      <c r="G285">
        <f>ZBDE!CC149</f>
        <v>119</v>
      </c>
      <c r="H285">
        <f>ZBDE!AQ425</f>
        <v>167.70000000000002</v>
      </c>
      <c r="I285">
        <f>Datastream!B263</f>
        <v>1.58</v>
      </c>
      <c r="J285">
        <f>Datastream!C263</f>
        <v>1.6500000000000001</v>
      </c>
      <c r="K285">
        <f>ZBDE!BF282</f>
        <v>93.344978826296497</v>
      </c>
      <c r="L285" s="9">
        <v>102.75909741377183</v>
      </c>
      <c r="M285" s="9">
        <v>1204629.5060000001</v>
      </c>
      <c r="N285" s="33">
        <f>dane_update_fred!D359</f>
        <v>45.84</v>
      </c>
    </row>
    <row r="286" spans="1:14" x14ac:dyDescent="0.2">
      <c r="A286" s="5">
        <v>42614</v>
      </c>
      <c r="B286">
        <f>ZBDE!W282</f>
        <v>4217.96</v>
      </c>
      <c r="C286">
        <f>dane!C285*(ZBDE!BS282*0.01)</f>
        <v>400.6558382484219</v>
      </c>
      <c r="D286">
        <f>ZBDE!AL330</f>
        <v>5771.5</v>
      </c>
      <c r="E286">
        <f>NBP!I286</f>
        <v>857409.35521230754</v>
      </c>
      <c r="F286">
        <f>car_m!I286</f>
        <v>17.66409383165</v>
      </c>
      <c r="G286">
        <f>ZBDE!CC150</f>
        <v>131.4</v>
      </c>
      <c r="H286">
        <f>ZBDE!AQ426</f>
        <v>167.70000000000002</v>
      </c>
      <c r="I286">
        <f>Datastream!B264</f>
        <v>1.6600000000000001</v>
      </c>
      <c r="J286">
        <f>Datastream!C264</f>
        <v>1.6500000000000001</v>
      </c>
      <c r="K286">
        <f>ZBDE!BF283</f>
        <v>93.089822892584891</v>
      </c>
      <c r="L286" s="9">
        <v>102.48516962165523</v>
      </c>
      <c r="M286" s="9">
        <v>1210101.416</v>
      </c>
      <c r="N286" s="33">
        <f>dane_update_fred!D360</f>
        <v>46.57</v>
      </c>
    </row>
    <row r="287" spans="1:14" x14ac:dyDescent="0.2">
      <c r="A287" s="5">
        <v>42644</v>
      </c>
      <c r="B287">
        <f>ZBDE!W283</f>
        <v>4259.37</v>
      </c>
      <c r="C287">
        <f>dane!C286*(ZBDE!BS283*0.01)</f>
        <v>412.67551339587459</v>
      </c>
      <c r="D287">
        <f>ZBDE!AL331</f>
        <v>5779.1</v>
      </c>
      <c r="E287">
        <f>NBP!I287</f>
        <v>859465.40818003053</v>
      </c>
      <c r="F287">
        <f>car_m!I287</f>
        <v>17.723255118734201</v>
      </c>
      <c r="G287">
        <f>ZBDE!CC151</f>
        <v>128.1</v>
      </c>
      <c r="H287">
        <f>ZBDE!AQ427</f>
        <v>168.5</v>
      </c>
      <c r="I287">
        <f>Datastream!B265</f>
        <v>1.62</v>
      </c>
      <c r="J287">
        <f>Datastream!C265</f>
        <v>1.6500000000000001</v>
      </c>
      <c r="K287">
        <f>ZBDE!BF284</f>
        <v>92.988276900849399</v>
      </c>
      <c r="L287" s="9">
        <v>108.1781118976218</v>
      </c>
      <c r="M287" s="9">
        <v>1218275.348</v>
      </c>
      <c r="N287" s="33">
        <f>dane_update_fred!D361</f>
        <v>49.52</v>
      </c>
    </row>
    <row r="288" spans="1:14" x14ac:dyDescent="0.2">
      <c r="A288" s="5">
        <v>42675</v>
      </c>
      <c r="B288">
        <f>ZBDE!W284</f>
        <v>4329.71</v>
      </c>
      <c r="C288">
        <f>dane!C287*(ZBDE!BS284*0.01)</f>
        <v>398.6445459404149</v>
      </c>
      <c r="D288">
        <f>ZBDE!AL332</f>
        <v>5791.5</v>
      </c>
      <c r="E288">
        <f>NBP!I288</f>
        <v>858975.02587617945</v>
      </c>
      <c r="F288">
        <f>car_m!I288</f>
        <v>17.794128988741701</v>
      </c>
      <c r="G288">
        <f>ZBDE!CC152</f>
        <v>130.4</v>
      </c>
      <c r="H288">
        <f>ZBDE!AQ428</f>
        <v>168.70000000000002</v>
      </c>
      <c r="I288">
        <f>Datastream!B266</f>
        <v>1.49</v>
      </c>
      <c r="J288">
        <f>Datastream!C266</f>
        <v>1.6600000000000001</v>
      </c>
      <c r="K288">
        <f>ZBDE!BF285</f>
        <v>90.814517821966291</v>
      </c>
      <c r="L288" s="9">
        <v>106.57803843221194</v>
      </c>
      <c r="M288" s="9">
        <v>1239680.8689999999</v>
      </c>
      <c r="N288" s="33">
        <f>dane_update_fred!D362</f>
        <v>44.73</v>
      </c>
    </row>
    <row r="289" spans="1:26" x14ac:dyDescent="0.2">
      <c r="A289" s="5">
        <v>42705</v>
      </c>
      <c r="B289">
        <f>ZBDE!W285</f>
        <v>4635.7700000000004</v>
      </c>
      <c r="C289">
        <f>dane!C288*(ZBDE!BS285*0.01)</f>
        <v>480.76532240414042</v>
      </c>
      <c r="D289">
        <f>ZBDE!AL333</f>
        <v>5798.9000000000005</v>
      </c>
      <c r="E289">
        <f>NBP!I289</f>
        <v>855612.69251449034</v>
      </c>
      <c r="F289">
        <f>car_m!I289</f>
        <v>17.8650028587492</v>
      </c>
      <c r="G289">
        <f>ZBDE!CC153</f>
        <v>124.5</v>
      </c>
      <c r="H289">
        <f>ZBDE!AQ429</f>
        <v>169.9</v>
      </c>
      <c r="I289">
        <f>Datastream!B267</f>
        <v>1.47</v>
      </c>
      <c r="J289">
        <f>Datastream!C267</f>
        <v>1.6600000000000001</v>
      </c>
      <c r="K289">
        <f>ZBDE!BF286</f>
        <v>90.182868921341395</v>
      </c>
      <c r="L289" s="9">
        <v>114.3656641320724</v>
      </c>
      <c r="M289" s="9">
        <v>1265675.2350000001</v>
      </c>
      <c r="N289" s="33">
        <f>dane_update_fred!D363</f>
        <v>53.31</v>
      </c>
    </row>
    <row r="290" spans="1:26" x14ac:dyDescent="0.2">
      <c r="A290" s="5">
        <v>42736</v>
      </c>
      <c r="B290">
        <f>ZBDE!W286</f>
        <v>4277.32</v>
      </c>
      <c r="C290">
        <f>dane!C289*(ZBDE!BS286*0.01)</f>
        <v>373.55465550801711</v>
      </c>
      <c r="D290">
        <f>ZBDE!AL334</f>
        <v>5959.7</v>
      </c>
      <c r="E290">
        <f>NBP!I290</f>
        <v>861803.59421846783</v>
      </c>
      <c r="F290">
        <f>car_m!I290</f>
        <v>17.935876728756799</v>
      </c>
      <c r="G290">
        <f>ZBDE!CC154</f>
        <v>122.2</v>
      </c>
      <c r="H290">
        <f>ZBDE!AQ430</f>
        <v>170.6</v>
      </c>
      <c r="I290">
        <f>Datastream!B268</f>
        <v>1.56</v>
      </c>
      <c r="J290">
        <f>Datastream!C268</f>
        <v>1.6600000000000001</v>
      </c>
      <c r="K290">
        <f>ZBDE!BF287</f>
        <v>92.086236344208004</v>
      </c>
      <c r="L290" s="9">
        <v>118.17257669936907</v>
      </c>
      <c r="M290" s="9">
        <v>1249194.5889999999</v>
      </c>
      <c r="N290" s="33">
        <f>dane_update_fred!D364</f>
        <v>54.58</v>
      </c>
    </row>
    <row r="291" spans="1:26" x14ac:dyDescent="0.2">
      <c r="A291" s="5">
        <v>42767</v>
      </c>
      <c r="B291">
        <f>ZBDE!W287</f>
        <v>4304.95</v>
      </c>
      <c r="C291">
        <f>dane!C290*(ZBDE!BS287*0.01)</f>
        <v>363.09512515379265</v>
      </c>
      <c r="D291">
        <f>ZBDE!AL335</f>
        <v>5976.2</v>
      </c>
      <c r="E291">
        <f>NBP!I291</f>
        <v>865570.45627746836</v>
      </c>
      <c r="F291">
        <f>car_m!I291</f>
        <v>17.935876728756799</v>
      </c>
      <c r="G291">
        <f>ZBDE!CC155</f>
        <v>121</v>
      </c>
      <c r="H291">
        <f>ZBDE!AQ431</f>
        <v>171.1</v>
      </c>
      <c r="I291">
        <f>Datastream!B269</f>
        <v>1.6</v>
      </c>
      <c r="J291">
        <f>Datastream!C269</f>
        <v>1.6600000000000001</v>
      </c>
      <c r="K291">
        <f>ZBDE!BF288</f>
        <v>92.136962658551298</v>
      </c>
      <c r="L291" s="9">
        <v>118.61599945825367</v>
      </c>
      <c r="M291" s="9">
        <v>1253836.4790000001</v>
      </c>
      <c r="N291" s="33">
        <f>dane_update_fred!D365</f>
        <v>54.87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5">
        <v>42795</v>
      </c>
      <c r="B292">
        <f>ZBDE!W288</f>
        <v>4577.8599999999997</v>
      </c>
      <c r="C292">
        <f>dane!C291*(ZBDE!BS288*0.01)</f>
        <v>423.00582080416848</v>
      </c>
      <c r="D292">
        <f>ZBDE!AL336</f>
        <v>5982</v>
      </c>
      <c r="E292">
        <f>NBP!I292</f>
        <v>872217.99900212965</v>
      </c>
      <c r="F292">
        <f>car_m!I292</f>
        <v>17.935876728756799</v>
      </c>
      <c r="G292">
        <f>ZBDE!CC156</f>
        <v>142.20000000000002</v>
      </c>
      <c r="H292">
        <f>ZBDE!AQ432</f>
        <v>170.9</v>
      </c>
      <c r="I292">
        <f>Datastream!B270</f>
        <v>1.57</v>
      </c>
      <c r="J292">
        <f>Datastream!C270</f>
        <v>1.6600000000000001</v>
      </c>
      <c r="K292">
        <f>ZBDE!BF289</f>
        <v>93.451806445331485</v>
      </c>
      <c r="L292" s="9">
        <v>113.31494484351357</v>
      </c>
      <c r="M292" s="9">
        <v>1253372.791</v>
      </c>
      <c r="N292" s="33">
        <f>dane_update_fred!D366</f>
        <v>51.59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5">
        <v>42826</v>
      </c>
      <c r="B293">
        <f>ZBDE!W289</f>
        <v>4489.07</v>
      </c>
      <c r="C293">
        <f>dane!C292*(ZBDE!BS289*0.01)</f>
        <v>417.08373931291015</v>
      </c>
      <c r="D293">
        <f>ZBDE!AL337</f>
        <v>5991</v>
      </c>
      <c r="E293">
        <f>NBP!I293</f>
        <v>882119.74138833303</v>
      </c>
      <c r="F293">
        <f>car_m!I293</f>
        <v>17.935876728756799</v>
      </c>
      <c r="G293">
        <f>ZBDE!CC157</f>
        <v>123.3</v>
      </c>
      <c r="H293">
        <f>ZBDE!AQ433</f>
        <v>171.4</v>
      </c>
      <c r="I293">
        <f>Datastream!B271</f>
        <v>1.61</v>
      </c>
      <c r="J293">
        <f>Datastream!C271</f>
        <v>1.6600000000000001</v>
      </c>
      <c r="K293">
        <f>ZBDE!BF290</f>
        <v>94.317509360039196</v>
      </c>
      <c r="L293" s="9">
        <v>113.2268761018975</v>
      </c>
      <c r="M293" s="9">
        <v>1257180.9920000001</v>
      </c>
      <c r="N293" s="33">
        <f>dane_update_fred!D367</f>
        <v>52.31</v>
      </c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5">
        <v>42856</v>
      </c>
      <c r="B294">
        <f>ZBDE!W290</f>
        <v>4390.99</v>
      </c>
      <c r="C294">
        <f>dane!C293*(ZBDE!BS290*0.01)</f>
        <v>417.08373931291015</v>
      </c>
      <c r="D294">
        <f>ZBDE!AL338</f>
        <v>5990</v>
      </c>
      <c r="E294">
        <f>NBP!I294</f>
        <v>886201.05149532901</v>
      </c>
      <c r="F294">
        <f>car_m!I294</f>
        <v>17.9544782676446</v>
      </c>
      <c r="G294">
        <f>ZBDE!CC158</f>
        <v>130.1</v>
      </c>
      <c r="H294">
        <f>ZBDE!AQ434</f>
        <v>171.4</v>
      </c>
      <c r="I294">
        <f>Datastream!B272</f>
        <v>1.62</v>
      </c>
      <c r="J294">
        <f>Datastream!C272</f>
        <v>1.6600000000000001</v>
      </c>
      <c r="K294" s="6">
        <f>K293*BIS!B286/BIS!B285</f>
        <v>96.12307858868661</v>
      </c>
      <c r="L294" s="9">
        <v>110.58946156807333</v>
      </c>
      <c r="M294" s="9">
        <v>1263878.301</v>
      </c>
      <c r="N294" s="33">
        <f>dane_update_fred!D368</f>
        <v>50.33</v>
      </c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5">
        <v>42887</v>
      </c>
      <c r="B295">
        <f>ZBDE!W291</f>
        <v>4508.08</v>
      </c>
      <c r="C295">
        <f>dane!C294*(ZBDE!BS291*0.01)</f>
        <v>423.75707914191673</v>
      </c>
      <c r="D295">
        <f>ZBDE!AL339</f>
        <v>6002</v>
      </c>
      <c r="E295">
        <f>NBP!I295</f>
        <v>891063.54608829925</v>
      </c>
      <c r="F295">
        <f>car_m!I295</f>
        <v>17.8569712794867</v>
      </c>
      <c r="G295">
        <f>ZBDE!CC159</f>
        <v>133.69999999999999</v>
      </c>
      <c r="H295">
        <f>ZBDE!AQ435</f>
        <v>171.1</v>
      </c>
      <c r="I295">
        <f>Datastream!B273</f>
        <v>1.56</v>
      </c>
      <c r="J295">
        <f>Datastream!C273</f>
        <v>1.6600000000000001</v>
      </c>
      <c r="K295" s="6">
        <f>K294*BIS!B287/BIS!B286</f>
        <v>96.060457690583249</v>
      </c>
      <c r="L295" s="9">
        <v>106.84097737270012</v>
      </c>
      <c r="M295" s="9">
        <v>1261178.07</v>
      </c>
      <c r="N295" s="33">
        <f>dane_update_fred!D369</f>
        <v>46.37</v>
      </c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5">
        <v>42917</v>
      </c>
      <c r="B296" s="6">
        <f>B295*dane_update!AT214/dane_update!AT213</f>
        <v>4501.5200000000004</v>
      </c>
      <c r="C296" s="6">
        <f>C295*dane_update!FZ214*0.01</f>
        <v>428.84216409161979</v>
      </c>
      <c r="D296" s="6">
        <f>D295*dane_update!AJ214/dane_update!AJ213</f>
        <v>6022</v>
      </c>
      <c r="E296" s="6">
        <f>E295*NBP!I296/NBP!I295</f>
        <v>897864.72728712263</v>
      </c>
      <c r="F296" s="6">
        <f>dane_sa!F295+(-dane_sa!F295+F298)/3</f>
        <v>18.121182336802502</v>
      </c>
      <c r="G296" s="6">
        <f>G295*dane_update!EL214*0.01</f>
        <v>122.3355</v>
      </c>
      <c r="H296" s="6">
        <f>H295*dane_update!DB214*0.01</f>
        <v>170.7578</v>
      </c>
      <c r="I296" s="21">
        <f>dane_update!F304</f>
        <v>1.6</v>
      </c>
      <c r="J296" s="21">
        <f>dane_update!G304</f>
        <v>1.66</v>
      </c>
      <c r="K296" s="6">
        <f>K295*BIS!B288/BIS!B287</f>
        <v>96.22744675219225</v>
      </c>
      <c r="L296" s="6">
        <f>L295*N296/N295</f>
        <v>111.70262201916113</v>
      </c>
      <c r="M296" s="6">
        <f>M295*dane_update!J251/dane_update!J250</f>
        <v>1264769.3256286045</v>
      </c>
      <c r="N296" s="33">
        <f>dane_update_fred!D370</f>
        <v>48.48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5">
        <v>42948</v>
      </c>
      <c r="B297" s="6">
        <f>B296*dane_update!AT215/dane_update!AT214</f>
        <v>4492.63</v>
      </c>
      <c r="C297" s="6">
        <f>C296*dane_update!FZ215*0.01</f>
        <v>435.27479655299408</v>
      </c>
      <c r="D297" s="6">
        <f>D296*dane_update!AJ215/dane_update!AJ214</f>
        <v>6026</v>
      </c>
      <c r="E297" s="6">
        <f>E296*NBP!I297/NBP!I296</f>
        <v>903731.05492305406</v>
      </c>
      <c r="F297" s="6">
        <f>F296+(-dane_sa!F295+F298)/3</f>
        <v>18.384970835605003</v>
      </c>
      <c r="G297" s="6">
        <f>G296*dane_update!EL215*0.01</f>
        <v>129.43095899999997</v>
      </c>
      <c r="H297" s="6">
        <f>H296*dane_update!DB215*0.01</f>
        <v>170.58704220000001</v>
      </c>
      <c r="I297" s="21">
        <f>dane_update!F305</f>
        <v>1.54</v>
      </c>
      <c r="J297" s="21">
        <f>dane_update!G305</f>
        <v>1.66</v>
      </c>
      <c r="K297" s="6">
        <f>K296*BIS!B289/BIS!B288</f>
        <v>95.799537281819156</v>
      </c>
      <c r="L297" s="6">
        <f t="shared" ref="L297:L301" si="0">L296*N297/N296</f>
        <v>119.12181432323909</v>
      </c>
      <c r="M297" s="6">
        <f>M296*dane_update!J252/dane_update!J251</f>
        <v>1270275.8042163344</v>
      </c>
      <c r="N297" s="33">
        <f>dane_update_fred!D371</f>
        <v>51.7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5">
        <v>42979</v>
      </c>
      <c r="B298" s="6">
        <f>B297*dane_update!AT216/dane_update!AT215</f>
        <v>4473.0600000000004</v>
      </c>
      <c r="C298" s="6">
        <f>C297*dane_update!FZ216*0.01</f>
        <v>431.35732338401709</v>
      </c>
      <c r="D298" s="6">
        <f>D297*dane_update!AJ216/dane_update!AJ215</f>
        <v>6031</v>
      </c>
      <c r="E298" s="6">
        <f>E297*NBP!I298/NBP!I297</f>
        <v>908588.48943774961</v>
      </c>
      <c r="F298" s="6">
        <v>18.648759334407501</v>
      </c>
      <c r="G298" s="6">
        <f>G297*dane_update!EL216*0.01</f>
        <v>137.067385581</v>
      </c>
      <c r="H298" s="6">
        <f>H297*dane_update!DB216*0.01</f>
        <v>171.2693903688</v>
      </c>
      <c r="I298" s="21">
        <f>dane_update!F306</f>
        <v>1.67</v>
      </c>
      <c r="J298" s="21">
        <f>dane_update!G306</f>
        <v>1.66</v>
      </c>
      <c r="K298" s="6">
        <f>K297*BIS!B290/BIS!B289</f>
        <v>95.726479567365217</v>
      </c>
      <c r="L298" s="6">
        <f t="shared" si="0"/>
        <v>129.37504592359525</v>
      </c>
      <c r="M298" s="6">
        <f>M297*dane_update!J253/dane_update!J252</f>
        <v>1276424.2251247067</v>
      </c>
      <c r="N298" s="33">
        <f>dane_update_fred!D372</f>
        <v>56.15</v>
      </c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5">
        <v>43009</v>
      </c>
      <c r="B299" s="6">
        <f>B298*dane_update!AT217/dane_update!AT216</f>
        <v>4574.3500000000004</v>
      </c>
      <c r="C299" s="6">
        <f>C298*dane_update!FZ217*0.01</f>
        <v>442.14125646861748</v>
      </c>
      <c r="D299" s="6">
        <f>D298*dane_update!AJ217/dane_update!AJ216</f>
        <v>6036</v>
      </c>
      <c r="E299" s="6">
        <f>E298*NBP!I299/NBP!I298</f>
        <v>913684.83932467713</v>
      </c>
      <c r="F299" s="6"/>
      <c r="G299" s="6">
        <f>G298*dane_update!EL217*0.01</f>
        <v>144.057822245631</v>
      </c>
      <c r="H299" s="6">
        <f>H298*dane_update!DB217*0.01</f>
        <v>172.12573732064399</v>
      </c>
      <c r="I299" s="21">
        <f>dane_update!F307</f>
        <v>1.53</v>
      </c>
      <c r="J299" s="21">
        <f>dane_update!G307</f>
        <v>1.66</v>
      </c>
      <c r="K299" s="6">
        <f>K298*BIS!B291/BIS!B290</f>
        <v>96.112641772336062</v>
      </c>
      <c r="L299" s="6">
        <f t="shared" si="0"/>
        <v>132.50861782842321</v>
      </c>
      <c r="M299" s="6">
        <f>M298*dane_update!J254/dane_update!J253</f>
        <v>1288176.7614768085</v>
      </c>
      <c r="N299" s="33">
        <f>dane_update_fred!D373</f>
        <v>57.51</v>
      </c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5">
        <v>43040</v>
      </c>
      <c r="B300" s="6">
        <f>B299*dane_update!AT218/dane_update!AT217</f>
        <v>4610.79</v>
      </c>
      <c r="C300" s="6">
        <f>C299*dane_update!FZ218*0.01</f>
        <v>433.74057259571373</v>
      </c>
      <c r="D300" s="6">
        <f>D299*dane_update!AJ218/dane_update!AJ217</f>
        <v>6053</v>
      </c>
      <c r="E300" s="6">
        <f>E299*NBP!I300/NBP!I299</f>
        <v>917855.75777081295</v>
      </c>
      <c r="F300" s="6"/>
      <c r="G300" s="6">
        <f>G299*dane_update!EL218*0.01</f>
        <v>142.47318620092906</v>
      </c>
      <c r="H300" s="6">
        <f>H299*dane_update!DB218*0.01</f>
        <v>172.9863660072472</v>
      </c>
      <c r="I300" s="21">
        <f>dane_update!F308</f>
        <v>1.52</v>
      </c>
      <c r="J300" s="21">
        <f>dane_update!G308</f>
        <v>1.66</v>
      </c>
      <c r="K300" s="6">
        <f>K299*BIS!B292/BIS!B291</f>
        <v>97.417243816156457</v>
      </c>
      <c r="L300" s="6">
        <f t="shared" si="0"/>
        <v>144.48992217041246</v>
      </c>
      <c r="M300" s="6">
        <f>M299*dane_update!J255/dane_update!J254</f>
        <v>1296316.4340436498</v>
      </c>
      <c r="N300" s="33">
        <f>dane_update_fred!D374</f>
        <v>62.71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5">
        <v>43070</v>
      </c>
      <c r="B301" s="6">
        <f>B300*dane_update!AT219/dane_update!AT218</f>
        <v>4973.7299999999996</v>
      </c>
      <c r="C301" s="6">
        <f>C300*dane_update!FZ219*0.01</f>
        <v>505.7415076466022</v>
      </c>
      <c r="D301" s="6">
        <f>D300*dane_update!AJ219/dane_update!AJ218</f>
        <v>6065</v>
      </c>
      <c r="E301" s="6">
        <f>E300*NBP!I301/NBP!I300</f>
        <v>918847.40201681131</v>
      </c>
      <c r="F301" s="6"/>
      <c r="G301" s="6">
        <f>G300*dane_update!EL219*0.01</f>
        <v>127.9409212084343</v>
      </c>
      <c r="H301" s="6">
        <f>H300*dane_update!DB219*0.01</f>
        <v>173.3323387392617</v>
      </c>
      <c r="I301" s="21">
        <f>dane_update!F309</f>
        <v>1.51</v>
      </c>
      <c r="J301" s="21">
        <f>dane_update!G309</f>
        <v>1.65</v>
      </c>
      <c r="K301" s="6">
        <f>K300*BIS!B293/BIS!B292</f>
        <v>98.012142348138553</v>
      </c>
      <c r="L301" s="6">
        <f t="shared" si="0"/>
        <v>148.31472317189366</v>
      </c>
      <c r="M301" s="6">
        <f>M300*dane_update!J256/dane_update!J255</f>
        <v>1324883.4175199463</v>
      </c>
      <c r="N301" s="33">
        <f>dane_update_fred!D375</f>
        <v>64.37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315"/>
  <sheetViews>
    <sheetView workbookViewId="0"/>
  </sheetViews>
  <sheetFormatPr defaultRowHeight="12.75" x14ac:dyDescent="0.2"/>
  <cols>
    <col min="9" max="9" width="10.140625" bestFit="1" customWidth="1"/>
    <col min="12" max="12" width="9.85546875" customWidth="1"/>
    <col min="221" max="240" width="0" hidden="1" customWidth="1"/>
  </cols>
  <sheetData>
    <row r="1" spans="1:240" ht="14.25" x14ac:dyDescent="0.2">
      <c r="A1" s="10" t="s">
        <v>557</v>
      </c>
      <c r="E1" s="23" t="s">
        <v>573</v>
      </c>
      <c r="F1" s="22"/>
      <c r="G1" s="22"/>
      <c r="I1" t="s">
        <v>588</v>
      </c>
      <c r="AA1" s="35" t="s">
        <v>122</v>
      </c>
      <c r="AB1" s="34"/>
      <c r="AC1" s="34"/>
      <c r="AD1" s="34"/>
      <c r="AJ1" t="s">
        <v>601</v>
      </c>
      <c r="AO1" t="s">
        <v>602</v>
      </c>
      <c r="AR1" t="s">
        <v>601</v>
      </c>
      <c r="AT1" t="s">
        <v>601</v>
      </c>
      <c r="AW1" t="s">
        <v>601</v>
      </c>
      <c r="BA1" t="s">
        <v>601</v>
      </c>
      <c r="BD1" t="s">
        <v>601</v>
      </c>
      <c r="BH1" t="s">
        <v>601</v>
      </c>
      <c r="BK1" t="s">
        <v>601</v>
      </c>
      <c r="BO1" t="s">
        <v>601</v>
      </c>
      <c r="BP1" t="s">
        <v>601</v>
      </c>
      <c r="BQ1" t="s">
        <v>601</v>
      </c>
      <c r="BR1" t="s">
        <v>601</v>
      </c>
      <c r="BT1" t="s">
        <v>601</v>
      </c>
      <c r="BV1" t="s">
        <v>601</v>
      </c>
      <c r="BX1" t="s">
        <v>601</v>
      </c>
      <c r="BZ1" t="s">
        <v>601</v>
      </c>
      <c r="CB1" t="s">
        <v>601</v>
      </c>
      <c r="CC1" t="s">
        <v>601</v>
      </c>
      <c r="CF1" t="s">
        <v>602</v>
      </c>
      <c r="CI1" t="s">
        <v>602</v>
      </c>
      <c r="CL1" t="s">
        <v>602</v>
      </c>
      <c r="CO1" t="s">
        <v>602</v>
      </c>
      <c r="CR1" t="s">
        <v>601</v>
      </c>
      <c r="CU1" t="s">
        <v>601</v>
      </c>
      <c r="CX1" t="s">
        <v>601</v>
      </c>
      <c r="DA1" t="s">
        <v>601</v>
      </c>
      <c r="DD1" t="s">
        <v>602</v>
      </c>
      <c r="DG1" t="s">
        <v>602</v>
      </c>
      <c r="DJ1" t="s">
        <v>602</v>
      </c>
      <c r="DM1" t="s">
        <v>602</v>
      </c>
      <c r="DP1" t="s">
        <v>602</v>
      </c>
      <c r="DS1" t="s">
        <v>602</v>
      </c>
      <c r="DV1" t="s">
        <v>602</v>
      </c>
      <c r="DY1" t="s">
        <v>602</v>
      </c>
      <c r="EB1" t="s">
        <v>602</v>
      </c>
      <c r="EE1" t="s">
        <v>602</v>
      </c>
      <c r="EH1" t="s">
        <v>601</v>
      </c>
      <c r="EI1" t="s">
        <v>601</v>
      </c>
      <c r="EJ1" t="s">
        <v>601</v>
      </c>
      <c r="EK1" t="s">
        <v>601</v>
      </c>
      <c r="EO1" t="s">
        <v>602</v>
      </c>
      <c r="ES1" t="s">
        <v>602</v>
      </c>
      <c r="EW1" t="s">
        <v>602</v>
      </c>
      <c r="FA1" t="s">
        <v>602</v>
      </c>
      <c r="FE1" t="s">
        <v>601</v>
      </c>
      <c r="FF1" t="s">
        <v>602</v>
      </c>
      <c r="FH1" t="s">
        <v>602</v>
      </c>
      <c r="FJ1" t="s">
        <v>602</v>
      </c>
      <c r="FL1" t="s">
        <v>602</v>
      </c>
      <c r="FN1" t="s">
        <v>602</v>
      </c>
      <c r="FP1" t="s">
        <v>601</v>
      </c>
      <c r="FT1" t="s">
        <v>601</v>
      </c>
      <c r="FX1" t="s">
        <v>601</v>
      </c>
      <c r="FY1" t="s">
        <v>601</v>
      </c>
      <c r="GA1" t="s">
        <v>601</v>
      </c>
      <c r="GD1" t="s">
        <v>601</v>
      </c>
      <c r="GG1" t="s">
        <v>601</v>
      </c>
      <c r="GI1" t="s">
        <v>601</v>
      </c>
      <c r="GJ1" t="s">
        <v>601</v>
      </c>
      <c r="GL1" t="s">
        <v>601</v>
      </c>
      <c r="GM1" t="s">
        <v>601</v>
      </c>
      <c r="GO1" t="s">
        <v>601</v>
      </c>
      <c r="GP1" t="s">
        <v>601</v>
      </c>
      <c r="GQ1" t="s">
        <v>601</v>
      </c>
      <c r="GR1" t="s">
        <v>601</v>
      </c>
      <c r="GS1" t="s">
        <v>602</v>
      </c>
      <c r="GT1" t="s">
        <v>602</v>
      </c>
      <c r="GU1" t="s">
        <v>602</v>
      </c>
      <c r="GV1" t="s">
        <v>602</v>
      </c>
      <c r="GW1" t="s">
        <v>602</v>
      </c>
      <c r="GX1" t="s">
        <v>602</v>
      </c>
      <c r="GY1" t="s">
        <v>602</v>
      </c>
      <c r="HM1" t="s">
        <v>720</v>
      </c>
    </row>
    <row r="2" spans="1:240" x14ac:dyDescent="0.2">
      <c r="L2" t="s">
        <v>590</v>
      </c>
      <c r="AF2" t="s">
        <v>603</v>
      </c>
      <c r="AG2" t="s">
        <v>604</v>
      </c>
      <c r="AH2" t="s">
        <v>605</v>
      </c>
      <c r="AJ2" s="6" t="s">
        <v>606</v>
      </c>
      <c r="AO2" t="s">
        <v>607</v>
      </c>
      <c r="AR2" t="s">
        <v>608</v>
      </c>
      <c r="AT2" s="6" t="s">
        <v>609</v>
      </c>
      <c r="AW2" t="s">
        <v>610</v>
      </c>
      <c r="BA2" t="s">
        <v>611</v>
      </c>
      <c r="BD2" t="s">
        <v>612</v>
      </c>
      <c r="BH2" t="s">
        <v>613</v>
      </c>
      <c r="BK2" t="s">
        <v>614</v>
      </c>
      <c r="BO2" t="s">
        <v>615</v>
      </c>
      <c r="BP2" t="s">
        <v>616</v>
      </c>
      <c r="BQ2" t="s">
        <v>617</v>
      </c>
      <c r="BR2" t="s">
        <v>618</v>
      </c>
      <c r="BT2" t="s">
        <v>619</v>
      </c>
      <c r="BV2" t="s">
        <v>620</v>
      </c>
      <c r="BX2" t="s">
        <v>621</v>
      </c>
      <c r="BZ2" t="s">
        <v>622</v>
      </c>
      <c r="CB2" t="s">
        <v>623</v>
      </c>
      <c r="CC2" t="s">
        <v>624</v>
      </c>
      <c r="CF2" t="s">
        <v>625</v>
      </c>
      <c r="CI2" t="s">
        <v>626</v>
      </c>
      <c r="CL2" t="s">
        <v>627</v>
      </c>
      <c r="CO2" t="s">
        <v>628</v>
      </c>
      <c r="CR2" t="s">
        <v>629</v>
      </c>
      <c r="CU2" t="s">
        <v>630</v>
      </c>
      <c r="CX2" t="s">
        <v>631</v>
      </c>
      <c r="DA2" s="9" t="s">
        <v>632</v>
      </c>
      <c r="DB2" s="6"/>
      <c r="DD2" t="s">
        <v>633</v>
      </c>
      <c r="DG2" t="s">
        <v>634</v>
      </c>
      <c r="DJ2" t="s">
        <v>635</v>
      </c>
      <c r="DM2" t="s">
        <v>636</v>
      </c>
      <c r="DP2" t="s">
        <v>637</v>
      </c>
      <c r="DS2" t="s">
        <v>638</v>
      </c>
      <c r="DV2" t="s">
        <v>639</v>
      </c>
      <c r="DY2" t="s">
        <v>640</v>
      </c>
      <c r="EB2" t="s">
        <v>641</v>
      </c>
      <c r="EE2" t="s">
        <v>642</v>
      </c>
      <c r="EH2" t="s">
        <v>643</v>
      </c>
      <c r="EI2" t="s">
        <v>644</v>
      </c>
      <c r="EJ2" t="s">
        <v>645</v>
      </c>
      <c r="EK2" t="s">
        <v>646</v>
      </c>
      <c r="EL2" s="6"/>
      <c r="EO2" t="s">
        <v>647</v>
      </c>
      <c r="ES2" t="s">
        <v>648</v>
      </c>
      <c r="EW2" t="s">
        <v>649</v>
      </c>
      <c r="FA2" t="s">
        <v>650</v>
      </c>
      <c r="FE2" t="s">
        <v>651</v>
      </c>
      <c r="FF2" t="s">
        <v>652</v>
      </c>
      <c r="FH2" t="s">
        <v>653</v>
      </c>
      <c r="FJ2" t="s">
        <v>654</v>
      </c>
      <c r="FL2" t="s">
        <v>655</v>
      </c>
      <c r="FN2" t="s">
        <v>656</v>
      </c>
      <c r="FP2" t="s">
        <v>657</v>
      </c>
      <c r="FT2" t="s">
        <v>658</v>
      </c>
      <c r="FX2" t="s">
        <v>659</v>
      </c>
      <c r="FY2" t="s">
        <v>660</v>
      </c>
      <c r="FZ2" s="6"/>
      <c r="GA2" t="s">
        <v>661</v>
      </c>
      <c r="GD2" t="s">
        <v>662</v>
      </c>
      <c r="GG2" t="s">
        <v>663</v>
      </c>
      <c r="GI2" t="s">
        <v>664</v>
      </c>
      <c r="GJ2" t="s">
        <v>665</v>
      </c>
      <c r="GL2" t="s">
        <v>666</v>
      </c>
      <c r="GM2" t="s">
        <v>667</v>
      </c>
      <c r="GO2" t="s">
        <v>668</v>
      </c>
      <c r="GP2" t="s">
        <v>669</v>
      </c>
      <c r="GQ2" t="s">
        <v>670</v>
      </c>
      <c r="GR2" t="s">
        <v>671</v>
      </c>
      <c r="GS2" t="s">
        <v>648</v>
      </c>
      <c r="GT2" t="s">
        <v>672</v>
      </c>
      <c r="GU2" t="s">
        <v>673</v>
      </c>
      <c r="GV2" t="s">
        <v>674</v>
      </c>
      <c r="GW2" t="s">
        <v>675</v>
      </c>
      <c r="GX2" t="s">
        <v>676</v>
      </c>
      <c r="GY2" t="s">
        <v>677</v>
      </c>
      <c r="HA2" t="s">
        <v>678</v>
      </c>
      <c r="HB2" t="s">
        <v>679</v>
      </c>
      <c r="HC2" t="s">
        <v>680</v>
      </c>
      <c r="HD2" t="s">
        <v>681</v>
      </c>
      <c r="HE2" t="s">
        <v>682</v>
      </c>
      <c r="HF2" t="s">
        <v>683</v>
      </c>
      <c r="HG2" t="s">
        <v>684</v>
      </c>
      <c r="HH2" t="s">
        <v>685</v>
      </c>
      <c r="HI2" t="s">
        <v>686</v>
      </c>
      <c r="HJ2" t="s">
        <v>687</v>
      </c>
      <c r="HK2" t="s">
        <v>688</v>
      </c>
      <c r="HM2" t="s">
        <v>721</v>
      </c>
    </row>
    <row r="3" spans="1:240" ht="14.25" x14ac:dyDescent="0.2">
      <c r="A3" s="10" t="s">
        <v>123</v>
      </c>
      <c r="B3" s="11">
        <v>43147.094641203701</v>
      </c>
      <c r="E3" s="23" t="s">
        <v>123</v>
      </c>
      <c r="F3" s="24">
        <v>43143.399976851855</v>
      </c>
      <c r="G3" s="22"/>
      <c r="J3" t="s">
        <v>589</v>
      </c>
      <c r="L3" t="s">
        <v>591</v>
      </c>
      <c r="W3" t="s">
        <v>592</v>
      </c>
      <c r="AA3" s="35" t="s">
        <v>123</v>
      </c>
      <c r="AB3" s="36">
        <v>43139.084374999999</v>
      </c>
      <c r="AC3" s="34"/>
      <c r="AD3" s="34"/>
      <c r="AG3" t="s">
        <v>689</v>
      </c>
      <c r="AJ3" t="s">
        <v>690</v>
      </c>
      <c r="AK3" t="s">
        <v>691</v>
      </c>
      <c r="AL3" t="s">
        <v>692</v>
      </c>
      <c r="AM3" t="s">
        <v>693</v>
      </c>
      <c r="AN3" t="s">
        <v>694</v>
      </c>
      <c r="AO3" t="s">
        <v>690</v>
      </c>
      <c r="AP3" t="s">
        <v>691</v>
      </c>
      <c r="AQ3" t="s">
        <v>692</v>
      </c>
      <c r="AR3" t="s">
        <v>695</v>
      </c>
      <c r="AT3" t="s">
        <v>696</v>
      </c>
      <c r="AU3" t="s">
        <v>691</v>
      </c>
      <c r="AV3" t="s">
        <v>692</v>
      </c>
      <c r="AW3" t="s">
        <v>691</v>
      </c>
      <c r="AX3" t="s">
        <v>692</v>
      </c>
      <c r="AY3" t="s">
        <v>693</v>
      </c>
      <c r="AZ3" t="s">
        <v>694</v>
      </c>
      <c r="BA3" t="s">
        <v>696</v>
      </c>
      <c r="BB3" t="s">
        <v>691</v>
      </c>
      <c r="BC3" t="s">
        <v>692</v>
      </c>
      <c r="BD3" t="s">
        <v>691</v>
      </c>
      <c r="BE3" t="s">
        <v>692</v>
      </c>
      <c r="BF3" t="s">
        <v>693</v>
      </c>
      <c r="BG3" t="s">
        <v>694</v>
      </c>
      <c r="BH3" t="s">
        <v>696</v>
      </c>
      <c r="BI3" t="s">
        <v>691</v>
      </c>
      <c r="BJ3" t="s">
        <v>692</v>
      </c>
      <c r="BK3" t="s">
        <v>691</v>
      </c>
      <c r="BL3" t="s">
        <v>692</v>
      </c>
      <c r="BM3" t="s">
        <v>693</v>
      </c>
      <c r="BN3" t="s">
        <v>694</v>
      </c>
      <c r="BO3" t="s">
        <v>697</v>
      </c>
      <c r="BP3" t="s">
        <v>697</v>
      </c>
      <c r="BQ3" t="s">
        <v>697</v>
      </c>
      <c r="BR3" t="s">
        <v>691</v>
      </c>
      <c r="BS3" t="s">
        <v>692</v>
      </c>
      <c r="BT3" t="s">
        <v>691</v>
      </c>
      <c r="BU3" t="s">
        <v>692</v>
      </c>
      <c r="BV3" t="s">
        <v>691</v>
      </c>
      <c r="BW3" t="s">
        <v>692</v>
      </c>
      <c r="BX3" t="s">
        <v>691</v>
      </c>
      <c r="BY3" t="s">
        <v>692</v>
      </c>
      <c r="BZ3" t="s">
        <v>691</v>
      </c>
      <c r="CA3" t="s">
        <v>692</v>
      </c>
      <c r="CC3" t="s">
        <v>691</v>
      </c>
      <c r="CD3" t="s">
        <v>692</v>
      </c>
      <c r="CE3" t="s">
        <v>698</v>
      </c>
      <c r="CF3" t="s">
        <v>691</v>
      </c>
      <c r="CG3" t="s">
        <v>692</v>
      </c>
      <c r="CH3" t="s">
        <v>698</v>
      </c>
      <c r="CI3" t="s">
        <v>691</v>
      </c>
      <c r="CJ3" t="s">
        <v>692</v>
      </c>
      <c r="CK3" t="s">
        <v>698</v>
      </c>
      <c r="CL3" t="s">
        <v>691</v>
      </c>
      <c r="CM3" t="s">
        <v>692</v>
      </c>
      <c r="CN3" t="s">
        <v>698</v>
      </c>
      <c r="CO3" t="s">
        <v>691</v>
      </c>
      <c r="CP3" t="s">
        <v>692</v>
      </c>
      <c r="CQ3" t="s">
        <v>698</v>
      </c>
      <c r="CR3" t="s">
        <v>691</v>
      </c>
      <c r="CS3" t="s">
        <v>692</v>
      </c>
      <c r="CT3" t="s">
        <v>698</v>
      </c>
      <c r="CU3" t="s">
        <v>691</v>
      </c>
      <c r="CV3" t="s">
        <v>692</v>
      </c>
      <c r="CW3" t="s">
        <v>698</v>
      </c>
      <c r="CX3" t="s">
        <v>691</v>
      </c>
      <c r="CY3" t="s">
        <v>692</v>
      </c>
      <c r="CZ3" t="s">
        <v>698</v>
      </c>
      <c r="DA3" t="s">
        <v>691</v>
      </c>
      <c r="DB3" t="s">
        <v>692</v>
      </c>
      <c r="DC3" t="s">
        <v>698</v>
      </c>
      <c r="DD3" t="s">
        <v>691</v>
      </c>
      <c r="DE3" t="s">
        <v>692</v>
      </c>
      <c r="DF3" t="s">
        <v>698</v>
      </c>
      <c r="DG3" t="s">
        <v>691</v>
      </c>
      <c r="DH3" t="s">
        <v>692</v>
      </c>
      <c r="DI3" t="s">
        <v>698</v>
      </c>
      <c r="DJ3" t="s">
        <v>691</v>
      </c>
      <c r="DK3" t="s">
        <v>692</v>
      </c>
      <c r="DL3" t="s">
        <v>698</v>
      </c>
      <c r="DM3" t="s">
        <v>691</v>
      </c>
      <c r="DN3" t="s">
        <v>692</v>
      </c>
      <c r="DO3" t="s">
        <v>698</v>
      </c>
      <c r="DP3" t="s">
        <v>691</v>
      </c>
      <c r="DQ3" t="s">
        <v>692</v>
      </c>
      <c r="DR3" t="s">
        <v>698</v>
      </c>
      <c r="DS3" t="s">
        <v>691</v>
      </c>
      <c r="DT3" t="s">
        <v>692</v>
      </c>
      <c r="DU3" t="s">
        <v>698</v>
      </c>
      <c r="DV3" t="s">
        <v>691</v>
      </c>
      <c r="DW3" t="s">
        <v>692</v>
      </c>
      <c r="DX3" t="s">
        <v>698</v>
      </c>
      <c r="DY3" t="s">
        <v>691</v>
      </c>
      <c r="DZ3" t="s">
        <v>692</v>
      </c>
      <c r="EA3" t="s">
        <v>698</v>
      </c>
      <c r="EB3" t="s">
        <v>691</v>
      </c>
      <c r="EC3" t="s">
        <v>692</v>
      </c>
      <c r="ED3" t="s">
        <v>698</v>
      </c>
      <c r="EE3" t="s">
        <v>691</v>
      </c>
      <c r="EF3" t="s">
        <v>692</v>
      </c>
      <c r="EG3" t="s">
        <v>698</v>
      </c>
      <c r="EH3" t="s">
        <v>691</v>
      </c>
      <c r="EI3" t="s">
        <v>691</v>
      </c>
      <c r="EJ3" t="s">
        <v>691</v>
      </c>
      <c r="EK3" t="s">
        <v>691</v>
      </c>
      <c r="EL3" t="s">
        <v>692</v>
      </c>
      <c r="EM3" t="s">
        <v>693</v>
      </c>
      <c r="EN3" t="s">
        <v>699</v>
      </c>
      <c r="EO3" t="s">
        <v>691</v>
      </c>
      <c r="EP3" t="s">
        <v>692</v>
      </c>
      <c r="EQ3" t="s">
        <v>693</v>
      </c>
      <c r="ER3" t="s">
        <v>699</v>
      </c>
      <c r="ES3" t="s">
        <v>691</v>
      </c>
      <c r="ET3" t="s">
        <v>692</v>
      </c>
      <c r="EU3" t="s">
        <v>693</v>
      </c>
      <c r="EV3" t="s">
        <v>699</v>
      </c>
      <c r="EW3" t="s">
        <v>691</v>
      </c>
      <c r="EX3" t="s">
        <v>692</v>
      </c>
      <c r="EY3" t="s">
        <v>693</v>
      </c>
      <c r="EZ3" t="s">
        <v>699</v>
      </c>
      <c r="FA3" t="s">
        <v>691</v>
      </c>
      <c r="FB3" t="s">
        <v>692</v>
      </c>
      <c r="FC3" t="s">
        <v>693</v>
      </c>
      <c r="FD3" t="s">
        <v>699</v>
      </c>
      <c r="FF3" t="s">
        <v>691</v>
      </c>
      <c r="FG3" t="s">
        <v>692</v>
      </c>
      <c r="FH3" t="s">
        <v>691</v>
      </c>
      <c r="FI3" t="s">
        <v>692</v>
      </c>
      <c r="FJ3" t="s">
        <v>691</v>
      </c>
      <c r="FK3" t="s">
        <v>692</v>
      </c>
      <c r="FL3" t="s">
        <v>691</v>
      </c>
      <c r="FM3" t="s">
        <v>692</v>
      </c>
      <c r="FN3" t="s">
        <v>691</v>
      </c>
      <c r="FO3" t="s">
        <v>692</v>
      </c>
      <c r="FP3" t="s">
        <v>691</v>
      </c>
      <c r="FQ3" t="s">
        <v>692</v>
      </c>
      <c r="FR3" t="s">
        <v>693</v>
      </c>
      <c r="FS3" t="s">
        <v>699</v>
      </c>
      <c r="FT3" t="s">
        <v>691</v>
      </c>
      <c r="FU3" t="s">
        <v>692</v>
      </c>
      <c r="FV3" t="s">
        <v>693</v>
      </c>
      <c r="FW3" t="s">
        <v>694</v>
      </c>
      <c r="FX3" t="s">
        <v>700</v>
      </c>
      <c r="FY3" t="s">
        <v>691</v>
      </c>
      <c r="FZ3" t="s">
        <v>692</v>
      </c>
      <c r="GA3" t="s">
        <v>691</v>
      </c>
      <c r="GB3" t="s">
        <v>693</v>
      </c>
      <c r="GC3" t="s">
        <v>694</v>
      </c>
      <c r="GD3" t="s">
        <v>701</v>
      </c>
      <c r="GE3" t="s">
        <v>691</v>
      </c>
      <c r="GF3" t="s">
        <v>692</v>
      </c>
      <c r="GG3" t="s">
        <v>701</v>
      </c>
      <c r="GH3" t="s">
        <v>702</v>
      </c>
      <c r="GI3" t="s">
        <v>697</v>
      </c>
      <c r="GJ3" t="s">
        <v>691</v>
      </c>
      <c r="GK3" t="s">
        <v>692</v>
      </c>
      <c r="GL3" t="s">
        <v>697</v>
      </c>
      <c r="GM3" t="s">
        <v>691</v>
      </c>
      <c r="GN3" t="s">
        <v>692</v>
      </c>
      <c r="GO3" t="s">
        <v>697</v>
      </c>
    </row>
    <row r="4" spans="1:240" ht="14.25" x14ac:dyDescent="0.2">
      <c r="A4" s="10" t="s">
        <v>124</v>
      </c>
      <c r="B4" s="11">
        <v>43149.708340115743</v>
      </c>
      <c r="E4" s="23" t="s">
        <v>124</v>
      </c>
      <c r="F4" s="24">
        <v>43149.735666597218</v>
      </c>
      <c r="G4" s="22"/>
      <c r="I4" s="1">
        <v>35430</v>
      </c>
      <c r="J4">
        <v>140428.79999999999</v>
      </c>
      <c r="M4" t="s">
        <v>593</v>
      </c>
      <c r="N4" t="s">
        <v>594</v>
      </c>
      <c r="AA4" s="35" t="s">
        <v>124</v>
      </c>
      <c r="AB4" s="36">
        <v>43149.759334560185</v>
      </c>
      <c r="AC4" s="34"/>
      <c r="AD4" s="34"/>
      <c r="AH4">
        <v>2000</v>
      </c>
      <c r="AI4" t="s">
        <v>703</v>
      </c>
      <c r="AJ4" t="s">
        <v>29</v>
      </c>
      <c r="AK4" t="s">
        <v>29</v>
      </c>
      <c r="AL4" t="s">
        <v>29</v>
      </c>
      <c r="AM4" t="s">
        <v>29</v>
      </c>
      <c r="AO4">
        <v>2476.1</v>
      </c>
      <c r="AP4">
        <v>121</v>
      </c>
      <c r="AQ4">
        <v>105.4</v>
      </c>
      <c r="AS4">
        <v>13.7</v>
      </c>
      <c r="AT4" t="s">
        <v>29</v>
      </c>
      <c r="AU4" t="s">
        <v>29</v>
      </c>
      <c r="AV4" t="s">
        <v>29</v>
      </c>
      <c r="AW4" t="s">
        <v>29</v>
      </c>
      <c r="AX4" t="s">
        <v>29</v>
      </c>
      <c r="AY4" t="s">
        <v>29</v>
      </c>
      <c r="BA4">
        <v>847.59</v>
      </c>
      <c r="BB4">
        <v>110.7</v>
      </c>
      <c r="BC4">
        <v>100.1</v>
      </c>
      <c r="BD4">
        <v>100.8</v>
      </c>
      <c r="BE4">
        <v>98.2</v>
      </c>
      <c r="BF4" t="s">
        <v>29</v>
      </c>
      <c r="BH4">
        <v>595.42999999999995</v>
      </c>
      <c r="BI4">
        <v>109.3</v>
      </c>
      <c r="BJ4">
        <v>102.9</v>
      </c>
      <c r="BK4">
        <v>99.5</v>
      </c>
      <c r="BL4">
        <v>101</v>
      </c>
      <c r="BM4" t="s">
        <v>29</v>
      </c>
      <c r="BO4">
        <v>10914.1</v>
      </c>
      <c r="BP4">
        <v>12038.6</v>
      </c>
      <c r="BQ4">
        <v>-1124.5</v>
      </c>
      <c r="BR4">
        <v>123.00820859488169</v>
      </c>
      <c r="BS4">
        <v>109.1240094238595</v>
      </c>
      <c r="BT4">
        <v>135.38461538461542</v>
      </c>
      <c r="BU4">
        <v>107.96005706134096</v>
      </c>
      <c r="BV4">
        <v>102.2</v>
      </c>
      <c r="BW4">
        <v>101.6</v>
      </c>
      <c r="BX4">
        <v>128.80000000000001</v>
      </c>
      <c r="BY4">
        <v>98.8</v>
      </c>
      <c r="BZ4">
        <v>120.35296058057067</v>
      </c>
      <c r="CA4">
        <v>102.25616591928251</v>
      </c>
      <c r="CB4">
        <v>8.5100671140939603</v>
      </c>
      <c r="CC4" t="s">
        <v>29</v>
      </c>
      <c r="CD4" t="s">
        <v>29</v>
      </c>
      <c r="CE4" t="s">
        <v>29</v>
      </c>
      <c r="CF4" t="s">
        <v>29</v>
      </c>
      <c r="CG4" t="s">
        <v>29</v>
      </c>
      <c r="CH4" t="s">
        <v>29</v>
      </c>
      <c r="CI4" t="s">
        <v>29</v>
      </c>
      <c r="CJ4" t="s">
        <v>29</v>
      </c>
      <c r="CK4" t="s">
        <v>29</v>
      </c>
      <c r="CL4" t="s">
        <v>29</v>
      </c>
      <c r="CM4" t="s">
        <v>29</v>
      </c>
      <c r="CN4" t="s">
        <v>29</v>
      </c>
      <c r="CO4" t="s">
        <v>29</v>
      </c>
      <c r="CP4" t="s">
        <v>29</v>
      </c>
      <c r="CQ4" t="s">
        <v>29</v>
      </c>
      <c r="CR4" t="s">
        <v>29</v>
      </c>
      <c r="CS4" t="s">
        <v>29</v>
      </c>
      <c r="CT4" t="s">
        <v>29</v>
      </c>
      <c r="CU4" t="s">
        <v>29</v>
      </c>
      <c r="CV4" t="s">
        <v>29</v>
      </c>
      <c r="CW4" t="s">
        <v>29</v>
      </c>
      <c r="CX4" t="s">
        <v>29</v>
      </c>
      <c r="CY4" t="s">
        <v>29</v>
      </c>
      <c r="CZ4" t="s">
        <v>29</v>
      </c>
      <c r="DA4">
        <v>110.1</v>
      </c>
      <c r="DB4">
        <v>101.8</v>
      </c>
      <c r="DC4">
        <v>101.8</v>
      </c>
      <c r="DD4">
        <v>107.7</v>
      </c>
      <c r="DE4">
        <v>101.4</v>
      </c>
      <c r="DF4">
        <v>101.4</v>
      </c>
      <c r="DG4">
        <v>109.8</v>
      </c>
      <c r="DH4">
        <v>101.6</v>
      </c>
      <c r="DI4">
        <v>101.6</v>
      </c>
      <c r="DJ4">
        <v>107</v>
      </c>
      <c r="DK4">
        <v>100.6</v>
      </c>
      <c r="DL4">
        <v>100.6</v>
      </c>
      <c r="DM4">
        <v>110.8</v>
      </c>
      <c r="DN4">
        <v>102.1</v>
      </c>
      <c r="DO4">
        <v>102.1</v>
      </c>
      <c r="DP4">
        <v>106.3</v>
      </c>
      <c r="DQ4">
        <v>100.5</v>
      </c>
      <c r="DR4">
        <v>100.5</v>
      </c>
      <c r="DS4">
        <v>112.2</v>
      </c>
      <c r="DT4">
        <v>103.1</v>
      </c>
      <c r="DU4">
        <v>103.1</v>
      </c>
      <c r="DV4">
        <v>124.7</v>
      </c>
      <c r="DW4">
        <v>102</v>
      </c>
      <c r="DX4">
        <v>102</v>
      </c>
      <c r="DY4">
        <v>107.6</v>
      </c>
      <c r="DZ4">
        <v>107.6</v>
      </c>
      <c r="EA4">
        <v>107.6</v>
      </c>
      <c r="EB4">
        <v>110.9</v>
      </c>
      <c r="EC4">
        <v>102.1</v>
      </c>
      <c r="ED4">
        <v>102.1</v>
      </c>
      <c r="EE4">
        <v>113.9</v>
      </c>
      <c r="EF4">
        <v>100.3</v>
      </c>
      <c r="EG4">
        <v>100.3</v>
      </c>
      <c r="EH4">
        <v>107.2</v>
      </c>
      <c r="EI4">
        <v>111.7</v>
      </c>
      <c r="EJ4">
        <v>96</v>
      </c>
      <c r="EK4" t="s">
        <v>29</v>
      </c>
      <c r="EL4" t="s">
        <v>29</v>
      </c>
      <c r="EM4" t="s">
        <v>29</v>
      </c>
      <c r="EO4" t="s">
        <v>29</v>
      </c>
      <c r="EP4" t="s">
        <v>29</v>
      </c>
      <c r="EQ4" t="s">
        <v>29</v>
      </c>
      <c r="ES4" t="s">
        <v>29</v>
      </c>
      <c r="ET4" t="s">
        <v>29</v>
      </c>
      <c r="EU4" t="s">
        <v>29</v>
      </c>
      <c r="EW4" t="s">
        <v>29</v>
      </c>
      <c r="EX4" t="s">
        <v>29</v>
      </c>
      <c r="EY4" t="s">
        <v>29</v>
      </c>
      <c r="FA4" t="s">
        <v>29</v>
      </c>
      <c r="FB4" t="s">
        <v>29</v>
      </c>
      <c r="FC4" t="s">
        <v>29</v>
      </c>
      <c r="FF4" t="s">
        <v>29</v>
      </c>
      <c r="FG4" t="s">
        <v>29</v>
      </c>
      <c r="FH4" t="s">
        <v>29</v>
      </c>
      <c r="FI4" t="s">
        <v>29</v>
      </c>
      <c r="FJ4" t="s">
        <v>29</v>
      </c>
      <c r="FK4" t="s">
        <v>29</v>
      </c>
      <c r="FL4" t="s">
        <v>29</v>
      </c>
      <c r="FM4" t="s">
        <v>29</v>
      </c>
      <c r="FN4" t="s">
        <v>29</v>
      </c>
      <c r="FO4" t="s">
        <v>29</v>
      </c>
      <c r="FP4" t="s">
        <v>29</v>
      </c>
      <c r="FQ4" t="s">
        <v>29</v>
      </c>
      <c r="FR4" t="s">
        <v>29</v>
      </c>
      <c r="FT4" t="s">
        <v>29</v>
      </c>
      <c r="FU4" t="s">
        <v>29</v>
      </c>
      <c r="FV4" t="s">
        <v>29</v>
      </c>
      <c r="FX4">
        <v>5796</v>
      </c>
      <c r="FY4" t="s">
        <v>29</v>
      </c>
      <c r="FZ4" t="s">
        <v>29</v>
      </c>
      <c r="GA4" t="s">
        <v>29</v>
      </c>
      <c r="GB4" t="s">
        <v>29</v>
      </c>
      <c r="GI4">
        <v>9341.2999999999993</v>
      </c>
      <c r="GJ4">
        <v>123</v>
      </c>
      <c r="GK4">
        <v>95.7</v>
      </c>
      <c r="GL4">
        <v>14440.8</v>
      </c>
      <c r="GM4">
        <v>117.5</v>
      </c>
      <c r="GN4">
        <v>83.3</v>
      </c>
      <c r="GO4">
        <v>-5099.5</v>
      </c>
      <c r="GP4">
        <v>-32.9</v>
      </c>
      <c r="GQ4">
        <v>-45</v>
      </c>
      <c r="GR4" t="s">
        <v>29</v>
      </c>
      <c r="GS4">
        <v>-1.6</v>
      </c>
      <c r="GT4">
        <v>-25.1</v>
      </c>
      <c r="GU4">
        <v>-17.600000000000001</v>
      </c>
      <c r="GV4" t="s">
        <v>29</v>
      </c>
      <c r="GW4" t="s">
        <v>29</v>
      </c>
      <c r="GX4" t="s">
        <v>29</v>
      </c>
      <c r="GY4" t="s">
        <v>29</v>
      </c>
      <c r="HM4" t="s">
        <v>722</v>
      </c>
    </row>
    <row r="5" spans="1:240" ht="14.25" x14ac:dyDescent="0.2">
      <c r="A5" s="10" t="s">
        <v>125</v>
      </c>
      <c r="B5" s="10" t="s">
        <v>126</v>
      </c>
      <c r="E5" s="23" t="s">
        <v>125</v>
      </c>
      <c r="F5" s="23" t="s">
        <v>126</v>
      </c>
      <c r="G5" s="22"/>
      <c r="I5" s="1">
        <v>35461</v>
      </c>
      <c r="J5">
        <v>139333.9</v>
      </c>
      <c r="Q5" t="s">
        <v>595</v>
      </c>
      <c r="T5" t="s">
        <v>596</v>
      </c>
      <c r="AA5" s="35" t="s">
        <v>125</v>
      </c>
      <c r="AB5" s="35" t="s">
        <v>126</v>
      </c>
      <c r="AC5" s="34"/>
      <c r="AD5" s="34"/>
      <c r="AI5" t="s">
        <v>704</v>
      </c>
      <c r="AJ5" t="s">
        <v>29</v>
      </c>
      <c r="AK5" t="s">
        <v>29</v>
      </c>
      <c r="AL5" t="s">
        <v>29</v>
      </c>
      <c r="AM5" t="s">
        <v>29</v>
      </c>
      <c r="AO5">
        <v>2525.8000000000002</v>
      </c>
      <c r="AP5">
        <v>117.7</v>
      </c>
      <c r="AQ5">
        <v>102</v>
      </c>
      <c r="AS5">
        <v>14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BA5">
        <v>849.92</v>
      </c>
      <c r="BB5">
        <v>110.3</v>
      </c>
      <c r="BC5">
        <v>100.3</v>
      </c>
      <c r="BD5">
        <v>100.1</v>
      </c>
      <c r="BE5">
        <v>99.4</v>
      </c>
      <c r="BF5" t="s">
        <v>29</v>
      </c>
      <c r="BH5">
        <v>579.41999999999996</v>
      </c>
      <c r="BI5">
        <v>109.7</v>
      </c>
      <c r="BJ5">
        <v>97.3</v>
      </c>
      <c r="BK5">
        <v>99.5</v>
      </c>
      <c r="BL5">
        <v>96.4</v>
      </c>
      <c r="BM5" t="s">
        <v>29</v>
      </c>
      <c r="BO5">
        <v>20240.900000000001</v>
      </c>
      <c r="BP5">
        <v>24992.2</v>
      </c>
      <c r="BQ5">
        <v>-4751.3</v>
      </c>
      <c r="BR5">
        <v>127.8282208588957</v>
      </c>
      <c r="BS5">
        <v>102.23748773307163</v>
      </c>
      <c r="BT5">
        <v>135.11126810314377</v>
      </c>
      <c r="BU5">
        <v>101.08350951374206</v>
      </c>
      <c r="BV5">
        <v>103.2</v>
      </c>
      <c r="BW5">
        <v>102.5</v>
      </c>
      <c r="BX5">
        <v>107.1</v>
      </c>
      <c r="BY5">
        <v>98</v>
      </c>
      <c r="BZ5">
        <v>124.6</v>
      </c>
      <c r="CA5">
        <v>102.48047142661368</v>
      </c>
      <c r="CB5">
        <v>7.9283887468030692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  <c r="CI5" t="s">
        <v>29</v>
      </c>
      <c r="CJ5" t="s">
        <v>29</v>
      </c>
      <c r="CK5" t="s">
        <v>29</v>
      </c>
      <c r="CL5" t="s">
        <v>29</v>
      </c>
      <c r="CM5" t="s">
        <v>29</v>
      </c>
      <c r="CN5" t="s">
        <v>29</v>
      </c>
      <c r="CO5" t="s">
        <v>29</v>
      </c>
      <c r="CP5" t="s">
        <v>29</v>
      </c>
      <c r="CQ5" t="s">
        <v>29</v>
      </c>
      <c r="CR5" t="s">
        <v>29</v>
      </c>
      <c r="CS5" t="s">
        <v>29</v>
      </c>
      <c r="CT5" t="s">
        <v>29</v>
      </c>
      <c r="CU5" t="s">
        <v>29</v>
      </c>
      <c r="CV5" t="s">
        <v>29</v>
      </c>
      <c r="CW5" t="s">
        <v>29</v>
      </c>
      <c r="CX5" t="s">
        <v>29</v>
      </c>
      <c r="CY5" t="s">
        <v>29</v>
      </c>
      <c r="CZ5" t="s">
        <v>29</v>
      </c>
      <c r="DA5">
        <v>110.4</v>
      </c>
      <c r="DB5">
        <v>100.9</v>
      </c>
      <c r="DC5">
        <v>102.7</v>
      </c>
      <c r="DD5">
        <v>108.9</v>
      </c>
      <c r="DE5">
        <v>101.1</v>
      </c>
      <c r="DF5">
        <v>102.6</v>
      </c>
      <c r="DG5">
        <v>109.7</v>
      </c>
      <c r="DH5">
        <v>101</v>
      </c>
      <c r="DI5">
        <v>102.6</v>
      </c>
      <c r="DJ5">
        <v>106.5</v>
      </c>
      <c r="DK5">
        <v>99.9</v>
      </c>
      <c r="DL5">
        <v>100.5</v>
      </c>
      <c r="DM5">
        <v>110.9</v>
      </c>
      <c r="DN5">
        <v>101.1</v>
      </c>
      <c r="DO5">
        <v>103.2</v>
      </c>
      <c r="DP5">
        <v>106.1</v>
      </c>
      <c r="DQ5">
        <v>100.4</v>
      </c>
      <c r="DR5">
        <v>101</v>
      </c>
      <c r="DS5">
        <v>111.7</v>
      </c>
      <c r="DT5">
        <v>100.9</v>
      </c>
      <c r="DU5">
        <v>104</v>
      </c>
      <c r="DV5">
        <v>125.8</v>
      </c>
      <c r="DW5">
        <v>101.4</v>
      </c>
      <c r="DX5">
        <v>103.4</v>
      </c>
      <c r="DY5">
        <v>107.1</v>
      </c>
      <c r="DZ5">
        <v>99.8</v>
      </c>
      <c r="EA5">
        <v>107.4</v>
      </c>
      <c r="EB5">
        <v>110.4</v>
      </c>
      <c r="EC5">
        <v>100.6</v>
      </c>
      <c r="ED5">
        <v>102.6</v>
      </c>
      <c r="EE5">
        <v>113.8</v>
      </c>
      <c r="EF5">
        <v>100.3</v>
      </c>
      <c r="EG5">
        <v>100.6</v>
      </c>
      <c r="EH5">
        <v>101.4</v>
      </c>
      <c r="EI5">
        <v>107.4</v>
      </c>
      <c r="EJ5">
        <v>94.4</v>
      </c>
      <c r="EK5" t="s">
        <v>29</v>
      </c>
      <c r="EL5" t="s">
        <v>29</v>
      </c>
      <c r="EM5" t="s">
        <v>29</v>
      </c>
      <c r="EO5" t="s">
        <v>29</v>
      </c>
      <c r="EP5" t="s">
        <v>29</v>
      </c>
      <c r="EQ5" t="s">
        <v>29</v>
      </c>
      <c r="ES5" t="s">
        <v>29</v>
      </c>
      <c r="ET5" t="s">
        <v>29</v>
      </c>
      <c r="EU5" t="s">
        <v>29</v>
      </c>
      <c r="EW5" t="s">
        <v>29</v>
      </c>
      <c r="EX5" t="s">
        <v>29</v>
      </c>
      <c r="EY5" t="s">
        <v>29</v>
      </c>
      <c r="FA5" t="s">
        <v>29</v>
      </c>
      <c r="FB5" t="s">
        <v>29</v>
      </c>
      <c r="FC5" t="s">
        <v>29</v>
      </c>
      <c r="FF5" t="s">
        <v>29</v>
      </c>
      <c r="FG5" t="s">
        <v>29</v>
      </c>
      <c r="FH5" t="s">
        <v>29</v>
      </c>
      <c r="FI5" t="s">
        <v>29</v>
      </c>
      <c r="FJ5" t="s">
        <v>29</v>
      </c>
      <c r="FK5" t="s">
        <v>29</v>
      </c>
      <c r="FL5" t="s">
        <v>29</v>
      </c>
      <c r="FM5" t="s">
        <v>29</v>
      </c>
      <c r="FN5" t="s">
        <v>29</v>
      </c>
      <c r="FO5" t="s">
        <v>29</v>
      </c>
      <c r="FP5" t="s">
        <v>29</v>
      </c>
      <c r="FQ5" t="s">
        <v>29</v>
      </c>
      <c r="FR5" t="s">
        <v>29</v>
      </c>
      <c r="FT5" t="s">
        <v>29</v>
      </c>
      <c r="FU5" t="s">
        <v>29</v>
      </c>
      <c r="FV5" t="s">
        <v>29</v>
      </c>
      <c r="FX5">
        <v>6199</v>
      </c>
      <c r="FY5" t="s">
        <v>29</v>
      </c>
      <c r="FZ5" t="s">
        <v>29</v>
      </c>
      <c r="GA5" t="s">
        <v>29</v>
      </c>
      <c r="GB5" t="s">
        <v>29</v>
      </c>
      <c r="GI5">
        <v>10647.4</v>
      </c>
      <c r="GJ5">
        <v>133.6</v>
      </c>
      <c r="GK5">
        <v>114.2</v>
      </c>
      <c r="GL5">
        <v>16351.6</v>
      </c>
      <c r="GM5">
        <v>125.4</v>
      </c>
      <c r="GN5">
        <v>113.7</v>
      </c>
      <c r="GO5">
        <v>-5704.2000000000007</v>
      </c>
      <c r="GP5" t="s">
        <v>29</v>
      </c>
      <c r="GQ5" t="s">
        <v>29</v>
      </c>
      <c r="GR5" t="s">
        <v>29</v>
      </c>
      <c r="GS5">
        <v>1.9</v>
      </c>
      <c r="GT5">
        <v>4</v>
      </c>
      <c r="GU5">
        <v>-9</v>
      </c>
      <c r="GV5" t="s">
        <v>29</v>
      </c>
      <c r="GW5" t="s">
        <v>29</v>
      </c>
      <c r="GX5" t="s">
        <v>29</v>
      </c>
      <c r="GY5" t="s">
        <v>29</v>
      </c>
      <c r="HM5" t="s">
        <v>723</v>
      </c>
    </row>
    <row r="6" spans="1:240" x14ac:dyDescent="0.2">
      <c r="I6" s="1">
        <v>35489</v>
      </c>
      <c r="J6">
        <v>141692.20000000001</v>
      </c>
      <c r="N6" t="s">
        <v>597</v>
      </c>
      <c r="O6" t="s">
        <v>440</v>
      </c>
      <c r="P6" t="s">
        <v>598</v>
      </c>
      <c r="Q6" s="6" t="s">
        <v>597</v>
      </c>
      <c r="R6" s="6" t="s">
        <v>440</v>
      </c>
      <c r="S6" t="s">
        <v>598</v>
      </c>
      <c r="T6" t="s">
        <v>597</v>
      </c>
      <c r="U6" t="s">
        <v>440</v>
      </c>
      <c r="V6" t="s">
        <v>598</v>
      </c>
      <c r="W6" t="s">
        <v>597</v>
      </c>
      <c r="X6" t="s">
        <v>440</v>
      </c>
      <c r="Y6" t="s">
        <v>598</v>
      </c>
      <c r="AI6" t="s">
        <v>705</v>
      </c>
      <c r="AJ6" t="s">
        <v>29</v>
      </c>
      <c r="AK6" t="s">
        <v>29</v>
      </c>
      <c r="AL6" t="s">
        <v>29</v>
      </c>
      <c r="AM6" t="s">
        <v>29</v>
      </c>
      <c r="AO6">
        <v>2531.6999999999998</v>
      </c>
      <c r="AP6">
        <v>116.6</v>
      </c>
      <c r="AQ6">
        <v>100.2</v>
      </c>
      <c r="AS6">
        <v>14</v>
      </c>
      <c r="AT6" t="s">
        <v>29</v>
      </c>
      <c r="AU6" t="s">
        <v>29</v>
      </c>
      <c r="AV6" t="s">
        <v>29</v>
      </c>
      <c r="AW6" t="s">
        <v>29</v>
      </c>
      <c r="AX6" t="s">
        <v>29</v>
      </c>
      <c r="AY6" t="s">
        <v>29</v>
      </c>
      <c r="BA6">
        <v>851.97</v>
      </c>
      <c r="BB6">
        <v>110.2</v>
      </c>
      <c r="BC6">
        <v>100.2</v>
      </c>
      <c r="BD6">
        <v>100.2</v>
      </c>
      <c r="BE6">
        <v>99.4</v>
      </c>
      <c r="BF6" t="s">
        <v>29</v>
      </c>
      <c r="BH6">
        <v>580.5</v>
      </c>
      <c r="BI6">
        <v>110</v>
      </c>
      <c r="BJ6">
        <v>100.2</v>
      </c>
      <c r="BK6">
        <v>100</v>
      </c>
      <c r="BL6">
        <v>99.4</v>
      </c>
      <c r="BM6" t="s">
        <v>29</v>
      </c>
      <c r="BO6">
        <v>30949.7</v>
      </c>
      <c r="BP6">
        <v>37877.1</v>
      </c>
      <c r="BQ6">
        <v>-6927.4</v>
      </c>
      <c r="BR6">
        <v>125.85834333733494</v>
      </c>
      <c r="BS6">
        <v>100.63351890957956</v>
      </c>
      <c r="BT6">
        <v>134.72566371681415</v>
      </c>
      <c r="BU6">
        <v>99.503267973856211</v>
      </c>
      <c r="BV6">
        <v>104.3</v>
      </c>
      <c r="BW6">
        <v>102.20588235294117</v>
      </c>
      <c r="BX6">
        <v>114.53900709219859</v>
      </c>
      <c r="BY6">
        <v>104</v>
      </c>
      <c r="BZ6">
        <v>126.88741721854305</v>
      </c>
      <c r="CA6">
        <v>102.4872960684675</v>
      </c>
      <c r="CB6">
        <v>8.111501757910597</v>
      </c>
      <c r="CC6" t="s">
        <v>29</v>
      </c>
      <c r="CD6" t="s">
        <v>29</v>
      </c>
      <c r="CE6" t="s">
        <v>29</v>
      </c>
      <c r="CF6" t="s">
        <v>29</v>
      </c>
      <c r="CG6" t="s">
        <v>29</v>
      </c>
      <c r="CH6" t="s">
        <v>29</v>
      </c>
      <c r="CI6" t="s">
        <v>29</v>
      </c>
      <c r="CJ6" t="s">
        <v>29</v>
      </c>
      <c r="CK6" t="s">
        <v>29</v>
      </c>
      <c r="CL6" t="s">
        <v>29</v>
      </c>
      <c r="CM6" t="s">
        <v>29</v>
      </c>
      <c r="CN6" t="s">
        <v>29</v>
      </c>
      <c r="CO6" t="s">
        <v>29</v>
      </c>
      <c r="CP6" t="s">
        <v>29</v>
      </c>
      <c r="CQ6" t="s">
        <v>29</v>
      </c>
      <c r="CR6" t="s">
        <v>29</v>
      </c>
      <c r="CS6" t="s">
        <v>29</v>
      </c>
      <c r="CT6" t="s">
        <v>29</v>
      </c>
      <c r="CU6" t="s">
        <v>29</v>
      </c>
      <c r="CV6" t="s">
        <v>29</v>
      </c>
      <c r="CW6" t="s">
        <v>29</v>
      </c>
      <c r="CX6" t="s">
        <v>29</v>
      </c>
      <c r="CY6" t="s">
        <v>29</v>
      </c>
      <c r="CZ6" t="s">
        <v>29</v>
      </c>
      <c r="DA6">
        <v>110.3</v>
      </c>
      <c r="DB6">
        <v>100.9</v>
      </c>
      <c r="DC6">
        <v>103.6</v>
      </c>
      <c r="DD6">
        <v>109.2</v>
      </c>
      <c r="DE6">
        <v>100.9</v>
      </c>
      <c r="DF6">
        <v>103.5</v>
      </c>
      <c r="DG6">
        <v>109.5</v>
      </c>
      <c r="DH6">
        <v>100.7</v>
      </c>
      <c r="DI6">
        <v>103.2</v>
      </c>
      <c r="DJ6">
        <v>106.3</v>
      </c>
      <c r="DK6">
        <v>100.4</v>
      </c>
      <c r="DL6">
        <v>100.9</v>
      </c>
      <c r="DM6">
        <v>109</v>
      </c>
      <c r="DN6">
        <v>100.9</v>
      </c>
      <c r="DO6">
        <v>104</v>
      </c>
      <c r="DP6">
        <v>105.9</v>
      </c>
      <c r="DQ6">
        <v>100.4</v>
      </c>
      <c r="DR6">
        <v>101.4</v>
      </c>
      <c r="DS6">
        <v>111.6</v>
      </c>
      <c r="DT6">
        <v>100.9</v>
      </c>
      <c r="DU6">
        <v>104.9</v>
      </c>
      <c r="DV6">
        <v>126.6</v>
      </c>
      <c r="DW6">
        <v>102.4</v>
      </c>
      <c r="DX6">
        <v>105.8</v>
      </c>
      <c r="DY6">
        <v>109.4</v>
      </c>
      <c r="DZ6">
        <v>102.1</v>
      </c>
      <c r="EA6">
        <v>109.6</v>
      </c>
      <c r="EB6">
        <v>110.2</v>
      </c>
      <c r="EC6">
        <v>100.4</v>
      </c>
      <c r="ED6">
        <v>103</v>
      </c>
      <c r="EE6">
        <v>113.5</v>
      </c>
      <c r="EF6">
        <v>100.2</v>
      </c>
      <c r="EG6">
        <v>100.8</v>
      </c>
      <c r="EH6">
        <v>96.4</v>
      </c>
      <c r="EI6">
        <v>102.4</v>
      </c>
      <c r="EJ6">
        <v>94.1</v>
      </c>
      <c r="EK6" t="s">
        <v>29</v>
      </c>
      <c r="EL6" t="s">
        <v>29</v>
      </c>
      <c r="EM6" t="s">
        <v>29</v>
      </c>
      <c r="EO6" t="s">
        <v>29</v>
      </c>
      <c r="EP6" t="s">
        <v>29</v>
      </c>
      <c r="EQ6" t="s">
        <v>29</v>
      </c>
      <c r="ES6" t="s">
        <v>29</v>
      </c>
      <c r="ET6" t="s">
        <v>29</v>
      </c>
      <c r="EU6" t="s">
        <v>29</v>
      </c>
      <c r="EW6" t="s">
        <v>29</v>
      </c>
      <c r="EX6" t="s">
        <v>29</v>
      </c>
      <c r="EY6" t="s">
        <v>29</v>
      </c>
      <c r="FA6" t="s">
        <v>29</v>
      </c>
      <c r="FB6" t="s">
        <v>29</v>
      </c>
      <c r="FC6" t="s">
        <v>29</v>
      </c>
      <c r="FF6" t="s">
        <v>29</v>
      </c>
      <c r="FG6" t="s">
        <v>29</v>
      </c>
      <c r="FH6" t="s">
        <v>29</v>
      </c>
      <c r="FI6" t="s">
        <v>29</v>
      </c>
      <c r="FJ6" t="s">
        <v>29</v>
      </c>
      <c r="FK6" t="s">
        <v>29</v>
      </c>
      <c r="FL6" t="s">
        <v>29</v>
      </c>
      <c r="FM6" t="s">
        <v>29</v>
      </c>
      <c r="FN6" t="s">
        <v>29</v>
      </c>
      <c r="FO6" t="s">
        <v>29</v>
      </c>
      <c r="FP6" t="s">
        <v>29</v>
      </c>
      <c r="FQ6" t="s">
        <v>29</v>
      </c>
      <c r="FR6" t="s">
        <v>29</v>
      </c>
      <c r="FT6" t="s">
        <v>29</v>
      </c>
      <c r="FU6" t="s">
        <v>29</v>
      </c>
      <c r="FV6" t="s">
        <v>29</v>
      </c>
      <c r="FX6">
        <v>5977</v>
      </c>
      <c r="FY6" t="s">
        <v>29</v>
      </c>
      <c r="FZ6" t="s">
        <v>29</v>
      </c>
      <c r="GA6" t="s">
        <v>29</v>
      </c>
      <c r="GB6" t="s">
        <v>29</v>
      </c>
      <c r="GI6">
        <v>11228.3</v>
      </c>
      <c r="GJ6">
        <v>120.2</v>
      </c>
      <c r="GK6">
        <v>108.5</v>
      </c>
      <c r="GL6">
        <v>17884.3</v>
      </c>
      <c r="GM6">
        <v>109.6</v>
      </c>
      <c r="GN6">
        <v>111.6</v>
      </c>
      <c r="GO6">
        <v>-6656</v>
      </c>
      <c r="GP6" t="s">
        <v>29</v>
      </c>
      <c r="GQ6" t="s">
        <v>29</v>
      </c>
      <c r="GR6" t="s">
        <v>29</v>
      </c>
      <c r="GS6">
        <v>3.1</v>
      </c>
      <c r="GT6">
        <v>22.2</v>
      </c>
      <c r="GU6">
        <v>-2.8</v>
      </c>
      <c r="GV6" t="s">
        <v>29</v>
      </c>
      <c r="GW6" t="s">
        <v>29</v>
      </c>
      <c r="GX6" t="s">
        <v>29</v>
      </c>
      <c r="GY6" t="s">
        <v>29</v>
      </c>
      <c r="HM6" t="s">
        <v>724</v>
      </c>
    </row>
    <row r="7" spans="1:240" ht="14.25" x14ac:dyDescent="0.2">
      <c r="A7" s="10" t="s">
        <v>558</v>
      </c>
      <c r="B7" s="10" t="s">
        <v>559</v>
      </c>
      <c r="E7" s="23" t="s">
        <v>574</v>
      </c>
      <c r="F7" s="23" t="s">
        <v>437</v>
      </c>
      <c r="G7" s="22"/>
      <c r="I7" s="1">
        <v>35520</v>
      </c>
      <c r="J7">
        <v>144931.6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AA7" s="35" t="s">
        <v>127</v>
      </c>
      <c r="AB7" s="35" t="s">
        <v>128</v>
      </c>
      <c r="AC7" s="34"/>
      <c r="AD7" s="34"/>
      <c r="AI7" t="s">
        <v>706</v>
      </c>
      <c r="AJ7" t="s">
        <v>29</v>
      </c>
      <c r="AK7" t="s">
        <v>29</v>
      </c>
      <c r="AL7" t="s">
        <v>29</v>
      </c>
      <c r="AM7" t="s">
        <v>29</v>
      </c>
      <c r="AO7">
        <v>2487.9</v>
      </c>
      <c r="AP7">
        <v>117.2</v>
      </c>
      <c r="AQ7">
        <v>98.3</v>
      </c>
      <c r="AS7">
        <v>13.8</v>
      </c>
      <c r="AT7" t="s">
        <v>29</v>
      </c>
      <c r="AU7" t="s">
        <v>29</v>
      </c>
      <c r="AV7" t="s">
        <v>29</v>
      </c>
      <c r="AW7" t="s">
        <v>29</v>
      </c>
      <c r="AX7" t="s">
        <v>29</v>
      </c>
      <c r="AY7" t="s">
        <v>29</v>
      </c>
      <c r="BA7">
        <v>850.93</v>
      </c>
      <c r="BB7">
        <v>110.2</v>
      </c>
      <c r="BC7">
        <v>99.9</v>
      </c>
      <c r="BD7">
        <v>100.5</v>
      </c>
      <c r="BE7">
        <v>99.4</v>
      </c>
      <c r="BF7" t="s">
        <v>29</v>
      </c>
      <c r="BH7">
        <v>595.80999999999995</v>
      </c>
      <c r="BI7">
        <v>109.1</v>
      </c>
      <c r="BJ7">
        <v>102.6</v>
      </c>
      <c r="BK7">
        <v>99.5</v>
      </c>
      <c r="BL7">
        <v>102.1</v>
      </c>
      <c r="BM7" t="s">
        <v>29</v>
      </c>
      <c r="BO7">
        <v>40954.199999999997</v>
      </c>
      <c r="BP7">
        <v>49737.2</v>
      </c>
      <c r="BQ7">
        <v>-8783</v>
      </c>
      <c r="BR7">
        <v>125.27264106211474</v>
      </c>
      <c r="BS7">
        <v>100.80122090805035</v>
      </c>
      <c r="BT7">
        <v>133.23893805309734</v>
      </c>
      <c r="BU7">
        <v>98.89647924330005</v>
      </c>
      <c r="BV7">
        <v>106.3</v>
      </c>
      <c r="BW7">
        <v>100.71942446043167</v>
      </c>
      <c r="BX7">
        <v>119</v>
      </c>
      <c r="BY7">
        <v>105.2</v>
      </c>
      <c r="BZ7">
        <v>128.11205038952431</v>
      </c>
      <c r="CA7">
        <v>100.848121085595</v>
      </c>
      <c r="CB7">
        <v>8.4983705189270502</v>
      </c>
      <c r="CC7" t="s">
        <v>29</v>
      </c>
      <c r="CD7" t="s">
        <v>29</v>
      </c>
      <c r="CE7" t="s">
        <v>29</v>
      </c>
      <c r="CF7" t="s">
        <v>29</v>
      </c>
      <c r="CG7" t="s">
        <v>29</v>
      </c>
      <c r="CH7" t="s">
        <v>29</v>
      </c>
      <c r="CI7" t="s">
        <v>29</v>
      </c>
      <c r="CJ7" t="s">
        <v>29</v>
      </c>
      <c r="CK7" t="s">
        <v>29</v>
      </c>
      <c r="CL7" t="s">
        <v>29</v>
      </c>
      <c r="CM7" t="s">
        <v>29</v>
      </c>
      <c r="CN7" t="s">
        <v>29</v>
      </c>
      <c r="CO7" t="s">
        <v>29</v>
      </c>
      <c r="CP7" t="s">
        <v>29</v>
      </c>
      <c r="CQ7" t="s">
        <v>29</v>
      </c>
      <c r="CR7" t="s">
        <v>29</v>
      </c>
      <c r="CS7" t="s">
        <v>29</v>
      </c>
      <c r="CT7" t="s">
        <v>29</v>
      </c>
      <c r="CU7" t="s">
        <v>29</v>
      </c>
      <c r="CV7" t="s">
        <v>29</v>
      </c>
      <c r="CW7" t="s">
        <v>29</v>
      </c>
      <c r="CX7" t="s">
        <v>29</v>
      </c>
      <c r="CY7" t="s">
        <v>29</v>
      </c>
      <c r="CZ7" t="s">
        <v>29</v>
      </c>
      <c r="DA7">
        <v>109.8</v>
      </c>
      <c r="DB7">
        <v>100.4</v>
      </c>
      <c r="DC7">
        <v>104</v>
      </c>
      <c r="DD7">
        <v>109.3</v>
      </c>
      <c r="DE7">
        <v>100.8</v>
      </c>
      <c r="DF7">
        <v>104.2</v>
      </c>
      <c r="DG7">
        <v>109.4</v>
      </c>
      <c r="DH7">
        <v>100.5</v>
      </c>
      <c r="DI7">
        <v>103.7</v>
      </c>
      <c r="DJ7">
        <v>106.1</v>
      </c>
      <c r="DK7">
        <v>100.5</v>
      </c>
      <c r="DL7">
        <v>101.4</v>
      </c>
      <c r="DM7">
        <v>109.7</v>
      </c>
      <c r="DN7">
        <v>101.2</v>
      </c>
      <c r="DO7">
        <v>105.3</v>
      </c>
      <c r="DP7">
        <v>105.7</v>
      </c>
      <c r="DQ7">
        <v>100.3</v>
      </c>
      <c r="DR7">
        <v>101.8</v>
      </c>
      <c r="DS7">
        <v>111.1</v>
      </c>
      <c r="DT7">
        <v>100.4</v>
      </c>
      <c r="DU7">
        <v>105.4</v>
      </c>
      <c r="DV7">
        <v>122.5</v>
      </c>
      <c r="DW7">
        <v>99.7</v>
      </c>
      <c r="DX7">
        <v>105.5</v>
      </c>
      <c r="DY7">
        <v>102</v>
      </c>
      <c r="DZ7">
        <v>94.4</v>
      </c>
      <c r="EA7">
        <v>103.5</v>
      </c>
      <c r="EB7">
        <v>110</v>
      </c>
      <c r="EC7">
        <v>100.4</v>
      </c>
      <c r="ED7">
        <v>103.4</v>
      </c>
      <c r="EE7">
        <v>113.3</v>
      </c>
      <c r="EF7">
        <v>100.1</v>
      </c>
      <c r="EG7">
        <v>100.9</v>
      </c>
      <c r="EH7">
        <v>97.6</v>
      </c>
      <c r="EI7">
        <v>103.5</v>
      </c>
      <c r="EJ7">
        <v>94.3</v>
      </c>
      <c r="EK7" t="s">
        <v>29</v>
      </c>
      <c r="EL7" t="s">
        <v>29</v>
      </c>
      <c r="EM7" t="s">
        <v>29</v>
      </c>
      <c r="EO7" t="s">
        <v>29</v>
      </c>
      <c r="EP7" t="s">
        <v>29</v>
      </c>
      <c r="EQ7" t="s">
        <v>29</v>
      </c>
      <c r="ES7" t="s">
        <v>29</v>
      </c>
      <c r="ET7" t="s">
        <v>29</v>
      </c>
      <c r="EU7" t="s">
        <v>29</v>
      </c>
      <c r="EW7" t="s">
        <v>29</v>
      </c>
      <c r="EX7" t="s">
        <v>29</v>
      </c>
      <c r="EY7" t="s">
        <v>29</v>
      </c>
      <c r="FA7" t="s">
        <v>29</v>
      </c>
      <c r="FB7" t="s">
        <v>29</v>
      </c>
      <c r="FC7" t="s">
        <v>29</v>
      </c>
      <c r="FF7" t="s">
        <v>29</v>
      </c>
      <c r="FG7" t="s">
        <v>29</v>
      </c>
      <c r="FH7" t="s">
        <v>29</v>
      </c>
      <c r="FI7" t="s">
        <v>29</v>
      </c>
      <c r="FJ7" t="s">
        <v>29</v>
      </c>
      <c r="FK7" t="s">
        <v>29</v>
      </c>
      <c r="FL7" t="s">
        <v>29</v>
      </c>
      <c r="FM7" t="s">
        <v>29</v>
      </c>
      <c r="FN7" t="s">
        <v>29</v>
      </c>
      <c r="FO7" t="s">
        <v>29</v>
      </c>
      <c r="FP7" t="s">
        <v>29</v>
      </c>
      <c r="FQ7" t="s">
        <v>29</v>
      </c>
      <c r="FR7" t="s">
        <v>29</v>
      </c>
      <c r="FT7" t="s">
        <v>29</v>
      </c>
      <c r="FU7" t="s">
        <v>29</v>
      </c>
      <c r="FV7" t="s">
        <v>29</v>
      </c>
      <c r="FX7">
        <v>5360</v>
      </c>
      <c r="FY7" t="s">
        <v>29</v>
      </c>
      <c r="FZ7" t="s">
        <v>29</v>
      </c>
      <c r="GA7" t="s">
        <v>29</v>
      </c>
      <c r="GB7" t="s">
        <v>29</v>
      </c>
      <c r="GI7">
        <v>10471.200000000001</v>
      </c>
      <c r="GJ7">
        <v>124.2</v>
      </c>
      <c r="GK7">
        <v>94.5</v>
      </c>
      <c r="GL7">
        <v>16446.099999999999</v>
      </c>
      <c r="GM7">
        <v>109.7</v>
      </c>
      <c r="GN7">
        <v>91.2</v>
      </c>
      <c r="GO7">
        <v>-5974.8999999999978</v>
      </c>
      <c r="GP7">
        <v>-33.5</v>
      </c>
      <c r="GQ7">
        <v>-45.2</v>
      </c>
      <c r="GR7" t="s">
        <v>29</v>
      </c>
      <c r="GS7">
        <v>2.8</v>
      </c>
      <c r="GT7">
        <v>30.5</v>
      </c>
      <c r="GU7">
        <v>0.7</v>
      </c>
      <c r="GV7" t="s">
        <v>29</v>
      </c>
      <c r="GW7" t="s">
        <v>29</v>
      </c>
      <c r="GX7" t="s">
        <v>29</v>
      </c>
      <c r="GY7" t="s">
        <v>29</v>
      </c>
      <c r="HM7" t="s">
        <v>725</v>
      </c>
    </row>
    <row r="8" spans="1:240" ht="14.25" x14ac:dyDescent="0.2">
      <c r="A8" s="10" t="s">
        <v>560</v>
      </c>
      <c r="B8" s="10" t="s">
        <v>561</v>
      </c>
      <c r="I8" s="1">
        <v>35550</v>
      </c>
      <c r="J8">
        <v>148012.79999999999</v>
      </c>
      <c r="L8" s="1">
        <v>35430</v>
      </c>
      <c r="M8">
        <v>59.399000000000001</v>
      </c>
      <c r="N8">
        <v>67019.55</v>
      </c>
      <c r="O8">
        <v>9838.1479999999992</v>
      </c>
      <c r="P8">
        <v>76857.698000000004</v>
      </c>
      <c r="Q8">
        <v>64341.093000000001</v>
      </c>
      <c r="R8">
        <v>9620.5879999999997</v>
      </c>
      <c r="S8">
        <v>73961.680999999997</v>
      </c>
      <c r="T8">
        <v>2678.4569999999999</v>
      </c>
      <c r="U8">
        <v>217.56</v>
      </c>
      <c r="V8">
        <v>2896.0169999999998</v>
      </c>
      <c r="W8">
        <v>67078.948999999993</v>
      </c>
      <c r="X8">
        <v>9838.1479999999992</v>
      </c>
      <c r="Y8">
        <v>76916.701000000001</v>
      </c>
      <c r="AA8" s="35" t="s">
        <v>129</v>
      </c>
      <c r="AB8" s="35" t="s">
        <v>130</v>
      </c>
      <c r="AC8" s="34"/>
      <c r="AD8" s="34"/>
      <c r="AI8" t="s">
        <v>707</v>
      </c>
      <c r="AJ8" t="s">
        <v>29</v>
      </c>
      <c r="AK8" t="s">
        <v>29</v>
      </c>
      <c r="AL8" t="s">
        <v>29</v>
      </c>
      <c r="AM8" t="s">
        <v>29</v>
      </c>
      <c r="AO8">
        <v>2445.4</v>
      </c>
      <c r="AP8">
        <v>118</v>
      </c>
      <c r="AQ8">
        <v>98.3</v>
      </c>
      <c r="AS8">
        <v>13.6</v>
      </c>
      <c r="AT8" t="s">
        <v>29</v>
      </c>
      <c r="AU8" t="s">
        <v>29</v>
      </c>
      <c r="AV8" t="s">
        <v>29</v>
      </c>
      <c r="AW8" t="s">
        <v>29</v>
      </c>
      <c r="AX8" t="s">
        <v>29</v>
      </c>
      <c r="AY8" t="s">
        <v>29</v>
      </c>
      <c r="BA8">
        <v>851.25</v>
      </c>
      <c r="BB8">
        <v>110.2</v>
      </c>
      <c r="BC8">
        <v>100</v>
      </c>
      <c r="BD8">
        <v>100.3</v>
      </c>
      <c r="BE8">
        <v>99.3</v>
      </c>
      <c r="BF8" t="s">
        <v>29</v>
      </c>
      <c r="BH8">
        <v>580.94000000000005</v>
      </c>
      <c r="BI8">
        <v>109.8</v>
      </c>
      <c r="BJ8">
        <v>97.5</v>
      </c>
      <c r="BK8">
        <v>99.9</v>
      </c>
      <c r="BL8">
        <v>96.9</v>
      </c>
      <c r="BM8" t="s">
        <v>29</v>
      </c>
      <c r="BO8">
        <v>51761.7</v>
      </c>
      <c r="BP8">
        <v>61809.2</v>
      </c>
      <c r="BQ8">
        <v>-10047.4</v>
      </c>
      <c r="BR8">
        <v>133.35665966876604</v>
      </c>
      <c r="BS8">
        <v>108.19454958364875</v>
      </c>
      <c r="BT8">
        <v>138.0381086803105</v>
      </c>
      <c r="BU8">
        <v>103.93198724760892</v>
      </c>
      <c r="BV8">
        <v>108.2</v>
      </c>
      <c r="BW8">
        <v>100</v>
      </c>
      <c r="BX8">
        <v>125.9</v>
      </c>
      <c r="BY8">
        <v>104.1</v>
      </c>
      <c r="BZ8">
        <v>130.87455074448059</v>
      </c>
      <c r="CA8">
        <v>98.939060680553752</v>
      </c>
      <c r="CB8">
        <v>8.7906630245840578</v>
      </c>
      <c r="CC8" t="s">
        <v>29</v>
      </c>
      <c r="CD8" t="s">
        <v>29</v>
      </c>
      <c r="CE8" t="s">
        <v>29</v>
      </c>
      <c r="CF8" t="s">
        <v>29</v>
      </c>
      <c r="CG8" t="s">
        <v>29</v>
      </c>
      <c r="CH8" t="s">
        <v>29</v>
      </c>
      <c r="CI8" t="s">
        <v>29</v>
      </c>
      <c r="CJ8" t="s">
        <v>29</v>
      </c>
      <c r="CK8" t="s">
        <v>29</v>
      </c>
      <c r="CL8" t="s">
        <v>29</v>
      </c>
      <c r="CM8" t="s">
        <v>29</v>
      </c>
      <c r="CN8" t="s">
        <v>29</v>
      </c>
      <c r="CO8" t="s">
        <v>29</v>
      </c>
      <c r="CP8" t="s">
        <v>29</v>
      </c>
      <c r="CQ8" t="s">
        <v>29</v>
      </c>
      <c r="CR8" t="s">
        <v>29</v>
      </c>
      <c r="CS8" t="s">
        <v>29</v>
      </c>
      <c r="CT8" t="s">
        <v>29</v>
      </c>
      <c r="CU8" t="s">
        <v>29</v>
      </c>
      <c r="CV8" t="s">
        <v>29</v>
      </c>
      <c r="CW8" t="s">
        <v>29</v>
      </c>
      <c r="CX8" t="s">
        <v>29</v>
      </c>
      <c r="CY8" t="s">
        <v>29</v>
      </c>
      <c r="CZ8" t="s">
        <v>29</v>
      </c>
      <c r="DA8">
        <v>110</v>
      </c>
      <c r="DB8">
        <v>100.7</v>
      </c>
      <c r="DC8">
        <v>104.7</v>
      </c>
      <c r="DD8">
        <v>109.6</v>
      </c>
      <c r="DE8">
        <v>100.4</v>
      </c>
      <c r="DF8">
        <v>104.6</v>
      </c>
      <c r="DG8">
        <v>109.4</v>
      </c>
      <c r="DH8">
        <v>100.4</v>
      </c>
      <c r="DI8">
        <v>104.1</v>
      </c>
      <c r="DJ8">
        <v>105.9</v>
      </c>
      <c r="DK8">
        <v>100.3</v>
      </c>
      <c r="DL8">
        <v>101.8</v>
      </c>
      <c r="DM8">
        <v>110.5</v>
      </c>
      <c r="DN8">
        <v>101</v>
      </c>
      <c r="DO8">
        <v>106.3</v>
      </c>
      <c r="DP8">
        <v>105.6</v>
      </c>
      <c r="DQ8">
        <v>100.4</v>
      </c>
      <c r="DR8">
        <v>102.2</v>
      </c>
      <c r="DS8">
        <v>111.1</v>
      </c>
      <c r="DT8">
        <v>100.5</v>
      </c>
      <c r="DU8">
        <v>105.9</v>
      </c>
      <c r="DV8">
        <v>122.7</v>
      </c>
      <c r="DW8">
        <v>102.2</v>
      </c>
      <c r="DX8">
        <v>107.8</v>
      </c>
      <c r="DY8">
        <v>99.3</v>
      </c>
      <c r="DZ8">
        <v>100</v>
      </c>
      <c r="EA8">
        <v>103.5</v>
      </c>
      <c r="EB8">
        <v>109.6</v>
      </c>
      <c r="EC8">
        <v>100.4</v>
      </c>
      <c r="ED8">
        <v>103.9</v>
      </c>
      <c r="EE8">
        <v>113</v>
      </c>
      <c r="EF8">
        <v>100.1</v>
      </c>
      <c r="EG8">
        <v>101</v>
      </c>
      <c r="EH8">
        <v>104.3</v>
      </c>
      <c r="EI8">
        <v>108.1</v>
      </c>
      <c r="EJ8">
        <v>96.5</v>
      </c>
      <c r="EK8" t="s">
        <v>29</v>
      </c>
      <c r="EL8" t="s">
        <v>29</v>
      </c>
      <c r="EM8" t="s">
        <v>29</v>
      </c>
      <c r="EO8" t="s">
        <v>29</v>
      </c>
      <c r="EP8" t="s">
        <v>29</v>
      </c>
      <c r="EQ8" t="s">
        <v>29</v>
      </c>
      <c r="ES8" t="s">
        <v>29</v>
      </c>
      <c r="ET8" t="s">
        <v>29</v>
      </c>
      <c r="EU8" t="s">
        <v>29</v>
      </c>
      <c r="EW8" t="s">
        <v>29</v>
      </c>
      <c r="EX8" t="s">
        <v>29</v>
      </c>
      <c r="EY8" t="s">
        <v>29</v>
      </c>
      <c r="FA8" t="s">
        <v>29</v>
      </c>
      <c r="FB8" t="s">
        <v>29</v>
      </c>
      <c r="FC8" t="s">
        <v>29</v>
      </c>
      <c r="FF8" t="s">
        <v>29</v>
      </c>
      <c r="FG8" t="s">
        <v>29</v>
      </c>
      <c r="FH8" t="s">
        <v>29</v>
      </c>
      <c r="FI8" t="s">
        <v>29</v>
      </c>
      <c r="FJ8" t="s">
        <v>29</v>
      </c>
      <c r="FK8" t="s">
        <v>29</v>
      </c>
      <c r="FL8" t="s">
        <v>29</v>
      </c>
      <c r="FM8" t="s">
        <v>29</v>
      </c>
      <c r="FN8" t="s">
        <v>29</v>
      </c>
      <c r="FO8" t="s">
        <v>29</v>
      </c>
      <c r="FP8" t="s">
        <v>29</v>
      </c>
      <c r="FQ8" t="s">
        <v>29</v>
      </c>
      <c r="FR8" t="s">
        <v>29</v>
      </c>
      <c r="FT8" t="s">
        <v>29</v>
      </c>
      <c r="FU8" t="s">
        <v>29</v>
      </c>
      <c r="FV8" t="s">
        <v>29</v>
      </c>
      <c r="FX8">
        <v>5955</v>
      </c>
      <c r="FY8" t="s">
        <v>29</v>
      </c>
      <c r="FZ8" t="s">
        <v>29</v>
      </c>
      <c r="GA8" t="s">
        <v>29</v>
      </c>
      <c r="GB8" t="s">
        <v>29</v>
      </c>
      <c r="GI8">
        <v>10908.7</v>
      </c>
      <c r="GJ8">
        <v>118.9</v>
      </c>
      <c r="GK8">
        <v>97.5</v>
      </c>
      <c r="GL8">
        <v>19171.599999999999</v>
      </c>
      <c r="GM8">
        <v>121.8</v>
      </c>
      <c r="GN8">
        <v>113.8</v>
      </c>
      <c r="GO8">
        <v>-8262.8999999999978</v>
      </c>
      <c r="GP8" t="s">
        <v>29</v>
      </c>
      <c r="GQ8" t="s">
        <v>29</v>
      </c>
      <c r="GR8" t="s">
        <v>29</v>
      </c>
      <c r="GS8">
        <v>0.7</v>
      </c>
      <c r="GT8">
        <v>28.1</v>
      </c>
      <c r="GU8">
        <v>-5.7</v>
      </c>
      <c r="GV8" t="s">
        <v>29</v>
      </c>
      <c r="GW8" t="s">
        <v>29</v>
      </c>
      <c r="GX8" t="s">
        <v>29</v>
      </c>
      <c r="GY8" t="s">
        <v>29</v>
      </c>
      <c r="IB8" t="s">
        <v>726</v>
      </c>
    </row>
    <row r="9" spans="1:240" x14ac:dyDescent="0.2">
      <c r="A9" s="10" t="s">
        <v>562</v>
      </c>
      <c r="B9" s="10" t="s">
        <v>563</v>
      </c>
      <c r="E9" s="25" t="s">
        <v>575</v>
      </c>
      <c r="F9" s="25" t="s">
        <v>576</v>
      </c>
      <c r="G9" s="25" t="s">
        <v>577</v>
      </c>
      <c r="I9" s="1">
        <v>35581</v>
      </c>
      <c r="J9">
        <v>151700.6</v>
      </c>
      <c r="L9" s="1">
        <v>35461</v>
      </c>
      <c r="M9">
        <v>58.99</v>
      </c>
      <c r="N9">
        <v>68615.784</v>
      </c>
      <c r="O9">
        <v>10500.644</v>
      </c>
      <c r="P9">
        <v>79116.428</v>
      </c>
      <c r="Q9">
        <v>65888.009000000005</v>
      </c>
      <c r="R9">
        <v>10284.683000000001</v>
      </c>
      <c r="S9">
        <v>76172.691999999995</v>
      </c>
      <c r="T9">
        <v>2727.7750000000001</v>
      </c>
      <c r="U9">
        <v>215.96100000000001</v>
      </c>
      <c r="V9">
        <v>2943.7359999999999</v>
      </c>
      <c r="W9">
        <v>68674.774000000005</v>
      </c>
      <c r="X9">
        <v>10500.644</v>
      </c>
      <c r="Y9">
        <v>79175.028999999995</v>
      </c>
      <c r="AF9" t="s">
        <v>708</v>
      </c>
      <c r="AI9" t="s">
        <v>709</v>
      </c>
      <c r="AJ9" t="s">
        <v>29</v>
      </c>
      <c r="AK9" t="s">
        <v>29</v>
      </c>
      <c r="AL9" t="s">
        <v>29</v>
      </c>
      <c r="AM9" t="s">
        <v>29</v>
      </c>
      <c r="AO9">
        <v>2437.4</v>
      </c>
      <c r="AP9">
        <v>117.5</v>
      </c>
      <c r="AQ9">
        <v>99.7</v>
      </c>
      <c r="AS9">
        <v>13.6</v>
      </c>
      <c r="AT9" t="s">
        <v>29</v>
      </c>
      <c r="AU9" t="s">
        <v>29</v>
      </c>
      <c r="AV9" t="s">
        <v>29</v>
      </c>
      <c r="AW9" t="s">
        <v>29</v>
      </c>
      <c r="AX9" t="s">
        <v>29</v>
      </c>
      <c r="AY9" t="s">
        <v>29</v>
      </c>
      <c r="BA9">
        <v>889.43</v>
      </c>
      <c r="BB9">
        <v>105.9</v>
      </c>
      <c r="BC9">
        <v>104.5</v>
      </c>
      <c r="BD9">
        <v>96.2</v>
      </c>
      <c r="BE9">
        <v>103.9</v>
      </c>
      <c r="BF9" t="s">
        <v>29</v>
      </c>
      <c r="BH9">
        <v>606.1</v>
      </c>
      <c r="BI9">
        <v>105.4</v>
      </c>
      <c r="BJ9">
        <v>104.3</v>
      </c>
      <c r="BK9">
        <v>95.7</v>
      </c>
      <c r="BL9">
        <v>103.7</v>
      </c>
      <c r="BM9" t="s">
        <v>29</v>
      </c>
      <c r="BO9">
        <v>64244.2</v>
      </c>
      <c r="BP9">
        <v>74894.399999999994</v>
      </c>
      <c r="BQ9">
        <v>-10650.2</v>
      </c>
      <c r="BR9">
        <v>146.66515939407643</v>
      </c>
      <c r="BS9">
        <v>113.46860241385342</v>
      </c>
      <c r="BT9">
        <v>146.12416695896175</v>
      </c>
      <c r="BU9">
        <v>106.49284253578733</v>
      </c>
      <c r="BV9">
        <v>111.6</v>
      </c>
      <c r="BW9">
        <v>101.2</v>
      </c>
      <c r="BX9">
        <v>129.19999999999999</v>
      </c>
      <c r="BY9">
        <v>102</v>
      </c>
      <c r="BZ9">
        <v>131.60090387623848</v>
      </c>
      <c r="CA9">
        <v>99.006146201124608</v>
      </c>
      <c r="CB9">
        <v>7.8277886497064575</v>
      </c>
      <c r="CC9" t="s">
        <v>29</v>
      </c>
      <c r="CD9" t="s">
        <v>29</v>
      </c>
      <c r="CE9" t="s">
        <v>29</v>
      </c>
      <c r="CF9" t="s">
        <v>29</v>
      </c>
      <c r="CG9" t="s">
        <v>29</v>
      </c>
      <c r="CH9" t="s">
        <v>29</v>
      </c>
      <c r="CI9" t="s">
        <v>29</v>
      </c>
      <c r="CJ9" t="s">
        <v>29</v>
      </c>
      <c r="CK9" t="s">
        <v>29</v>
      </c>
      <c r="CL9" t="s">
        <v>29</v>
      </c>
      <c r="CM9" t="s">
        <v>29</v>
      </c>
      <c r="CN9" t="s">
        <v>29</v>
      </c>
      <c r="CO9" t="s">
        <v>29</v>
      </c>
      <c r="CP9" t="s">
        <v>29</v>
      </c>
      <c r="CQ9" t="s">
        <v>29</v>
      </c>
      <c r="CR9" t="s">
        <v>29</v>
      </c>
      <c r="CS9" t="s">
        <v>29</v>
      </c>
      <c r="CT9" t="s">
        <v>29</v>
      </c>
      <c r="CU9" t="s">
        <v>29</v>
      </c>
      <c r="CV9" t="s">
        <v>29</v>
      </c>
      <c r="CW9" t="s">
        <v>29</v>
      </c>
      <c r="CX9" t="s">
        <v>29</v>
      </c>
      <c r="CY9" t="s">
        <v>29</v>
      </c>
      <c r="CZ9" t="s">
        <v>29</v>
      </c>
      <c r="DA9">
        <v>110.2</v>
      </c>
      <c r="DB9">
        <v>100.8</v>
      </c>
      <c r="DC9">
        <v>105.5</v>
      </c>
      <c r="DD9">
        <v>109.9</v>
      </c>
      <c r="DE9">
        <v>100.6</v>
      </c>
      <c r="DF9">
        <v>105.3</v>
      </c>
      <c r="DG9">
        <v>108.7</v>
      </c>
      <c r="DH9">
        <v>100.3</v>
      </c>
      <c r="DI9">
        <v>104.5</v>
      </c>
      <c r="DJ9">
        <v>105.9</v>
      </c>
      <c r="DK9">
        <v>100.3</v>
      </c>
      <c r="DL9">
        <v>102.1</v>
      </c>
      <c r="DM9">
        <v>111.3</v>
      </c>
      <c r="DN9">
        <v>100.8</v>
      </c>
      <c r="DO9">
        <v>107.2</v>
      </c>
      <c r="DP9">
        <v>105.6</v>
      </c>
      <c r="DQ9">
        <v>100.4</v>
      </c>
      <c r="DR9">
        <v>102.6</v>
      </c>
      <c r="DS9">
        <v>110.4</v>
      </c>
      <c r="DT9">
        <v>99.9</v>
      </c>
      <c r="DU9">
        <v>105.8</v>
      </c>
      <c r="DV9">
        <v>124.9</v>
      </c>
      <c r="DW9">
        <v>103.3</v>
      </c>
      <c r="DX9">
        <v>111.4</v>
      </c>
      <c r="DY9">
        <v>98</v>
      </c>
      <c r="DZ9">
        <v>99.9</v>
      </c>
      <c r="EA9">
        <v>103.4</v>
      </c>
      <c r="EB9">
        <v>109.4</v>
      </c>
      <c r="EC9">
        <v>100.7</v>
      </c>
      <c r="ED9">
        <v>104.5</v>
      </c>
      <c r="EE9">
        <v>113</v>
      </c>
      <c r="EF9">
        <v>100.1</v>
      </c>
      <c r="EG9">
        <v>101.1</v>
      </c>
      <c r="EH9">
        <v>108.9</v>
      </c>
      <c r="EI9">
        <v>111.1</v>
      </c>
      <c r="EJ9">
        <v>98</v>
      </c>
      <c r="EK9" t="s">
        <v>29</v>
      </c>
      <c r="EL9" t="s">
        <v>29</v>
      </c>
      <c r="EM9" t="s">
        <v>29</v>
      </c>
      <c r="EO9" t="s">
        <v>29</v>
      </c>
      <c r="EP9" t="s">
        <v>29</v>
      </c>
      <c r="EQ9" t="s">
        <v>29</v>
      </c>
      <c r="ES9" t="s">
        <v>29</v>
      </c>
      <c r="ET9" t="s">
        <v>29</v>
      </c>
      <c r="EU9" t="s">
        <v>29</v>
      </c>
      <c r="EW9" t="s">
        <v>29</v>
      </c>
      <c r="EX9" t="s">
        <v>29</v>
      </c>
      <c r="EY9" t="s">
        <v>29</v>
      </c>
      <c r="FA9" t="s">
        <v>29</v>
      </c>
      <c r="FB9" t="s">
        <v>29</v>
      </c>
      <c r="FC9" t="s">
        <v>29</v>
      </c>
      <c r="FF9" t="s">
        <v>29</v>
      </c>
      <c r="FG9" t="s">
        <v>29</v>
      </c>
      <c r="FH9" t="s">
        <v>29</v>
      </c>
      <c r="FI9" t="s">
        <v>29</v>
      </c>
      <c r="FJ9" t="s">
        <v>29</v>
      </c>
      <c r="FK9" t="s">
        <v>29</v>
      </c>
      <c r="FL9" t="s">
        <v>29</v>
      </c>
      <c r="FM9" t="s">
        <v>29</v>
      </c>
      <c r="FN9" t="s">
        <v>29</v>
      </c>
      <c r="FO9" t="s">
        <v>29</v>
      </c>
      <c r="FP9" t="s">
        <v>29</v>
      </c>
      <c r="FQ9" t="s">
        <v>29</v>
      </c>
      <c r="FR9" t="s">
        <v>29</v>
      </c>
      <c r="FT9" t="s">
        <v>29</v>
      </c>
      <c r="FU9" t="s">
        <v>29</v>
      </c>
      <c r="FV9" t="s">
        <v>29</v>
      </c>
      <c r="FX9">
        <v>4991</v>
      </c>
      <c r="FY9" t="s">
        <v>29</v>
      </c>
      <c r="FZ9" t="s">
        <v>29</v>
      </c>
      <c r="GA9" t="s">
        <v>29</v>
      </c>
      <c r="GB9" t="s">
        <v>29</v>
      </c>
      <c r="GI9">
        <v>11470.9</v>
      </c>
      <c r="GJ9">
        <v>123.9</v>
      </c>
      <c r="GK9">
        <v>104.8</v>
      </c>
      <c r="GL9">
        <v>17958.599999999999</v>
      </c>
      <c r="GM9">
        <v>111.6</v>
      </c>
      <c r="GN9">
        <v>92.2</v>
      </c>
      <c r="GO9">
        <v>-6487.6999999999989</v>
      </c>
      <c r="GP9" t="s">
        <v>29</v>
      </c>
      <c r="GQ9" t="s">
        <v>29</v>
      </c>
      <c r="GR9" t="s">
        <v>29</v>
      </c>
      <c r="GS9">
        <v>0.2</v>
      </c>
      <c r="GT9">
        <v>24.2</v>
      </c>
      <c r="GU9">
        <v>-7.7</v>
      </c>
      <c r="GV9" t="s">
        <v>29</v>
      </c>
      <c r="GW9" t="s">
        <v>29</v>
      </c>
      <c r="GX9" t="s">
        <v>29</v>
      </c>
      <c r="GY9" t="s">
        <v>29</v>
      </c>
      <c r="HM9" t="s">
        <v>727</v>
      </c>
      <c r="HN9" t="s">
        <v>728</v>
      </c>
    </row>
    <row r="10" spans="1:240" x14ac:dyDescent="0.2">
      <c r="A10" s="10" t="s">
        <v>127</v>
      </c>
      <c r="B10" s="10" t="s">
        <v>564</v>
      </c>
      <c r="E10" s="25" t="s">
        <v>133</v>
      </c>
      <c r="F10" s="26" t="s">
        <v>429</v>
      </c>
      <c r="G10" s="26" t="s">
        <v>429</v>
      </c>
      <c r="I10" s="1">
        <v>35611</v>
      </c>
      <c r="J10">
        <v>154747.6</v>
      </c>
      <c r="L10" s="1">
        <v>35489</v>
      </c>
      <c r="M10">
        <v>58.929000000000002</v>
      </c>
      <c r="N10">
        <v>70402.930999999997</v>
      </c>
      <c r="O10">
        <v>10813.063</v>
      </c>
      <c r="P10">
        <v>81215.994000000006</v>
      </c>
      <c r="Q10">
        <v>67580.826000000001</v>
      </c>
      <c r="R10">
        <v>10592.61</v>
      </c>
      <c r="S10">
        <v>78173.436000000002</v>
      </c>
      <c r="T10">
        <v>2822.105</v>
      </c>
      <c r="U10">
        <v>220.452</v>
      </c>
      <c r="V10">
        <v>3042.5569999999998</v>
      </c>
      <c r="W10">
        <v>70461.86</v>
      </c>
      <c r="X10">
        <v>10813.063</v>
      </c>
      <c r="Y10">
        <v>81274.534</v>
      </c>
      <c r="AA10" s="37" t="s">
        <v>131</v>
      </c>
      <c r="AB10" s="37" t="s">
        <v>132</v>
      </c>
      <c r="AC10" s="37" t="s">
        <v>599</v>
      </c>
      <c r="AD10" s="37" t="s">
        <v>600</v>
      </c>
      <c r="AI10" t="s">
        <v>710</v>
      </c>
      <c r="AJ10" t="s">
        <v>29</v>
      </c>
      <c r="AK10" t="s">
        <v>29</v>
      </c>
      <c r="AL10" t="s">
        <v>29</v>
      </c>
      <c r="AM10" t="s">
        <v>29</v>
      </c>
      <c r="AO10">
        <v>2477.6</v>
      </c>
      <c r="AP10">
        <v>117.1</v>
      </c>
      <c r="AQ10">
        <v>101.6</v>
      </c>
      <c r="AS10">
        <v>13.8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BA10">
        <v>890.62</v>
      </c>
      <c r="BB10">
        <v>105.8</v>
      </c>
      <c r="BC10">
        <v>100.1</v>
      </c>
      <c r="BD10">
        <v>94.6</v>
      </c>
      <c r="BE10">
        <v>99.5</v>
      </c>
      <c r="BF10" t="s">
        <v>29</v>
      </c>
      <c r="BH10">
        <v>622.52</v>
      </c>
      <c r="BI10">
        <v>104.8</v>
      </c>
      <c r="BJ10">
        <v>102.7</v>
      </c>
      <c r="BK10">
        <v>93.7</v>
      </c>
      <c r="BL10">
        <v>102.1</v>
      </c>
      <c r="BM10" t="s">
        <v>29</v>
      </c>
      <c r="BO10">
        <v>74819.600000000006</v>
      </c>
      <c r="BP10">
        <v>86109.9</v>
      </c>
      <c r="BQ10">
        <v>-11290.3</v>
      </c>
      <c r="BR10">
        <v>146.06768350810296</v>
      </c>
      <c r="BS10">
        <v>94.481270232773227</v>
      </c>
      <c r="BT10">
        <v>148.58031894204592</v>
      </c>
      <c r="BU10">
        <v>91.694671147383602</v>
      </c>
      <c r="BV10">
        <v>114.2</v>
      </c>
      <c r="BW10">
        <v>101.3</v>
      </c>
      <c r="BX10">
        <v>137.82894736842107</v>
      </c>
      <c r="BY10">
        <v>116.2</v>
      </c>
      <c r="BZ10">
        <v>133.32157968970381</v>
      </c>
      <c r="CA10">
        <v>99.881125346717752</v>
      </c>
      <c r="CB10">
        <v>9.1007819287576037</v>
      </c>
      <c r="CC10" t="s">
        <v>29</v>
      </c>
      <c r="CD10" t="s">
        <v>29</v>
      </c>
      <c r="CE10" t="s">
        <v>29</v>
      </c>
      <c r="CF10" t="s">
        <v>29</v>
      </c>
      <c r="CG10" t="s">
        <v>29</v>
      </c>
      <c r="CH10" t="s">
        <v>29</v>
      </c>
      <c r="CI10" t="s">
        <v>29</v>
      </c>
      <c r="CJ10" t="s">
        <v>29</v>
      </c>
      <c r="CK10" t="s">
        <v>29</v>
      </c>
      <c r="CL10" t="s">
        <v>29</v>
      </c>
      <c r="CM10" t="s">
        <v>29</v>
      </c>
      <c r="CN10" t="s">
        <v>29</v>
      </c>
      <c r="CO10" t="s">
        <v>29</v>
      </c>
      <c r="CP10" t="s">
        <v>29</v>
      </c>
      <c r="CQ10" t="s">
        <v>29</v>
      </c>
      <c r="CR10" t="s">
        <v>29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29</v>
      </c>
      <c r="CY10" t="s">
        <v>29</v>
      </c>
      <c r="CZ10" t="s">
        <v>29</v>
      </c>
      <c r="DA10">
        <v>111.6</v>
      </c>
      <c r="DB10">
        <v>100.7</v>
      </c>
      <c r="DC10">
        <v>106.2</v>
      </c>
      <c r="DD10">
        <v>113.8</v>
      </c>
      <c r="DE10">
        <v>100.7</v>
      </c>
      <c r="DF10">
        <v>106</v>
      </c>
      <c r="DG10">
        <v>108.2</v>
      </c>
      <c r="DH10">
        <v>100.3</v>
      </c>
      <c r="DI10">
        <v>104.7</v>
      </c>
      <c r="DJ10">
        <v>105.9</v>
      </c>
      <c r="DK10">
        <v>100.2</v>
      </c>
      <c r="DL10">
        <v>102.3</v>
      </c>
      <c r="DM10">
        <v>111.7</v>
      </c>
      <c r="DN10">
        <v>100.8</v>
      </c>
      <c r="DO10">
        <v>108</v>
      </c>
      <c r="DP10">
        <v>105.5</v>
      </c>
      <c r="DQ10">
        <v>100.3</v>
      </c>
      <c r="DR10">
        <v>102.9</v>
      </c>
      <c r="DS10">
        <v>110.3</v>
      </c>
      <c r="DT10">
        <v>100.5</v>
      </c>
      <c r="DU10">
        <v>106.3</v>
      </c>
      <c r="DV10">
        <v>123.4</v>
      </c>
      <c r="DW10">
        <v>100.2</v>
      </c>
      <c r="DX10">
        <v>111.6</v>
      </c>
      <c r="DY10">
        <v>108.2</v>
      </c>
      <c r="DZ10">
        <v>104.7</v>
      </c>
      <c r="EA10">
        <v>108.3</v>
      </c>
      <c r="EB10">
        <v>108.5</v>
      </c>
      <c r="EC10">
        <v>101.1</v>
      </c>
      <c r="ED10">
        <v>105.7</v>
      </c>
      <c r="EE10">
        <v>113.1</v>
      </c>
      <c r="EF10">
        <v>100.2</v>
      </c>
      <c r="EG10">
        <v>101.2</v>
      </c>
      <c r="EH10">
        <v>109</v>
      </c>
      <c r="EI10">
        <v>110</v>
      </c>
      <c r="EJ10">
        <v>99.1</v>
      </c>
      <c r="EK10" t="s">
        <v>29</v>
      </c>
      <c r="EL10" t="s">
        <v>29</v>
      </c>
      <c r="EM10" t="s">
        <v>29</v>
      </c>
      <c r="EO10" t="s">
        <v>29</v>
      </c>
      <c r="EP10" t="s">
        <v>29</v>
      </c>
      <c r="EQ10" t="s">
        <v>29</v>
      </c>
      <c r="ES10" t="s">
        <v>29</v>
      </c>
      <c r="ET10" t="s">
        <v>29</v>
      </c>
      <c r="EU10" t="s">
        <v>29</v>
      </c>
      <c r="EW10" t="s">
        <v>29</v>
      </c>
      <c r="EX10" t="s">
        <v>29</v>
      </c>
      <c r="EY10" t="s">
        <v>29</v>
      </c>
      <c r="FA10" t="s">
        <v>29</v>
      </c>
      <c r="FB10" t="s">
        <v>29</v>
      </c>
      <c r="FC10" t="s">
        <v>29</v>
      </c>
      <c r="FF10" t="s">
        <v>29</v>
      </c>
      <c r="FG10" t="s">
        <v>29</v>
      </c>
      <c r="FH10" t="s">
        <v>29</v>
      </c>
      <c r="FI10" t="s">
        <v>29</v>
      </c>
      <c r="FJ10" t="s">
        <v>29</v>
      </c>
      <c r="FK10" t="s">
        <v>29</v>
      </c>
      <c r="FL10" t="s">
        <v>29</v>
      </c>
      <c r="FM10" t="s">
        <v>29</v>
      </c>
      <c r="FN10" t="s">
        <v>29</v>
      </c>
      <c r="FO10" t="s">
        <v>29</v>
      </c>
      <c r="FP10" t="s">
        <v>29</v>
      </c>
      <c r="FQ10" t="s">
        <v>29</v>
      </c>
      <c r="FR10" t="s">
        <v>29</v>
      </c>
      <c r="FT10" t="s">
        <v>29</v>
      </c>
      <c r="FU10" t="s">
        <v>29</v>
      </c>
      <c r="FV10" t="s">
        <v>29</v>
      </c>
      <c r="FX10">
        <v>6463</v>
      </c>
      <c r="FY10" t="s">
        <v>29</v>
      </c>
      <c r="FZ10" t="s">
        <v>29</v>
      </c>
      <c r="GA10" t="s">
        <v>29</v>
      </c>
      <c r="GB10" t="s">
        <v>29</v>
      </c>
      <c r="GI10">
        <v>11550.4</v>
      </c>
      <c r="GJ10">
        <v>128.5</v>
      </c>
      <c r="GK10">
        <v>101</v>
      </c>
      <c r="GL10">
        <v>17786.400000000001</v>
      </c>
      <c r="GM10">
        <v>110.5</v>
      </c>
      <c r="GN10">
        <v>102</v>
      </c>
      <c r="GO10">
        <v>-6236.0000000000018</v>
      </c>
      <c r="GP10">
        <v>-36.700000000000003</v>
      </c>
      <c r="GQ10">
        <v>-47.1</v>
      </c>
      <c r="GR10" t="s">
        <v>29</v>
      </c>
      <c r="GS10">
        <v>2.5</v>
      </c>
      <c r="GT10">
        <v>21.3</v>
      </c>
      <c r="GU10">
        <v>-5.9</v>
      </c>
      <c r="GV10" t="s">
        <v>29</v>
      </c>
      <c r="GW10" t="s">
        <v>29</v>
      </c>
      <c r="GX10" t="s">
        <v>29</v>
      </c>
      <c r="GY10" t="s">
        <v>29</v>
      </c>
      <c r="HP10" t="s">
        <v>729</v>
      </c>
      <c r="HR10" t="s">
        <v>730</v>
      </c>
      <c r="HT10" t="s">
        <v>731</v>
      </c>
      <c r="HV10" t="s">
        <v>732</v>
      </c>
      <c r="HX10" t="s">
        <v>733</v>
      </c>
      <c r="HZ10" t="s">
        <v>734</v>
      </c>
      <c r="IB10" t="s">
        <v>735</v>
      </c>
      <c r="ID10" t="s">
        <v>736</v>
      </c>
      <c r="IF10" t="s">
        <v>737</v>
      </c>
    </row>
    <row r="11" spans="1:240" x14ac:dyDescent="0.2">
      <c r="E11" s="25" t="s">
        <v>134</v>
      </c>
      <c r="F11" s="26" t="s">
        <v>429</v>
      </c>
      <c r="G11" s="26" t="s">
        <v>429</v>
      </c>
      <c r="I11" s="1">
        <v>35642</v>
      </c>
      <c r="J11">
        <v>160454.20000000001</v>
      </c>
      <c r="L11" s="1">
        <v>35520</v>
      </c>
      <c r="M11">
        <v>59.218000000000004</v>
      </c>
      <c r="N11">
        <v>72343.296000000002</v>
      </c>
      <c r="O11">
        <v>11623.037</v>
      </c>
      <c r="P11">
        <v>83966.334000000003</v>
      </c>
      <c r="Q11">
        <v>69324.528999999995</v>
      </c>
      <c r="R11">
        <v>11383.856</v>
      </c>
      <c r="S11">
        <v>80708.384999999995</v>
      </c>
      <c r="T11">
        <v>3018.768</v>
      </c>
      <c r="U11">
        <v>239.18100000000001</v>
      </c>
      <c r="V11">
        <v>3257.9490000000001</v>
      </c>
      <c r="W11">
        <v>72402.514999999999</v>
      </c>
      <c r="X11">
        <v>11623.037</v>
      </c>
      <c r="Y11">
        <v>84025.164000000004</v>
      </c>
      <c r="AA11" s="37" t="s">
        <v>133</v>
      </c>
      <c r="AB11" s="38">
        <v>1.9328000000000001</v>
      </c>
      <c r="AC11" s="38">
        <v>1.7985</v>
      </c>
      <c r="AD11" s="38">
        <v>1.2208000000000001</v>
      </c>
      <c r="AI11" t="s">
        <v>711</v>
      </c>
      <c r="AJ11" t="s">
        <v>29</v>
      </c>
      <c r="AK11" t="s">
        <v>29</v>
      </c>
      <c r="AL11" t="s">
        <v>29</v>
      </c>
      <c r="AM11" t="s">
        <v>29</v>
      </c>
      <c r="AO11">
        <v>2496.1999999999998</v>
      </c>
      <c r="AP11">
        <v>116.5</v>
      </c>
      <c r="AQ11">
        <v>100.8</v>
      </c>
      <c r="AS11">
        <v>13.9</v>
      </c>
      <c r="AT11" t="s">
        <v>29</v>
      </c>
      <c r="AU11" t="s">
        <v>29</v>
      </c>
      <c r="AV11" t="s">
        <v>29</v>
      </c>
      <c r="AW11" t="s">
        <v>29</v>
      </c>
      <c r="AX11" t="s">
        <v>29</v>
      </c>
      <c r="AY11" t="s">
        <v>29</v>
      </c>
      <c r="BA11">
        <v>891.28</v>
      </c>
      <c r="BB11">
        <v>105.9</v>
      </c>
      <c r="BC11">
        <v>100.1</v>
      </c>
      <c r="BD11">
        <v>95.4</v>
      </c>
      <c r="BE11">
        <v>100.4</v>
      </c>
      <c r="BF11" t="s">
        <v>29</v>
      </c>
      <c r="BH11">
        <v>606.97</v>
      </c>
      <c r="BI11">
        <v>105.2</v>
      </c>
      <c r="BJ11">
        <v>97.5</v>
      </c>
      <c r="BK11">
        <v>94.8</v>
      </c>
      <c r="BL11">
        <v>97.8</v>
      </c>
      <c r="BM11" t="s">
        <v>29</v>
      </c>
      <c r="BO11">
        <v>86171.7</v>
      </c>
      <c r="BP11">
        <v>99173.8</v>
      </c>
      <c r="BQ11">
        <v>-13002.2</v>
      </c>
      <c r="BR11">
        <v>117.36028537455411</v>
      </c>
      <c r="BS11">
        <v>80.518844836025451</v>
      </c>
      <c r="BT11">
        <v>111.98125836680055</v>
      </c>
      <c r="BU11">
        <v>87.59162303664921</v>
      </c>
      <c r="BV11">
        <v>119.04761904761905</v>
      </c>
      <c r="BW11">
        <v>104.6</v>
      </c>
      <c r="BX11">
        <v>119.1</v>
      </c>
      <c r="BY11">
        <v>102.14797136038185</v>
      </c>
      <c r="BZ11">
        <v>132.57192676547515</v>
      </c>
      <c r="CA11">
        <v>100.54218460724675</v>
      </c>
      <c r="CB11">
        <v>10.02576715858515</v>
      </c>
      <c r="CC11" t="s">
        <v>29</v>
      </c>
      <c r="CD11" t="s">
        <v>29</v>
      </c>
      <c r="CE11" t="s">
        <v>29</v>
      </c>
      <c r="CF11" t="s">
        <v>29</v>
      </c>
      <c r="CG11" t="s">
        <v>29</v>
      </c>
      <c r="CH11" t="s">
        <v>29</v>
      </c>
      <c r="CI11" t="s">
        <v>29</v>
      </c>
      <c r="CJ11" t="s">
        <v>29</v>
      </c>
      <c r="CK11" t="s">
        <v>29</v>
      </c>
      <c r="CL11" t="s">
        <v>29</v>
      </c>
      <c r="CM11" t="s">
        <v>29</v>
      </c>
      <c r="CN11" t="s">
        <v>29</v>
      </c>
      <c r="CO11" t="s">
        <v>29</v>
      </c>
      <c r="CP11" t="s">
        <v>29</v>
      </c>
      <c r="CQ11" t="s">
        <v>29</v>
      </c>
      <c r="CR11" t="s">
        <v>29</v>
      </c>
      <c r="CS11" t="s">
        <v>29</v>
      </c>
      <c r="CT11" t="s">
        <v>29</v>
      </c>
      <c r="CU11" t="s">
        <v>29</v>
      </c>
      <c r="CV11" t="s">
        <v>29</v>
      </c>
      <c r="CW11" t="s">
        <v>29</v>
      </c>
      <c r="CX11" t="s">
        <v>29</v>
      </c>
      <c r="CY11" t="s">
        <v>29</v>
      </c>
      <c r="CZ11" t="s">
        <v>29</v>
      </c>
      <c r="DA11">
        <v>110.7</v>
      </c>
      <c r="DB11">
        <v>99.7</v>
      </c>
      <c r="DC11">
        <v>105.9</v>
      </c>
      <c r="DD11">
        <v>112.5</v>
      </c>
      <c r="DE11">
        <v>98.9</v>
      </c>
      <c r="DF11">
        <v>104.8</v>
      </c>
      <c r="DG11">
        <v>107.7</v>
      </c>
      <c r="DH11">
        <v>100</v>
      </c>
      <c r="DI11">
        <v>104.7</v>
      </c>
      <c r="DJ11">
        <v>105.4</v>
      </c>
      <c r="DK11">
        <v>99.8</v>
      </c>
      <c r="DL11">
        <v>102.1</v>
      </c>
      <c r="DM11">
        <v>111.9</v>
      </c>
      <c r="DN11">
        <v>100.6</v>
      </c>
      <c r="DO11">
        <v>108.7</v>
      </c>
      <c r="DP11">
        <v>105.4</v>
      </c>
      <c r="DQ11">
        <v>100.4</v>
      </c>
      <c r="DR11">
        <v>103.3</v>
      </c>
      <c r="DS11">
        <v>110.1</v>
      </c>
      <c r="DT11">
        <v>100.5</v>
      </c>
      <c r="DU11">
        <v>106.9</v>
      </c>
      <c r="DV11">
        <v>116.5</v>
      </c>
      <c r="DW11">
        <v>98</v>
      </c>
      <c r="DX11">
        <v>109.4</v>
      </c>
      <c r="DY11">
        <v>108.2</v>
      </c>
      <c r="DZ11">
        <v>100</v>
      </c>
      <c r="EA11">
        <v>108.2</v>
      </c>
      <c r="EB11">
        <v>108.6</v>
      </c>
      <c r="EC11">
        <v>100.7</v>
      </c>
      <c r="ED11">
        <v>106.4</v>
      </c>
      <c r="EE11">
        <v>113.1</v>
      </c>
      <c r="EF11">
        <v>100</v>
      </c>
      <c r="EG11">
        <v>101.3</v>
      </c>
      <c r="EH11">
        <v>104</v>
      </c>
      <c r="EI11">
        <v>106.5</v>
      </c>
      <c r="EJ11">
        <v>97.7</v>
      </c>
      <c r="EK11" t="s">
        <v>29</v>
      </c>
      <c r="EL11" t="s">
        <v>29</v>
      </c>
      <c r="EM11" t="s">
        <v>29</v>
      </c>
      <c r="EO11" t="s">
        <v>29</v>
      </c>
      <c r="EP11" t="s">
        <v>29</v>
      </c>
      <c r="EQ11" t="s">
        <v>29</v>
      </c>
      <c r="ES11" t="s">
        <v>29</v>
      </c>
      <c r="ET11" t="s">
        <v>29</v>
      </c>
      <c r="EU11" t="s">
        <v>29</v>
      </c>
      <c r="EW11" t="s">
        <v>29</v>
      </c>
      <c r="EX11" t="s">
        <v>29</v>
      </c>
      <c r="EY11" t="s">
        <v>29</v>
      </c>
      <c r="FA11" t="s">
        <v>29</v>
      </c>
      <c r="FB11" t="s">
        <v>29</v>
      </c>
      <c r="FC11" t="s">
        <v>29</v>
      </c>
      <c r="FF11" t="s">
        <v>29</v>
      </c>
      <c r="FG11" t="s">
        <v>29</v>
      </c>
      <c r="FH11" t="s">
        <v>29</v>
      </c>
      <c r="FI11" t="s">
        <v>29</v>
      </c>
      <c r="FJ11" t="s">
        <v>29</v>
      </c>
      <c r="FK11" t="s">
        <v>29</v>
      </c>
      <c r="FL11" t="s">
        <v>29</v>
      </c>
      <c r="FM11" t="s">
        <v>29</v>
      </c>
      <c r="FN11" t="s">
        <v>29</v>
      </c>
      <c r="FO11" t="s">
        <v>29</v>
      </c>
      <c r="FP11" t="s">
        <v>29</v>
      </c>
      <c r="FQ11" t="s">
        <v>29</v>
      </c>
      <c r="FR11" t="s">
        <v>29</v>
      </c>
      <c r="FT11" t="s">
        <v>29</v>
      </c>
      <c r="FU11" t="s">
        <v>29</v>
      </c>
      <c r="FV11" t="s">
        <v>29</v>
      </c>
      <c r="FX11">
        <v>7147</v>
      </c>
      <c r="FY11" t="s">
        <v>29</v>
      </c>
      <c r="FZ11" t="s">
        <v>29</v>
      </c>
      <c r="GA11" t="s">
        <v>29</v>
      </c>
      <c r="GB11" t="s">
        <v>29</v>
      </c>
      <c r="GI11">
        <v>11193.9</v>
      </c>
      <c r="GJ11">
        <v>124.4</v>
      </c>
      <c r="GK11">
        <v>95.8</v>
      </c>
      <c r="GL11">
        <v>16692.8</v>
      </c>
      <c r="GM11">
        <v>108.8</v>
      </c>
      <c r="GN11">
        <v>92.7</v>
      </c>
      <c r="GO11">
        <v>-5498.9</v>
      </c>
      <c r="GP11" t="s">
        <v>29</v>
      </c>
      <c r="GQ11" t="s">
        <v>29</v>
      </c>
      <c r="GR11" t="s">
        <v>29</v>
      </c>
      <c r="GS11">
        <v>4.5</v>
      </c>
      <c r="GT11">
        <v>17.100000000000001</v>
      </c>
      <c r="GU11">
        <v>-6.3</v>
      </c>
      <c r="GV11" t="s">
        <v>29</v>
      </c>
      <c r="GW11" t="s">
        <v>29</v>
      </c>
      <c r="GX11" t="s">
        <v>29</v>
      </c>
      <c r="GY11" t="s">
        <v>29</v>
      </c>
      <c r="HN11">
        <v>1</v>
      </c>
      <c r="HP11">
        <v>2</v>
      </c>
      <c r="HR11">
        <v>3</v>
      </c>
      <c r="HT11">
        <v>4</v>
      </c>
      <c r="HV11">
        <v>5</v>
      </c>
      <c r="HX11">
        <v>6</v>
      </c>
      <c r="HZ11">
        <v>7</v>
      </c>
      <c r="IB11">
        <v>8</v>
      </c>
      <c r="ID11">
        <v>9</v>
      </c>
      <c r="IF11">
        <v>10</v>
      </c>
    </row>
    <row r="12" spans="1:240" x14ac:dyDescent="0.2">
      <c r="A12" s="12" t="s">
        <v>565</v>
      </c>
      <c r="B12" s="12" t="s">
        <v>566</v>
      </c>
      <c r="C12" s="12" t="s">
        <v>567</v>
      </c>
      <c r="E12" s="25" t="s">
        <v>135</v>
      </c>
      <c r="F12" s="26" t="s">
        <v>429</v>
      </c>
      <c r="G12" s="26" t="s">
        <v>429</v>
      </c>
      <c r="I12" s="1">
        <v>35673</v>
      </c>
      <c r="J12">
        <v>162408.5</v>
      </c>
      <c r="L12" s="1">
        <v>35550</v>
      </c>
      <c r="M12">
        <v>59.683999999999997</v>
      </c>
      <c r="N12">
        <v>74250.39</v>
      </c>
      <c r="O12">
        <v>12235.06</v>
      </c>
      <c r="P12">
        <v>86485.45</v>
      </c>
      <c r="Q12">
        <v>71030.683999999994</v>
      </c>
      <c r="R12">
        <v>11980.558000000001</v>
      </c>
      <c r="S12">
        <v>83011.240999999995</v>
      </c>
      <c r="T12">
        <v>3219.7060000000001</v>
      </c>
      <c r="U12">
        <v>254.50200000000001</v>
      </c>
      <c r="V12">
        <v>3474.2080000000001</v>
      </c>
      <c r="W12">
        <v>74310.073999999993</v>
      </c>
      <c r="X12">
        <v>12235.06</v>
      </c>
      <c r="Y12">
        <v>86544.745999999999</v>
      </c>
      <c r="AA12" s="37" t="s">
        <v>134</v>
      </c>
      <c r="AB12" s="38">
        <v>1.929</v>
      </c>
      <c r="AC12" s="38">
        <v>1.7932999999999999</v>
      </c>
      <c r="AD12" s="38">
        <v>1.1758999999999999</v>
      </c>
      <c r="AI12" t="s">
        <v>712</v>
      </c>
      <c r="AJ12" t="s">
        <v>29</v>
      </c>
      <c r="AK12" t="s">
        <v>29</v>
      </c>
      <c r="AL12" t="s">
        <v>29</v>
      </c>
      <c r="AM12" t="s">
        <v>29</v>
      </c>
      <c r="AO12">
        <v>2528.8000000000002</v>
      </c>
      <c r="AP12">
        <v>116.1</v>
      </c>
      <c r="AQ12">
        <v>101.3</v>
      </c>
      <c r="AS12">
        <v>14</v>
      </c>
      <c r="AT12" t="s">
        <v>29</v>
      </c>
      <c r="AU12" t="s">
        <v>29</v>
      </c>
      <c r="AV12" t="s">
        <v>29</v>
      </c>
      <c r="AW12" t="s">
        <v>29</v>
      </c>
      <c r="AX12" t="s">
        <v>29</v>
      </c>
      <c r="AY12" t="s">
        <v>29</v>
      </c>
      <c r="BA12">
        <v>895.59</v>
      </c>
      <c r="BB12">
        <v>105.9</v>
      </c>
      <c r="BC12">
        <v>100.5</v>
      </c>
      <c r="BD12">
        <v>95.8</v>
      </c>
      <c r="BE12">
        <v>99.4</v>
      </c>
      <c r="BF12" t="s">
        <v>29</v>
      </c>
      <c r="BH12">
        <v>608.17999999999995</v>
      </c>
      <c r="BI12">
        <v>105.3</v>
      </c>
      <c r="BJ12">
        <v>100.2</v>
      </c>
      <c r="BK12">
        <v>95.2</v>
      </c>
      <c r="BL12">
        <v>99.1</v>
      </c>
      <c r="BM12" t="s">
        <v>29</v>
      </c>
      <c r="BO12">
        <v>97880.7</v>
      </c>
      <c r="BP12">
        <v>111922.6</v>
      </c>
      <c r="BQ12">
        <v>-14041.9</v>
      </c>
      <c r="BR12">
        <v>114.32863415761497</v>
      </c>
      <c r="BS12">
        <v>100.24316109422492</v>
      </c>
      <c r="BT12">
        <v>113.11799604482532</v>
      </c>
      <c r="BU12">
        <v>102.57023311416617</v>
      </c>
      <c r="BV12">
        <v>120.6</v>
      </c>
      <c r="BW12">
        <v>103.9</v>
      </c>
      <c r="BX12">
        <v>128.18991097922847</v>
      </c>
      <c r="BY12">
        <v>100.93457943925233</v>
      </c>
      <c r="BZ12">
        <v>130.82479422140096</v>
      </c>
      <c r="CA12">
        <v>102.43325003288176</v>
      </c>
      <c r="CB12">
        <v>10.344827586206899</v>
      </c>
      <c r="CC12" t="s">
        <v>29</v>
      </c>
      <c r="CD12" t="s">
        <v>29</v>
      </c>
      <c r="CE12" t="s">
        <v>29</v>
      </c>
      <c r="CF12" t="s">
        <v>29</v>
      </c>
      <c r="CG12" t="s">
        <v>29</v>
      </c>
      <c r="CH12" t="s">
        <v>29</v>
      </c>
      <c r="CI12" t="s">
        <v>29</v>
      </c>
      <c r="CJ12" t="s">
        <v>29</v>
      </c>
      <c r="CK12" t="s">
        <v>29</v>
      </c>
      <c r="CL12" t="s">
        <v>29</v>
      </c>
      <c r="CM12" t="s">
        <v>29</v>
      </c>
      <c r="CN12" t="s">
        <v>29</v>
      </c>
      <c r="CO12" t="s">
        <v>29</v>
      </c>
      <c r="CP12" t="s">
        <v>29</v>
      </c>
      <c r="CQ12" t="s">
        <v>29</v>
      </c>
      <c r="CR12" t="s">
        <v>29</v>
      </c>
      <c r="CS12" t="s">
        <v>29</v>
      </c>
      <c r="CT12" t="s">
        <v>29</v>
      </c>
      <c r="CU12" t="s">
        <v>29</v>
      </c>
      <c r="CV12" t="s">
        <v>29</v>
      </c>
      <c r="CW12" t="s">
        <v>29</v>
      </c>
      <c r="CX12" t="s">
        <v>29</v>
      </c>
      <c r="CY12" t="s">
        <v>29</v>
      </c>
      <c r="CZ12" t="s">
        <v>29</v>
      </c>
      <c r="DA12">
        <v>110.3</v>
      </c>
      <c r="DB12">
        <v>101</v>
      </c>
      <c r="DC12">
        <v>107</v>
      </c>
      <c r="DD12">
        <v>111.7</v>
      </c>
      <c r="DE12">
        <v>101.4</v>
      </c>
      <c r="DF12">
        <v>106.3</v>
      </c>
      <c r="DG12">
        <v>106.4</v>
      </c>
      <c r="DH12">
        <v>100.1</v>
      </c>
      <c r="DI12">
        <v>104.9</v>
      </c>
      <c r="DJ12">
        <v>104.5</v>
      </c>
      <c r="DK12">
        <v>100.7</v>
      </c>
      <c r="DL12">
        <v>102.8</v>
      </c>
      <c r="DM12">
        <v>112.1</v>
      </c>
      <c r="DN12">
        <v>100.9</v>
      </c>
      <c r="DO12">
        <v>109.6</v>
      </c>
      <c r="DP12">
        <v>105.2</v>
      </c>
      <c r="DQ12">
        <v>100.5</v>
      </c>
      <c r="DR12">
        <v>103.8</v>
      </c>
      <c r="DS12">
        <v>110</v>
      </c>
      <c r="DT12">
        <v>100.9</v>
      </c>
      <c r="DU12">
        <v>107.8</v>
      </c>
      <c r="DV12">
        <v>116.5</v>
      </c>
      <c r="DW12">
        <v>101.9</v>
      </c>
      <c r="DX12">
        <v>111.5</v>
      </c>
      <c r="DY12">
        <v>108.1</v>
      </c>
      <c r="DZ12">
        <v>99.9</v>
      </c>
      <c r="EA12">
        <v>108.2</v>
      </c>
      <c r="EB12">
        <v>108.9</v>
      </c>
      <c r="EC12">
        <v>100.5</v>
      </c>
      <c r="ED12">
        <v>106.9</v>
      </c>
      <c r="EE12">
        <v>108.6</v>
      </c>
      <c r="EF12">
        <v>102.5</v>
      </c>
      <c r="EG12">
        <v>103.8</v>
      </c>
      <c r="EH12">
        <v>99.4</v>
      </c>
      <c r="EI12">
        <v>104.9</v>
      </c>
      <c r="EJ12">
        <v>94.8</v>
      </c>
      <c r="EK12" t="s">
        <v>29</v>
      </c>
      <c r="EL12" t="s">
        <v>29</v>
      </c>
      <c r="EM12" t="s">
        <v>29</v>
      </c>
      <c r="EO12" t="s">
        <v>29</v>
      </c>
      <c r="EP12" t="s">
        <v>29</v>
      </c>
      <c r="EQ12" t="s">
        <v>29</v>
      </c>
      <c r="ES12" t="s">
        <v>29</v>
      </c>
      <c r="ET12" t="s">
        <v>29</v>
      </c>
      <c r="EU12" t="s">
        <v>29</v>
      </c>
      <c r="EW12" t="s">
        <v>29</v>
      </c>
      <c r="EX12" t="s">
        <v>29</v>
      </c>
      <c r="EY12" t="s">
        <v>29</v>
      </c>
      <c r="FA12" t="s">
        <v>29</v>
      </c>
      <c r="FB12" t="s">
        <v>29</v>
      </c>
      <c r="FC12" t="s">
        <v>29</v>
      </c>
      <c r="FF12" t="s">
        <v>29</v>
      </c>
      <c r="FG12" t="s">
        <v>29</v>
      </c>
      <c r="FH12" t="s">
        <v>29</v>
      </c>
      <c r="FI12" t="s">
        <v>29</v>
      </c>
      <c r="FJ12" t="s">
        <v>29</v>
      </c>
      <c r="FK12" t="s">
        <v>29</v>
      </c>
      <c r="FL12" t="s">
        <v>29</v>
      </c>
      <c r="FM12" t="s">
        <v>29</v>
      </c>
      <c r="FN12" t="s">
        <v>29</v>
      </c>
      <c r="FO12" t="s">
        <v>29</v>
      </c>
      <c r="FP12" t="s">
        <v>29</v>
      </c>
      <c r="FQ12" t="s">
        <v>29</v>
      </c>
      <c r="FR12" t="s">
        <v>29</v>
      </c>
      <c r="FT12" t="s">
        <v>29</v>
      </c>
      <c r="FU12" t="s">
        <v>29</v>
      </c>
      <c r="FV12" t="s">
        <v>29</v>
      </c>
      <c r="FX12">
        <v>6882</v>
      </c>
      <c r="FY12" t="s">
        <v>29</v>
      </c>
      <c r="FZ12" t="s">
        <v>29</v>
      </c>
      <c r="GA12" t="s">
        <v>29</v>
      </c>
      <c r="GB12" t="s">
        <v>29</v>
      </c>
      <c r="GI12">
        <v>12367.8</v>
      </c>
      <c r="GJ12">
        <v>125.1</v>
      </c>
      <c r="GK12">
        <v>113</v>
      </c>
      <c r="GL12">
        <v>18052.099999999999</v>
      </c>
      <c r="GM12">
        <v>103.1</v>
      </c>
      <c r="GN12">
        <v>109.1</v>
      </c>
      <c r="GO12">
        <v>-5684.2999999999993</v>
      </c>
      <c r="GP12" t="s">
        <v>29</v>
      </c>
      <c r="GQ12" t="s">
        <v>29</v>
      </c>
      <c r="GR12" t="s">
        <v>29</v>
      </c>
      <c r="GS12">
        <v>-1.3</v>
      </c>
      <c r="GT12">
        <v>9.8000000000000007</v>
      </c>
      <c r="GU12">
        <v>-11.9</v>
      </c>
      <c r="GV12" t="s">
        <v>29</v>
      </c>
      <c r="GW12" t="s">
        <v>29</v>
      </c>
      <c r="GX12" t="s">
        <v>29</v>
      </c>
      <c r="GY12" t="s">
        <v>29</v>
      </c>
    </row>
    <row r="13" spans="1:240" x14ac:dyDescent="0.2">
      <c r="A13" s="12" t="s">
        <v>133</v>
      </c>
      <c r="B13" s="20">
        <v>83.3</v>
      </c>
      <c r="C13" s="20">
        <v>77.400000000000006</v>
      </c>
      <c r="E13" s="25" t="s">
        <v>136</v>
      </c>
      <c r="F13" s="26" t="s">
        <v>429</v>
      </c>
      <c r="G13" s="26" t="s">
        <v>429</v>
      </c>
      <c r="I13" s="1">
        <v>35703</v>
      </c>
      <c r="J13">
        <v>165037</v>
      </c>
      <c r="L13" s="1">
        <v>35581</v>
      </c>
      <c r="M13">
        <v>59.843000000000004</v>
      </c>
      <c r="N13">
        <v>74997.909</v>
      </c>
      <c r="O13">
        <v>12831.978999999999</v>
      </c>
      <c r="P13">
        <v>87829.888999999996</v>
      </c>
      <c r="Q13">
        <v>71878.339000000007</v>
      </c>
      <c r="R13">
        <v>12579.254999999999</v>
      </c>
      <c r="S13">
        <v>84457.593999999997</v>
      </c>
      <c r="T13">
        <v>3119.57</v>
      </c>
      <c r="U13">
        <v>252.72399999999999</v>
      </c>
      <c r="V13">
        <v>3372.2950000000001</v>
      </c>
      <c r="W13">
        <v>75057.751999999993</v>
      </c>
      <c r="X13">
        <v>12831.978999999999</v>
      </c>
      <c r="Y13">
        <v>87889.343999999997</v>
      </c>
      <c r="AA13" s="37" t="s">
        <v>135</v>
      </c>
      <c r="AB13" s="38">
        <v>1.9972000000000001</v>
      </c>
      <c r="AC13" s="38">
        <v>1.7959000000000001</v>
      </c>
      <c r="AD13" s="38">
        <v>1.2012</v>
      </c>
      <c r="AI13" t="s">
        <v>713</v>
      </c>
      <c r="AJ13" t="s">
        <v>29</v>
      </c>
      <c r="AK13" t="s">
        <v>29</v>
      </c>
      <c r="AL13" t="s">
        <v>29</v>
      </c>
      <c r="AM13" t="s">
        <v>29</v>
      </c>
      <c r="AO13">
        <v>2547.6999999999998</v>
      </c>
      <c r="AP13">
        <v>116.5</v>
      </c>
      <c r="AQ13">
        <v>100.7</v>
      </c>
      <c r="AS13">
        <v>14.1</v>
      </c>
      <c r="AT13" t="s">
        <v>29</v>
      </c>
      <c r="AU13" t="s">
        <v>29</v>
      </c>
      <c r="AV13" t="s">
        <v>29</v>
      </c>
      <c r="AW13" t="s">
        <v>29</v>
      </c>
      <c r="AX13" t="s">
        <v>29</v>
      </c>
      <c r="AY13" t="s">
        <v>29</v>
      </c>
      <c r="BA13">
        <v>897.16</v>
      </c>
      <c r="BB13">
        <v>105.9</v>
      </c>
      <c r="BC13">
        <v>100.2</v>
      </c>
      <c r="BD13">
        <v>96.3</v>
      </c>
      <c r="BE13">
        <v>99.4</v>
      </c>
      <c r="BF13" t="s">
        <v>29</v>
      </c>
      <c r="BH13">
        <v>624.17999999999995</v>
      </c>
      <c r="BI13">
        <v>104.9</v>
      </c>
      <c r="BJ13">
        <v>102.6</v>
      </c>
      <c r="BK13">
        <v>95.4</v>
      </c>
      <c r="BL13">
        <v>101.8</v>
      </c>
      <c r="BM13" t="s">
        <v>29</v>
      </c>
      <c r="BO13">
        <v>110430.9</v>
      </c>
      <c r="BP13">
        <v>125951.5</v>
      </c>
      <c r="BQ13">
        <v>-15520.6</v>
      </c>
      <c r="BR13">
        <v>111.74603174603175</v>
      </c>
      <c r="BS13">
        <v>99.615928845765112</v>
      </c>
      <c r="BT13">
        <v>111.66020671834625</v>
      </c>
      <c r="BU13">
        <v>100.72843822843822</v>
      </c>
      <c r="BV13">
        <v>124.2</v>
      </c>
      <c r="BW13">
        <v>103.1</v>
      </c>
      <c r="BX13">
        <v>122.8</v>
      </c>
      <c r="BY13">
        <v>98.2</v>
      </c>
      <c r="BZ13">
        <v>125.85772741580107</v>
      </c>
      <c r="CA13">
        <v>102.68361581920905</v>
      </c>
      <c r="CB13">
        <v>10.214406167188631</v>
      </c>
      <c r="CC13" t="s">
        <v>29</v>
      </c>
      <c r="CD13" t="s">
        <v>29</v>
      </c>
      <c r="CE13" t="s">
        <v>29</v>
      </c>
      <c r="CF13" t="s">
        <v>29</v>
      </c>
      <c r="CG13" t="s">
        <v>29</v>
      </c>
      <c r="CH13" t="s">
        <v>29</v>
      </c>
      <c r="CI13" t="s">
        <v>29</v>
      </c>
      <c r="CJ13" t="s">
        <v>29</v>
      </c>
      <c r="CK13" t="s">
        <v>29</v>
      </c>
      <c r="CL13" t="s">
        <v>29</v>
      </c>
      <c r="CM13" t="s">
        <v>29</v>
      </c>
      <c r="CN13" t="s">
        <v>29</v>
      </c>
      <c r="CO13" t="s">
        <v>29</v>
      </c>
      <c r="CP13" t="s">
        <v>29</v>
      </c>
      <c r="CQ13" t="s">
        <v>29</v>
      </c>
      <c r="CR13" t="s">
        <v>29</v>
      </c>
      <c r="CS13" t="s">
        <v>29</v>
      </c>
      <c r="CT13" t="s">
        <v>29</v>
      </c>
      <c r="CU13" t="s">
        <v>29</v>
      </c>
      <c r="CV13" t="s">
        <v>29</v>
      </c>
      <c r="CW13" t="s">
        <v>29</v>
      </c>
      <c r="CX13" t="s">
        <v>29</v>
      </c>
      <c r="CY13" t="s">
        <v>29</v>
      </c>
      <c r="CZ13" t="s">
        <v>29</v>
      </c>
      <c r="DA13">
        <v>109.9</v>
      </c>
      <c r="DB13">
        <v>100.8</v>
      </c>
      <c r="DC13">
        <v>107.8</v>
      </c>
      <c r="DD13">
        <v>110.4</v>
      </c>
      <c r="DE13">
        <v>100.8</v>
      </c>
      <c r="DF13">
        <v>107.1</v>
      </c>
      <c r="DG13">
        <v>106.1</v>
      </c>
      <c r="DH13">
        <v>100.4</v>
      </c>
      <c r="DI13">
        <v>105.3</v>
      </c>
      <c r="DJ13">
        <v>104.2</v>
      </c>
      <c r="DK13">
        <v>100.5</v>
      </c>
      <c r="DL13">
        <v>103.4</v>
      </c>
      <c r="DM13">
        <v>112.2</v>
      </c>
      <c r="DN13">
        <v>101.1</v>
      </c>
      <c r="DO13">
        <v>110.8</v>
      </c>
      <c r="DP13">
        <v>105.1</v>
      </c>
      <c r="DQ13">
        <v>100.3</v>
      </c>
      <c r="DR13">
        <v>104.2</v>
      </c>
      <c r="DS13">
        <v>109.8</v>
      </c>
      <c r="DT13">
        <v>100.5</v>
      </c>
      <c r="DU13">
        <v>108.4</v>
      </c>
      <c r="DV13">
        <v>116.8</v>
      </c>
      <c r="DW13">
        <v>101</v>
      </c>
      <c r="DX13">
        <v>112.6</v>
      </c>
      <c r="DY13">
        <v>108.1</v>
      </c>
      <c r="DZ13">
        <v>100</v>
      </c>
      <c r="EA13">
        <v>108.1</v>
      </c>
      <c r="EB13">
        <v>108.7</v>
      </c>
      <c r="EC13">
        <v>99.9</v>
      </c>
      <c r="ED13">
        <v>106.8</v>
      </c>
      <c r="EE13">
        <v>108.3</v>
      </c>
      <c r="EF13">
        <v>103.3</v>
      </c>
      <c r="EG13">
        <v>107.3</v>
      </c>
      <c r="EH13">
        <v>96.7</v>
      </c>
      <c r="EI13">
        <v>104.7</v>
      </c>
      <c r="EJ13">
        <v>92.4</v>
      </c>
      <c r="EK13" t="s">
        <v>29</v>
      </c>
      <c r="EL13" t="s">
        <v>29</v>
      </c>
      <c r="EM13" t="s">
        <v>29</v>
      </c>
      <c r="EO13" t="s">
        <v>29</v>
      </c>
      <c r="EP13" t="s">
        <v>29</v>
      </c>
      <c r="EQ13" t="s">
        <v>29</v>
      </c>
      <c r="ES13" t="s">
        <v>29</v>
      </c>
      <c r="ET13" t="s">
        <v>29</v>
      </c>
      <c r="EU13" t="s">
        <v>29</v>
      </c>
      <c r="EW13" t="s">
        <v>29</v>
      </c>
      <c r="EX13" t="s">
        <v>29</v>
      </c>
      <c r="EY13" t="s">
        <v>29</v>
      </c>
      <c r="FA13" t="s">
        <v>29</v>
      </c>
      <c r="FB13" t="s">
        <v>29</v>
      </c>
      <c r="FC13" t="s">
        <v>29</v>
      </c>
      <c r="FF13" t="s">
        <v>29</v>
      </c>
      <c r="FG13" t="s">
        <v>29</v>
      </c>
      <c r="FH13" t="s">
        <v>29</v>
      </c>
      <c r="FI13" t="s">
        <v>29</v>
      </c>
      <c r="FJ13" t="s">
        <v>29</v>
      </c>
      <c r="FK13" t="s">
        <v>29</v>
      </c>
      <c r="FL13" t="s">
        <v>29</v>
      </c>
      <c r="FM13" t="s">
        <v>29</v>
      </c>
      <c r="FN13" t="s">
        <v>29</v>
      </c>
      <c r="FO13" t="s">
        <v>29</v>
      </c>
      <c r="FP13" t="s">
        <v>29</v>
      </c>
      <c r="FQ13" t="s">
        <v>29</v>
      </c>
      <c r="FR13" t="s">
        <v>29</v>
      </c>
      <c r="FT13" t="s">
        <v>29</v>
      </c>
      <c r="FU13" t="s">
        <v>29</v>
      </c>
      <c r="FV13" t="s">
        <v>29</v>
      </c>
      <c r="FX13">
        <v>8442</v>
      </c>
      <c r="FY13" t="s">
        <v>29</v>
      </c>
      <c r="FZ13" t="s">
        <v>29</v>
      </c>
      <c r="GA13" t="s">
        <v>29</v>
      </c>
      <c r="GB13" t="s">
        <v>29</v>
      </c>
      <c r="GI13">
        <v>13605.1</v>
      </c>
      <c r="GJ13">
        <v>132.19999999999999</v>
      </c>
      <c r="GK13">
        <v>110.8</v>
      </c>
      <c r="GL13">
        <v>20579.599999999999</v>
      </c>
      <c r="GM13">
        <v>111</v>
      </c>
      <c r="GN13">
        <v>111.4</v>
      </c>
      <c r="GO13">
        <v>-6974.4999999999982</v>
      </c>
      <c r="GP13">
        <v>-31.7</v>
      </c>
      <c r="GQ13">
        <v>-41.2</v>
      </c>
      <c r="GR13" t="s">
        <v>29</v>
      </c>
      <c r="GS13">
        <v>-6.3</v>
      </c>
      <c r="GT13">
        <v>1.6</v>
      </c>
      <c r="GU13">
        <v>-11.3</v>
      </c>
      <c r="GV13" t="s">
        <v>29</v>
      </c>
      <c r="GW13" t="s">
        <v>29</v>
      </c>
      <c r="GX13" t="s">
        <v>29</v>
      </c>
      <c r="GY13" t="s">
        <v>29</v>
      </c>
      <c r="HM13" t="s">
        <v>738</v>
      </c>
    </row>
    <row r="14" spans="1:240" x14ac:dyDescent="0.2">
      <c r="A14" s="12" t="s">
        <v>134</v>
      </c>
      <c r="B14" s="20">
        <v>82.5</v>
      </c>
      <c r="C14" s="20">
        <v>76.2</v>
      </c>
      <c r="E14" s="25" t="s">
        <v>137</v>
      </c>
      <c r="F14" s="26" t="s">
        <v>429</v>
      </c>
      <c r="G14" s="26" t="s">
        <v>429</v>
      </c>
      <c r="I14" s="1">
        <v>35734</v>
      </c>
      <c r="J14">
        <v>170176.5</v>
      </c>
      <c r="L14" s="1">
        <v>35611</v>
      </c>
      <c r="M14">
        <v>65.263000000000005</v>
      </c>
      <c r="N14">
        <v>77020.678</v>
      </c>
      <c r="O14">
        <v>13622.169</v>
      </c>
      <c r="P14">
        <v>90642.846000000005</v>
      </c>
      <c r="Q14">
        <v>73637.701000000001</v>
      </c>
      <c r="R14">
        <v>13357.755999999999</v>
      </c>
      <c r="S14">
        <v>86995.456999999995</v>
      </c>
      <c r="T14">
        <v>3382.9769999999999</v>
      </c>
      <c r="U14">
        <v>264.41300000000001</v>
      </c>
      <c r="V14">
        <v>3647.39</v>
      </c>
      <c r="W14">
        <v>77085.941000000006</v>
      </c>
      <c r="X14">
        <v>13622.169</v>
      </c>
      <c r="Y14">
        <v>90707.724000000002</v>
      </c>
      <c r="AA14" s="37" t="s">
        <v>136</v>
      </c>
      <c r="AB14" s="38">
        <v>2.0476000000000001</v>
      </c>
      <c r="AC14" s="38">
        <v>1.764</v>
      </c>
      <c r="AD14" s="38">
        <v>1.2379</v>
      </c>
      <c r="AI14" t="s">
        <v>714</v>
      </c>
      <c r="AJ14" t="s">
        <v>29</v>
      </c>
      <c r="AK14" t="s">
        <v>29</v>
      </c>
      <c r="AL14" t="s">
        <v>29</v>
      </c>
      <c r="AM14" t="s">
        <v>29</v>
      </c>
      <c r="AO14">
        <v>2613.1</v>
      </c>
      <c r="AP14">
        <v>115.8</v>
      </c>
      <c r="AQ14">
        <v>102.6</v>
      </c>
      <c r="AS14">
        <v>14.5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BA14">
        <v>896.13</v>
      </c>
      <c r="BB14">
        <v>105.8</v>
      </c>
      <c r="BC14">
        <v>99.9</v>
      </c>
      <c r="BD14">
        <v>96.7</v>
      </c>
      <c r="BE14">
        <v>99.6</v>
      </c>
      <c r="BF14" t="s">
        <v>29</v>
      </c>
      <c r="BH14">
        <v>608.58000000000004</v>
      </c>
      <c r="BI14">
        <v>105.2</v>
      </c>
      <c r="BJ14">
        <v>97.5</v>
      </c>
      <c r="BK14">
        <v>96.2</v>
      </c>
      <c r="BL14">
        <v>97.2</v>
      </c>
      <c r="BM14" t="s">
        <v>29</v>
      </c>
      <c r="BO14">
        <v>122958.6</v>
      </c>
      <c r="BP14">
        <v>137856</v>
      </c>
      <c r="BQ14">
        <v>-14897.3</v>
      </c>
      <c r="BR14">
        <v>118.7878787878788</v>
      </c>
      <c r="BS14">
        <v>107.38636363636364</v>
      </c>
      <c r="BT14">
        <v>125.42372881355932</v>
      </c>
      <c r="BU14">
        <v>117.73213769164016</v>
      </c>
      <c r="BV14">
        <v>123.1</v>
      </c>
      <c r="BW14">
        <v>97.7</v>
      </c>
      <c r="BX14">
        <v>109.2</v>
      </c>
      <c r="BY14">
        <v>90.566037735849051</v>
      </c>
      <c r="BZ14">
        <v>121.69755810532509</v>
      </c>
      <c r="CA14">
        <v>103.45129423533825</v>
      </c>
      <c r="CB14">
        <v>9.2352092352092345</v>
      </c>
      <c r="CC14" t="s">
        <v>29</v>
      </c>
      <c r="CD14" t="s">
        <v>29</v>
      </c>
      <c r="CE14" t="s">
        <v>29</v>
      </c>
      <c r="CF14" t="s">
        <v>29</v>
      </c>
      <c r="CG14" t="s">
        <v>29</v>
      </c>
      <c r="CH14" t="s">
        <v>29</v>
      </c>
      <c r="CI14" t="s">
        <v>29</v>
      </c>
      <c r="CJ14" t="s">
        <v>29</v>
      </c>
      <c r="CK14" t="s">
        <v>29</v>
      </c>
      <c r="CL14" t="s">
        <v>29</v>
      </c>
      <c r="CM14" t="s">
        <v>29</v>
      </c>
      <c r="CN14" t="s">
        <v>29</v>
      </c>
      <c r="CO14" t="s">
        <v>29</v>
      </c>
      <c r="CP14" t="s">
        <v>29</v>
      </c>
      <c r="CQ14" t="s">
        <v>29</v>
      </c>
      <c r="CR14" t="s">
        <v>29</v>
      </c>
      <c r="CS14" t="s">
        <v>29</v>
      </c>
      <c r="CT14" t="s">
        <v>29</v>
      </c>
      <c r="CU14" t="s">
        <v>29</v>
      </c>
      <c r="CV14" t="s">
        <v>29</v>
      </c>
      <c r="CW14" t="s">
        <v>29</v>
      </c>
      <c r="CX14" t="s">
        <v>29</v>
      </c>
      <c r="CY14" t="s">
        <v>29</v>
      </c>
      <c r="CZ14" t="s">
        <v>29</v>
      </c>
      <c r="DA14">
        <v>109.3</v>
      </c>
      <c r="DB14">
        <v>100.4</v>
      </c>
      <c r="DC14">
        <v>108.2</v>
      </c>
      <c r="DD14">
        <v>109.2</v>
      </c>
      <c r="DE14">
        <v>100.3</v>
      </c>
      <c r="DF14">
        <v>107.4</v>
      </c>
      <c r="DG14">
        <v>105.9</v>
      </c>
      <c r="DH14">
        <v>100.2</v>
      </c>
      <c r="DI14">
        <v>105.6</v>
      </c>
      <c r="DJ14">
        <v>104.2</v>
      </c>
      <c r="DK14">
        <v>100.4</v>
      </c>
      <c r="DL14">
        <v>103.8</v>
      </c>
      <c r="DM14">
        <v>112.1</v>
      </c>
      <c r="DN14">
        <v>100.6</v>
      </c>
      <c r="DO14">
        <v>111.4</v>
      </c>
      <c r="DP14">
        <v>104.9</v>
      </c>
      <c r="DQ14">
        <v>100.4</v>
      </c>
      <c r="DR14">
        <v>104.6</v>
      </c>
      <c r="DS14">
        <v>109.6</v>
      </c>
      <c r="DT14">
        <v>100.4</v>
      </c>
      <c r="DU14">
        <v>108.9</v>
      </c>
      <c r="DV14">
        <v>114.8</v>
      </c>
      <c r="DW14">
        <v>99.7</v>
      </c>
      <c r="DX14">
        <v>112.4</v>
      </c>
      <c r="DY14">
        <v>108.1</v>
      </c>
      <c r="DZ14">
        <v>99.9</v>
      </c>
      <c r="EA14">
        <v>108.1</v>
      </c>
      <c r="EB14">
        <v>108.4</v>
      </c>
      <c r="EC14">
        <v>100.3</v>
      </c>
      <c r="ED14">
        <v>107.2</v>
      </c>
      <c r="EE14">
        <v>108</v>
      </c>
      <c r="EF14">
        <v>100.5</v>
      </c>
      <c r="EG14">
        <v>107.9</v>
      </c>
      <c r="EH14">
        <v>96</v>
      </c>
      <c r="EI14">
        <v>100.5</v>
      </c>
      <c r="EJ14">
        <v>95.5</v>
      </c>
      <c r="EK14" t="s">
        <v>29</v>
      </c>
      <c r="EL14" t="s">
        <v>29</v>
      </c>
      <c r="EM14" t="s">
        <v>29</v>
      </c>
      <c r="EO14" t="s">
        <v>29</v>
      </c>
      <c r="EP14" t="s">
        <v>29</v>
      </c>
      <c r="EQ14" t="s">
        <v>29</v>
      </c>
      <c r="ES14" t="s">
        <v>29</v>
      </c>
      <c r="ET14" t="s">
        <v>29</v>
      </c>
      <c r="EU14" t="s">
        <v>29</v>
      </c>
      <c r="EW14" t="s">
        <v>29</v>
      </c>
      <c r="EX14" t="s">
        <v>29</v>
      </c>
      <c r="EY14" t="s">
        <v>29</v>
      </c>
      <c r="FA14" t="s">
        <v>29</v>
      </c>
      <c r="FB14" t="s">
        <v>29</v>
      </c>
      <c r="FC14" t="s">
        <v>29</v>
      </c>
      <c r="FF14" t="s">
        <v>29</v>
      </c>
      <c r="FG14" t="s">
        <v>29</v>
      </c>
      <c r="FH14" t="s">
        <v>29</v>
      </c>
      <c r="FI14" t="s">
        <v>29</v>
      </c>
      <c r="FJ14" t="s">
        <v>29</v>
      </c>
      <c r="FK14" t="s">
        <v>29</v>
      </c>
      <c r="FL14" t="s">
        <v>29</v>
      </c>
      <c r="FM14" t="s">
        <v>29</v>
      </c>
      <c r="FN14" t="s">
        <v>29</v>
      </c>
      <c r="FO14" t="s">
        <v>29</v>
      </c>
      <c r="FP14" t="s">
        <v>29</v>
      </c>
      <c r="FQ14" t="s">
        <v>29</v>
      </c>
      <c r="FR14" t="s">
        <v>29</v>
      </c>
      <c r="FT14" t="s">
        <v>29</v>
      </c>
      <c r="FU14" t="s">
        <v>29</v>
      </c>
      <c r="FV14" t="s">
        <v>29</v>
      </c>
      <c r="FX14">
        <v>9086</v>
      </c>
      <c r="FY14" t="s">
        <v>29</v>
      </c>
      <c r="FZ14" t="s">
        <v>29</v>
      </c>
      <c r="GA14" t="s">
        <v>29</v>
      </c>
      <c r="GB14" t="s">
        <v>29</v>
      </c>
      <c r="GI14">
        <v>13118.5</v>
      </c>
      <c r="GJ14">
        <v>129.19999999999999</v>
      </c>
      <c r="GK14">
        <v>96.3</v>
      </c>
      <c r="GL14">
        <v>19130.900000000001</v>
      </c>
      <c r="GM14">
        <v>103.2</v>
      </c>
      <c r="GN14">
        <v>94.3</v>
      </c>
      <c r="GO14">
        <v>-6012.4000000000015</v>
      </c>
      <c r="GP14" t="s">
        <v>29</v>
      </c>
      <c r="GQ14" t="s">
        <v>29</v>
      </c>
      <c r="GR14" t="s">
        <v>29</v>
      </c>
      <c r="GS14">
        <v>-10.1</v>
      </c>
      <c r="GT14">
        <v>-13.3</v>
      </c>
      <c r="GU14">
        <v>-14.7</v>
      </c>
      <c r="GV14" t="s">
        <v>29</v>
      </c>
      <c r="GW14" t="s">
        <v>29</v>
      </c>
      <c r="GX14" t="s">
        <v>29</v>
      </c>
      <c r="GY14" t="s">
        <v>29</v>
      </c>
    </row>
    <row r="15" spans="1:240" x14ac:dyDescent="0.2">
      <c r="A15" s="12" t="s">
        <v>135</v>
      </c>
      <c r="B15" s="20">
        <v>82.2</v>
      </c>
      <c r="C15" s="20">
        <v>76.099999999999994</v>
      </c>
      <c r="E15" s="25" t="s">
        <v>138</v>
      </c>
      <c r="F15" s="26" t="s">
        <v>429</v>
      </c>
      <c r="G15" s="26" t="s">
        <v>429</v>
      </c>
      <c r="I15" s="1">
        <v>35764</v>
      </c>
      <c r="J15">
        <v>173413.4</v>
      </c>
      <c r="L15" s="1">
        <v>35642</v>
      </c>
      <c r="M15">
        <v>65.504999999999995</v>
      </c>
      <c r="N15">
        <v>78252.707999999999</v>
      </c>
      <c r="O15">
        <v>14514.161</v>
      </c>
      <c r="P15">
        <v>92766.869000000006</v>
      </c>
      <c r="Q15">
        <v>74757.111999999994</v>
      </c>
      <c r="R15">
        <v>14242.331</v>
      </c>
      <c r="S15">
        <v>88999.442999999999</v>
      </c>
      <c r="T15">
        <v>3495.596</v>
      </c>
      <c r="U15">
        <v>271.83</v>
      </c>
      <c r="V15">
        <v>3767.4250000000002</v>
      </c>
      <c r="W15">
        <v>78318.212</v>
      </c>
      <c r="X15">
        <v>14514.161</v>
      </c>
      <c r="Y15">
        <v>92831.987999999998</v>
      </c>
      <c r="AA15" s="37" t="s">
        <v>137</v>
      </c>
      <c r="AB15" s="38">
        <v>2.0752000000000002</v>
      </c>
      <c r="AC15" s="38">
        <v>1.7433000000000001</v>
      </c>
      <c r="AD15" s="38">
        <v>1.2208000000000001</v>
      </c>
      <c r="AI15" t="s">
        <v>715</v>
      </c>
      <c r="AJ15" t="s">
        <v>29</v>
      </c>
      <c r="AK15" t="s">
        <v>29</v>
      </c>
      <c r="AL15" t="s">
        <v>29</v>
      </c>
      <c r="AM15" t="s">
        <v>29</v>
      </c>
      <c r="AO15">
        <v>2702.6</v>
      </c>
      <c r="AP15">
        <v>115</v>
      </c>
      <c r="AQ15">
        <v>103.4</v>
      </c>
      <c r="AS15">
        <v>15.1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BA15">
        <v>894.08</v>
      </c>
      <c r="BB15">
        <v>105.6</v>
      </c>
      <c r="BC15">
        <v>99.8</v>
      </c>
      <c r="BD15">
        <v>97.1</v>
      </c>
      <c r="BE15">
        <v>99.4</v>
      </c>
      <c r="BF15" t="s">
        <v>29</v>
      </c>
      <c r="BH15">
        <v>608.57000000000005</v>
      </c>
      <c r="BI15">
        <v>105.2</v>
      </c>
      <c r="BJ15">
        <v>100</v>
      </c>
      <c r="BK15">
        <v>96.8</v>
      </c>
      <c r="BL15">
        <v>99.6</v>
      </c>
      <c r="BM15" t="s">
        <v>29</v>
      </c>
      <c r="BO15">
        <v>135663.9</v>
      </c>
      <c r="BP15">
        <v>151054.9</v>
      </c>
      <c r="BQ15">
        <v>-15391</v>
      </c>
      <c r="BR15">
        <v>119.68301563503962</v>
      </c>
      <c r="BS15">
        <v>105.59334845049131</v>
      </c>
      <c r="BT15">
        <v>121.11269614835949</v>
      </c>
      <c r="BU15">
        <v>104.2997542997543</v>
      </c>
      <c r="BV15">
        <v>115.32567049808429</v>
      </c>
      <c r="BW15">
        <v>95.8</v>
      </c>
      <c r="BX15">
        <v>126.3</v>
      </c>
      <c r="BY15">
        <v>105.4</v>
      </c>
      <c r="BZ15">
        <v>118.3</v>
      </c>
      <c r="CA15">
        <v>101.99443974374471</v>
      </c>
      <c r="CB15">
        <v>9.5857988165680474</v>
      </c>
      <c r="CC15" t="s">
        <v>29</v>
      </c>
      <c r="CD15" t="s">
        <v>29</v>
      </c>
      <c r="CE15" t="s">
        <v>29</v>
      </c>
      <c r="CF15" t="s">
        <v>29</v>
      </c>
      <c r="CG15" t="s">
        <v>29</v>
      </c>
      <c r="CH15" t="s">
        <v>29</v>
      </c>
      <c r="CI15" t="s">
        <v>29</v>
      </c>
      <c r="CJ15" t="s">
        <v>29</v>
      </c>
      <c r="CK15" t="s">
        <v>29</v>
      </c>
      <c r="CL15" t="s">
        <v>29</v>
      </c>
      <c r="CM15" t="s">
        <v>29</v>
      </c>
      <c r="CN15" t="s">
        <v>29</v>
      </c>
      <c r="CO15" t="s">
        <v>29</v>
      </c>
      <c r="CP15" t="s">
        <v>29</v>
      </c>
      <c r="CQ15" t="s">
        <v>29</v>
      </c>
      <c r="CR15" t="s">
        <v>29</v>
      </c>
      <c r="CS15" t="s">
        <v>29</v>
      </c>
      <c r="CT15" t="s">
        <v>29</v>
      </c>
      <c r="CU15" t="s">
        <v>29</v>
      </c>
      <c r="CV15" t="s">
        <v>29</v>
      </c>
      <c r="CW15" t="s">
        <v>29</v>
      </c>
      <c r="CX15" t="s">
        <v>29</v>
      </c>
      <c r="CY15" t="s">
        <v>29</v>
      </c>
      <c r="CZ15" t="s">
        <v>29</v>
      </c>
      <c r="DA15">
        <v>108.5</v>
      </c>
      <c r="DB15">
        <v>100.2</v>
      </c>
      <c r="DC15">
        <v>108.5</v>
      </c>
      <c r="DD15">
        <v>108.5</v>
      </c>
      <c r="DE15">
        <v>101</v>
      </c>
      <c r="DF15">
        <v>108.5</v>
      </c>
      <c r="DG15">
        <v>105.8</v>
      </c>
      <c r="DH15">
        <v>100.2</v>
      </c>
      <c r="DI15">
        <v>105.8</v>
      </c>
      <c r="DJ15">
        <v>104</v>
      </c>
      <c r="DK15">
        <v>100.2</v>
      </c>
      <c r="DL15">
        <v>104</v>
      </c>
      <c r="DM15">
        <v>111.8</v>
      </c>
      <c r="DN15">
        <v>100.3</v>
      </c>
      <c r="DO15">
        <v>111.8</v>
      </c>
      <c r="DP15">
        <v>104.8</v>
      </c>
      <c r="DQ15">
        <v>100.2</v>
      </c>
      <c r="DR15">
        <v>104.8</v>
      </c>
      <c r="DS15">
        <v>109.2</v>
      </c>
      <c r="DT15">
        <v>100.3</v>
      </c>
      <c r="DU15">
        <v>109.2</v>
      </c>
      <c r="DV15">
        <v>109.1</v>
      </c>
      <c r="DW15">
        <v>97.1</v>
      </c>
      <c r="DX15">
        <v>109.1</v>
      </c>
      <c r="DY15">
        <v>108</v>
      </c>
      <c r="DZ15">
        <v>99.9</v>
      </c>
      <c r="EA15">
        <v>108</v>
      </c>
      <c r="EB15">
        <v>107.8</v>
      </c>
      <c r="EC15">
        <v>100.6</v>
      </c>
      <c r="ED15">
        <v>107.8</v>
      </c>
      <c r="EE15">
        <v>107.9</v>
      </c>
      <c r="EF15">
        <v>100</v>
      </c>
      <c r="EG15">
        <v>107.9</v>
      </c>
      <c r="EH15">
        <v>98.6</v>
      </c>
      <c r="EI15">
        <v>99.5</v>
      </c>
      <c r="EJ15">
        <v>99.1</v>
      </c>
      <c r="EK15" t="s">
        <v>29</v>
      </c>
      <c r="EL15" t="s">
        <v>29</v>
      </c>
      <c r="EM15" t="s">
        <v>29</v>
      </c>
      <c r="EO15" t="s">
        <v>29</v>
      </c>
      <c r="EP15" t="s">
        <v>29</v>
      </c>
      <c r="EQ15" t="s">
        <v>29</v>
      </c>
      <c r="ES15" t="s">
        <v>29</v>
      </c>
      <c r="ET15" t="s">
        <v>29</v>
      </c>
      <c r="EU15" t="s">
        <v>29</v>
      </c>
      <c r="EW15" t="s">
        <v>29</v>
      </c>
      <c r="EX15" t="s">
        <v>29</v>
      </c>
      <c r="EY15" t="s">
        <v>29</v>
      </c>
      <c r="FA15" t="s">
        <v>29</v>
      </c>
      <c r="FB15" t="s">
        <v>29</v>
      </c>
      <c r="FC15" t="s">
        <v>29</v>
      </c>
      <c r="FF15" t="s">
        <v>29</v>
      </c>
      <c r="FG15" t="s">
        <v>29</v>
      </c>
      <c r="FH15" t="s">
        <v>29</v>
      </c>
      <c r="FI15" t="s">
        <v>29</v>
      </c>
      <c r="FJ15" t="s">
        <v>29</v>
      </c>
      <c r="FK15" t="s">
        <v>29</v>
      </c>
      <c r="FL15" t="s">
        <v>29</v>
      </c>
      <c r="FM15" t="s">
        <v>29</v>
      </c>
      <c r="FN15" t="s">
        <v>29</v>
      </c>
      <c r="FO15" t="s">
        <v>29</v>
      </c>
      <c r="FP15" t="s">
        <v>29</v>
      </c>
      <c r="FQ15" t="s">
        <v>29</v>
      </c>
      <c r="FR15" t="s">
        <v>29</v>
      </c>
      <c r="FT15" t="s">
        <v>29</v>
      </c>
      <c r="FU15" t="s">
        <v>29</v>
      </c>
      <c r="FV15" t="s">
        <v>29</v>
      </c>
      <c r="FX15">
        <v>15491</v>
      </c>
      <c r="FY15" t="s">
        <v>29</v>
      </c>
      <c r="FZ15" t="s">
        <v>29</v>
      </c>
      <c r="GA15" t="s">
        <v>29</v>
      </c>
      <c r="GB15" t="s">
        <v>29</v>
      </c>
      <c r="GI15">
        <v>12005.2</v>
      </c>
      <c r="GJ15">
        <v>120.3</v>
      </c>
      <c r="GK15">
        <v>89.9</v>
      </c>
      <c r="GL15">
        <v>18577</v>
      </c>
      <c r="GM15">
        <v>104.2</v>
      </c>
      <c r="GN15">
        <v>94.9</v>
      </c>
      <c r="GO15">
        <v>-6571.7999999999993</v>
      </c>
      <c r="GP15" t="s">
        <v>29</v>
      </c>
      <c r="GQ15" t="s">
        <v>29</v>
      </c>
      <c r="GR15" t="s">
        <v>29</v>
      </c>
      <c r="GS15">
        <v>-10</v>
      </c>
      <c r="GT15">
        <v>-24.4</v>
      </c>
      <c r="GU15">
        <v>-18.399999999999999</v>
      </c>
      <c r="GV15" t="s">
        <v>29</v>
      </c>
      <c r="GW15" t="s">
        <v>29</v>
      </c>
      <c r="GX15" t="s">
        <v>29</v>
      </c>
      <c r="GY15" t="s">
        <v>29</v>
      </c>
      <c r="HM15" t="s">
        <v>739</v>
      </c>
      <c r="HN15">
        <v>104</v>
      </c>
      <c r="HP15">
        <v>107.1</v>
      </c>
      <c r="HR15">
        <v>96.8</v>
      </c>
      <c r="HT15">
        <v>107.2</v>
      </c>
      <c r="HV15">
        <v>103.6</v>
      </c>
      <c r="HX15">
        <v>110.7</v>
      </c>
      <c r="HZ15">
        <v>111.5</v>
      </c>
      <c r="IB15">
        <v>108.6</v>
      </c>
      <c r="ID15">
        <v>105.4</v>
      </c>
      <c r="IF15">
        <v>91.7</v>
      </c>
    </row>
    <row r="16" spans="1:240" x14ac:dyDescent="0.2">
      <c r="A16" s="12" t="s">
        <v>136</v>
      </c>
      <c r="B16" s="20">
        <v>81.7</v>
      </c>
      <c r="C16" s="20">
        <v>75.5</v>
      </c>
      <c r="E16" s="25" t="s">
        <v>139</v>
      </c>
      <c r="F16" s="26" t="s">
        <v>429</v>
      </c>
      <c r="G16" s="26" t="s">
        <v>429</v>
      </c>
      <c r="I16" s="1">
        <v>35795</v>
      </c>
      <c r="J16">
        <v>179602.4</v>
      </c>
      <c r="L16" s="1">
        <v>35673</v>
      </c>
      <c r="M16">
        <v>65.385999999999996</v>
      </c>
      <c r="N16">
        <v>80161.076000000001</v>
      </c>
      <c r="O16">
        <v>14960.148999999999</v>
      </c>
      <c r="P16">
        <v>95121.225000000006</v>
      </c>
      <c r="Q16">
        <v>76718.509999999995</v>
      </c>
      <c r="R16">
        <v>14671.419</v>
      </c>
      <c r="S16">
        <v>91389.929000000004</v>
      </c>
      <c r="T16">
        <v>3442.5659999999998</v>
      </c>
      <c r="U16">
        <v>288.73</v>
      </c>
      <c r="V16">
        <v>3731.2959999999998</v>
      </c>
      <c r="W16">
        <v>80226.462</v>
      </c>
      <c r="X16">
        <v>14960.148999999999</v>
      </c>
      <c r="Y16">
        <v>95186.226999999999</v>
      </c>
      <c r="AA16" s="37" t="s">
        <v>138</v>
      </c>
      <c r="AB16" s="38">
        <v>2.0640000000000001</v>
      </c>
      <c r="AC16" s="38">
        <v>1.7358</v>
      </c>
      <c r="AD16" s="38">
        <v>1.1611</v>
      </c>
      <c r="AH16">
        <v>2001</v>
      </c>
      <c r="AI16" t="s">
        <v>703</v>
      </c>
      <c r="AJ16" t="s">
        <v>29</v>
      </c>
      <c r="AK16" t="s">
        <v>29</v>
      </c>
      <c r="AL16" t="s">
        <v>29</v>
      </c>
      <c r="AM16" t="s">
        <v>29</v>
      </c>
      <c r="AO16">
        <v>2835.6</v>
      </c>
      <c r="AP16">
        <v>114.5</v>
      </c>
      <c r="AQ16">
        <v>104.9</v>
      </c>
      <c r="AS16">
        <v>15.7</v>
      </c>
      <c r="AT16" t="s">
        <v>29</v>
      </c>
      <c r="AU16" t="s">
        <v>29</v>
      </c>
      <c r="AV16" t="s">
        <v>29</v>
      </c>
      <c r="AW16" t="s">
        <v>29</v>
      </c>
      <c r="AX16" t="s">
        <v>29</v>
      </c>
      <c r="AY16" t="s">
        <v>29</v>
      </c>
      <c r="BA16">
        <v>896.81</v>
      </c>
      <c r="BB16">
        <v>105.8</v>
      </c>
      <c r="BC16">
        <v>100.3</v>
      </c>
      <c r="BD16">
        <v>98.2</v>
      </c>
      <c r="BE16">
        <v>99.4</v>
      </c>
      <c r="BF16" t="s">
        <v>29</v>
      </c>
      <c r="BH16">
        <v>624.38</v>
      </c>
      <c r="BI16">
        <v>104.9</v>
      </c>
      <c r="BJ16">
        <v>102.6</v>
      </c>
      <c r="BK16">
        <v>97.4</v>
      </c>
      <c r="BL16">
        <v>101.7</v>
      </c>
      <c r="BM16" t="s">
        <v>29</v>
      </c>
      <c r="BO16">
        <v>11590.9</v>
      </c>
      <c r="BP16">
        <v>16683.400000000001</v>
      </c>
      <c r="BQ16">
        <v>-5092.3999999999996</v>
      </c>
      <c r="BR16">
        <v>114.05299313052011</v>
      </c>
      <c r="BS16">
        <v>103.99069434502505</v>
      </c>
      <c r="BT16">
        <v>124.15433403805496</v>
      </c>
      <c r="BU16">
        <v>110.67137809187278</v>
      </c>
      <c r="BV16">
        <v>109</v>
      </c>
      <c r="BW16">
        <v>96.013289036544862</v>
      </c>
      <c r="BX16">
        <v>127.6</v>
      </c>
      <c r="BY16">
        <v>99.9</v>
      </c>
      <c r="BZ16">
        <v>112.69014663560367</v>
      </c>
      <c r="CA16">
        <v>97.452002844275896</v>
      </c>
      <c r="CB16">
        <v>9.2745638200183649</v>
      </c>
      <c r="CC16" t="s">
        <v>29</v>
      </c>
      <c r="CD16" t="s">
        <v>29</v>
      </c>
      <c r="CE16" t="s">
        <v>29</v>
      </c>
      <c r="CF16" t="s">
        <v>29</v>
      </c>
      <c r="CG16" t="s">
        <v>29</v>
      </c>
      <c r="CH16" t="s">
        <v>29</v>
      </c>
      <c r="CI16" t="s">
        <v>29</v>
      </c>
      <c r="CJ16" t="s">
        <v>29</v>
      </c>
      <c r="CK16" t="s">
        <v>29</v>
      </c>
      <c r="CL16" t="s">
        <v>29</v>
      </c>
      <c r="CM16" t="s">
        <v>29</v>
      </c>
      <c r="CN16" t="s">
        <v>29</v>
      </c>
      <c r="CO16" t="s">
        <v>29</v>
      </c>
      <c r="CP16" t="s">
        <v>29</v>
      </c>
      <c r="CQ16" t="s">
        <v>29</v>
      </c>
      <c r="CR16" t="s">
        <v>29</v>
      </c>
      <c r="CS16" t="s">
        <v>29</v>
      </c>
      <c r="CT16" t="s">
        <v>29</v>
      </c>
      <c r="CU16" t="s">
        <v>29</v>
      </c>
      <c r="CV16" t="s">
        <v>29</v>
      </c>
      <c r="CW16" t="s">
        <v>29</v>
      </c>
      <c r="CX16" t="s">
        <v>29</v>
      </c>
      <c r="CY16" t="s">
        <v>29</v>
      </c>
      <c r="CZ16" t="s">
        <v>29</v>
      </c>
      <c r="DA16">
        <v>107.4</v>
      </c>
      <c r="DB16">
        <v>100.8</v>
      </c>
      <c r="DC16">
        <v>100.8</v>
      </c>
      <c r="DD16">
        <v>107.9</v>
      </c>
      <c r="DE16">
        <v>100.6</v>
      </c>
      <c r="DF16">
        <v>100.6</v>
      </c>
      <c r="DG16">
        <v>104.2</v>
      </c>
      <c r="DH16">
        <v>100.1</v>
      </c>
      <c r="DI16">
        <v>100.1</v>
      </c>
      <c r="DJ16">
        <v>103.3</v>
      </c>
      <c r="DK16">
        <v>99.9</v>
      </c>
      <c r="DL16">
        <v>99.9</v>
      </c>
      <c r="DM16">
        <v>111.3</v>
      </c>
      <c r="DN16">
        <v>101.6</v>
      </c>
      <c r="DO16">
        <v>101.6</v>
      </c>
      <c r="DP16">
        <v>104.6</v>
      </c>
      <c r="DQ16">
        <v>100.4</v>
      </c>
      <c r="DR16">
        <v>100.4</v>
      </c>
      <c r="DS16">
        <v>106.4</v>
      </c>
      <c r="DT16">
        <v>100.4</v>
      </c>
      <c r="DU16">
        <v>100.4</v>
      </c>
      <c r="DV16">
        <v>106.7</v>
      </c>
      <c r="DW16">
        <v>99.7</v>
      </c>
      <c r="DX16">
        <v>99.7</v>
      </c>
      <c r="DY16">
        <v>100.3</v>
      </c>
      <c r="DZ16">
        <v>100.1</v>
      </c>
      <c r="EA16">
        <v>100.1</v>
      </c>
      <c r="EB16">
        <v>108.1</v>
      </c>
      <c r="EC16">
        <v>102.3</v>
      </c>
      <c r="ED16">
        <v>102.3</v>
      </c>
      <c r="EE16">
        <v>107.9</v>
      </c>
      <c r="EF16">
        <v>100.2</v>
      </c>
      <c r="EG16">
        <v>100.2</v>
      </c>
      <c r="EH16">
        <v>101.7</v>
      </c>
      <c r="EI16">
        <v>100.9</v>
      </c>
      <c r="EJ16">
        <v>100.8</v>
      </c>
      <c r="EK16" t="s">
        <v>29</v>
      </c>
      <c r="EL16" t="s">
        <v>29</v>
      </c>
      <c r="EM16" t="s">
        <v>29</v>
      </c>
      <c r="EO16" t="s">
        <v>29</v>
      </c>
      <c r="EP16" t="s">
        <v>29</v>
      </c>
      <c r="EQ16" t="s">
        <v>29</v>
      </c>
      <c r="ES16" t="s">
        <v>29</v>
      </c>
      <c r="ET16" t="s">
        <v>29</v>
      </c>
      <c r="EU16" t="s">
        <v>29</v>
      </c>
      <c r="EW16" t="s">
        <v>29</v>
      </c>
      <c r="EX16" t="s">
        <v>29</v>
      </c>
      <c r="EY16" t="s">
        <v>29</v>
      </c>
      <c r="FA16" t="s">
        <v>29</v>
      </c>
      <c r="FB16" t="s">
        <v>29</v>
      </c>
      <c r="FC16" t="s">
        <v>29</v>
      </c>
      <c r="FF16" t="s">
        <v>29</v>
      </c>
      <c r="FG16" t="s">
        <v>29</v>
      </c>
      <c r="FH16" t="s">
        <v>29</v>
      </c>
      <c r="FI16" t="s">
        <v>29</v>
      </c>
      <c r="FJ16" t="s">
        <v>29</v>
      </c>
      <c r="FK16" t="s">
        <v>29</v>
      </c>
      <c r="FL16" t="s">
        <v>29</v>
      </c>
      <c r="FM16" t="s">
        <v>29</v>
      </c>
      <c r="FN16" t="s">
        <v>29</v>
      </c>
      <c r="FO16" t="s">
        <v>29</v>
      </c>
      <c r="FP16" t="s">
        <v>29</v>
      </c>
      <c r="FQ16" t="s">
        <v>29</v>
      </c>
      <c r="FR16" t="s">
        <v>29</v>
      </c>
      <c r="FT16" t="s">
        <v>29</v>
      </c>
      <c r="FU16" t="s">
        <v>29</v>
      </c>
      <c r="FV16" t="s">
        <v>29</v>
      </c>
      <c r="FX16">
        <v>9496</v>
      </c>
      <c r="FY16" t="s">
        <v>29</v>
      </c>
      <c r="FZ16" t="s">
        <v>29</v>
      </c>
      <c r="GA16" t="s">
        <v>29</v>
      </c>
      <c r="GB16" t="s">
        <v>29</v>
      </c>
      <c r="GI16">
        <v>12139.4</v>
      </c>
      <c r="GJ16">
        <v>127.8</v>
      </c>
      <c r="GK16">
        <v>102.1</v>
      </c>
      <c r="GL16">
        <v>16538</v>
      </c>
      <c r="GM16">
        <v>113.5</v>
      </c>
      <c r="GN16">
        <v>91.5</v>
      </c>
      <c r="GO16">
        <v>-4398.6000000000004</v>
      </c>
      <c r="GP16">
        <v>-34.1</v>
      </c>
      <c r="GQ16">
        <v>-46.8</v>
      </c>
      <c r="GR16" t="s">
        <v>29</v>
      </c>
      <c r="GS16">
        <v>-3.4</v>
      </c>
      <c r="GT16">
        <v>-26.3</v>
      </c>
      <c r="GU16">
        <v>-25.2</v>
      </c>
      <c r="GV16" t="s">
        <v>29</v>
      </c>
      <c r="GW16" t="s">
        <v>29</v>
      </c>
      <c r="GX16" t="s">
        <v>29</v>
      </c>
      <c r="GY16" t="s">
        <v>29</v>
      </c>
      <c r="HM16" t="s">
        <v>740</v>
      </c>
      <c r="HN16">
        <v>108.4</v>
      </c>
      <c r="HP16">
        <v>105.1</v>
      </c>
      <c r="HR16">
        <v>112.2</v>
      </c>
      <c r="HT16">
        <v>107</v>
      </c>
      <c r="HV16">
        <v>105.4</v>
      </c>
      <c r="HX16">
        <v>112.7</v>
      </c>
      <c r="HZ16">
        <v>112.8</v>
      </c>
      <c r="IB16">
        <v>109.9</v>
      </c>
      <c r="ID16">
        <v>109.4</v>
      </c>
      <c r="IF16">
        <v>105</v>
      </c>
    </row>
    <row r="17" spans="1:240" x14ac:dyDescent="0.2">
      <c r="A17" s="12" t="s">
        <v>137</v>
      </c>
      <c r="B17" s="20">
        <v>81.5</v>
      </c>
      <c r="C17" s="20">
        <v>75.3</v>
      </c>
      <c r="E17" s="25" t="s">
        <v>140</v>
      </c>
      <c r="F17" s="26" t="s">
        <v>429</v>
      </c>
      <c r="G17" s="26" t="s">
        <v>429</v>
      </c>
      <c r="I17" s="1">
        <v>35826</v>
      </c>
      <c r="J17">
        <v>178239.6</v>
      </c>
      <c r="L17" s="1">
        <v>35703</v>
      </c>
      <c r="M17">
        <v>62.412999999999997</v>
      </c>
      <c r="N17">
        <v>82661.712</v>
      </c>
      <c r="O17">
        <v>15461.03</v>
      </c>
      <c r="P17">
        <v>98122.741999999998</v>
      </c>
      <c r="Q17">
        <v>79039.978000000003</v>
      </c>
      <c r="R17">
        <v>15108.338</v>
      </c>
      <c r="S17">
        <v>94148.315000000002</v>
      </c>
      <c r="T17">
        <v>3621.7350000000001</v>
      </c>
      <c r="U17">
        <v>352.69200000000001</v>
      </c>
      <c r="V17">
        <v>3974.4270000000001</v>
      </c>
      <c r="W17">
        <v>82724.125</v>
      </c>
      <c r="X17">
        <v>15461.03</v>
      </c>
      <c r="Y17">
        <v>98184.793000000005</v>
      </c>
      <c r="AA17" s="37" t="s">
        <v>139</v>
      </c>
      <c r="AB17" s="38">
        <v>2.0291000000000001</v>
      </c>
      <c r="AC17" s="38">
        <v>1.7020999999999999</v>
      </c>
      <c r="AD17" s="38">
        <v>1.1143000000000001</v>
      </c>
      <c r="AI17" t="s">
        <v>704</v>
      </c>
      <c r="AJ17" t="s">
        <v>29</v>
      </c>
      <c r="AK17" t="s">
        <v>29</v>
      </c>
      <c r="AL17" t="s">
        <v>29</v>
      </c>
      <c r="AM17" t="s">
        <v>29</v>
      </c>
      <c r="AO17">
        <v>2876.9</v>
      </c>
      <c r="AP17">
        <v>113.9</v>
      </c>
      <c r="AQ17">
        <v>101.5</v>
      </c>
      <c r="AS17">
        <v>15.9</v>
      </c>
      <c r="AT17" t="s">
        <v>29</v>
      </c>
      <c r="AU17" t="s">
        <v>29</v>
      </c>
      <c r="AV17" t="s">
        <v>29</v>
      </c>
      <c r="AW17" t="s">
        <v>29</v>
      </c>
      <c r="AX17" t="s">
        <v>29</v>
      </c>
      <c r="AY17" t="s">
        <v>29</v>
      </c>
      <c r="BA17">
        <v>898.69</v>
      </c>
      <c r="BB17">
        <v>105.7</v>
      </c>
      <c r="BC17">
        <v>100.2</v>
      </c>
      <c r="BD17">
        <v>98.9</v>
      </c>
      <c r="BE17">
        <v>100.1</v>
      </c>
      <c r="BF17" t="s">
        <v>29</v>
      </c>
      <c r="BH17">
        <v>624.17999999999995</v>
      </c>
      <c r="BI17">
        <v>107.7</v>
      </c>
      <c r="BJ17">
        <v>100</v>
      </c>
      <c r="BK17">
        <v>100.7</v>
      </c>
      <c r="BL17">
        <v>99.9</v>
      </c>
      <c r="BM17" t="s">
        <v>29</v>
      </c>
      <c r="BO17">
        <v>20962</v>
      </c>
      <c r="BP17">
        <v>32941.4</v>
      </c>
      <c r="BQ17">
        <v>-11979.4</v>
      </c>
      <c r="BR17">
        <v>112.36321750815895</v>
      </c>
      <c r="BS17">
        <v>100.72276716572019</v>
      </c>
      <c r="BT17">
        <v>121.0718954248366</v>
      </c>
      <c r="BU17">
        <v>98.573861217539388</v>
      </c>
      <c r="BV17">
        <v>97.9</v>
      </c>
      <c r="BW17">
        <v>92.1</v>
      </c>
      <c r="BX17">
        <v>129.03225806451613</v>
      </c>
      <c r="BY17">
        <v>99.1</v>
      </c>
      <c r="BZ17">
        <v>110.2300080235357</v>
      </c>
      <c r="CA17">
        <v>100.24322023592363</v>
      </c>
      <c r="CB17">
        <v>8.7815587266739854</v>
      </c>
      <c r="CC17" t="s">
        <v>29</v>
      </c>
      <c r="CD17" t="s">
        <v>29</v>
      </c>
      <c r="CE17" t="s">
        <v>29</v>
      </c>
      <c r="CF17" t="s">
        <v>29</v>
      </c>
      <c r="CG17" t="s">
        <v>29</v>
      </c>
      <c r="CH17" t="s">
        <v>29</v>
      </c>
      <c r="CI17" t="s">
        <v>29</v>
      </c>
      <c r="CJ17" t="s">
        <v>29</v>
      </c>
      <c r="CK17" t="s">
        <v>29</v>
      </c>
      <c r="CL17" t="s">
        <v>29</v>
      </c>
      <c r="CM17" t="s">
        <v>29</v>
      </c>
      <c r="CN17" t="s">
        <v>29</v>
      </c>
      <c r="CO17" t="s">
        <v>29</v>
      </c>
      <c r="CP17" t="s">
        <v>29</v>
      </c>
      <c r="CQ17" t="s">
        <v>29</v>
      </c>
      <c r="CR17" t="s">
        <v>29</v>
      </c>
      <c r="CS17" t="s">
        <v>29</v>
      </c>
      <c r="CT17" t="s">
        <v>29</v>
      </c>
      <c r="CU17" t="s">
        <v>29</v>
      </c>
      <c r="CV17" t="s">
        <v>29</v>
      </c>
      <c r="CW17" t="s">
        <v>29</v>
      </c>
      <c r="CX17" t="s">
        <v>29</v>
      </c>
      <c r="CY17" t="s">
        <v>29</v>
      </c>
      <c r="CZ17" t="s">
        <v>29</v>
      </c>
      <c r="DA17">
        <v>106.6</v>
      </c>
      <c r="DB17">
        <v>100.1</v>
      </c>
      <c r="DC17">
        <v>100.9</v>
      </c>
      <c r="DD17">
        <v>106.5</v>
      </c>
      <c r="DE17">
        <v>99.8</v>
      </c>
      <c r="DF17">
        <v>100.4</v>
      </c>
      <c r="DG17">
        <v>103.9</v>
      </c>
      <c r="DH17">
        <v>100.6</v>
      </c>
      <c r="DI17">
        <v>100.7</v>
      </c>
      <c r="DJ17">
        <v>102.8</v>
      </c>
      <c r="DK17">
        <v>99.5</v>
      </c>
      <c r="DL17">
        <v>99.4</v>
      </c>
      <c r="DM17">
        <v>110.9</v>
      </c>
      <c r="DN17">
        <v>100.7</v>
      </c>
      <c r="DO17">
        <v>102.4</v>
      </c>
      <c r="DP17">
        <v>104.5</v>
      </c>
      <c r="DQ17">
        <v>100.4</v>
      </c>
      <c r="DR17">
        <v>100.7</v>
      </c>
      <c r="DS17">
        <v>106.1</v>
      </c>
      <c r="DT17">
        <v>100.6</v>
      </c>
      <c r="DU17">
        <v>101.1</v>
      </c>
      <c r="DV17">
        <v>105.3</v>
      </c>
      <c r="DW17">
        <v>100</v>
      </c>
      <c r="DX17">
        <v>99.8</v>
      </c>
      <c r="DY17">
        <v>97.6</v>
      </c>
      <c r="DZ17">
        <v>97.1</v>
      </c>
      <c r="EA17">
        <v>97.2</v>
      </c>
      <c r="EB17">
        <v>107.9</v>
      </c>
      <c r="EC17">
        <v>100.4</v>
      </c>
      <c r="ED17">
        <v>102.7</v>
      </c>
      <c r="EE17">
        <v>107.9</v>
      </c>
      <c r="EF17">
        <v>100.3</v>
      </c>
      <c r="EG17">
        <v>100.6</v>
      </c>
      <c r="EH17">
        <v>99.6</v>
      </c>
      <c r="EI17">
        <v>98.5</v>
      </c>
      <c r="EJ17">
        <v>101.1</v>
      </c>
      <c r="EK17" t="s">
        <v>29</v>
      </c>
      <c r="EL17" t="s">
        <v>29</v>
      </c>
      <c r="EM17" t="s">
        <v>29</v>
      </c>
      <c r="EO17" t="s">
        <v>29</v>
      </c>
      <c r="EP17" t="s">
        <v>29</v>
      </c>
      <c r="EQ17" t="s">
        <v>29</v>
      </c>
      <c r="ES17" t="s">
        <v>29</v>
      </c>
      <c r="ET17" t="s">
        <v>29</v>
      </c>
      <c r="EU17" t="s">
        <v>29</v>
      </c>
      <c r="EW17" t="s">
        <v>29</v>
      </c>
      <c r="EX17" t="s">
        <v>29</v>
      </c>
      <c r="EY17" t="s">
        <v>29</v>
      </c>
      <c r="FA17" t="s">
        <v>29</v>
      </c>
      <c r="FB17" t="s">
        <v>29</v>
      </c>
      <c r="FC17" t="s">
        <v>29</v>
      </c>
      <c r="FF17" t="s">
        <v>29</v>
      </c>
      <c r="FG17" t="s">
        <v>29</v>
      </c>
      <c r="FH17" t="s">
        <v>29</v>
      </c>
      <c r="FI17" t="s">
        <v>29</v>
      </c>
      <c r="FJ17" t="s">
        <v>29</v>
      </c>
      <c r="FK17" t="s">
        <v>29</v>
      </c>
      <c r="FL17" t="s">
        <v>29</v>
      </c>
      <c r="FM17" t="s">
        <v>29</v>
      </c>
      <c r="FN17" t="s">
        <v>29</v>
      </c>
      <c r="FO17" t="s">
        <v>29</v>
      </c>
      <c r="FP17" t="s">
        <v>29</v>
      </c>
      <c r="FQ17" t="s">
        <v>29</v>
      </c>
      <c r="FR17" t="s">
        <v>29</v>
      </c>
      <c r="FT17" t="s">
        <v>29</v>
      </c>
      <c r="FU17" t="s">
        <v>29</v>
      </c>
      <c r="FV17" t="s">
        <v>29</v>
      </c>
      <c r="FX17">
        <v>7815</v>
      </c>
      <c r="FY17" t="s">
        <v>29</v>
      </c>
      <c r="FZ17" t="s">
        <v>29</v>
      </c>
      <c r="GA17" t="s">
        <v>29</v>
      </c>
      <c r="GB17" t="s">
        <v>29</v>
      </c>
      <c r="GI17">
        <v>12084.5</v>
      </c>
      <c r="GJ17">
        <v>113.9</v>
      </c>
      <c r="GK17">
        <v>102</v>
      </c>
      <c r="GL17">
        <v>15843.6</v>
      </c>
      <c r="GM17">
        <v>98.4</v>
      </c>
      <c r="GN17">
        <v>97.3</v>
      </c>
      <c r="GO17">
        <v>-3759.1000000000004</v>
      </c>
      <c r="GP17" t="s">
        <v>29</v>
      </c>
      <c r="GQ17" t="s">
        <v>29</v>
      </c>
      <c r="GR17" t="s">
        <v>29</v>
      </c>
      <c r="GS17">
        <v>-3.9</v>
      </c>
      <c r="GT17">
        <v>-11</v>
      </c>
      <c r="GU17">
        <v>-18.100000000000001</v>
      </c>
      <c r="GV17" t="s">
        <v>29</v>
      </c>
      <c r="GW17" t="s">
        <v>29</v>
      </c>
      <c r="GX17" t="s">
        <v>29</v>
      </c>
      <c r="GY17" t="s">
        <v>29</v>
      </c>
      <c r="HM17" t="s">
        <v>741</v>
      </c>
      <c r="HN17">
        <v>103.7</v>
      </c>
      <c r="HP17">
        <v>96</v>
      </c>
      <c r="HR17">
        <v>101.1</v>
      </c>
      <c r="HT17">
        <v>104.2</v>
      </c>
      <c r="HV17">
        <v>111.9</v>
      </c>
      <c r="HX17">
        <v>113</v>
      </c>
      <c r="HZ17">
        <v>108.8</v>
      </c>
      <c r="IB17">
        <v>110.2</v>
      </c>
      <c r="ID17">
        <v>105.8</v>
      </c>
      <c r="IF17">
        <v>90.3</v>
      </c>
    </row>
    <row r="18" spans="1:240" x14ac:dyDescent="0.2">
      <c r="A18" s="12" t="s">
        <v>138</v>
      </c>
      <c r="B18" s="20">
        <v>81.099999999999994</v>
      </c>
      <c r="C18" s="20">
        <v>74.900000000000006</v>
      </c>
      <c r="E18" s="25" t="s">
        <v>141</v>
      </c>
      <c r="F18" s="26" t="s">
        <v>429</v>
      </c>
      <c r="G18" s="26" t="s">
        <v>429</v>
      </c>
      <c r="I18" s="1">
        <v>35854</v>
      </c>
      <c r="J18">
        <v>180850.5</v>
      </c>
      <c r="L18" s="1">
        <v>35734</v>
      </c>
      <c r="M18">
        <v>62.658999999999999</v>
      </c>
      <c r="N18">
        <v>84116.307000000001</v>
      </c>
      <c r="O18">
        <v>16426.043000000001</v>
      </c>
      <c r="P18">
        <v>100542.35</v>
      </c>
      <c r="Q18">
        <v>80348.395999999993</v>
      </c>
      <c r="R18">
        <v>16038.108</v>
      </c>
      <c r="S18">
        <v>96386.504000000001</v>
      </c>
      <c r="T18">
        <v>3767.9110000000001</v>
      </c>
      <c r="U18">
        <v>387.93599999999998</v>
      </c>
      <c r="V18">
        <v>4155.8459999999995</v>
      </c>
      <c r="W18">
        <v>84178.966</v>
      </c>
      <c r="X18">
        <v>16426.043000000001</v>
      </c>
      <c r="Y18">
        <v>100604.647</v>
      </c>
      <c r="AA18" s="37" t="s">
        <v>140</v>
      </c>
      <c r="AB18" s="38">
        <v>2.2709000000000001</v>
      </c>
      <c r="AC18" s="38">
        <v>1.6871</v>
      </c>
      <c r="AD18" s="38">
        <v>1.1492</v>
      </c>
      <c r="AI18" t="s">
        <v>705</v>
      </c>
      <c r="AJ18" t="s">
        <v>29</v>
      </c>
      <c r="AK18" t="s">
        <v>29</v>
      </c>
      <c r="AL18" t="s">
        <v>29</v>
      </c>
      <c r="AM18" t="s">
        <v>29</v>
      </c>
      <c r="AO18">
        <v>2898.7</v>
      </c>
      <c r="AP18">
        <v>114.5</v>
      </c>
      <c r="AQ18">
        <v>100.8</v>
      </c>
      <c r="AS18">
        <v>16.100000000000001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BA18">
        <v>904.73</v>
      </c>
      <c r="BB18">
        <v>106.2</v>
      </c>
      <c r="BC18">
        <v>100.7</v>
      </c>
      <c r="BD18">
        <v>99.6</v>
      </c>
      <c r="BE18">
        <v>100.1</v>
      </c>
      <c r="BF18" t="s">
        <v>29</v>
      </c>
      <c r="BH18" t="s">
        <v>716</v>
      </c>
      <c r="BI18">
        <v>136.30000000000001</v>
      </c>
      <c r="BJ18">
        <v>126.8</v>
      </c>
      <c r="BK18">
        <v>127.9</v>
      </c>
      <c r="BL18">
        <v>126</v>
      </c>
      <c r="BM18" t="s">
        <v>29</v>
      </c>
      <c r="BO18">
        <v>31623.1</v>
      </c>
      <c r="BP18">
        <v>46615.6</v>
      </c>
      <c r="BQ18">
        <v>-14992.5</v>
      </c>
      <c r="BR18">
        <v>109.88172453262113</v>
      </c>
      <c r="BS18">
        <v>98.411071245515117</v>
      </c>
      <c r="BT18">
        <v>123.46295323173935</v>
      </c>
      <c r="BU18">
        <v>101.4683653638523</v>
      </c>
      <c r="BV18">
        <v>90.9</v>
      </c>
      <c r="BW18">
        <v>94.8</v>
      </c>
      <c r="BX18">
        <v>134.36532507739938</v>
      </c>
      <c r="BY18">
        <v>108.3</v>
      </c>
      <c r="BZ18">
        <v>105.94989561586638</v>
      </c>
      <c r="CA18">
        <v>98.507824821060282</v>
      </c>
      <c r="CB18">
        <v>9.5384615384615383</v>
      </c>
      <c r="CC18" t="s">
        <v>29</v>
      </c>
      <c r="CD18" t="s">
        <v>29</v>
      </c>
      <c r="CE18" t="s">
        <v>29</v>
      </c>
      <c r="CF18" t="s">
        <v>29</v>
      </c>
      <c r="CG18" t="s">
        <v>29</v>
      </c>
      <c r="CH18" t="s">
        <v>29</v>
      </c>
      <c r="CI18" t="s">
        <v>29</v>
      </c>
      <c r="CJ18" t="s">
        <v>29</v>
      </c>
      <c r="CK18" t="s">
        <v>29</v>
      </c>
      <c r="CL18" t="s">
        <v>29</v>
      </c>
      <c r="CM18" t="s">
        <v>29</v>
      </c>
      <c r="CN18" t="s">
        <v>29</v>
      </c>
      <c r="CO18" t="s">
        <v>29</v>
      </c>
      <c r="CP18" t="s">
        <v>29</v>
      </c>
      <c r="CQ18" t="s">
        <v>29</v>
      </c>
      <c r="CR18" t="s">
        <v>29</v>
      </c>
      <c r="CS18" t="s">
        <v>29</v>
      </c>
      <c r="CT18" t="s">
        <v>29</v>
      </c>
      <c r="CU18" t="s">
        <v>29</v>
      </c>
      <c r="CV18" t="s">
        <v>29</v>
      </c>
      <c r="CW18" t="s">
        <v>29</v>
      </c>
      <c r="CX18" t="s">
        <v>29</v>
      </c>
      <c r="CY18" t="s">
        <v>29</v>
      </c>
      <c r="CZ18" t="s">
        <v>29</v>
      </c>
      <c r="DA18">
        <v>106.2</v>
      </c>
      <c r="DB18">
        <v>100.5</v>
      </c>
      <c r="DC18">
        <v>101.4</v>
      </c>
      <c r="DD18">
        <v>106.2</v>
      </c>
      <c r="DE18">
        <v>100.5</v>
      </c>
      <c r="DF18">
        <v>100.9</v>
      </c>
      <c r="DG18">
        <v>103.9</v>
      </c>
      <c r="DH18">
        <v>100.7</v>
      </c>
      <c r="DI18">
        <v>101.4</v>
      </c>
      <c r="DJ18">
        <v>102.3</v>
      </c>
      <c r="DK18">
        <v>99.8</v>
      </c>
      <c r="DL18">
        <v>99.2</v>
      </c>
      <c r="DM18">
        <v>111.7</v>
      </c>
      <c r="DN18">
        <v>101.6</v>
      </c>
      <c r="DO18">
        <v>104</v>
      </c>
      <c r="DP18">
        <v>104.4</v>
      </c>
      <c r="DQ18">
        <v>100.3</v>
      </c>
      <c r="DR18">
        <v>101.1</v>
      </c>
      <c r="DS18">
        <v>105.7</v>
      </c>
      <c r="DT18">
        <v>100.5</v>
      </c>
      <c r="DU18">
        <v>101.6</v>
      </c>
      <c r="DV18">
        <v>101.7</v>
      </c>
      <c r="DW18">
        <v>98.8</v>
      </c>
      <c r="DX18">
        <v>98.6</v>
      </c>
      <c r="DY18">
        <v>95.6</v>
      </c>
      <c r="DZ18">
        <v>100</v>
      </c>
      <c r="EA18">
        <v>97.2</v>
      </c>
      <c r="EB18">
        <v>107.9</v>
      </c>
      <c r="EC18">
        <v>100.4</v>
      </c>
      <c r="ED18">
        <v>103.1</v>
      </c>
      <c r="EE18">
        <v>107.8</v>
      </c>
      <c r="EF18">
        <v>100.1</v>
      </c>
      <c r="EG18">
        <v>100.7</v>
      </c>
      <c r="EH18">
        <v>100.6</v>
      </c>
      <c r="EI18">
        <v>98.1</v>
      </c>
      <c r="EJ18">
        <v>102.5</v>
      </c>
      <c r="EK18" t="s">
        <v>29</v>
      </c>
      <c r="EL18" t="s">
        <v>29</v>
      </c>
      <c r="EM18" t="s">
        <v>29</v>
      </c>
      <c r="EO18" t="s">
        <v>29</v>
      </c>
      <c r="EP18" t="s">
        <v>29</v>
      </c>
      <c r="EQ18" t="s">
        <v>29</v>
      </c>
      <c r="ES18" t="s">
        <v>29</v>
      </c>
      <c r="ET18" t="s">
        <v>29</v>
      </c>
      <c r="EU18" t="s">
        <v>29</v>
      </c>
      <c r="EW18" t="s">
        <v>29</v>
      </c>
      <c r="EX18" t="s">
        <v>29</v>
      </c>
      <c r="EY18" t="s">
        <v>29</v>
      </c>
      <c r="FA18" t="s">
        <v>29</v>
      </c>
      <c r="FB18" t="s">
        <v>29</v>
      </c>
      <c r="FC18" t="s">
        <v>29</v>
      </c>
      <c r="FF18" t="s">
        <v>29</v>
      </c>
      <c r="FG18" t="s">
        <v>29</v>
      </c>
      <c r="FH18" t="s">
        <v>29</v>
      </c>
      <c r="FI18" t="s">
        <v>29</v>
      </c>
      <c r="FJ18" t="s">
        <v>29</v>
      </c>
      <c r="FK18" t="s">
        <v>29</v>
      </c>
      <c r="FL18" t="s">
        <v>29</v>
      </c>
      <c r="FM18" t="s">
        <v>29</v>
      </c>
      <c r="FN18" t="s">
        <v>29</v>
      </c>
      <c r="FO18" t="s">
        <v>29</v>
      </c>
      <c r="FP18" t="s">
        <v>29</v>
      </c>
      <c r="FQ18" t="s">
        <v>29</v>
      </c>
      <c r="FR18" t="s">
        <v>29</v>
      </c>
      <c r="FT18" t="s">
        <v>29</v>
      </c>
      <c r="FU18" t="s">
        <v>29</v>
      </c>
      <c r="FV18" t="s">
        <v>29</v>
      </c>
      <c r="FX18">
        <v>8444</v>
      </c>
      <c r="FY18" t="s">
        <v>29</v>
      </c>
      <c r="FZ18" t="s">
        <v>29</v>
      </c>
      <c r="GA18" t="s">
        <v>29</v>
      </c>
      <c r="GB18" t="s">
        <v>29</v>
      </c>
      <c r="GI18">
        <v>13249.2</v>
      </c>
      <c r="GJ18">
        <v>117.3</v>
      </c>
      <c r="GK18">
        <v>111.7</v>
      </c>
      <c r="GL18">
        <v>18392</v>
      </c>
      <c r="GM18">
        <v>104.8</v>
      </c>
      <c r="GN18">
        <v>118.5</v>
      </c>
      <c r="GO18">
        <v>-5142.7999999999993</v>
      </c>
      <c r="GP18" t="s">
        <v>29</v>
      </c>
      <c r="GQ18" t="s">
        <v>29</v>
      </c>
      <c r="GR18" t="s">
        <v>29</v>
      </c>
      <c r="GS18">
        <v>-5.6</v>
      </c>
      <c r="GT18">
        <v>1.9</v>
      </c>
      <c r="GU18">
        <v>-12.4</v>
      </c>
      <c r="GV18" t="s">
        <v>29</v>
      </c>
      <c r="GW18" t="s">
        <v>29</v>
      </c>
      <c r="GX18" t="s">
        <v>29</v>
      </c>
      <c r="GY18" t="s">
        <v>29</v>
      </c>
      <c r="HM18" t="s">
        <v>742</v>
      </c>
      <c r="HN18">
        <v>106.6</v>
      </c>
      <c r="HP18">
        <v>105.6</v>
      </c>
      <c r="HR18">
        <v>107.1</v>
      </c>
      <c r="HT18">
        <v>114.2</v>
      </c>
      <c r="HV18">
        <v>95.5</v>
      </c>
      <c r="HX18">
        <v>105.8</v>
      </c>
      <c r="HZ18">
        <v>110.9</v>
      </c>
      <c r="IB18">
        <v>107.6</v>
      </c>
      <c r="ID18">
        <v>106.4</v>
      </c>
      <c r="IF18">
        <v>98.4</v>
      </c>
    </row>
    <row r="19" spans="1:240" x14ac:dyDescent="0.2">
      <c r="A19" s="12" t="s">
        <v>139</v>
      </c>
      <c r="B19" s="20">
        <v>80.7</v>
      </c>
      <c r="C19" s="20">
        <v>73.3</v>
      </c>
      <c r="E19" s="25" t="s">
        <v>142</v>
      </c>
      <c r="F19" s="26" t="s">
        <v>429</v>
      </c>
      <c r="G19" s="26" t="s">
        <v>429</v>
      </c>
      <c r="I19" s="1">
        <v>35885</v>
      </c>
      <c r="J19">
        <v>183236.3</v>
      </c>
      <c r="L19" s="1">
        <v>35764</v>
      </c>
      <c r="M19">
        <v>62.805</v>
      </c>
      <c r="N19">
        <v>87084.038</v>
      </c>
      <c r="O19">
        <v>16862.495999999999</v>
      </c>
      <c r="P19">
        <v>103946.534</v>
      </c>
      <c r="Q19">
        <v>83372.608999999997</v>
      </c>
      <c r="R19">
        <v>16478.422999999999</v>
      </c>
      <c r="S19">
        <v>99851.032000000007</v>
      </c>
      <c r="T19">
        <v>3711.4279999999999</v>
      </c>
      <c r="U19">
        <v>384.07299999999998</v>
      </c>
      <c r="V19">
        <v>4095.502</v>
      </c>
      <c r="W19">
        <v>87146.842999999993</v>
      </c>
      <c r="X19">
        <v>16862.495999999999</v>
      </c>
      <c r="Y19">
        <v>104008.978</v>
      </c>
      <c r="AA19" s="37" t="s">
        <v>141</v>
      </c>
      <c r="AB19" s="38">
        <v>2.3209</v>
      </c>
      <c r="AC19" s="38">
        <v>1.6694</v>
      </c>
      <c r="AD19" s="38">
        <v>1.1759999999999999</v>
      </c>
      <c r="AI19" t="s">
        <v>706</v>
      </c>
      <c r="AJ19" t="s">
        <v>29</v>
      </c>
      <c r="AK19" t="s">
        <v>29</v>
      </c>
      <c r="AL19" t="s">
        <v>29</v>
      </c>
      <c r="AM19" t="s">
        <v>29</v>
      </c>
      <c r="AO19">
        <v>2878</v>
      </c>
      <c r="AP19">
        <v>115.7</v>
      </c>
      <c r="AQ19">
        <v>99.3</v>
      </c>
      <c r="AS19">
        <v>16</v>
      </c>
      <c r="AT19" t="s">
        <v>29</v>
      </c>
      <c r="AU19" t="s">
        <v>29</v>
      </c>
      <c r="AV19" t="s">
        <v>29</v>
      </c>
      <c r="AW19" t="s">
        <v>29</v>
      </c>
      <c r="AX19" t="s">
        <v>29</v>
      </c>
      <c r="AY19" t="s">
        <v>29</v>
      </c>
      <c r="BA19">
        <v>901.22</v>
      </c>
      <c r="BB19">
        <v>105.9</v>
      </c>
      <c r="BC19">
        <v>99.6</v>
      </c>
      <c r="BD19">
        <v>99</v>
      </c>
      <c r="BE19">
        <v>98.8</v>
      </c>
      <c r="BF19" t="s">
        <v>29</v>
      </c>
      <c r="BH19">
        <v>625.98</v>
      </c>
      <c r="BI19">
        <v>105.1</v>
      </c>
      <c r="BJ19">
        <v>79.099999999999994</v>
      </c>
      <c r="BK19">
        <v>98.2</v>
      </c>
      <c r="BL19">
        <v>78.5</v>
      </c>
      <c r="BM19" t="s">
        <v>29</v>
      </c>
      <c r="BO19">
        <v>42510.400000000001</v>
      </c>
      <c r="BP19">
        <v>60792.3</v>
      </c>
      <c r="BQ19">
        <v>-18281.900000000001</v>
      </c>
      <c r="BR19">
        <v>108.38380015140045</v>
      </c>
      <c r="BS19">
        <v>99.427083333333329</v>
      </c>
      <c r="BT19">
        <v>116.81721572794899</v>
      </c>
      <c r="BU19">
        <v>93.573100659714825</v>
      </c>
      <c r="BV19">
        <v>103.4</v>
      </c>
      <c r="BW19">
        <v>114.5</v>
      </c>
      <c r="BX19">
        <v>132.80000000000001</v>
      </c>
      <c r="BY19">
        <v>103.91705069124424</v>
      </c>
      <c r="BZ19">
        <v>103.06637339888729</v>
      </c>
      <c r="CA19">
        <v>98.103448275862064</v>
      </c>
      <c r="CB19">
        <v>9.9955673758865249</v>
      </c>
      <c r="CC19" t="s">
        <v>29</v>
      </c>
      <c r="CD19" t="s">
        <v>29</v>
      </c>
      <c r="CE19" t="s">
        <v>29</v>
      </c>
      <c r="CF19" t="s">
        <v>29</v>
      </c>
      <c r="CG19" t="s">
        <v>29</v>
      </c>
      <c r="CH19" t="s">
        <v>29</v>
      </c>
      <c r="CI19" t="s">
        <v>29</v>
      </c>
      <c r="CJ19" t="s">
        <v>29</v>
      </c>
      <c r="CK19" t="s">
        <v>29</v>
      </c>
      <c r="CL19" t="s">
        <v>29</v>
      </c>
      <c r="CM19" t="s">
        <v>29</v>
      </c>
      <c r="CN19" t="s">
        <v>29</v>
      </c>
      <c r="CO19" t="s">
        <v>29</v>
      </c>
      <c r="CP19" t="s">
        <v>29</v>
      </c>
      <c r="CQ19" t="s">
        <v>29</v>
      </c>
      <c r="CR19" t="s">
        <v>29</v>
      </c>
      <c r="CS19" t="s">
        <v>29</v>
      </c>
      <c r="CT19" t="s">
        <v>29</v>
      </c>
      <c r="CU19" t="s">
        <v>29</v>
      </c>
      <c r="CV19" t="s">
        <v>29</v>
      </c>
      <c r="CW19" t="s">
        <v>29</v>
      </c>
      <c r="CX19" t="s">
        <v>29</v>
      </c>
      <c r="CY19" t="s">
        <v>29</v>
      </c>
      <c r="CZ19" t="s">
        <v>29</v>
      </c>
      <c r="DA19">
        <v>106.6</v>
      </c>
      <c r="DB19">
        <v>100.8</v>
      </c>
      <c r="DC19">
        <v>102.2</v>
      </c>
      <c r="DD19">
        <v>107</v>
      </c>
      <c r="DE19">
        <v>101.5</v>
      </c>
      <c r="DF19">
        <v>102.4</v>
      </c>
      <c r="DG19">
        <v>104</v>
      </c>
      <c r="DH19">
        <v>100.6</v>
      </c>
      <c r="DI19">
        <v>102</v>
      </c>
      <c r="DJ19">
        <v>101.9</v>
      </c>
      <c r="DK19">
        <v>100.1</v>
      </c>
      <c r="DL19">
        <v>99.4</v>
      </c>
      <c r="DM19">
        <v>111.3</v>
      </c>
      <c r="DN19">
        <v>100.9</v>
      </c>
      <c r="DO19">
        <v>104.9</v>
      </c>
      <c r="DP19">
        <v>104.3</v>
      </c>
      <c r="DQ19">
        <v>100.3</v>
      </c>
      <c r="DR19">
        <v>101.4</v>
      </c>
      <c r="DS19">
        <v>105.5</v>
      </c>
      <c r="DT19">
        <v>100.2</v>
      </c>
      <c r="DU19">
        <v>101.8</v>
      </c>
      <c r="DV19">
        <v>102.4</v>
      </c>
      <c r="DW19">
        <v>100.5</v>
      </c>
      <c r="DX19">
        <v>99.1</v>
      </c>
      <c r="DY19">
        <v>101.4</v>
      </c>
      <c r="DZ19">
        <v>100</v>
      </c>
      <c r="EA19">
        <v>97.2</v>
      </c>
      <c r="EB19">
        <v>107.7</v>
      </c>
      <c r="EC19">
        <v>100.1</v>
      </c>
      <c r="ED19">
        <v>103.2</v>
      </c>
      <c r="EE19">
        <v>107.8</v>
      </c>
      <c r="EF19">
        <v>100</v>
      </c>
      <c r="EG19">
        <v>100.7</v>
      </c>
      <c r="EH19">
        <v>99.4</v>
      </c>
      <c r="EI19">
        <v>97.2</v>
      </c>
      <c r="EJ19">
        <v>102.3</v>
      </c>
      <c r="EK19" t="s">
        <v>29</v>
      </c>
      <c r="EL19" t="s">
        <v>29</v>
      </c>
      <c r="EM19" t="s">
        <v>29</v>
      </c>
      <c r="EO19" t="s">
        <v>29</v>
      </c>
      <c r="EP19" t="s">
        <v>29</v>
      </c>
      <c r="EQ19" t="s">
        <v>29</v>
      </c>
      <c r="ES19" t="s">
        <v>29</v>
      </c>
      <c r="ET19" t="s">
        <v>29</v>
      </c>
      <c r="EU19" t="s">
        <v>29</v>
      </c>
      <c r="EW19" t="s">
        <v>29</v>
      </c>
      <c r="EX19" t="s">
        <v>29</v>
      </c>
      <c r="EY19" t="s">
        <v>29</v>
      </c>
      <c r="FA19" t="s">
        <v>29</v>
      </c>
      <c r="FB19" t="s">
        <v>29</v>
      </c>
      <c r="FC19" t="s">
        <v>29</v>
      </c>
      <c r="FF19" t="s">
        <v>29</v>
      </c>
      <c r="FG19" t="s">
        <v>29</v>
      </c>
      <c r="FH19" t="s">
        <v>29</v>
      </c>
      <c r="FI19" t="s">
        <v>29</v>
      </c>
      <c r="FJ19" t="s">
        <v>29</v>
      </c>
      <c r="FK19" t="s">
        <v>29</v>
      </c>
      <c r="FL19" t="s">
        <v>29</v>
      </c>
      <c r="FM19" t="s">
        <v>29</v>
      </c>
      <c r="FN19" t="s">
        <v>29</v>
      </c>
      <c r="FO19" t="s">
        <v>29</v>
      </c>
      <c r="FP19" t="s">
        <v>29</v>
      </c>
      <c r="FQ19" t="s">
        <v>29</v>
      </c>
      <c r="FR19" t="s">
        <v>29</v>
      </c>
      <c r="FT19" t="s">
        <v>29</v>
      </c>
      <c r="FU19" t="s">
        <v>29</v>
      </c>
      <c r="FV19" t="s">
        <v>29</v>
      </c>
      <c r="FX19">
        <v>8095</v>
      </c>
      <c r="FY19" t="s">
        <v>29</v>
      </c>
      <c r="FZ19" t="s">
        <v>29</v>
      </c>
      <c r="GA19" t="s">
        <v>29</v>
      </c>
      <c r="GB19" t="s">
        <v>29</v>
      </c>
      <c r="GI19">
        <v>11597.3</v>
      </c>
      <c r="GJ19">
        <v>111.5</v>
      </c>
      <c r="GK19">
        <v>89.7</v>
      </c>
      <c r="GL19">
        <v>16675.400000000001</v>
      </c>
      <c r="GM19">
        <v>104.3</v>
      </c>
      <c r="GN19">
        <v>91.4</v>
      </c>
      <c r="GO19">
        <v>-5078.1000000000022</v>
      </c>
      <c r="GP19">
        <v>-37.9</v>
      </c>
      <c r="GQ19">
        <v>-50</v>
      </c>
      <c r="GR19" t="s">
        <v>29</v>
      </c>
      <c r="GS19">
        <v>-5.3</v>
      </c>
      <c r="GT19">
        <v>10.1</v>
      </c>
      <c r="GU19">
        <v>-10.3</v>
      </c>
      <c r="GV19" t="s">
        <v>29</v>
      </c>
      <c r="GW19" t="s">
        <v>29</v>
      </c>
      <c r="GX19" t="s">
        <v>29</v>
      </c>
      <c r="GY19" t="s">
        <v>29</v>
      </c>
      <c r="HM19" t="s">
        <v>743</v>
      </c>
      <c r="HN19">
        <v>106.4</v>
      </c>
      <c r="HP19">
        <v>108.7</v>
      </c>
      <c r="HR19">
        <v>111.8</v>
      </c>
      <c r="HT19">
        <v>119</v>
      </c>
      <c r="HV19">
        <v>86</v>
      </c>
      <c r="HX19">
        <v>110.8</v>
      </c>
      <c r="HZ19">
        <v>111.1</v>
      </c>
      <c r="IB19">
        <v>105.4</v>
      </c>
      <c r="ID19">
        <v>105.1</v>
      </c>
      <c r="IF19">
        <v>91</v>
      </c>
    </row>
    <row r="20" spans="1:240" x14ac:dyDescent="0.2">
      <c r="A20" s="12" t="s">
        <v>140</v>
      </c>
      <c r="B20" s="20">
        <v>81.7</v>
      </c>
      <c r="C20" s="20">
        <v>76.400000000000006</v>
      </c>
      <c r="E20" s="25" t="s">
        <v>143</v>
      </c>
      <c r="F20" s="26" t="s">
        <v>429</v>
      </c>
      <c r="G20" s="26" t="s">
        <v>429</v>
      </c>
      <c r="I20" s="1">
        <v>35915</v>
      </c>
      <c r="J20">
        <v>185907.5</v>
      </c>
      <c r="L20" s="1">
        <v>35795</v>
      </c>
      <c r="M20">
        <v>65.686000000000007</v>
      </c>
      <c r="N20">
        <v>88381.948999999993</v>
      </c>
      <c r="O20">
        <v>16528.944</v>
      </c>
      <c r="P20">
        <v>104910.893</v>
      </c>
      <c r="Q20">
        <v>84659.414999999994</v>
      </c>
      <c r="R20">
        <v>16153.44</v>
      </c>
      <c r="S20">
        <v>100812.855</v>
      </c>
      <c r="T20">
        <v>3722.5329999999999</v>
      </c>
      <c r="U20">
        <v>375.50400000000002</v>
      </c>
      <c r="V20">
        <v>4098.0379999999996</v>
      </c>
      <c r="W20">
        <v>88447.634000000005</v>
      </c>
      <c r="X20">
        <v>16528.944</v>
      </c>
      <c r="Y20">
        <v>104976.216</v>
      </c>
      <c r="AA20" s="37" t="s">
        <v>142</v>
      </c>
      <c r="AB20" s="38">
        <v>2.339</v>
      </c>
      <c r="AC20" s="38">
        <v>1.69</v>
      </c>
      <c r="AD20" s="38">
        <v>1.1411</v>
      </c>
      <c r="AI20" t="s">
        <v>707</v>
      </c>
      <c r="AJ20" t="s">
        <v>29</v>
      </c>
      <c r="AK20" t="s">
        <v>29</v>
      </c>
      <c r="AL20" t="s">
        <v>29</v>
      </c>
      <c r="AM20" t="s">
        <v>29</v>
      </c>
      <c r="AO20">
        <v>2841.1</v>
      </c>
      <c r="AP20">
        <v>116.2</v>
      </c>
      <c r="AQ20">
        <v>98.7</v>
      </c>
      <c r="AS20">
        <v>15.9</v>
      </c>
      <c r="AT20" t="s">
        <v>29</v>
      </c>
      <c r="AU20" t="s">
        <v>29</v>
      </c>
      <c r="AV20" t="s">
        <v>29</v>
      </c>
      <c r="AW20" t="s">
        <v>29</v>
      </c>
      <c r="AX20" t="s">
        <v>29</v>
      </c>
      <c r="AY20" t="s">
        <v>29</v>
      </c>
      <c r="BA20">
        <v>901.66</v>
      </c>
      <c r="BB20">
        <v>105.9</v>
      </c>
      <c r="BC20">
        <v>100</v>
      </c>
      <c r="BD20">
        <v>98.5</v>
      </c>
      <c r="BE20">
        <v>98.9</v>
      </c>
      <c r="BF20" t="s">
        <v>29</v>
      </c>
      <c r="BH20">
        <v>610.95000000000005</v>
      </c>
      <c r="BI20">
        <v>105.2</v>
      </c>
      <c r="BJ20">
        <v>97.6</v>
      </c>
      <c r="BK20">
        <v>97.9</v>
      </c>
      <c r="BL20">
        <v>96.5</v>
      </c>
      <c r="BM20" t="s">
        <v>29</v>
      </c>
      <c r="BO20">
        <v>52643.1</v>
      </c>
      <c r="BP20">
        <v>73027.199999999997</v>
      </c>
      <c r="BQ20">
        <v>-20384.099999999999</v>
      </c>
      <c r="BR20">
        <v>98.548189609935278</v>
      </c>
      <c r="BS20">
        <v>98.376113148245153</v>
      </c>
      <c r="BT20">
        <v>111.04294478527608</v>
      </c>
      <c r="BU20">
        <v>98.794632704116452</v>
      </c>
      <c r="BV20">
        <v>104.4</v>
      </c>
      <c r="BW20">
        <v>101.03806228373702</v>
      </c>
      <c r="BX20">
        <v>118.8</v>
      </c>
      <c r="BY20">
        <v>93.2</v>
      </c>
      <c r="BZ20">
        <v>101.05923891722244</v>
      </c>
      <c r="CA20">
        <v>97.012302284710017</v>
      </c>
      <c r="CB20">
        <v>9.408602150537634</v>
      </c>
      <c r="CC20" t="s">
        <v>29</v>
      </c>
      <c r="CD20" t="s">
        <v>29</v>
      </c>
      <c r="CE20" t="s">
        <v>29</v>
      </c>
      <c r="CF20" t="s">
        <v>29</v>
      </c>
      <c r="CG20" t="s">
        <v>29</v>
      </c>
      <c r="CH20" t="s">
        <v>29</v>
      </c>
      <c r="CI20" t="s">
        <v>29</v>
      </c>
      <c r="CJ20" t="s">
        <v>29</v>
      </c>
      <c r="CK20" t="s">
        <v>29</v>
      </c>
      <c r="CL20" t="s">
        <v>29</v>
      </c>
      <c r="CM20" t="s">
        <v>29</v>
      </c>
      <c r="CN20" t="s">
        <v>29</v>
      </c>
      <c r="CO20" t="s">
        <v>29</v>
      </c>
      <c r="CP20" t="s">
        <v>29</v>
      </c>
      <c r="CQ20" t="s">
        <v>29</v>
      </c>
      <c r="CR20" t="s">
        <v>29</v>
      </c>
      <c r="CS20" t="s">
        <v>29</v>
      </c>
      <c r="CT20" t="s">
        <v>29</v>
      </c>
      <c r="CU20" t="s">
        <v>29</v>
      </c>
      <c r="CV20" t="s">
        <v>29</v>
      </c>
      <c r="CW20" t="s">
        <v>29</v>
      </c>
      <c r="CX20" t="s">
        <v>29</v>
      </c>
      <c r="CY20" t="s">
        <v>29</v>
      </c>
      <c r="CZ20" t="s">
        <v>29</v>
      </c>
      <c r="DA20">
        <v>106.9</v>
      </c>
      <c r="DB20">
        <v>101.1</v>
      </c>
      <c r="DC20">
        <v>103.3</v>
      </c>
      <c r="DD20">
        <v>107.8</v>
      </c>
      <c r="DE20">
        <v>101.6</v>
      </c>
      <c r="DF20">
        <v>104</v>
      </c>
      <c r="DG20">
        <v>104</v>
      </c>
      <c r="DH20">
        <v>100.4</v>
      </c>
      <c r="DI20">
        <v>102.4</v>
      </c>
      <c r="DJ20">
        <v>101.8</v>
      </c>
      <c r="DK20">
        <v>100.3</v>
      </c>
      <c r="DL20">
        <v>99.7</v>
      </c>
      <c r="DM20">
        <v>110.4</v>
      </c>
      <c r="DN20">
        <v>100.2</v>
      </c>
      <c r="DO20">
        <v>105.1</v>
      </c>
      <c r="DP20">
        <v>104.1</v>
      </c>
      <c r="DQ20">
        <v>100.2</v>
      </c>
      <c r="DR20">
        <v>101.6</v>
      </c>
      <c r="DS20">
        <v>106.9</v>
      </c>
      <c r="DT20">
        <v>101.9</v>
      </c>
      <c r="DU20">
        <v>103.7</v>
      </c>
      <c r="DV20">
        <v>101.3</v>
      </c>
      <c r="DW20">
        <v>101</v>
      </c>
      <c r="DX20">
        <v>100.1</v>
      </c>
      <c r="DY20">
        <v>109.6</v>
      </c>
      <c r="DZ20">
        <v>108</v>
      </c>
      <c r="EA20">
        <v>105</v>
      </c>
      <c r="EB20">
        <v>107.4</v>
      </c>
      <c r="EC20">
        <v>100.2</v>
      </c>
      <c r="ED20">
        <v>103.4</v>
      </c>
      <c r="EE20">
        <v>107.8</v>
      </c>
      <c r="EF20">
        <v>100.1</v>
      </c>
      <c r="EG20">
        <v>100.8</v>
      </c>
      <c r="EH20">
        <v>90.4</v>
      </c>
      <c r="EI20">
        <v>91.1</v>
      </c>
      <c r="EJ20">
        <v>99.2</v>
      </c>
      <c r="EK20" t="s">
        <v>29</v>
      </c>
      <c r="EL20" t="s">
        <v>29</v>
      </c>
      <c r="EM20" t="s">
        <v>29</v>
      </c>
      <c r="EO20" t="s">
        <v>29</v>
      </c>
      <c r="EP20" t="s">
        <v>29</v>
      </c>
      <c r="EQ20" t="s">
        <v>29</v>
      </c>
      <c r="ES20" t="s">
        <v>29</v>
      </c>
      <c r="ET20" t="s">
        <v>29</v>
      </c>
      <c r="EU20" t="s">
        <v>29</v>
      </c>
      <c r="EW20" t="s">
        <v>29</v>
      </c>
      <c r="EX20" t="s">
        <v>29</v>
      </c>
      <c r="EY20" t="s">
        <v>29</v>
      </c>
      <c r="FA20" t="s">
        <v>29</v>
      </c>
      <c r="FB20" t="s">
        <v>29</v>
      </c>
      <c r="FC20" t="s">
        <v>29</v>
      </c>
      <c r="FF20" t="s">
        <v>29</v>
      </c>
      <c r="FG20" t="s">
        <v>29</v>
      </c>
      <c r="FH20" t="s">
        <v>29</v>
      </c>
      <c r="FI20" t="s">
        <v>29</v>
      </c>
      <c r="FJ20" t="s">
        <v>29</v>
      </c>
      <c r="FK20" t="s">
        <v>29</v>
      </c>
      <c r="FL20" t="s">
        <v>29</v>
      </c>
      <c r="FM20" t="s">
        <v>29</v>
      </c>
      <c r="FN20" t="s">
        <v>29</v>
      </c>
      <c r="FO20" t="s">
        <v>29</v>
      </c>
      <c r="FP20" t="s">
        <v>29</v>
      </c>
      <c r="FQ20" t="s">
        <v>29</v>
      </c>
      <c r="FR20" t="s">
        <v>29</v>
      </c>
      <c r="FT20" t="s">
        <v>29</v>
      </c>
      <c r="FU20" t="s">
        <v>29</v>
      </c>
      <c r="FV20" t="s">
        <v>29</v>
      </c>
      <c r="FX20">
        <v>7064</v>
      </c>
      <c r="FY20" t="s">
        <v>29</v>
      </c>
      <c r="FZ20" t="s">
        <v>29</v>
      </c>
      <c r="GA20" t="s">
        <v>29</v>
      </c>
      <c r="GB20" t="s">
        <v>29</v>
      </c>
      <c r="GI20">
        <v>11652.1</v>
      </c>
      <c r="GJ20">
        <v>118.1</v>
      </c>
      <c r="GK20">
        <v>103.4</v>
      </c>
      <c r="GL20">
        <v>16827.900000000001</v>
      </c>
      <c r="GM20">
        <v>96.4</v>
      </c>
      <c r="GN20">
        <v>104.3</v>
      </c>
      <c r="GO20">
        <v>-5175.8000000000011</v>
      </c>
      <c r="GP20" t="s">
        <v>29</v>
      </c>
      <c r="GQ20" t="s">
        <v>29</v>
      </c>
      <c r="GR20" t="s">
        <v>29</v>
      </c>
      <c r="GS20">
        <v>-9.6</v>
      </c>
      <c r="GT20">
        <v>13.7</v>
      </c>
      <c r="GU20">
        <v>-14.8</v>
      </c>
      <c r="GV20" t="s">
        <v>29</v>
      </c>
      <c r="GW20" t="s">
        <v>29</v>
      </c>
      <c r="GX20" t="s">
        <v>29</v>
      </c>
      <c r="GY20" t="s">
        <v>29</v>
      </c>
      <c r="HM20" t="s">
        <v>744</v>
      </c>
      <c r="HN20">
        <v>111.4</v>
      </c>
      <c r="HP20">
        <v>112.9</v>
      </c>
      <c r="HR20">
        <v>128.9</v>
      </c>
      <c r="HT20">
        <v>105.7</v>
      </c>
      <c r="HV20">
        <v>106.5</v>
      </c>
      <c r="HX20">
        <v>116.8</v>
      </c>
      <c r="HZ20">
        <v>102.1</v>
      </c>
      <c r="IB20">
        <v>109.2</v>
      </c>
      <c r="ID20">
        <v>116.2</v>
      </c>
      <c r="IF20">
        <v>108.8</v>
      </c>
    </row>
    <row r="21" spans="1:240" x14ac:dyDescent="0.2">
      <c r="A21" s="12" t="s">
        <v>141</v>
      </c>
      <c r="B21" s="20">
        <v>82.2</v>
      </c>
      <c r="C21" s="20">
        <v>76.099999999999994</v>
      </c>
      <c r="E21" s="25" t="s">
        <v>144</v>
      </c>
      <c r="F21" s="26" t="s">
        <v>429</v>
      </c>
      <c r="G21" s="26" t="s">
        <v>429</v>
      </c>
      <c r="I21" s="1">
        <v>35946</v>
      </c>
      <c r="J21">
        <v>191080.2</v>
      </c>
      <c r="L21" s="1">
        <v>35826</v>
      </c>
      <c r="M21">
        <v>65.117000000000004</v>
      </c>
      <c r="N21">
        <v>90625.505000000005</v>
      </c>
      <c r="O21">
        <v>17139.597000000002</v>
      </c>
      <c r="P21">
        <v>107765.103</v>
      </c>
      <c r="Q21">
        <v>86807.191999999995</v>
      </c>
      <c r="R21">
        <v>16768.674999999999</v>
      </c>
      <c r="S21">
        <v>103575.867</v>
      </c>
      <c r="T21">
        <v>3818.3130000000001</v>
      </c>
      <c r="U21">
        <v>370.923</v>
      </c>
      <c r="V21">
        <v>4189.2349999999997</v>
      </c>
      <c r="W21">
        <v>90690.622000000003</v>
      </c>
      <c r="X21">
        <v>17139.597000000002</v>
      </c>
      <c r="Y21">
        <v>107829.859</v>
      </c>
      <c r="AA21" s="37" t="s">
        <v>143</v>
      </c>
      <c r="AB21" s="38">
        <v>2.3582999999999998</v>
      </c>
      <c r="AC21" s="38">
        <v>1.6763999999999999</v>
      </c>
      <c r="AD21" s="38">
        <v>1.1240000000000001</v>
      </c>
      <c r="AI21" t="s">
        <v>709</v>
      </c>
      <c r="AJ21" t="s">
        <v>29</v>
      </c>
      <c r="AK21" t="s">
        <v>29</v>
      </c>
      <c r="AL21" t="s">
        <v>29</v>
      </c>
      <c r="AM21" t="s">
        <v>29</v>
      </c>
      <c r="AO21">
        <v>2849.2</v>
      </c>
      <c r="AP21">
        <v>116.9</v>
      </c>
      <c r="AQ21">
        <v>100.3</v>
      </c>
      <c r="AS21">
        <v>15.9</v>
      </c>
      <c r="AT21" t="s">
        <v>29</v>
      </c>
      <c r="AU21" t="s">
        <v>29</v>
      </c>
      <c r="AV21" t="s">
        <v>29</v>
      </c>
      <c r="AW21" t="s">
        <v>29</v>
      </c>
      <c r="AX21" t="s">
        <v>29</v>
      </c>
      <c r="AY21" t="s">
        <v>29</v>
      </c>
      <c r="BA21">
        <v>1017.37</v>
      </c>
      <c r="BB21">
        <v>114.4</v>
      </c>
      <c r="BC21">
        <v>112.8</v>
      </c>
      <c r="BD21">
        <v>106.9</v>
      </c>
      <c r="BE21">
        <v>112.8</v>
      </c>
      <c r="BF21" t="s">
        <v>29</v>
      </c>
      <c r="BH21">
        <v>688.27</v>
      </c>
      <c r="BI21">
        <v>113.6</v>
      </c>
      <c r="BJ21">
        <v>112.7</v>
      </c>
      <c r="BK21">
        <v>106.2</v>
      </c>
      <c r="BL21">
        <v>112.7</v>
      </c>
      <c r="BM21" t="s">
        <v>29</v>
      </c>
      <c r="BO21">
        <v>67729.7</v>
      </c>
      <c r="BP21">
        <v>86535.2</v>
      </c>
      <c r="BQ21">
        <v>-18805.5</v>
      </c>
      <c r="BR21">
        <v>86.049021119161395</v>
      </c>
      <c r="BS21">
        <v>99.077032303869359</v>
      </c>
      <c r="BT21">
        <v>103.36053768602977</v>
      </c>
      <c r="BU21">
        <v>99.12523020257828</v>
      </c>
      <c r="BV21">
        <v>101.2</v>
      </c>
      <c r="BW21">
        <v>98</v>
      </c>
      <c r="BX21">
        <v>119</v>
      </c>
      <c r="BY21">
        <v>102.14285714285714</v>
      </c>
      <c r="BZ21">
        <v>99.788667283053769</v>
      </c>
      <c r="CA21">
        <v>97.761387163561082</v>
      </c>
      <c r="CB21">
        <v>9.8012337217272094</v>
      </c>
      <c r="CC21" t="s">
        <v>29</v>
      </c>
      <c r="CD21" t="s">
        <v>29</v>
      </c>
      <c r="CE21" t="s">
        <v>29</v>
      </c>
      <c r="CF21" t="s">
        <v>29</v>
      </c>
      <c r="CG21" t="s">
        <v>29</v>
      </c>
      <c r="CH21" t="s">
        <v>29</v>
      </c>
      <c r="CI21" t="s">
        <v>29</v>
      </c>
      <c r="CJ21" t="s">
        <v>29</v>
      </c>
      <c r="CK21" t="s">
        <v>29</v>
      </c>
      <c r="CL21" t="s">
        <v>29</v>
      </c>
      <c r="CM21" t="s">
        <v>29</v>
      </c>
      <c r="CN21" t="s">
        <v>29</v>
      </c>
      <c r="CO21" t="s">
        <v>29</v>
      </c>
      <c r="CP21" t="s">
        <v>29</v>
      </c>
      <c r="CQ21" t="s">
        <v>29</v>
      </c>
      <c r="CR21" t="s">
        <v>29</v>
      </c>
      <c r="CS21" t="s">
        <v>29</v>
      </c>
      <c r="CT21" t="s">
        <v>29</v>
      </c>
      <c r="CU21" t="s">
        <v>29</v>
      </c>
      <c r="CV21" t="s">
        <v>29</v>
      </c>
      <c r="CW21" t="s">
        <v>29</v>
      </c>
      <c r="CX21" t="s">
        <v>29</v>
      </c>
      <c r="CY21" t="s">
        <v>29</v>
      </c>
      <c r="CZ21" t="s">
        <v>29</v>
      </c>
      <c r="DA21">
        <v>106.2</v>
      </c>
      <c r="DB21">
        <v>99.9</v>
      </c>
      <c r="DC21">
        <v>103.2</v>
      </c>
      <c r="DD21">
        <v>107.2</v>
      </c>
      <c r="DE21">
        <v>99.5</v>
      </c>
      <c r="DF21">
        <v>103.5</v>
      </c>
      <c r="DG21">
        <v>103.9</v>
      </c>
      <c r="DH21">
        <v>100.2</v>
      </c>
      <c r="DI21">
        <v>102.6</v>
      </c>
      <c r="DJ21">
        <v>101.6</v>
      </c>
      <c r="DK21">
        <v>100.1</v>
      </c>
      <c r="DL21">
        <v>99.8</v>
      </c>
      <c r="DM21">
        <v>109.6</v>
      </c>
      <c r="DN21">
        <v>100.1</v>
      </c>
      <c r="DO21">
        <v>105.2</v>
      </c>
      <c r="DP21">
        <v>103.9</v>
      </c>
      <c r="DQ21">
        <v>100.1</v>
      </c>
      <c r="DR21">
        <v>101.8</v>
      </c>
      <c r="DS21">
        <v>107.6</v>
      </c>
      <c r="DT21">
        <v>100.6</v>
      </c>
      <c r="DU21">
        <v>104.3</v>
      </c>
      <c r="DV21">
        <v>97.5</v>
      </c>
      <c r="DW21">
        <v>99.5</v>
      </c>
      <c r="DX21">
        <v>99.6</v>
      </c>
      <c r="DY21">
        <v>109.7</v>
      </c>
      <c r="DZ21">
        <v>100</v>
      </c>
      <c r="EA21">
        <v>105</v>
      </c>
      <c r="EB21">
        <v>106.9</v>
      </c>
      <c r="EC21">
        <v>100.2</v>
      </c>
      <c r="ED21">
        <v>103.6</v>
      </c>
      <c r="EE21">
        <v>107.8</v>
      </c>
      <c r="EF21">
        <v>100</v>
      </c>
      <c r="EG21">
        <v>100.8</v>
      </c>
      <c r="EH21">
        <v>89.1</v>
      </c>
      <c r="EI21">
        <v>88.2</v>
      </c>
      <c r="EJ21">
        <v>101</v>
      </c>
      <c r="EK21" t="s">
        <v>29</v>
      </c>
      <c r="EL21" t="s">
        <v>29</v>
      </c>
      <c r="EM21" t="s">
        <v>29</v>
      </c>
      <c r="EO21" t="s">
        <v>29</v>
      </c>
      <c r="EP21" t="s">
        <v>29</v>
      </c>
      <c r="EQ21" t="s">
        <v>29</v>
      </c>
      <c r="ES21" t="s">
        <v>29</v>
      </c>
      <c r="ET21" t="s">
        <v>29</v>
      </c>
      <c r="EU21" t="s">
        <v>29</v>
      </c>
      <c r="EW21" t="s">
        <v>29</v>
      </c>
      <c r="EX21" t="s">
        <v>29</v>
      </c>
      <c r="EY21" t="s">
        <v>29</v>
      </c>
      <c r="FA21" t="s">
        <v>29</v>
      </c>
      <c r="FB21" t="s">
        <v>29</v>
      </c>
      <c r="FC21" t="s">
        <v>29</v>
      </c>
      <c r="FF21" t="s">
        <v>29</v>
      </c>
      <c r="FG21" t="s">
        <v>29</v>
      </c>
      <c r="FH21" t="s">
        <v>29</v>
      </c>
      <c r="FI21" t="s">
        <v>29</v>
      </c>
      <c r="FJ21" t="s">
        <v>29</v>
      </c>
      <c r="FK21" t="s">
        <v>29</v>
      </c>
      <c r="FL21" t="s">
        <v>29</v>
      </c>
      <c r="FM21" t="s">
        <v>29</v>
      </c>
      <c r="FN21" t="s">
        <v>29</v>
      </c>
      <c r="FO21" t="s">
        <v>29</v>
      </c>
      <c r="FP21" t="s">
        <v>29</v>
      </c>
      <c r="FQ21" t="s">
        <v>29</v>
      </c>
      <c r="FR21" t="s">
        <v>29</v>
      </c>
      <c r="FT21" t="s">
        <v>29</v>
      </c>
      <c r="FU21" t="s">
        <v>29</v>
      </c>
      <c r="FV21" t="s">
        <v>29</v>
      </c>
      <c r="FX21">
        <v>6702</v>
      </c>
      <c r="FY21" t="s">
        <v>29</v>
      </c>
      <c r="FZ21" t="s">
        <v>29</v>
      </c>
      <c r="GA21" t="s">
        <v>29</v>
      </c>
      <c r="GB21" t="s">
        <v>29</v>
      </c>
      <c r="GI21">
        <v>11325.2</v>
      </c>
      <c r="GJ21">
        <v>110.8</v>
      </c>
      <c r="GK21">
        <v>98.2</v>
      </c>
      <c r="GL21">
        <v>16170.8</v>
      </c>
      <c r="GM21">
        <v>102</v>
      </c>
      <c r="GN21">
        <v>98</v>
      </c>
      <c r="GO21">
        <v>-4845.5999999999985</v>
      </c>
      <c r="GP21" t="s">
        <v>29</v>
      </c>
      <c r="GQ21" t="s">
        <v>29</v>
      </c>
      <c r="GR21" t="s">
        <v>29</v>
      </c>
      <c r="GS21">
        <v>-12.7</v>
      </c>
      <c r="GT21">
        <v>8.1</v>
      </c>
      <c r="GU21">
        <v>-16</v>
      </c>
      <c r="GV21" t="s">
        <v>29</v>
      </c>
      <c r="GW21" t="s">
        <v>29</v>
      </c>
      <c r="GX21" t="s">
        <v>29</v>
      </c>
      <c r="GY21" t="s">
        <v>29</v>
      </c>
      <c r="HM21" t="s">
        <v>745</v>
      </c>
      <c r="HN21">
        <v>107.3</v>
      </c>
      <c r="HP21">
        <v>103</v>
      </c>
      <c r="HR21">
        <v>123.3</v>
      </c>
      <c r="HT21">
        <v>104</v>
      </c>
      <c r="HV21">
        <v>103.9</v>
      </c>
      <c r="HX21">
        <v>112.5</v>
      </c>
      <c r="HZ21">
        <v>107.3</v>
      </c>
      <c r="IB21">
        <v>104.8</v>
      </c>
      <c r="ID21">
        <v>110.2</v>
      </c>
      <c r="IF21">
        <v>101.4</v>
      </c>
    </row>
    <row r="22" spans="1:240" x14ac:dyDescent="0.2">
      <c r="A22" s="12" t="s">
        <v>142</v>
      </c>
      <c r="B22" s="20">
        <v>82.1</v>
      </c>
      <c r="C22" s="20">
        <v>76.099999999999994</v>
      </c>
      <c r="E22" s="25" t="s">
        <v>145</v>
      </c>
      <c r="F22" s="26" t="s">
        <v>429</v>
      </c>
      <c r="G22" s="26" t="s">
        <v>429</v>
      </c>
      <c r="I22" s="1">
        <v>35976</v>
      </c>
      <c r="J22">
        <v>195388.1</v>
      </c>
      <c r="L22" s="1">
        <v>35854</v>
      </c>
      <c r="M22">
        <v>65.141000000000005</v>
      </c>
      <c r="N22">
        <v>91540.091</v>
      </c>
      <c r="O22">
        <v>17765.054</v>
      </c>
      <c r="P22">
        <v>109305.144</v>
      </c>
      <c r="Q22">
        <v>87840.346999999994</v>
      </c>
      <c r="R22">
        <v>17372.8</v>
      </c>
      <c r="S22">
        <v>105213.147</v>
      </c>
      <c r="T22">
        <v>3699.7440000000001</v>
      </c>
      <c r="U22">
        <v>392.25299999999999</v>
      </c>
      <c r="V22">
        <v>4091.9969999999998</v>
      </c>
      <c r="W22">
        <v>91605.231</v>
      </c>
      <c r="X22">
        <v>17765.054</v>
      </c>
      <c r="Y22">
        <v>109369.924</v>
      </c>
      <c r="AA22" s="37" t="s">
        <v>144</v>
      </c>
      <c r="AB22" s="38">
        <v>2.3813</v>
      </c>
      <c r="AC22" s="38">
        <v>1.6523000000000001</v>
      </c>
      <c r="AD22" s="38">
        <v>1.1156999999999999</v>
      </c>
      <c r="AI22" t="s">
        <v>710</v>
      </c>
      <c r="AJ22" t="s">
        <v>29</v>
      </c>
      <c r="AK22" t="s">
        <v>29</v>
      </c>
      <c r="AL22" t="s">
        <v>29</v>
      </c>
      <c r="AM22" t="s">
        <v>29</v>
      </c>
      <c r="AO22">
        <v>2871.5</v>
      </c>
      <c r="AP22">
        <v>115.9</v>
      </c>
      <c r="AQ22">
        <v>100.8</v>
      </c>
      <c r="AS22">
        <v>16</v>
      </c>
      <c r="AT22" t="s">
        <v>29</v>
      </c>
      <c r="AU22" t="s">
        <v>29</v>
      </c>
      <c r="AV22" t="s">
        <v>29</v>
      </c>
      <c r="AW22" t="s">
        <v>29</v>
      </c>
      <c r="AX22" t="s">
        <v>29</v>
      </c>
      <c r="AY22" t="s">
        <v>29</v>
      </c>
      <c r="BA22">
        <v>1019.44</v>
      </c>
      <c r="BB22">
        <v>114.5</v>
      </c>
      <c r="BC22">
        <v>100.2</v>
      </c>
      <c r="BD22">
        <v>108.1</v>
      </c>
      <c r="BE22">
        <v>100.6</v>
      </c>
      <c r="BF22" t="s">
        <v>29</v>
      </c>
      <c r="BH22">
        <v>706.14</v>
      </c>
      <c r="BI22">
        <v>113.4</v>
      </c>
      <c r="BJ22">
        <v>102.6</v>
      </c>
      <c r="BK22">
        <v>107.1</v>
      </c>
      <c r="BL22">
        <v>103</v>
      </c>
      <c r="BM22" t="s">
        <v>29</v>
      </c>
      <c r="BO22">
        <v>78963.7</v>
      </c>
      <c r="BP22">
        <v>98279.3</v>
      </c>
      <c r="BQ22">
        <v>-19315.5</v>
      </c>
      <c r="BR22">
        <v>85.968347201827385</v>
      </c>
      <c r="BS22">
        <v>94.392690791830887</v>
      </c>
      <c r="BT22">
        <v>105.26178010471203</v>
      </c>
      <c r="BU22">
        <v>93.381328379006035</v>
      </c>
      <c r="BV22">
        <v>99.9</v>
      </c>
      <c r="BW22">
        <v>100.1</v>
      </c>
      <c r="BX22">
        <v>105.8</v>
      </c>
      <c r="BY22">
        <v>103.4</v>
      </c>
      <c r="BZ22">
        <v>98.479238296746885</v>
      </c>
      <c r="CA22">
        <v>98.570483123759104</v>
      </c>
      <c r="CB22">
        <v>10.389305816135083</v>
      </c>
      <c r="CC22" t="s">
        <v>29</v>
      </c>
      <c r="CD22" t="s">
        <v>29</v>
      </c>
      <c r="CE22" t="s">
        <v>29</v>
      </c>
      <c r="CF22" t="s">
        <v>29</v>
      </c>
      <c r="CG22" t="s">
        <v>29</v>
      </c>
      <c r="CH22" t="s">
        <v>29</v>
      </c>
      <c r="CI22" t="s">
        <v>29</v>
      </c>
      <c r="CJ22" t="s">
        <v>29</v>
      </c>
      <c r="CK22" t="s">
        <v>29</v>
      </c>
      <c r="CL22" t="s">
        <v>29</v>
      </c>
      <c r="CM22" t="s">
        <v>29</v>
      </c>
      <c r="CN22" t="s">
        <v>29</v>
      </c>
      <c r="CO22" t="s">
        <v>29</v>
      </c>
      <c r="CP22" t="s">
        <v>29</v>
      </c>
      <c r="CQ22" t="s">
        <v>29</v>
      </c>
      <c r="CR22" t="s">
        <v>29</v>
      </c>
      <c r="CS22" t="s">
        <v>29</v>
      </c>
      <c r="CT22" t="s">
        <v>29</v>
      </c>
      <c r="CU22" t="s">
        <v>29</v>
      </c>
      <c r="CV22" t="s">
        <v>29</v>
      </c>
      <c r="CW22" t="s">
        <v>29</v>
      </c>
      <c r="CX22" t="s">
        <v>29</v>
      </c>
      <c r="CY22" t="s">
        <v>29</v>
      </c>
      <c r="CZ22" t="s">
        <v>29</v>
      </c>
      <c r="DA22">
        <v>105.2</v>
      </c>
      <c r="DB22">
        <v>99.7</v>
      </c>
      <c r="DC22">
        <v>102.8</v>
      </c>
      <c r="DD22">
        <v>104.1</v>
      </c>
      <c r="DE22">
        <v>97.6</v>
      </c>
      <c r="DF22">
        <v>101</v>
      </c>
      <c r="DG22">
        <v>103.8</v>
      </c>
      <c r="DH22">
        <v>100.2</v>
      </c>
      <c r="DI22">
        <v>102.8</v>
      </c>
      <c r="DJ22">
        <v>101.4</v>
      </c>
      <c r="DK22">
        <v>99.9</v>
      </c>
      <c r="DL22">
        <v>99.7</v>
      </c>
      <c r="DM22">
        <v>110.5</v>
      </c>
      <c r="DN22">
        <v>101.6</v>
      </c>
      <c r="DO22">
        <v>106.9</v>
      </c>
      <c r="DP22">
        <v>103.8</v>
      </c>
      <c r="DQ22">
        <v>100.2</v>
      </c>
      <c r="DR22">
        <v>101.9</v>
      </c>
      <c r="DS22">
        <v>107.6</v>
      </c>
      <c r="DT22">
        <v>100.5</v>
      </c>
      <c r="DU22">
        <v>104.8</v>
      </c>
      <c r="DV22">
        <v>96.8</v>
      </c>
      <c r="DW22">
        <v>99.5</v>
      </c>
      <c r="DX22">
        <v>99.1</v>
      </c>
      <c r="DY22">
        <v>104.8</v>
      </c>
      <c r="DZ22">
        <v>100</v>
      </c>
      <c r="EA22">
        <v>105</v>
      </c>
      <c r="EB22">
        <v>106.6</v>
      </c>
      <c r="EC22">
        <v>100.8</v>
      </c>
      <c r="ED22">
        <v>104.4</v>
      </c>
      <c r="EE22">
        <v>107.4</v>
      </c>
      <c r="EF22">
        <v>99.9</v>
      </c>
      <c r="EG22">
        <v>100.7</v>
      </c>
      <c r="EH22">
        <v>92.1</v>
      </c>
      <c r="EI22">
        <v>92.6</v>
      </c>
      <c r="EJ22">
        <v>99.5</v>
      </c>
      <c r="EK22" t="s">
        <v>29</v>
      </c>
      <c r="EL22" t="s">
        <v>29</v>
      </c>
      <c r="EM22" t="s">
        <v>29</v>
      </c>
      <c r="EO22" t="s">
        <v>29</v>
      </c>
      <c r="EP22" t="s">
        <v>29</v>
      </c>
      <c r="EQ22" t="s">
        <v>29</v>
      </c>
      <c r="ES22" t="s">
        <v>29</v>
      </c>
      <c r="ET22" t="s">
        <v>29</v>
      </c>
      <c r="EU22" t="s">
        <v>29</v>
      </c>
      <c r="EW22" t="s">
        <v>29</v>
      </c>
      <c r="EX22" t="s">
        <v>29</v>
      </c>
      <c r="EY22" t="s">
        <v>29</v>
      </c>
      <c r="FA22" t="s">
        <v>29</v>
      </c>
      <c r="FB22" t="s">
        <v>29</v>
      </c>
      <c r="FC22" t="s">
        <v>29</v>
      </c>
      <c r="FF22" t="s">
        <v>29</v>
      </c>
      <c r="FG22" t="s">
        <v>29</v>
      </c>
      <c r="FH22" t="s">
        <v>29</v>
      </c>
      <c r="FI22" t="s">
        <v>29</v>
      </c>
      <c r="FJ22" t="s">
        <v>29</v>
      </c>
      <c r="FK22" t="s">
        <v>29</v>
      </c>
      <c r="FL22" t="s">
        <v>29</v>
      </c>
      <c r="FM22" t="s">
        <v>29</v>
      </c>
      <c r="FN22" t="s">
        <v>29</v>
      </c>
      <c r="FO22" t="s">
        <v>29</v>
      </c>
      <c r="FP22" t="s">
        <v>29</v>
      </c>
      <c r="FQ22" t="s">
        <v>29</v>
      </c>
      <c r="FR22" t="s">
        <v>29</v>
      </c>
      <c r="FT22" t="s">
        <v>29</v>
      </c>
      <c r="FU22" t="s">
        <v>29</v>
      </c>
      <c r="FV22" t="s">
        <v>29</v>
      </c>
      <c r="FX22">
        <v>8848</v>
      </c>
      <c r="FY22" t="s">
        <v>29</v>
      </c>
      <c r="FZ22" t="s">
        <v>29</v>
      </c>
      <c r="GA22" t="s">
        <v>29</v>
      </c>
      <c r="GB22" t="s">
        <v>29</v>
      </c>
      <c r="GI22">
        <v>11564</v>
      </c>
      <c r="GJ22">
        <v>108.7</v>
      </c>
      <c r="GK22">
        <v>99.1</v>
      </c>
      <c r="GL22">
        <v>17383.900000000001</v>
      </c>
      <c r="GM22">
        <v>105.5</v>
      </c>
      <c r="GN22">
        <v>105.9</v>
      </c>
      <c r="GO22">
        <v>-5819.9000000000015</v>
      </c>
      <c r="GP22">
        <v>-36.200000000000003</v>
      </c>
      <c r="GQ22">
        <v>-47.3</v>
      </c>
      <c r="GR22" t="s">
        <v>29</v>
      </c>
      <c r="GS22">
        <v>-11.9</v>
      </c>
      <c r="GT22">
        <v>7.5</v>
      </c>
      <c r="GU22">
        <v>-14.9</v>
      </c>
      <c r="GV22" t="s">
        <v>29</v>
      </c>
      <c r="GW22" t="s">
        <v>29</v>
      </c>
      <c r="GX22" t="s">
        <v>29</v>
      </c>
      <c r="GY22" t="s">
        <v>29</v>
      </c>
      <c r="HM22" t="s">
        <v>746</v>
      </c>
      <c r="HN22">
        <v>109.7</v>
      </c>
      <c r="HP22">
        <v>109.3</v>
      </c>
      <c r="HR22">
        <v>123.6</v>
      </c>
      <c r="HT22">
        <v>99.3</v>
      </c>
      <c r="HV22">
        <v>102.5</v>
      </c>
      <c r="HX22">
        <v>112.8</v>
      </c>
      <c r="HZ22">
        <v>120.3</v>
      </c>
      <c r="IB22">
        <v>118.1</v>
      </c>
      <c r="ID22">
        <v>117.8</v>
      </c>
      <c r="IF22">
        <v>110.9</v>
      </c>
    </row>
    <row r="23" spans="1:240" x14ac:dyDescent="0.2">
      <c r="A23" s="12" t="s">
        <v>143</v>
      </c>
      <c r="B23" s="20">
        <v>82</v>
      </c>
      <c r="C23" s="20">
        <v>75.8</v>
      </c>
      <c r="E23" s="25" t="s">
        <v>146</v>
      </c>
      <c r="F23" s="26" t="s">
        <v>429</v>
      </c>
      <c r="G23" s="26" t="s">
        <v>429</v>
      </c>
      <c r="I23" s="1">
        <v>36007</v>
      </c>
      <c r="J23">
        <v>199705.2</v>
      </c>
      <c r="L23" s="1">
        <v>35885</v>
      </c>
      <c r="M23">
        <v>64.98</v>
      </c>
      <c r="N23">
        <v>93072.619000000006</v>
      </c>
      <c r="O23">
        <v>18311.338</v>
      </c>
      <c r="P23">
        <v>111383.95699999999</v>
      </c>
      <c r="Q23">
        <v>89110.07</v>
      </c>
      <c r="R23">
        <v>17929.697</v>
      </c>
      <c r="S23">
        <v>107039.768</v>
      </c>
      <c r="T23">
        <v>3962.5479999999998</v>
      </c>
      <c r="U23">
        <v>381.64100000000002</v>
      </c>
      <c r="V23">
        <v>4344.1890000000003</v>
      </c>
      <c r="W23">
        <v>93137.599000000002</v>
      </c>
      <c r="X23">
        <v>18311.338</v>
      </c>
      <c r="Y23">
        <v>111448.583</v>
      </c>
      <c r="AA23" s="37" t="s">
        <v>145</v>
      </c>
      <c r="AB23" s="38">
        <v>2.4226999999999999</v>
      </c>
      <c r="AC23" s="38">
        <v>1.6345000000000001</v>
      </c>
      <c r="AD23" s="38">
        <v>1.1169</v>
      </c>
      <c r="AI23" t="s">
        <v>711</v>
      </c>
      <c r="AJ23" t="s">
        <v>29</v>
      </c>
      <c r="AK23" t="s">
        <v>29</v>
      </c>
      <c r="AL23" t="s">
        <v>29</v>
      </c>
      <c r="AM23" t="s">
        <v>29</v>
      </c>
      <c r="AO23">
        <v>2892.6</v>
      </c>
      <c r="AP23">
        <v>115.9</v>
      </c>
      <c r="AQ23">
        <v>100.7</v>
      </c>
      <c r="AS23">
        <v>16.2</v>
      </c>
      <c r="AT23" t="s">
        <v>29</v>
      </c>
      <c r="AU23" t="s">
        <v>29</v>
      </c>
      <c r="AV23" t="s">
        <v>29</v>
      </c>
      <c r="AW23" t="s">
        <v>29</v>
      </c>
      <c r="AX23" t="s">
        <v>29</v>
      </c>
      <c r="AY23" t="s">
        <v>29</v>
      </c>
      <c r="BA23">
        <v>1019.92</v>
      </c>
      <c r="BB23">
        <v>114.4</v>
      </c>
      <c r="BC23">
        <v>100</v>
      </c>
      <c r="BD23">
        <v>108.2</v>
      </c>
      <c r="BE23">
        <v>100.4</v>
      </c>
      <c r="BF23" t="s">
        <v>29</v>
      </c>
      <c r="BH23">
        <v>689.5</v>
      </c>
      <c r="BI23">
        <v>113.6</v>
      </c>
      <c r="BJ23">
        <v>97.6</v>
      </c>
      <c r="BK23">
        <v>107.5</v>
      </c>
      <c r="BL23">
        <v>98</v>
      </c>
      <c r="BM23" t="s">
        <v>29</v>
      </c>
      <c r="BO23">
        <v>90330.9</v>
      </c>
      <c r="BP23">
        <v>111262.5</v>
      </c>
      <c r="BQ23">
        <v>-20931.599999999999</v>
      </c>
      <c r="BR23">
        <v>98.844984802431611</v>
      </c>
      <c r="BS23">
        <v>92.579237046877964</v>
      </c>
      <c r="BT23">
        <v>103.13807531380753</v>
      </c>
      <c r="BU23">
        <v>85.824421785625461</v>
      </c>
      <c r="BV23">
        <v>98.4</v>
      </c>
      <c r="BW23">
        <v>103</v>
      </c>
      <c r="BX23">
        <v>108.1</v>
      </c>
      <c r="BY23">
        <v>104.4</v>
      </c>
      <c r="BZ23">
        <v>97.080099960541887</v>
      </c>
      <c r="CA23">
        <v>99.113737075332352</v>
      </c>
      <c r="CB23">
        <v>11.802192199847056</v>
      </c>
      <c r="CC23" t="s">
        <v>29</v>
      </c>
      <c r="CD23" t="s">
        <v>29</v>
      </c>
      <c r="CE23" t="s">
        <v>29</v>
      </c>
      <c r="CF23" t="s">
        <v>29</v>
      </c>
      <c r="CG23" t="s">
        <v>29</v>
      </c>
      <c r="CH23" t="s">
        <v>29</v>
      </c>
      <c r="CI23" t="s">
        <v>29</v>
      </c>
      <c r="CJ23" t="s">
        <v>29</v>
      </c>
      <c r="CK23" t="s">
        <v>29</v>
      </c>
      <c r="CL23" t="s">
        <v>29</v>
      </c>
      <c r="CM23" t="s">
        <v>29</v>
      </c>
      <c r="CN23" t="s">
        <v>29</v>
      </c>
      <c r="CO23" t="s">
        <v>29</v>
      </c>
      <c r="CP23" t="s">
        <v>29</v>
      </c>
      <c r="CQ23" t="s">
        <v>29</v>
      </c>
      <c r="CR23" t="s">
        <v>29</v>
      </c>
      <c r="CS23" t="s">
        <v>29</v>
      </c>
      <c r="CT23" t="s">
        <v>29</v>
      </c>
      <c r="CU23" t="s">
        <v>29</v>
      </c>
      <c r="CV23" t="s">
        <v>29</v>
      </c>
      <c r="CW23" t="s">
        <v>29</v>
      </c>
      <c r="CX23" t="s">
        <v>29</v>
      </c>
      <c r="CY23" t="s">
        <v>29</v>
      </c>
      <c r="CZ23" t="s">
        <v>29</v>
      </c>
      <c r="DA23">
        <v>105.1</v>
      </c>
      <c r="DB23">
        <v>99.7</v>
      </c>
      <c r="DC23">
        <v>102.5</v>
      </c>
      <c r="DD23">
        <v>103.7</v>
      </c>
      <c r="DE23">
        <v>98.7</v>
      </c>
      <c r="DF23">
        <v>99.6</v>
      </c>
      <c r="DG23">
        <v>104.4</v>
      </c>
      <c r="DH23">
        <v>100.5</v>
      </c>
      <c r="DI23">
        <v>103.4</v>
      </c>
      <c r="DJ23">
        <v>101</v>
      </c>
      <c r="DK23">
        <v>99.5</v>
      </c>
      <c r="DL23">
        <v>99.2</v>
      </c>
      <c r="DM23">
        <v>110.1</v>
      </c>
      <c r="DN23">
        <v>100.3</v>
      </c>
      <c r="DO23">
        <v>107.2</v>
      </c>
      <c r="DP23">
        <v>103.6</v>
      </c>
      <c r="DQ23">
        <v>100.2</v>
      </c>
      <c r="DR23">
        <v>102.1</v>
      </c>
      <c r="DS23">
        <v>107.2</v>
      </c>
      <c r="DT23">
        <v>100.2</v>
      </c>
      <c r="DU23">
        <v>105</v>
      </c>
      <c r="DV23">
        <v>98.6</v>
      </c>
      <c r="DW23">
        <v>99.9</v>
      </c>
      <c r="DX23">
        <v>98.9</v>
      </c>
      <c r="DY23">
        <v>104.8</v>
      </c>
      <c r="DZ23">
        <v>100</v>
      </c>
      <c r="EA23">
        <v>105</v>
      </c>
      <c r="EB23">
        <v>105.9</v>
      </c>
      <c r="EC23">
        <v>100.1</v>
      </c>
      <c r="ED23">
        <v>104.5</v>
      </c>
      <c r="EE23">
        <v>107.4</v>
      </c>
      <c r="EF23">
        <v>100</v>
      </c>
      <c r="EG23">
        <v>100.7</v>
      </c>
      <c r="EH23">
        <v>98.1</v>
      </c>
      <c r="EI23">
        <v>94</v>
      </c>
      <c r="EJ23">
        <v>104.4</v>
      </c>
      <c r="EK23" t="s">
        <v>29</v>
      </c>
      <c r="EL23" t="s">
        <v>29</v>
      </c>
      <c r="EM23" t="s">
        <v>29</v>
      </c>
      <c r="EO23" t="s">
        <v>29</v>
      </c>
      <c r="EP23" t="s">
        <v>29</v>
      </c>
      <c r="EQ23" t="s">
        <v>29</v>
      </c>
      <c r="ES23" t="s">
        <v>29</v>
      </c>
      <c r="ET23" t="s">
        <v>29</v>
      </c>
      <c r="EU23" t="s">
        <v>29</v>
      </c>
      <c r="EW23" t="s">
        <v>29</v>
      </c>
      <c r="EX23" t="s">
        <v>29</v>
      </c>
      <c r="EY23" t="s">
        <v>29</v>
      </c>
      <c r="FA23" t="s">
        <v>29</v>
      </c>
      <c r="FB23" t="s">
        <v>29</v>
      </c>
      <c r="FC23" t="s">
        <v>29</v>
      </c>
      <c r="FF23" t="s">
        <v>29</v>
      </c>
      <c r="FG23" t="s">
        <v>29</v>
      </c>
      <c r="FH23" t="s">
        <v>29</v>
      </c>
      <c r="FI23" t="s">
        <v>29</v>
      </c>
      <c r="FJ23" t="s">
        <v>29</v>
      </c>
      <c r="FK23" t="s">
        <v>29</v>
      </c>
      <c r="FL23" t="s">
        <v>29</v>
      </c>
      <c r="FM23" t="s">
        <v>29</v>
      </c>
      <c r="FN23" t="s">
        <v>29</v>
      </c>
      <c r="FO23" t="s">
        <v>29</v>
      </c>
      <c r="FP23" t="s">
        <v>29</v>
      </c>
      <c r="FQ23" t="s">
        <v>29</v>
      </c>
      <c r="FR23" t="s">
        <v>29</v>
      </c>
      <c r="FT23" t="s">
        <v>29</v>
      </c>
      <c r="FU23" t="s">
        <v>29</v>
      </c>
      <c r="FV23" t="s">
        <v>29</v>
      </c>
      <c r="FX23">
        <v>7962</v>
      </c>
      <c r="FY23" t="s">
        <v>29</v>
      </c>
      <c r="FZ23" t="s">
        <v>29</v>
      </c>
      <c r="GA23" t="s">
        <v>29</v>
      </c>
      <c r="GB23" t="s">
        <v>29</v>
      </c>
      <c r="GI23">
        <v>12422.5</v>
      </c>
      <c r="GJ23">
        <v>113.2</v>
      </c>
      <c r="GK23">
        <v>99.9</v>
      </c>
      <c r="GL23">
        <v>16878.3</v>
      </c>
      <c r="GM23">
        <v>107.6</v>
      </c>
      <c r="GN23">
        <v>94.9</v>
      </c>
      <c r="GO23">
        <v>-4455.7999999999993</v>
      </c>
      <c r="GP23" t="s">
        <v>29</v>
      </c>
      <c r="GQ23" t="s">
        <v>29</v>
      </c>
      <c r="GR23" t="s">
        <v>29</v>
      </c>
      <c r="GS23">
        <v>-10.4</v>
      </c>
      <c r="GT23">
        <v>4.3</v>
      </c>
      <c r="GU23">
        <v>-16.3</v>
      </c>
      <c r="GV23" t="s">
        <v>29</v>
      </c>
      <c r="GW23" t="s">
        <v>29</v>
      </c>
      <c r="GX23" t="s">
        <v>29</v>
      </c>
      <c r="GY23" t="s">
        <v>29</v>
      </c>
      <c r="HM23" t="s">
        <v>747</v>
      </c>
      <c r="HN23">
        <v>108.1</v>
      </c>
      <c r="HP23">
        <v>92.4</v>
      </c>
      <c r="HR23">
        <v>120.2</v>
      </c>
      <c r="HT23">
        <v>112</v>
      </c>
      <c r="HV23">
        <v>107.8</v>
      </c>
      <c r="HX23">
        <v>112.9</v>
      </c>
      <c r="HZ23">
        <v>106.4</v>
      </c>
      <c r="IB23">
        <v>107.1</v>
      </c>
      <c r="ID23">
        <v>105.2</v>
      </c>
      <c r="IF23">
        <v>99.7</v>
      </c>
    </row>
    <row r="24" spans="1:240" x14ac:dyDescent="0.2">
      <c r="A24" s="12" t="s">
        <v>144</v>
      </c>
      <c r="B24" s="20">
        <v>82.1</v>
      </c>
      <c r="C24" s="20">
        <v>76.5</v>
      </c>
      <c r="E24" s="25" t="s">
        <v>147</v>
      </c>
      <c r="F24" s="26" t="s">
        <v>429</v>
      </c>
      <c r="G24" s="26" t="s">
        <v>429</v>
      </c>
      <c r="I24" s="1">
        <v>36038</v>
      </c>
      <c r="J24">
        <v>205133.6</v>
      </c>
      <c r="L24" s="1">
        <v>35915</v>
      </c>
      <c r="M24">
        <v>64.968000000000004</v>
      </c>
      <c r="N24">
        <v>93975.195999999996</v>
      </c>
      <c r="O24">
        <v>19745.89</v>
      </c>
      <c r="P24">
        <v>113721.086</v>
      </c>
      <c r="Q24">
        <v>89827.254000000001</v>
      </c>
      <c r="R24">
        <v>19339.172999999999</v>
      </c>
      <c r="S24">
        <v>109166.427</v>
      </c>
      <c r="T24">
        <v>4147.942</v>
      </c>
      <c r="U24">
        <v>406.71699999999998</v>
      </c>
      <c r="V24">
        <v>4554.6589999999997</v>
      </c>
      <c r="W24">
        <v>94040.164000000004</v>
      </c>
      <c r="X24">
        <v>19745.89</v>
      </c>
      <c r="Y24">
        <v>113785.70699999999</v>
      </c>
      <c r="AA24" s="37" t="s">
        <v>146</v>
      </c>
      <c r="AB24" s="38">
        <v>2.4786000000000001</v>
      </c>
      <c r="AC24" s="38">
        <v>1.6163000000000001</v>
      </c>
      <c r="AD24" s="38">
        <v>1.1291</v>
      </c>
      <c r="AI24" t="s">
        <v>712</v>
      </c>
      <c r="AJ24" t="s">
        <v>29</v>
      </c>
      <c r="AK24" t="s">
        <v>29</v>
      </c>
      <c r="AL24" t="s">
        <v>29</v>
      </c>
      <c r="AM24" t="s">
        <v>29</v>
      </c>
      <c r="AO24">
        <v>2920.4</v>
      </c>
      <c r="AP24">
        <v>115.5</v>
      </c>
      <c r="AQ24">
        <v>101</v>
      </c>
      <c r="AS24">
        <v>16.3</v>
      </c>
      <c r="AT24" t="s">
        <v>29</v>
      </c>
      <c r="AU24" t="s">
        <v>29</v>
      </c>
      <c r="AV24" t="s">
        <v>29</v>
      </c>
      <c r="AW24" t="s">
        <v>29</v>
      </c>
      <c r="AX24" t="s">
        <v>29</v>
      </c>
      <c r="AY24" t="s">
        <v>29</v>
      </c>
      <c r="BA24">
        <v>1025.04</v>
      </c>
      <c r="BB24">
        <v>114.5</v>
      </c>
      <c r="BC24">
        <v>100.5</v>
      </c>
      <c r="BD24">
        <v>109.2</v>
      </c>
      <c r="BE24">
        <v>100.2</v>
      </c>
      <c r="BF24" t="s">
        <v>29</v>
      </c>
      <c r="BH24">
        <v>690.11</v>
      </c>
      <c r="BI24">
        <v>113.5</v>
      </c>
      <c r="BJ24">
        <v>100.1</v>
      </c>
      <c r="BK24">
        <v>108.2</v>
      </c>
      <c r="BL24">
        <v>99.8</v>
      </c>
      <c r="BM24" t="s">
        <v>29</v>
      </c>
      <c r="BO24">
        <v>102775.5</v>
      </c>
      <c r="BP24">
        <v>124640.5</v>
      </c>
      <c r="BQ24">
        <v>-21865</v>
      </c>
      <c r="BR24">
        <v>99.272286234081264</v>
      </c>
      <c r="BS24">
        <v>100.67650676506764</v>
      </c>
      <c r="BT24">
        <v>100.64102564102564</v>
      </c>
      <c r="BU24">
        <v>100.08693132425384</v>
      </c>
      <c r="BV24">
        <v>95.3</v>
      </c>
      <c r="BW24">
        <v>100.6</v>
      </c>
      <c r="BX24">
        <v>109.7</v>
      </c>
      <c r="BY24">
        <v>102.3</v>
      </c>
      <c r="BZ24">
        <v>96.032357473035461</v>
      </c>
      <c r="CA24">
        <v>101.32773336946214</v>
      </c>
      <c r="CB24">
        <v>12.414698162729659</v>
      </c>
      <c r="CC24" t="s">
        <v>29</v>
      </c>
      <c r="CD24" t="s">
        <v>29</v>
      </c>
      <c r="CE24" t="s">
        <v>29</v>
      </c>
      <c r="CF24" t="s">
        <v>29</v>
      </c>
      <c r="CG24" t="s">
        <v>29</v>
      </c>
      <c r="CH24" t="s">
        <v>29</v>
      </c>
      <c r="CI24" t="s">
        <v>29</v>
      </c>
      <c r="CJ24" t="s">
        <v>29</v>
      </c>
      <c r="CK24" t="s">
        <v>29</v>
      </c>
      <c r="CL24" t="s">
        <v>29</v>
      </c>
      <c r="CM24" t="s">
        <v>29</v>
      </c>
      <c r="CN24" t="s">
        <v>29</v>
      </c>
      <c r="CO24" t="s">
        <v>29</v>
      </c>
      <c r="CP24" t="s">
        <v>29</v>
      </c>
      <c r="CQ24" t="s">
        <v>29</v>
      </c>
      <c r="CR24" t="s">
        <v>29</v>
      </c>
      <c r="CS24" t="s">
        <v>29</v>
      </c>
      <c r="CT24" t="s">
        <v>29</v>
      </c>
      <c r="CU24" t="s">
        <v>29</v>
      </c>
      <c r="CV24" t="s">
        <v>29</v>
      </c>
      <c r="CW24" t="s">
        <v>29</v>
      </c>
      <c r="CX24" t="s">
        <v>29</v>
      </c>
      <c r="CY24" t="s">
        <v>29</v>
      </c>
      <c r="CZ24" t="s">
        <v>29</v>
      </c>
      <c r="DA24">
        <v>104.3</v>
      </c>
      <c r="DB24">
        <v>100.3</v>
      </c>
      <c r="DC24">
        <v>102.8</v>
      </c>
      <c r="DD24">
        <v>102.9</v>
      </c>
      <c r="DE24">
        <v>100.7</v>
      </c>
      <c r="DF24">
        <v>100.3</v>
      </c>
      <c r="DG24">
        <v>105</v>
      </c>
      <c r="DH24">
        <v>100.7</v>
      </c>
      <c r="DI24">
        <v>104.1</v>
      </c>
      <c r="DJ24">
        <v>100.5</v>
      </c>
      <c r="DK24">
        <v>100.1</v>
      </c>
      <c r="DL24">
        <v>99.3</v>
      </c>
      <c r="DM24">
        <v>109.7</v>
      </c>
      <c r="DN24">
        <v>100.5</v>
      </c>
      <c r="DO24">
        <v>107.6</v>
      </c>
      <c r="DP24">
        <v>103.3</v>
      </c>
      <c r="DQ24">
        <v>100.2</v>
      </c>
      <c r="DR24">
        <v>102.4</v>
      </c>
      <c r="DS24">
        <v>106.6</v>
      </c>
      <c r="DT24">
        <v>100.3</v>
      </c>
      <c r="DU24">
        <v>105.3</v>
      </c>
      <c r="DV24">
        <v>97.4</v>
      </c>
      <c r="DW24">
        <v>100.6</v>
      </c>
      <c r="DX24">
        <v>99.5</v>
      </c>
      <c r="DY24">
        <v>101.1</v>
      </c>
      <c r="DZ24">
        <v>96.4</v>
      </c>
      <c r="EA24">
        <v>101.3</v>
      </c>
      <c r="EB24">
        <v>104.6</v>
      </c>
      <c r="EC24">
        <v>99.3</v>
      </c>
      <c r="ED24">
        <v>103.8</v>
      </c>
      <c r="EE24">
        <v>106.3</v>
      </c>
      <c r="EF24">
        <v>101.4</v>
      </c>
      <c r="EG24">
        <v>102.2</v>
      </c>
      <c r="EH24">
        <v>99.6</v>
      </c>
      <c r="EI24">
        <v>97</v>
      </c>
      <c r="EJ24">
        <v>102.7</v>
      </c>
      <c r="EK24" t="s">
        <v>29</v>
      </c>
      <c r="EL24" t="s">
        <v>29</v>
      </c>
      <c r="EM24" t="s">
        <v>29</v>
      </c>
      <c r="EO24" t="s">
        <v>29</v>
      </c>
      <c r="EP24" t="s">
        <v>29</v>
      </c>
      <c r="EQ24" t="s">
        <v>29</v>
      </c>
      <c r="ES24" t="s">
        <v>29</v>
      </c>
      <c r="ET24" t="s">
        <v>29</v>
      </c>
      <c r="EU24" t="s">
        <v>29</v>
      </c>
      <c r="EW24" t="s">
        <v>29</v>
      </c>
      <c r="EX24" t="s">
        <v>29</v>
      </c>
      <c r="EY24" t="s">
        <v>29</v>
      </c>
      <c r="FA24" t="s">
        <v>29</v>
      </c>
      <c r="FB24" t="s">
        <v>29</v>
      </c>
      <c r="FC24" t="s">
        <v>29</v>
      </c>
      <c r="FF24" t="s">
        <v>29</v>
      </c>
      <c r="FG24" t="s">
        <v>29</v>
      </c>
      <c r="FH24" t="s">
        <v>29</v>
      </c>
      <c r="FI24" t="s">
        <v>29</v>
      </c>
      <c r="FJ24" t="s">
        <v>29</v>
      </c>
      <c r="FK24" t="s">
        <v>29</v>
      </c>
      <c r="FL24" t="s">
        <v>29</v>
      </c>
      <c r="FM24" t="s">
        <v>29</v>
      </c>
      <c r="FN24" t="s">
        <v>29</v>
      </c>
      <c r="FO24" t="s">
        <v>29</v>
      </c>
      <c r="FP24" t="s">
        <v>29</v>
      </c>
      <c r="FQ24" t="s">
        <v>29</v>
      </c>
      <c r="FR24" t="s">
        <v>29</v>
      </c>
      <c r="FT24" t="s">
        <v>29</v>
      </c>
      <c r="FU24" t="s">
        <v>29</v>
      </c>
      <c r="FV24" t="s">
        <v>29</v>
      </c>
      <c r="FX24">
        <v>7437</v>
      </c>
      <c r="FY24" t="s">
        <v>29</v>
      </c>
      <c r="FZ24" t="s">
        <v>29</v>
      </c>
      <c r="GA24" t="s">
        <v>29</v>
      </c>
      <c r="GB24" t="s">
        <v>29</v>
      </c>
      <c r="GI24">
        <v>13976</v>
      </c>
      <c r="GJ24">
        <v>113.5</v>
      </c>
      <c r="GK24">
        <v>113</v>
      </c>
      <c r="GL24">
        <v>17801.599999999999</v>
      </c>
      <c r="GM24">
        <v>101.6</v>
      </c>
      <c r="GN24">
        <v>102.5</v>
      </c>
      <c r="GO24">
        <v>-3825.5999999999985</v>
      </c>
      <c r="GP24" t="s">
        <v>29</v>
      </c>
      <c r="GQ24" t="s">
        <v>29</v>
      </c>
      <c r="GR24" t="s">
        <v>29</v>
      </c>
      <c r="GS24">
        <v>-16.100000000000001</v>
      </c>
      <c r="GT24">
        <v>-1.9</v>
      </c>
      <c r="GU24">
        <v>-21.9</v>
      </c>
      <c r="GV24" t="s">
        <v>29</v>
      </c>
      <c r="GW24" t="s">
        <v>29</v>
      </c>
      <c r="GX24" t="s">
        <v>29</v>
      </c>
      <c r="GY24" t="s">
        <v>29</v>
      </c>
      <c r="HM24" t="s">
        <v>748</v>
      </c>
      <c r="HN24">
        <v>108.4</v>
      </c>
      <c r="HP24">
        <v>103.5</v>
      </c>
      <c r="HR24">
        <v>114.8</v>
      </c>
      <c r="HT24">
        <v>105.3</v>
      </c>
      <c r="HV24">
        <v>104.2</v>
      </c>
      <c r="HX24">
        <v>112.1</v>
      </c>
      <c r="HZ24">
        <v>114.1</v>
      </c>
      <c r="IB24">
        <v>109.7</v>
      </c>
      <c r="ID24">
        <v>115.6</v>
      </c>
      <c r="IF24">
        <v>105.6</v>
      </c>
    </row>
    <row r="25" spans="1:240" x14ac:dyDescent="0.2">
      <c r="A25" s="12" t="s">
        <v>145</v>
      </c>
      <c r="B25" s="20">
        <v>82.3</v>
      </c>
      <c r="C25" s="20">
        <v>75.900000000000006</v>
      </c>
      <c r="E25" s="25" t="s">
        <v>148</v>
      </c>
      <c r="F25" s="26" t="s">
        <v>429</v>
      </c>
      <c r="G25" s="26" t="s">
        <v>429</v>
      </c>
      <c r="I25" s="1">
        <v>36068</v>
      </c>
      <c r="J25">
        <v>206639.4</v>
      </c>
      <c r="L25" s="1">
        <v>35946</v>
      </c>
      <c r="M25">
        <v>64.906000000000006</v>
      </c>
      <c r="N25">
        <v>94259.775999999998</v>
      </c>
      <c r="O25">
        <v>21550.394</v>
      </c>
      <c r="P25">
        <v>115810.17</v>
      </c>
      <c r="Q25">
        <v>90173.491999999998</v>
      </c>
      <c r="R25">
        <v>21124.821</v>
      </c>
      <c r="S25">
        <v>111298.31299999999</v>
      </c>
      <c r="T25">
        <v>4086.2840000000001</v>
      </c>
      <c r="U25">
        <v>425.572</v>
      </c>
      <c r="V25">
        <v>4511.857</v>
      </c>
      <c r="W25">
        <v>94324.682000000001</v>
      </c>
      <c r="X25">
        <v>21550.394</v>
      </c>
      <c r="Y25">
        <v>115874.73</v>
      </c>
      <c r="AA25" s="37" t="s">
        <v>147</v>
      </c>
      <c r="AB25" s="38">
        <v>2.5539000000000001</v>
      </c>
      <c r="AC25" s="38">
        <v>1.6286</v>
      </c>
      <c r="AD25" s="38">
        <v>1.1546000000000001</v>
      </c>
      <c r="AI25" t="s">
        <v>713</v>
      </c>
      <c r="AJ25" t="s">
        <v>29</v>
      </c>
      <c r="AK25" t="s">
        <v>29</v>
      </c>
      <c r="AL25" t="s">
        <v>29</v>
      </c>
      <c r="AM25" t="s">
        <v>29</v>
      </c>
      <c r="AO25">
        <v>2944.3</v>
      </c>
      <c r="AP25">
        <v>115.6</v>
      </c>
      <c r="AQ25">
        <v>100.8</v>
      </c>
      <c r="AS25">
        <v>16.399999999999999</v>
      </c>
      <c r="AT25" t="s">
        <v>29</v>
      </c>
      <c r="AU25" t="s">
        <v>29</v>
      </c>
      <c r="AV25" t="s">
        <v>29</v>
      </c>
      <c r="AW25" t="s">
        <v>29</v>
      </c>
      <c r="AX25" t="s">
        <v>29</v>
      </c>
      <c r="AY25" t="s">
        <v>29</v>
      </c>
      <c r="BA25">
        <v>1028.06</v>
      </c>
      <c r="BB25">
        <v>114.6</v>
      </c>
      <c r="BC25">
        <v>100.3</v>
      </c>
      <c r="BD25">
        <v>109.6</v>
      </c>
      <c r="BE25">
        <v>99.9</v>
      </c>
      <c r="BF25" t="s">
        <v>29</v>
      </c>
      <c r="BH25">
        <v>707.28</v>
      </c>
      <c r="BI25">
        <v>113.3</v>
      </c>
      <c r="BJ25">
        <v>102.5</v>
      </c>
      <c r="BK25">
        <v>108.3</v>
      </c>
      <c r="BL25">
        <v>102.1</v>
      </c>
      <c r="BM25" t="s">
        <v>29</v>
      </c>
      <c r="BO25">
        <v>115520</v>
      </c>
      <c r="BP25">
        <v>140259.5</v>
      </c>
      <c r="BQ25">
        <v>-24739.5</v>
      </c>
      <c r="BR25">
        <v>100.14204545454545</v>
      </c>
      <c r="BS25">
        <v>100.48869883934026</v>
      </c>
      <c r="BT25">
        <v>100.95458490020249</v>
      </c>
      <c r="BU25">
        <v>101.04226983207874</v>
      </c>
      <c r="BV25">
        <v>91.8</v>
      </c>
      <c r="BW25">
        <v>99.4</v>
      </c>
      <c r="BX25">
        <v>111.7</v>
      </c>
      <c r="BY25">
        <v>100</v>
      </c>
      <c r="BZ25">
        <v>95.673377516568721</v>
      </c>
      <c r="CA25">
        <v>102.29977269688462</v>
      </c>
      <c r="CB25">
        <v>12.207056399690961</v>
      </c>
      <c r="CC25" t="s">
        <v>29</v>
      </c>
      <c r="CD25" t="s">
        <v>29</v>
      </c>
      <c r="CE25" t="s">
        <v>29</v>
      </c>
      <c r="CF25" t="s">
        <v>29</v>
      </c>
      <c r="CG25" t="s">
        <v>29</v>
      </c>
      <c r="CH25" t="s">
        <v>29</v>
      </c>
      <c r="CI25" t="s">
        <v>29</v>
      </c>
      <c r="CJ25" t="s">
        <v>29</v>
      </c>
      <c r="CK25" t="s">
        <v>29</v>
      </c>
      <c r="CL25" t="s">
        <v>29</v>
      </c>
      <c r="CM25" t="s">
        <v>29</v>
      </c>
      <c r="CN25" t="s">
        <v>29</v>
      </c>
      <c r="CO25" t="s">
        <v>29</v>
      </c>
      <c r="CP25" t="s">
        <v>29</v>
      </c>
      <c r="CQ25" t="s">
        <v>29</v>
      </c>
      <c r="CR25" t="s">
        <v>29</v>
      </c>
      <c r="CS25" t="s">
        <v>29</v>
      </c>
      <c r="CT25" t="s">
        <v>29</v>
      </c>
      <c r="CU25" t="s">
        <v>29</v>
      </c>
      <c r="CV25" t="s">
        <v>29</v>
      </c>
      <c r="CW25" t="s">
        <v>29</v>
      </c>
      <c r="CX25" t="s">
        <v>29</v>
      </c>
      <c r="CY25" t="s">
        <v>29</v>
      </c>
      <c r="CZ25" t="s">
        <v>29</v>
      </c>
      <c r="DA25">
        <v>104</v>
      </c>
      <c r="DB25">
        <v>100.4</v>
      </c>
      <c r="DC25">
        <v>103.2</v>
      </c>
      <c r="DD25">
        <v>102.8</v>
      </c>
      <c r="DE25">
        <v>100.6</v>
      </c>
      <c r="DF25">
        <v>100.8</v>
      </c>
      <c r="DG25">
        <v>104.9</v>
      </c>
      <c r="DH25">
        <v>100.4</v>
      </c>
      <c r="DI25">
        <v>104.5</v>
      </c>
      <c r="DJ25">
        <v>100.4</v>
      </c>
      <c r="DK25">
        <v>100.4</v>
      </c>
      <c r="DL25">
        <v>99.8</v>
      </c>
      <c r="DM25">
        <v>109.1</v>
      </c>
      <c r="DN25">
        <v>100.5</v>
      </c>
      <c r="DO25">
        <v>108.1</v>
      </c>
      <c r="DP25">
        <v>103.2</v>
      </c>
      <c r="DQ25">
        <v>100.2</v>
      </c>
      <c r="DR25">
        <v>102.6</v>
      </c>
      <c r="DS25">
        <v>106.4</v>
      </c>
      <c r="DT25">
        <v>100.3</v>
      </c>
      <c r="DU25">
        <v>105.6</v>
      </c>
      <c r="DV25">
        <v>95.9</v>
      </c>
      <c r="DW25">
        <v>99.6</v>
      </c>
      <c r="DX25">
        <v>99.1</v>
      </c>
      <c r="DY25">
        <v>101.2</v>
      </c>
      <c r="DZ25">
        <v>100</v>
      </c>
      <c r="EA25">
        <v>101.3</v>
      </c>
      <c r="EB25">
        <v>104.6</v>
      </c>
      <c r="EC25">
        <v>100</v>
      </c>
      <c r="ED25">
        <v>103.8</v>
      </c>
      <c r="EE25">
        <v>105.3</v>
      </c>
      <c r="EF25">
        <v>102.5</v>
      </c>
      <c r="EG25">
        <v>104.7</v>
      </c>
      <c r="EH25">
        <v>94.6</v>
      </c>
      <c r="EI25">
        <v>92</v>
      </c>
      <c r="EJ25">
        <v>102.8</v>
      </c>
      <c r="EK25" t="s">
        <v>29</v>
      </c>
      <c r="EL25" t="s">
        <v>29</v>
      </c>
      <c r="EM25" t="s">
        <v>29</v>
      </c>
      <c r="EO25" t="s">
        <v>29</v>
      </c>
      <c r="EP25" t="s">
        <v>29</v>
      </c>
      <c r="EQ25" t="s">
        <v>29</v>
      </c>
      <c r="ES25" t="s">
        <v>29</v>
      </c>
      <c r="ET25" t="s">
        <v>29</v>
      </c>
      <c r="EU25" t="s">
        <v>29</v>
      </c>
      <c r="EW25" t="s">
        <v>29</v>
      </c>
      <c r="EX25" t="s">
        <v>29</v>
      </c>
      <c r="EY25" t="s">
        <v>29</v>
      </c>
      <c r="FA25" t="s">
        <v>29</v>
      </c>
      <c r="FB25" t="s">
        <v>29</v>
      </c>
      <c r="FC25" t="s">
        <v>29</v>
      </c>
      <c r="FF25" t="s">
        <v>29</v>
      </c>
      <c r="FG25" t="s">
        <v>29</v>
      </c>
      <c r="FH25" t="s">
        <v>29</v>
      </c>
      <c r="FI25" t="s">
        <v>29</v>
      </c>
      <c r="FJ25" t="s">
        <v>29</v>
      </c>
      <c r="FK25" t="s">
        <v>29</v>
      </c>
      <c r="FL25" t="s">
        <v>29</v>
      </c>
      <c r="FM25" t="s">
        <v>29</v>
      </c>
      <c r="FN25" t="s">
        <v>29</v>
      </c>
      <c r="FO25" t="s">
        <v>29</v>
      </c>
      <c r="FP25" t="s">
        <v>29</v>
      </c>
      <c r="FQ25" t="s">
        <v>29</v>
      </c>
      <c r="FR25" t="s">
        <v>29</v>
      </c>
      <c r="FT25" t="s">
        <v>29</v>
      </c>
      <c r="FU25" t="s">
        <v>29</v>
      </c>
      <c r="FV25" t="s">
        <v>29</v>
      </c>
      <c r="FX25">
        <v>9068</v>
      </c>
      <c r="FY25" t="s">
        <v>29</v>
      </c>
      <c r="FZ25" t="s">
        <v>29</v>
      </c>
      <c r="GA25" t="s">
        <v>29</v>
      </c>
      <c r="GB25" t="s">
        <v>29</v>
      </c>
      <c r="GI25">
        <v>14748.1</v>
      </c>
      <c r="GJ25">
        <v>114.6</v>
      </c>
      <c r="GK25">
        <v>111.7</v>
      </c>
      <c r="GL25">
        <v>19984.900000000001</v>
      </c>
      <c r="GM25">
        <v>105.5</v>
      </c>
      <c r="GN25">
        <v>115.3</v>
      </c>
      <c r="GO25">
        <v>-5236.8000000000011</v>
      </c>
      <c r="GP25">
        <v>-33.799999999999997</v>
      </c>
      <c r="GQ25">
        <v>-42.2</v>
      </c>
      <c r="GR25" t="s">
        <v>29</v>
      </c>
      <c r="GS25">
        <v>-17.600000000000001</v>
      </c>
      <c r="GT25">
        <v>-8.4</v>
      </c>
      <c r="GU25">
        <v>-20.9</v>
      </c>
      <c r="GV25" t="s">
        <v>29</v>
      </c>
      <c r="GW25" t="s">
        <v>29</v>
      </c>
      <c r="GX25" t="s">
        <v>29</v>
      </c>
      <c r="GY25" t="s">
        <v>29</v>
      </c>
      <c r="HM25" t="s">
        <v>749</v>
      </c>
      <c r="HN25">
        <v>106</v>
      </c>
      <c r="HP25">
        <v>99.1</v>
      </c>
      <c r="HR25">
        <v>108.7</v>
      </c>
      <c r="HT25">
        <v>107.1</v>
      </c>
      <c r="HV25">
        <v>104.7</v>
      </c>
      <c r="HX25">
        <v>112.7</v>
      </c>
      <c r="HZ25">
        <v>107.7</v>
      </c>
      <c r="IB25">
        <v>102.7</v>
      </c>
      <c r="ID25">
        <v>110.8</v>
      </c>
      <c r="IF25">
        <v>102.6</v>
      </c>
    </row>
    <row r="26" spans="1:240" x14ac:dyDescent="0.2">
      <c r="A26" s="12" t="s">
        <v>146</v>
      </c>
      <c r="B26" s="20">
        <v>83.5</v>
      </c>
      <c r="C26" s="20">
        <v>77.2</v>
      </c>
      <c r="E26" s="25" t="s">
        <v>149</v>
      </c>
      <c r="F26" s="26" t="s">
        <v>429</v>
      </c>
      <c r="G26" s="26" t="s">
        <v>429</v>
      </c>
      <c r="I26" s="1">
        <v>36099</v>
      </c>
      <c r="J26">
        <v>207605.4</v>
      </c>
      <c r="L26" s="1">
        <v>35976</v>
      </c>
      <c r="M26">
        <v>64.698999999999998</v>
      </c>
      <c r="N26">
        <v>95669.638999999996</v>
      </c>
      <c r="O26">
        <v>22898.553</v>
      </c>
      <c r="P26">
        <v>118568.192</v>
      </c>
      <c r="Q26">
        <v>91394.073999999993</v>
      </c>
      <c r="R26">
        <v>22472.958999999999</v>
      </c>
      <c r="S26">
        <v>113867.033</v>
      </c>
      <c r="T26">
        <v>4275.5649999999996</v>
      </c>
      <c r="U26">
        <v>425.59399999999999</v>
      </c>
      <c r="V26">
        <v>4701.1589999999997</v>
      </c>
      <c r="W26">
        <v>95734.339000000007</v>
      </c>
      <c r="X26">
        <v>22898.553</v>
      </c>
      <c r="Y26">
        <v>118632.546</v>
      </c>
      <c r="AA26" s="37" t="s">
        <v>148</v>
      </c>
      <c r="AB26" s="38">
        <v>2.6092</v>
      </c>
      <c r="AC26" s="38">
        <v>1.6437999999999999</v>
      </c>
      <c r="AD26" s="38">
        <v>1.1638999999999999</v>
      </c>
      <c r="AI26" t="s">
        <v>714</v>
      </c>
      <c r="AJ26" t="s">
        <v>29</v>
      </c>
      <c r="AK26" t="s">
        <v>29</v>
      </c>
      <c r="AL26" t="s">
        <v>29</v>
      </c>
      <c r="AM26" t="s">
        <v>29</v>
      </c>
      <c r="AO26">
        <v>3022.4</v>
      </c>
      <c r="AP26">
        <v>115.7</v>
      </c>
      <c r="AQ26">
        <v>102.7</v>
      </c>
      <c r="AS26">
        <v>16.8</v>
      </c>
      <c r="AT26" t="s">
        <v>29</v>
      </c>
      <c r="AU26" t="s">
        <v>29</v>
      </c>
      <c r="AV26" t="s">
        <v>29</v>
      </c>
      <c r="AW26" t="s">
        <v>29</v>
      </c>
      <c r="AX26" t="s">
        <v>29</v>
      </c>
      <c r="AY26" t="s">
        <v>29</v>
      </c>
      <c r="BA26">
        <v>1025.6500000000001</v>
      </c>
      <c r="BB26">
        <v>114.5</v>
      </c>
      <c r="BC26">
        <v>99.8</v>
      </c>
      <c r="BD26">
        <v>109.9</v>
      </c>
      <c r="BE26">
        <v>99.7</v>
      </c>
      <c r="BF26" t="s">
        <v>29</v>
      </c>
      <c r="BH26">
        <v>690.78</v>
      </c>
      <c r="BI26">
        <v>113.5</v>
      </c>
      <c r="BJ26">
        <v>97.7</v>
      </c>
      <c r="BK26">
        <v>108.9</v>
      </c>
      <c r="BL26">
        <v>97.6</v>
      </c>
      <c r="BM26" t="s">
        <v>29</v>
      </c>
      <c r="BO26">
        <v>127819.4</v>
      </c>
      <c r="BP26">
        <v>155470</v>
      </c>
      <c r="BQ26">
        <v>-27650.6</v>
      </c>
      <c r="BR26">
        <v>87.925170068027214</v>
      </c>
      <c r="BS26">
        <v>94.285714285714278</v>
      </c>
      <c r="BT26">
        <v>87.371007371007366</v>
      </c>
      <c r="BU26">
        <v>101.89111747851003</v>
      </c>
      <c r="BV26">
        <v>91</v>
      </c>
      <c r="BW26">
        <v>96.949152542372872</v>
      </c>
      <c r="BX26">
        <v>118.75</v>
      </c>
      <c r="BY26">
        <v>96.4</v>
      </c>
      <c r="BZ26">
        <v>96.095733107699743</v>
      </c>
      <c r="CA26">
        <v>103.90798588419814</v>
      </c>
      <c r="CB26">
        <v>11.758638473439916</v>
      </c>
      <c r="CC26" t="s">
        <v>29</v>
      </c>
      <c r="CD26" t="s">
        <v>29</v>
      </c>
      <c r="CE26" t="s">
        <v>29</v>
      </c>
      <c r="CF26" t="s">
        <v>29</v>
      </c>
      <c r="CG26" t="s">
        <v>29</v>
      </c>
      <c r="CH26" t="s">
        <v>29</v>
      </c>
      <c r="CI26" t="s">
        <v>29</v>
      </c>
      <c r="CJ26" t="s">
        <v>29</v>
      </c>
      <c r="CK26" t="s">
        <v>29</v>
      </c>
      <c r="CL26" t="s">
        <v>29</v>
      </c>
      <c r="CM26" t="s">
        <v>29</v>
      </c>
      <c r="CN26" t="s">
        <v>29</v>
      </c>
      <c r="CO26" t="s">
        <v>29</v>
      </c>
      <c r="CP26" t="s">
        <v>29</v>
      </c>
      <c r="CQ26" t="s">
        <v>29</v>
      </c>
      <c r="CR26" t="s">
        <v>29</v>
      </c>
      <c r="CS26" t="s">
        <v>29</v>
      </c>
      <c r="CT26" t="s">
        <v>29</v>
      </c>
      <c r="CU26" t="s">
        <v>29</v>
      </c>
      <c r="CV26" t="s">
        <v>29</v>
      </c>
      <c r="CW26" t="s">
        <v>29</v>
      </c>
      <c r="CX26" t="s">
        <v>29</v>
      </c>
      <c r="CY26" t="s">
        <v>29</v>
      </c>
      <c r="CZ26" t="s">
        <v>29</v>
      </c>
      <c r="DA26">
        <v>103.6</v>
      </c>
      <c r="DB26">
        <v>100.1</v>
      </c>
      <c r="DC26">
        <v>103.3</v>
      </c>
      <c r="DD26">
        <v>102.2</v>
      </c>
      <c r="DE26">
        <v>100.2</v>
      </c>
      <c r="DF26">
        <v>101</v>
      </c>
      <c r="DG26">
        <v>104.9</v>
      </c>
      <c r="DH26">
        <v>100.2</v>
      </c>
      <c r="DI26">
        <v>104.7</v>
      </c>
      <c r="DJ26">
        <v>100.3</v>
      </c>
      <c r="DK26">
        <v>100.3</v>
      </c>
      <c r="DL26">
        <v>100.1</v>
      </c>
      <c r="DM26">
        <v>108.8</v>
      </c>
      <c r="DN26">
        <v>100.3</v>
      </c>
      <c r="DO26">
        <v>108.4</v>
      </c>
      <c r="DP26">
        <v>103</v>
      </c>
      <c r="DQ26">
        <v>100.2</v>
      </c>
      <c r="DR26">
        <v>102.8</v>
      </c>
      <c r="DS26">
        <v>106.2</v>
      </c>
      <c r="DT26">
        <v>100.2</v>
      </c>
      <c r="DU26">
        <v>105.9</v>
      </c>
      <c r="DV26">
        <v>95.4</v>
      </c>
      <c r="DW26">
        <v>99.2</v>
      </c>
      <c r="DX26">
        <v>98.3</v>
      </c>
      <c r="DY26">
        <v>101.2</v>
      </c>
      <c r="DZ26">
        <v>100</v>
      </c>
      <c r="EA26">
        <v>101.3</v>
      </c>
      <c r="EB26">
        <v>104.4</v>
      </c>
      <c r="EC26">
        <v>100</v>
      </c>
      <c r="ED26">
        <v>103.8</v>
      </c>
      <c r="EE26">
        <v>104.9</v>
      </c>
      <c r="EF26">
        <v>100.2</v>
      </c>
      <c r="EG26">
        <v>104.9</v>
      </c>
      <c r="EH26">
        <v>94.1</v>
      </c>
      <c r="EI26">
        <v>89.7</v>
      </c>
      <c r="EJ26">
        <v>104.9</v>
      </c>
      <c r="EK26" t="s">
        <v>29</v>
      </c>
      <c r="EL26" t="s">
        <v>29</v>
      </c>
      <c r="EM26" t="s">
        <v>29</v>
      </c>
      <c r="EO26" t="s">
        <v>29</v>
      </c>
      <c r="EP26" t="s">
        <v>29</v>
      </c>
      <c r="EQ26" t="s">
        <v>29</v>
      </c>
      <c r="ES26" t="s">
        <v>29</v>
      </c>
      <c r="ET26" t="s">
        <v>29</v>
      </c>
      <c r="EU26" t="s">
        <v>29</v>
      </c>
      <c r="EW26" t="s">
        <v>29</v>
      </c>
      <c r="EX26" t="s">
        <v>29</v>
      </c>
      <c r="EY26" t="s">
        <v>29</v>
      </c>
      <c r="FA26" t="s">
        <v>29</v>
      </c>
      <c r="FB26" t="s">
        <v>29</v>
      </c>
      <c r="FC26" t="s">
        <v>29</v>
      </c>
      <c r="FF26" t="s">
        <v>29</v>
      </c>
      <c r="FG26" t="s">
        <v>29</v>
      </c>
      <c r="FH26" t="s">
        <v>29</v>
      </c>
      <c r="FI26" t="s">
        <v>29</v>
      </c>
      <c r="FJ26" t="s">
        <v>29</v>
      </c>
      <c r="FK26" t="s">
        <v>29</v>
      </c>
      <c r="FL26" t="s">
        <v>29</v>
      </c>
      <c r="FM26" t="s">
        <v>29</v>
      </c>
      <c r="FN26" t="s">
        <v>29</v>
      </c>
      <c r="FO26" t="s">
        <v>29</v>
      </c>
      <c r="FP26" t="s">
        <v>29</v>
      </c>
      <c r="FQ26" t="s">
        <v>29</v>
      </c>
      <c r="FR26" t="s">
        <v>29</v>
      </c>
      <c r="FT26" t="s">
        <v>29</v>
      </c>
      <c r="FU26" t="s">
        <v>29</v>
      </c>
      <c r="FV26" t="s">
        <v>29</v>
      </c>
      <c r="FX26">
        <v>10309</v>
      </c>
      <c r="FY26" t="s">
        <v>29</v>
      </c>
      <c r="FZ26" t="s">
        <v>29</v>
      </c>
      <c r="GA26" t="s">
        <v>29</v>
      </c>
      <c r="GB26" t="s">
        <v>29</v>
      </c>
      <c r="GI26">
        <v>12699.6</v>
      </c>
      <c r="GJ26">
        <v>102.9</v>
      </c>
      <c r="GK26">
        <v>86.5</v>
      </c>
      <c r="GL26">
        <v>17776</v>
      </c>
      <c r="GM26">
        <v>103.6</v>
      </c>
      <c r="GN26">
        <v>92.4</v>
      </c>
      <c r="GO26">
        <v>-5076.3999999999996</v>
      </c>
      <c r="GP26" t="s">
        <v>29</v>
      </c>
      <c r="GQ26" t="s">
        <v>29</v>
      </c>
      <c r="GR26" t="s">
        <v>29</v>
      </c>
      <c r="GS26">
        <v>-21.9</v>
      </c>
      <c r="GT26">
        <v>-23.7</v>
      </c>
      <c r="GU26">
        <v>-24.6</v>
      </c>
      <c r="GV26" t="s">
        <v>29</v>
      </c>
      <c r="GW26" t="s">
        <v>29</v>
      </c>
      <c r="GX26" t="s">
        <v>29</v>
      </c>
      <c r="GY26" t="s">
        <v>29</v>
      </c>
      <c r="HM26" t="s">
        <v>750</v>
      </c>
      <c r="HN26">
        <v>107.1</v>
      </c>
      <c r="HP26">
        <v>106.1</v>
      </c>
      <c r="HR26">
        <v>107.2</v>
      </c>
      <c r="HT26">
        <v>106</v>
      </c>
      <c r="HV26">
        <v>105.1</v>
      </c>
      <c r="HX26">
        <v>111.8</v>
      </c>
      <c r="HZ26">
        <v>110.5</v>
      </c>
      <c r="IB26">
        <v>108.8</v>
      </c>
      <c r="ID26">
        <v>111.7</v>
      </c>
      <c r="IF26">
        <v>103.5</v>
      </c>
    </row>
    <row r="27" spans="1:240" x14ac:dyDescent="0.2">
      <c r="A27" s="12" t="s">
        <v>147</v>
      </c>
      <c r="B27" s="20">
        <v>83.5</v>
      </c>
      <c r="C27" s="20">
        <v>76.7</v>
      </c>
      <c r="E27" s="25" t="s">
        <v>150</v>
      </c>
      <c r="F27" s="26" t="s">
        <v>429</v>
      </c>
      <c r="G27" s="26" t="s">
        <v>429</v>
      </c>
      <c r="I27" s="1">
        <v>36129</v>
      </c>
      <c r="J27">
        <v>210742</v>
      </c>
      <c r="L27" s="1">
        <v>36007</v>
      </c>
      <c r="M27">
        <v>64.447999999999993</v>
      </c>
      <c r="N27">
        <v>96101.739000000001</v>
      </c>
      <c r="O27">
        <v>23751.208999999999</v>
      </c>
      <c r="P27">
        <v>119852.947</v>
      </c>
      <c r="Q27">
        <v>91830.601999999999</v>
      </c>
      <c r="R27">
        <v>23335.394</v>
      </c>
      <c r="S27">
        <v>115165.997</v>
      </c>
      <c r="T27">
        <v>4271.1360000000004</v>
      </c>
      <c r="U27">
        <v>415.815</v>
      </c>
      <c r="V27">
        <v>4686.951</v>
      </c>
      <c r="W27">
        <v>96166.187000000005</v>
      </c>
      <c r="X27">
        <v>23751.208999999999</v>
      </c>
      <c r="Y27">
        <v>119917.05499999999</v>
      </c>
      <c r="AA27" s="37" t="s">
        <v>149</v>
      </c>
      <c r="AB27" s="38">
        <v>2.6513</v>
      </c>
      <c r="AC27" s="38">
        <v>1.6427</v>
      </c>
      <c r="AD27" s="38">
        <v>1.1755</v>
      </c>
      <c r="AI27" t="s">
        <v>715</v>
      </c>
      <c r="AJ27" t="s">
        <v>29</v>
      </c>
      <c r="AK27" t="s">
        <v>29</v>
      </c>
      <c r="AL27" t="s">
        <v>29</v>
      </c>
      <c r="AM27" t="s">
        <v>29</v>
      </c>
      <c r="AO27">
        <v>3115.1</v>
      </c>
      <c r="AP27">
        <v>115.3</v>
      </c>
      <c r="AQ27">
        <v>103.1</v>
      </c>
      <c r="AS27">
        <v>17.5</v>
      </c>
      <c r="AT27" t="s">
        <v>29</v>
      </c>
      <c r="AU27" t="s">
        <v>29</v>
      </c>
      <c r="AV27" t="s">
        <v>29</v>
      </c>
      <c r="AW27" t="s">
        <v>29</v>
      </c>
      <c r="AX27" t="s">
        <v>29</v>
      </c>
      <c r="AY27" t="s">
        <v>29</v>
      </c>
      <c r="BA27">
        <v>1024.32</v>
      </c>
      <c r="BB27">
        <v>114.6</v>
      </c>
      <c r="BC27">
        <v>99.9</v>
      </c>
      <c r="BD27">
        <v>110.1</v>
      </c>
      <c r="BE27">
        <v>99.6</v>
      </c>
      <c r="BF27" t="s">
        <v>29</v>
      </c>
      <c r="BH27">
        <v>690.28</v>
      </c>
      <c r="BI27">
        <v>113.4</v>
      </c>
      <c r="BJ27">
        <v>99.9</v>
      </c>
      <c r="BK27">
        <v>108.9</v>
      </c>
      <c r="BL27">
        <v>99.6</v>
      </c>
      <c r="BM27" t="s">
        <v>29</v>
      </c>
      <c r="BO27">
        <v>140526.9</v>
      </c>
      <c r="BP27">
        <v>172885.2</v>
      </c>
      <c r="BQ27">
        <v>-32358.3</v>
      </c>
      <c r="BR27">
        <v>84.985683607730849</v>
      </c>
      <c r="BS27">
        <v>102.06318504190844</v>
      </c>
      <c r="BT27">
        <v>85.865724381625441</v>
      </c>
      <c r="BU27">
        <v>102.50281214848144</v>
      </c>
      <c r="BV27">
        <v>96.677740863787378</v>
      </c>
      <c r="BW27">
        <v>101.8</v>
      </c>
      <c r="BX27">
        <v>111.35802469135803</v>
      </c>
      <c r="BY27">
        <v>98.7</v>
      </c>
      <c r="BZ27">
        <v>96.776487319269975</v>
      </c>
      <c r="CA27">
        <v>102.71698113207547</v>
      </c>
      <c r="CB27">
        <v>11.537477615758505</v>
      </c>
      <c r="CC27" t="s">
        <v>29</v>
      </c>
      <c r="CD27" t="s">
        <v>29</v>
      </c>
      <c r="CE27" t="s">
        <v>29</v>
      </c>
      <c r="CF27" t="s">
        <v>29</v>
      </c>
      <c r="CG27" t="s">
        <v>29</v>
      </c>
      <c r="CH27" t="s">
        <v>29</v>
      </c>
      <c r="CI27" t="s">
        <v>29</v>
      </c>
      <c r="CJ27" t="s">
        <v>29</v>
      </c>
      <c r="CK27" t="s">
        <v>29</v>
      </c>
      <c r="CL27" t="s">
        <v>29</v>
      </c>
      <c r="CM27" t="s">
        <v>29</v>
      </c>
      <c r="CN27" t="s">
        <v>29</v>
      </c>
      <c r="CO27" t="s">
        <v>29</v>
      </c>
      <c r="CP27" t="s">
        <v>29</v>
      </c>
      <c r="CQ27" t="s">
        <v>29</v>
      </c>
      <c r="CR27" t="s">
        <v>29</v>
      </c>
      <c r="CS27" t="s">
        <v>29</v>
      </c>
      <c r="CT27" t="s">
        <v>29</v>
      </c>
      <c r="CU27" t="s">
        <v>29</v>
      </c>
      <c r="CV27" t="s">
        <v>29</v>
      </c>
      <c r="CW27" t="s">
        <v>29</v>
      </c>
      <c r="CX27" t="s">
        <v>29</v>
      </c>
      <c r="CY27" t="s">
        <v>29</v>
      </c>
      <c r="CZ27" t="s">
        <v>29</v>
      </c>
      <c r="DA27">
        <v>103.6</v>
      </c>
      <c r="DB27">
        <v>100.2</v>
      </c>
      <c r="DC27">
        <v>103.6</v>
      </c>
      <c r="DD27">
        <v>101.6</v>
      </c>
      <c r="DE27">
        <v>100.6</v>
      </c>
      <c r="DF27">
        <v>101.6</v>
      </c>
      <c r="DG27">
        <v>104.9</v>
      </c>
      <c r="DH27">
        <v>100.2</v>
      </c>
      <c r="DI27">
        <v>104.9</v>
      </c>
      <c r="DJ27">
        <v>100.2</v>
      </c>
      <c r="DK27">
        <v>100.1</v>
      </c>
      <c r="DL27">
        <v>100.2</v>
      </c>
      <c r="DM27">
        <v>108.6</v>
      </c>
      <c r="DN27">
        <v>100.2</v>
      </c>
      <c r="DO27">
        <v>108.6</v>
      </c>
      <c r="DP27">
        <v>103</v>
      </c>
      <c r="DQ27">
        <v>100.2</v>
      </c>
      <c r="DR27">
        <v>103</v>
      </c>
      <c r="DS27">
        <v>105.9</v>
      </c>
      <c r="DT27">
        <v>100</v>
      </c>
      <c r="DU27">
        <v>105.9</v>
      </c>
      <c r="DV27">
        <v>97.5</v>
      </c>
      <c r="DW27">
        <v>99.2</v>
      </c>
      <c r="DX27">
        <v>97.5</v>
      </c>
      <c r="DY27">
        <v>101.3</v>
      </c>
      <c r="DZ27">
        <v>100</v>
      </c>
      <c r="EA27">
        <v>101.3</v>
      </c>
      <c r="EB27">
        <v>104.1</v>
      </c>
      <c r="EC27">
        <v>100.3</v>
      </c>
      <c r="ED27">
        <v>104.1</v>
      </c>
      <c r="EE27">
        <v>104.9</v>
      </c>
      <c r="EF27">
        <v>100</v>
      </c>
      <c r="EG27">
        <v>104.9</v>
      </c>
      <c r="EH27">
        <v>94.2</v>
      </c>
      <c r="EI27">
        <v>88.9</v>
      </c>
      <c r="EJ27">
        <v>106</v>
      </c>
      <c r="EK27" t="s">
        <v>29</v>
      </c>
      <c r="EL27" t="s">
        <v>29</v>
      </c>
      <c r="EM27" t="s">
        <v>29</v>
      </c>
      <c r="EO27" t="s">
        <v>29</v>
      </c>
      <c r="EP27" t="s">
        <v>29</v>
      </c>
      <c r="EQ27" t="s">
        <v>29</v>
      </c>
      <c r="ES27" t="s">
        <v>29</v>
      </c>
      <c r="ET27" t="s">
        <v>29</v>
      </c>
      <c r="EU27" t="s">
        <v>29</v>
      </c>
      <c r="EW27" t="s">
        <v>29</v>
      </c>
      <c r="EX27" t="s">
        <v>29</v>
      </c>
      <c r="EY27" t="s">
        <v>29</v>
      </c>
      <c r="FA27" t="s">
        <v>29</v>
      </c>
      <c r="FB27" t="s">
        <v>29</v>
      </c>
      <c r="FC27" t="s">
        <v>29</v>
      </c>
      <c r="FF27" t="s">
        <v>29</v>
      </c>
      <c r="FG27" t="s">
        <v>29</v>
      </c>
      <c r="FH27" t="s">
        <v>29</v>
      </c>
      <c r="FI27" t="s">
        <v>29</v>
      </c>
      <c r="FJ27" t="s">
        <v>29</v>
      </c>
      <c r="FK27" t="s">
        <v>29</v>
      </c>
      <c r="FL27" t="s">
        <v>29</v>
      </c>
      <c r="FM27" t="s">
        <v>29</v>
      </c>
      <c r="FN27" t="s">
        <v>29</v>
      </c>
      <c r="FO27" t="s">
        <v>29</v>
      </c>
      <c r="FP27" t="s">
        <v>29</v>
      </c>
      <c r="FQ27" t="s">
        <v>29</v>
      </c>
      <c r="FR27" t="s">
        <v>29</v>
      </c>
      <c r="FT27" t="s">
        <v>29</v>
      </c>
      <c r="FU27" t="s">
        <v>29</v>
      </c>
      <c r="FV27" t="s">
        <v>29</v>
      </c>
      <c r="FX27">
        <v>14727</v>
      </c>
      <c r="FY27" t="s">
        <v>29</v>
      </c>
      <c r="FZ27" t="s">
        <v>29</v>
      </c>
      <c r="GA27" t="s">
        <v>29</v>
      </c>
      <c r="GB27" t="s">
        <v>29</v>
      </c>
      <c r="GI27">
        <v>10656.6</v>
      </c>
      <c r="GJ27">
        <v>94.3</v>
      </c>
      <c r="GK27">
        <v>82.5</v>
      </c>
      <c r="GL27">
        <v>15980.4</v>
      </c>
      <c r="GM27">
        <v>96.7</v>
      </c>
      <c r="GN27">
        <v>89.5</v>
      </c>
      <c r="GO27">
        <v>-5323.7999999999993</v>
      </c>
      <c r="GP27" t="s">
        <v>29</v>
      </c>
      <c r="GQ27" t="s">
        <v>29</v>
      </c>
      <c r="GR27" t="s">
        <v>29</v>
      </c>
      <c r="GS27">
        <v>-21.5</v>
      </c>
      <c r="GT27">
        <v>-35.1</v>
      </c>
      <c r="GU27">
        <v>-28.9</v>
      </c>
      <c r="GV27" t="s">
        <v>29</v>
      </c>
      <c r="GW27" t="s">
        <v>29</v>
      </c>
      <c r="GX27" t="s">
        <v>29</v>
      </c>
      <c r="GY27" t="s">
        <v>29</v>
      </c>
      <c r="HM27" t="s">
        <v>751</v>
      </c>
      <c r="HN27">
        <v>107.6</v>
      </c>
      <c r="HP27">
        <v>100.7</v>
      </c>
      <c r="HR27">
        <v>109</v>
      </c>
      <c r="HT27">
        <v>108.2</v>
      </c>
      <c r="HV27">
        <v>105.3</v>
      </c>
      <c r="HX27">
        <v>112.9</v>
      </c>
      <c r="HZ27">
        <v>111.1</v>
      </c>
      <c r="IB27">
        <v>108</v>
      </c>
      <c r="ID27">
        <v>107.7</v>
      </c>
      <c r="IF27">
        <v>106.2</v>
      </c>
    </row>
    <row r="28" spans="1:240" x14ac:dyDescent="0.2">
      <c r="A28" s="12" t="s">
        <v>148</v>
      </c>
      <c r="B28" s="20">
        <v>85</v>
      </c>
      <c r="C28" s="20">
        <v>77.7</v>
      </c>
      <c r="E28" s="25" t="s">
        <v>151</v>
      </c>
      <c r="F28" s="26" t="s">
        <v>429</v>
      </c>
      <c r="G28" s="26" t="s">
        <v>429</v>
      </c>
      <c r="I28" s="1">
        <v>36160</v>
      </c>
      <c r="J28">
        <v>223913.4</v>
      </c>
      <c r="L28" s="1">
        <v>36038</v>
      </c>
      <c r="M28">
        <v>64.358999999999995</v>
      </c>
      <c r="N28">
        <v>96077.226999999999</v>
      </c>
      <c r="O28">
        <v>27498.605</v>
      </c>
      <c r="P28">
        <v>123575.833</v>
      </c>
      <c r="Q28">
        <v>92354.381999999998</v>
      </c>
      <c r="R28">
        <v>27027.071</v>
      </c>
      <c r="S28">
        <v>119381.452</v>
      </c>
      <c r="T28">
        <v>3722.846</v>
      </c>
      <c r="U28">
        <v>471.53500000000003</v>
      </c>
      <c r="V28">
        <v>4194.38</v>
      </c>
      <c r="W28">
        <v>96141.585999999996</v>
      </c>
      <c r="X28">
        <v>27498.605</v>
      </c>
      <c r="Y28">
        <v>123639.861</v>
      </c>
      <c r="AA28" s="37" t="s">
        <v>150</v>
      </c>
      <c r="AB28" s="38">
        <v>2.7033</v>
      </c>
      <c r="AC28" s="38">
        <v>1.619</v>
      </c>
      <c r="AD28" s="38">
        <v>1.2041999999999999</v>
      </c>
      <c r="AH28">
        <v>2002</v>
      </c>
      <c r="AI28" t="s">
        <v>703</v>
      </c>
      <c r="AJ28" t="s">
        <v>29</v>
      </c>
      <c r="AK28" t="s">
        <v>29</v>
      </c>
      <c r="AL28" t="s">
        <v>29</v>
      </c>
      <c r="AM28" t="s">
        <v>29</v>
      </c>
      <c r="AO28">
        <v>3253.3</v>
      </c>
      <c r="AP28">
        <v>114.7</v>
      </c>
      <c r="AQ28">
        <v>104.4</v>
      </c>
      <c r="AR28">
        <v>20.100000000000001</v>
      </c>
      <c r="AS28">
        <v>18.100000000000001</v>
      </c>
      <c r="AT28" t="s">
        <v>29</v>
      </c>
      <c r="AU28" t="s">
        <v>29</v>
      </c>
      <c r="AV28" t="s">
        <v>29</v>
      </c>
      <c r="AW28" t="s">
        <v>29</v>
      </c>
      <c r="AX28" t="s">
        <v>29</v>
      </c>
      <c r="AY28" t="s">
        <v>29</v>
      </c>
      <c r="BA28">
        <v>1028.21</v>
      </c>
      <c r="BB28">
        <v>114.6</v>
      </c>
      <c r="BC28">
        <v>100.4</v>
      </c>
      <c r="BD28">
        <v>110.3</v>
      </c>
      <c r="BE28">
        <v>99.5</v>
      </c>
      <c r="BF28" t="s">
        <v>29</v>
      </c>
      <c r="BH28">
        <v>706.7</v>
      </c>
      <c r="BI28">
        <v>113.2</v>
      </c>
      <c r="BJ28">
        <v>102.4</v>
      </c>
      <c r="BK28">
        <v>109</v>
      </c>
      <c r="BL28">
        <v>101.5</v>
      </c>
      <c r="BM28" t="s">
        <v>29</v>
      </c>
      <c r="BO28">
        <v>10250.299999999999</v>
      </c>
      <c r="BP28">
        <v>17213.5</v>
      </c>
      <c r="BQ28">
        <v>-6963.2</v>
      </c>
      <c r="BR28">
        <v>82.085699535363972</v>
      </c>
      <c r="BS28">
        <v>100.44219835754896</v>
      </c>
      <c r="BT28">
        <v>81.204767986377192</v>
      </c>
      <c r="BU28">
        <v>104.66392318244169</v>
      </c>
      <c r="BV28">
        <v>100.6</v>
      </c>
      <c r="BW28">
        <v>99.9</v>
      </c>
      <c r="BX28">
        <v>100.99009900990099</v>
      </c>
      <c r="BY28">
        <v>90.6</v>
      </c>
      <c r="BZ28">
        <v>98.6</v>
      </c>
      <c r="CA28">
        <v>99.338721528288033</v>
      </c>
      <c r="CB28">
        <v>10.373760488176966</v>
      </c>
      <c r="CC28" t="s">
        <v>29</v>
      </c>
      <c r="CD28" t="s">
        <v>29</v>
      </c>
      <c r="CE28" t="s">
        <v>29</v>
      </c>
      <c r="CF28" t="s">
        <v>29</v>
      </c>
      <c r="CG28" t="s">
        <v>29</v>
      </c>
      <c r="CH28" t="s">
        <v>29</v>
      </c>
      <c r="CI28" t="s">
        <v>29</v>
      </c>
      <c r="CJ28" t="s">
        <v>29</v>
      </c>
      <c r="CK28" t="s">
        <v>29</v>
      </c>
      <c r="CL28" t="s">
        <v>29</v>
      </c>
      <c r="CM28" t="s">
        <v>29</v>
      </c>
      <c r="CN28" t="s">
        <v>29</v>
      </c>
      <c r="CO28" t="s">
        <v>29</v>
      </c>
      <c r="CP28" t="s">
        <v>29</v>
      </c>
      <c r="CQ28" t="s">
        <v>29</v>
      </c>
      <c r="CR28" t="s">
        <v>29</v>
      </c>
      <c r="CS28" t="s">
        <v>29</v>
      </c>
      <c r="CT28" t="s">
        <v>29</v>
      </c>
      <c r="CU28" t="s">
        <v>29</v>
      </c>
      <c r="CV28" t="s">
        <v>29</v>
      </c>
      <c r="CW28" t="s">
        <v>29</v>
      </c>
      <c r="CX28" t="s">
        <v>29</v>
      </c>
      <c r="CY28" t="s">
        <v>29</v>
      </c>
      <c r="CZ28" t="s">
        <v>29</v>
      </c>
      <c r="DA28">
        <v>103.4</v>
      </c>
      <c r="DB28">
        <v>100.8</v>
      </c>
      <c r="DC28">
        <v>100.8</v>
      </c>
      <c r="DD28">
        <v>102</v>
      </c>
      <c r="DE28">
        <v>101.2</v>
      </c>
      <c r="DF28">
        <v>101.2</v>
      </c>
      <c r="DG28">
        <v>104.9</v>
      </c>
      <c r="DH28">
        <v>100.2</v>
      </c>
      <c r="DI28">
        <v>100.2</v>
      </c>
      <c r="DJ28">
        <v>99.9</v>
      </c>
      <c r="DK28">
        <v>99.6</v>
      </c>
      <c r="DL28">
        <v>99.6</v>
      </c>
      <c r="DM28">
        <v>108.3</v>
      </c>
      <c r="DN28">
        <v>101.4</v>
      </c>
      <c r="DO28">
        <v>101.4</v>
      </c>
      <c r="DP28">
        <v>102.8</v>
      </c>
      <c r="DQ28">
        <v>100.2</v>
      </c>
      <c r="DR28">
        <v>100.2</v>
      </c>
      <c r="DS28">
        <v>105.9</v>
      </c>
      <c r="DT28">
        <v>100.2</v>
      </c>
      <c r="DU28">
        <v>100.2</v>
      </c>
      <c r="DV28">
        <v>97.8</v>
      </c>
      <c r="DW28">
        <v>100.7</v>
      </c>
      <c r="DX28">
        <v>100.7</v>
      </c>
      <c r="DY28">
        <v>101.2</v>
      </c>
      <c r="DZ28">
        <v>100.1</v>
      </c>
      <c r="EA28">
        <v>100.1</v>
      </c>
      <c r="EB28">
        <v>103.1</v>
      </c>
      <c r="EC28">
        <v>101.4</v>
      </c>
      <c r="ED28">
        <v>101.4</v>
      </c>
      <c r="EE28">
        <v>105.1</v>
      </c>
      <c r="EF28">
        <v>100.2</v>
      </c>
      <c r="EG28">
        <v>100.2</v>
      </c>
      <c r="EH28">
        <v>95.6</v>
      </c>
      <c r="EI28">
        <v>90.1</v>
      </c>
      <c r="EJ28">
        <v>106.1</v>
      </c>
      <c r="EK28" t="s">
        <v>29</v>
      </c>
      <c r="EL28" t="s">
        <v>29</v>
      </c>
      <c r="EM28" t="s">
        <v>29</v>
      </c>
      <c r="EO28" t="s">
        <v>29</v>
      </c>
      <c r="EP28" t="s">
        <v>29</v>
      </c>
      <c r="EQ28" t="s">
        <v>29</v>
      </c>
      <c r="ES28" t="s">
        <v>29</v>
      </c>
      <c r="ET28" t="s">
        <v>29</v>
      </c>
      <c r="EU28" t="s">
        <v>29</v>
      </c>
      <c r="EW28" t="s">
        <v>29</v>
      </c>
      <c r="EX28" t="s">
        <v>29</v>
      </c>
      <c r="EY28" t="s">
        <v>29</v>
      </c>
      <c r="FA28" t="s">
        <v>29</v>
      </c>
      <c r="FB28" t="s">
        <v>29</v>
      </c>
      <c r="FC28" t="s">
        <v>29</v>
      </c>
      <c r="FF28" t="s">
        <v>29</v>
      </c>
      <c r="FG28" t="s">
        <v>29</v>
      </c>
      <c r="FH28" t="s">
        <v>29</v>
      </c>
      <c r="FI28" t="s">
        <v>29</v>
      </c>
      <c r="FJ28" t="s">
        <v>29</v>
      </c>
      <c r="FK28" t="s">
        <v>29</v>
      </c>
      <c r="FL28" t="s">
        <v>29</v>
      </c>
      <c r="FM28" t="s">
        <v>29</v>
      </c>
      <c r="FN28" t="s">
        <v>29</v>
      </c>
      <c r="FO28" t="s">
        <v>29</v>
      </c>
      <c r="FP28" t="s">
        <v>29</v>
      </c>
      <c r="FQ28" t="s">
        <v>29</v>
      </c>
      <c r="FR28" t="s">
        <v>29</v>
      </c>
      <c r="FT28" t="s">
        <v>29</v>
      </c>
      <c r="FU28" t="s">
        <v>29</v>
      </c>
      <c r="FV28" t="s">
        <v>29</v>
      </c>
      <c r="FX28">
        <v>8355</v>
      </c>
      <c r="FY28" t="s">
        <v>29</v>
      </c>
      <c r="FZ28" t="s">
        <v>29</v>
      </c>
      <c r="GA28" t="s">
        <v>29</v>
      </c>
      <c r="GB28" t="s">
        <v>29</v>
      </c>
      <c r="GI28">
        <v>11819.4</v>
      </c>
      <c r="GJ28">
        <v>101.9</v>
      </c>
      <c r="GK28">
        <v>110.2</v>
      </c>
      <c r="GL28">
        <v>14823.2</v>
      </c>
      <c r="GM28">
        <v>99.4</v>
      </c>
      <c r="GN28">
        <v>94</v>
      </c>
      <c r="GO28">
        <v>-3003.8000000000011</v>
      </c>
      <c r="GP28">
        <v>-37.299999999999997</v>
      </c>
      <c r="GQ28">
        <v>-48.2</v>
      </c>
      <c r="GR28" t="s">
        <v>29</v>
      </c>
      <c r="GS28">
        <v>-14.8</v>
      </c>
      <c r="GT28">
        <v>-39.6</v>
      </c>
      <c r="GU28">
        <v>-36.6</v>
      </c>
      <c r="GV28" t="s">
        <v>29</v>
      </c>
      <c r="GW28" t="s">
        <v>29</v>
      </c>
      <c r="GX28" t="s">
        <v>29</v>
      </c>
      <c r="GY28" t="s">
        <v>29</v>
      </c>
      <c r="HM28" t="s">
        <v>752</v>
      </c>
      <c r="HN28">
        <v>108.6</v>
      </c>
      <c r="HP28">
        <v>102.9</v>
      </c>
      <c r="HR28">
        <v>108.4</v>
      </c>
      <c r="HT28">
        <v>107.9</v>
      </c>
      <c r="HV28">
        <v>106.4</v>
      </c>
      <c r="HX28">
        <v>111.1</v>
      </c>
      <c r="HZ28">
        <v>126.6</v>
      </c>
      <c r="IB28">
        <v>112.2</v>
      </c>
      <c r="ID28">
        <v>107.4</v>
      </c>
      <c r="IF28">
        <v>104.6</v>
      </c>
    </row>
    <row r="29" spans="1:240" x14ac:dyDescent="0.2">
      <c r="A29" s="12" t="s">
        <v>149</v>
      </c>
      <c r="B29" s="20">
        <v>84.8</v>
      </c>
      <c r="C29" s="20">
        <v>77.400000000000006</v>
      </c>
      <c r="E29" s="25" t="s">
        <v>152</v>
      </c>
      <c r="F29" s="26" t="s">
        <v>429</v>
      </c>
      <c r="G29" s="26" t="s">
        <v>429</v>
      </c>
      <c r="I29" s="1">
        <v>36191</v>
      </c>
      <c r="J29">
        <v>226342.7</v>
      </c>
      <c r="L29" s="1">
        <v>36068</v>
      </c>
      <c r="M29">
        <v>61.47</v>
      </c>
      <c r="N29">
        <v>98615.293999999994</v>
      </c>
      <c r="O29">
        <v>28827.044000000002</v>
      </c>
      <c r="P29">
        <v>127442.338</v>
      </c>
      <c r="Q29">
        <v>94810.1</v>
      </c>
      <c r="R29">
        <v>28349.812999999998</v>
      </c>
      <c r="S29">
        <v>123159.912</v>
      </c>
      <c r="T29">
        <v>3805.194</v>
      </c>
      <c r="U29">
        <v>477.23099999999999</v>
      </c>
      <c r="V29">
        <v>4282.4250000000002</v>
      </c>
      <c r="W29">
        <v>98676.763000000006</v>
      </c>
      <c r="X29">
        <v>28827.044000000002</v>
      </c>
      <c r="Y29">
        <v>127503.485</v>
      </c>
      <c r="AA29" s="37" t="s">
        <v>151</v>
      </c>
      <c r="AB29" s="38">
        <v>2.7397</v>
      </c>
      <c r="AC29" s="38">
        <v>1.6278999999999999</v>
      </c>
      <c r="AD29" s="38">
        <v>1.2044999999999999</v>
      </c>
      <c r="AI29" t="s">
        <v>704</v>
      </c>
      <c r="AJ29" t="s">
        <v>29</v>
      </c>
      <c r="AK29" t="s">
        <v>29</v>
      </c>
      <c r="AL29" t="s">
        <v>29</v>
      </c>
      <c r="AM29" t="s">
        <v>29</v>
      </c>
      <c r="AO29">
        <v>3277.9</v>
      </c>
      <c r="AP29">
        <v>113.9</v>
      </c>
      <c r="AQ29">
        <v>100.8</v>
      </c>
      <c r="AR29">
        <v>20.2</v>
      </c>
      <c r="AS29">
        <v>18.2</v>
      </c>
      <c r="AT29" t="s">
        <v>29</v>
      </c>
      <c r="AU29" t="s">
        <v>29</v>
      </c>
      <c r="AV29" t="s">
        <v>29</v>
      </c>
      <c r="AW29" t="s">
        <v>29</v>
      </c>
      <c r="AX29" t="s">
        <v>29</v>
      </c>
      <c r="AY29" t="s">
        <v>29</v>
      </c>
      <c r="BA29">
        <v>1029.67</v>
      </c>
      <c r="BB29">
        <v>114.6</v>
      </c>
      <c r="BC29">
        <v>100.1</v>
      </c>
      <c r="BD29">
        <v>110.2</v>
      </c>
      <c r="BE29">
        <v>99.9</v>
      </c>
      <c r="BF29" t="s">
        <v>29</v>
      </c>
      <c r="BH29">
        <v>691.28</v>
      </c>
      <c r="BI29">
        <v>110.8</v>
      </c>
      <c r="BJ29">
        <v>97.8</v>
      </c>
      <c r="BK29">
        <v>106.5</v>
      </c>
      <c r="BL29">
        <v>97.6</v>
      </c>
      <c r="BM29" t="s">
        <v>29</v>
      </c>
      <c r="BO29">
        <v>20997.9</v>
      </c>
      <c r="BP29">
        <v>34665.599999999999</v>
      </c>
      <c r="BQ29">
        <v>-13667.7</v>
      </c>
      <c r="BR29">
        <v>82.573039466940031</v>
      </c>
      <c r="BS29">
        <v>101.32075471698113</v>
      </c>
      <c r="BT29">
        <v>80.738501403584536</v>
      </c>
      <c r="BU29">
        <v>98.00786369593709</v>
      </c>
      <c r="BV29">
        <v>109.2</v>
      </c>
      <c r="BW29">
        <v>99.9</v>
      </c>
      <c r="BX29">
        <v>98.3</v>
      </c>
      <c r="BY29">
        <v>96.5</v>
      </c>
      <c r="BZ29">
        <v>96.942860609001571</v>
      </c>
      <c r="CA29">
        <v>98.508382642998029</v>
      </c>
      <c r="CB29">
        <v>10.012706480304955</v>
      </c>
      <c r="CC29" t="s">
        <v>29</v>
      </c>
      <c r="CD29" t="s">
        <v>29</v>
      </c>
      <c r="CE29" t="s">
        <v>29</v>
      </c>
      <c r="CF29" t="s">
        <v>29</v>
      </c>
      <c r="CG29" t="s">
        <v>29</v>
      </c>
      <c r="CH29" t="s">
        <v>29</v>
      </c>
      <c r="CI29" t="s">
        <v>29</v>
      </c>
      <c r="CJ29" t="s">
        <v>29</v>
      </c>
      <c r="CK29" t="s">
        <v>29</v>
      </c>
      <c r="CL29" t="s">
        <v>29</v>
      </c>
      <c r="CM29" t="s">
        <v>29</v>
      </c>
      <c r="CN29" t="s">
        <v>29</v>
      </c>
      <c r="CO29" t="s">
        <v>29</v>
      </c>
      <c r="CP29" t="s">
        <v>29</v>
      </c>
      <c r="CQ29" t="s">
        <v>29</v>
      </c>
      <c r="CR29" t="s">
        <v>29</v>
      </c>
      <c r="CS29" t="s">
        <v>29</v>
      </c>
      <c r="CT29" t="s">
        <v>29</v>
      </c>
      <c r="CU29" t="s">
        <v>29</v>
      </c>
      <c r="CV29" t="s">
        <v>29</v>
      </c>
      <c r="CW29" t="s">
        <v>29</v>
      </c>
      <c r="CX29" t="s">
        <v>29</v>
      </c>
      <c r="CY29" t="s">
        <v>29</v>
      </c>
      <c r="CZ29" t="s">
        <v>29</v>
      </c>
      <c r="DA29">
        <v>103.5</v>
      </c>
      <c r="DB29">
        <v>100.1</v>
      </c>
      <c r="DC29">
        <v>101</v>
      </c>
      <c r="DD29">
        <v>102.2</v>
      </c>
      <c r="DE29">
        <v>100.1</v>
      </c>
      <c r="DF29">
        <v>101.3</v>
      </c>
      <c r="DG29">
        <v>104.5</v>
      </c>
      <c r="DH29">
        <v>100.2</v>
      </c>
      <c r="DI29">
        <v>100.4</v>
      </c>
      <c r="DJ29">
        <v>99.7</v>
      </c>
      <c r="DK29">
        <v>99.2</v>
      </c>
      <c r="DL29">
        <v>98.9</v>
      </c>
      <c r="DM29">
        <v>108</v>
      </c>
      <c r="DN29">
        <v>100.4</v>
      </c>
      <c r="DO29">
        <v>101.8</v>
      </c>
      <c r="DP29">
        <v>102.7</v>
      </c>
      <c r="DQ29">
        <v>100.3</v>
      </c>
      <c r="DR29">
        <v>100.4</v>
      </c>
      <c r="DS29">
        <v>105.5</v>
      </c>
      <c r="DT29">
        <v>100.3</v>
      </c>
      <c r="DU29">
        <v>100.6</v>
      </c>
      <c r="DV29">
        <v>97.8</v>
      </c>
      <c r="DW29">
        <v>100</v>
      </c>
      <c r="DX29">
        <v>100.6</v>
      </c>
      <c r="DY29">
        <v>104.2</v>
      </c>
      <c r="DZ29">
        <v>100</v>
      </c>
      <c r="EA29">
        <v>100.1</v>
      </c>
      <c r="EB29">
        <v>103</v>
      </c>
      <c r="EC29">
        <v>100.2</v>
      </c>
      <c r="ED29">
        <v>101.6</v>
      </c>
      <c r="EE29">
        <v>104.8</v>
      </c>
      <c r="EF29">
        <v>100.1</v>
      </c>
      <c r="EG29">
        <v>100.2</v>
      </c>
      <c r="EH29">
        <v>99.1</v>
      </c>
      <c r="EI29">
        <v>93.1</v>
      </c>
      <c r="EJ29">
        <v>106.4</v>
      </c>
      <c r="EK29" t="s">
        <v>29</v>
      </c>
      <c r="EL29" t="s">
        <v>29</v>
      </c>
      <c r="EM29" t="s">
        <v>29</v>
      </c>
      <c r="EO29" t="s">
        <v>29</v>
      </c>
      <c r="EP29" t="s">
        <v>29</v>
      </c>
      <c r="EQ29" t="s">
        <v>29</v>
      </c>
      <c r="ES29" t="s">
        <v>29</v>
      </c>
      <c r="ET29" t="s">
        <v>29</v>
      </c>
      <c r="EU29" t="s">
        <v>29</v>
      </c>
      <c r="EW29" t="s">
        <v>29</v>
      </c>
      <c r="EX29" t="s">
        <v>29</v>
      </c>
      <c r="EY29" t="s">
        <v>29</v>
      </c>
      <c r="FA29" t="s">
        <v>29</v>
      </c>
      <c r="FB29" t="s">
        <v>29</v>
      </c>
      <c r="FC29" t="s">
        <v>29</v>
      </c>
      <c r="FF29" t="s">
        <v>29</v>
      </c>
      <c r="FG29" t="s">
        <v>29</v>
      </c>
      <c r="FH29" t="s">
        <v>29</v>
      </c>
      <c r="FI29" t="s">
        <v>29</v>
      </c>
      <c r="FJ29" t="s">
        <v>29</v>
      </c>
      <c r="FK29" t="s">
        <v>29</v>
      </c>
      <c r="FL29" t="s">
        <v>29</v>
      </c>
      <c r="FM29" t="s">
        <v>29</v>
      </c>
      <c r="FN29" t="s">
        <v>29</v>
      </c>
      <c r="FO29" t="s">
        <v>29</v>
      </c>
      <c r="FP29" t="s">
        <v>29</v>
      </c>
      <c r="FQ29" t="s">
        <v>29</v>
      </c>
      <c r="FR29" t="s">
        <v>29</v>
      </c>
      <c r="FT29" t="s">
        <v>29</v>
      </c>
      <c r="FU29" t="s">
        <v>29</v>
      </c>
      <c r="FV29" t="s">
        <v>29</v>
      </c>
      <c r="FX29">
        <v>7501</v>
      </c>
      <c r="FY29" t="s">
        <v>29</v>
      </c>
      <c r="FZ29" t="s">
        <v>29</v>
      </c>
      <c r="GA29" t="s">
        <v>29</v>
      </c>
      <c r="GB29" t="s">
        <v>29</v>
      </c>
      <c r="GI29">
        <v>11958.4</v>
      </c>
      <c r="GJ29">
        <v>99.9</v>
      </c>
      <c r="GK29">
        <v>100</v>
      </c>
      <c r="GL29">
        <v>16241.3</v>
      </c>
      <c r="GM29">
        <v>110.1</v>
      </c>
      <c r="GN29">
        <v>107.8</v>
      </c>
      <c r="GO29">
        <v>-4282.8999999999996</v>
      </c>
      <c r="GP29" t="s">
        <v>29</v>
      </c>
      <c r="GQ29" t="s">
        <v>29</v>
      </c>
      <c r="GR29" t="s">
        <v>29</v>
      </c>
      <c r="GS29">
        <v>-11.1</v>
      </c>
      <c r="GT29">
        <v>-23</v>
      </c>
      <c r="GU29">
        <v>-29.6</v>
      </c>
      <c r="GV29" t="s">
        <v>29</v>
      </c>
      <c r="GW29" t="s">
        <v>29</v>
      </c>
      <c r="GX29" t="s">
        <v>29</v>
      </c>
      <c r="GY29" t="s">
        <v>29</v>
      </c>
      <c r="HM29" t="s">
        <v>753</v>
      </c>
      <c r="HN29">
        <v>108</v>
      </c>
      <c r="HP29">
        <v>106.5</v>
      </c>
      <c r="HR29">
        <v>109.8</v>
      </c>
      <c r="HT29">
        <v>106.3</v>
      </c>
      <c r="HV29">
        <v>104.2</v>
      </c>
      <c r="HX29">
        <v>111.9</v>
      </c>
      <c r="HZ29">
        <v>109.1</v>
      </c>
      <c r="IB29">
        <v>109.6</v>
      </c>
      <c r="ID29">
        <v>106.8</v>
      </c>
      <c r="IF29">
        <v>110.7</v>
      </c>
    </row>
    <row r="30" spans="1:240" x14ac:dyDescent="0.2">
      <c r="A30" s="12" t="s">
        <v>150</v>
      </c>
      <c r="B30" s="20">
        <v>85.3</v>
      </c>
      <c r="C30" s="20">
        <v>77.7</v>
      </c>
      <c r="E30" s="25" t="s">
        <v>153</v>
      </c>
      <c r="F30" s="26" t="s">
        <v>429</v>
      </c>
      <c r="G30" s="26" t="s">
        <v>429</v>
      </c>
      <c r="I30" s="1">
        <v>36219</v>
      </c>
      <c r="J30">
        <v>233423.8</v>
      </c>
      <c r="L30" s="1">
        <v>36099</v>
      </c>
      <c r="M30">
        <v>61.322000000000003</v>
      </c>
      <c r="N30">
        <v>101493.97900000001</v>
      </c>
      <c r="O30">
        <v>28833.25</v>
      </c>
      <c r="P30">
        <v>130327.22900000001</v>
      </c>
      <c r="Q30">
        <v>97561.100999999995</v>
      </c>
      <c r="R30">
        <v>28270.045999999998</v>
      </c>
      <c r="S30">
        <v>125831.147</v>
      </c>
      <c r="T30">
        <v>3932.8780000000002</v>
      </c>
      <c r="U30">
        <v>563.20399999999995</v>
      </c>
      <c r="V30">
        <v>4496.0810000000001</v>
      </c>
      <c r="W30">
        <v>101555.30100000001</v>
      </c>
      <c r="X30">
        <v>28833.25</v>
      </c>
      <c r="Y30">
        <v>130388.234</v>
      </c>
      <c r="AA30" s="37" t="s">
        <v>152</v>
      </c>
      <c r="AB30" s="38">
        <v>2.8094999999999999</v>
      </c>
      <c r="AC30" s="38">
        <v>1.6143000000000001</v>
      </c>
      <c r="AD30" s="38">
        <v>1.2123999999999999</v>
      </c>
      <c r="AI30" t="s">
        <v>705</v>
      </c>
      <c r="AJ30" t="s">
        <v>29</v>
      </c>
      <c r="AK30" t="s">
        <v>29</v>
      </c>
      <c r="AL30" t="s">
        <v>29</v>
      </c>
      <c r="AM30" t="s">
        <v>29</v>
      </c>
      <c r="AO30">
        <v>3259.9</v>
      </c>
      <c r="AP30">
        <v>112.5</v>
      </c>
      <c r="AQ30">
        <v>99.5</v>
      </c>
      <c r="AR30">
        <v>20.100000000000001</v>
      </c>
      <c r="AS30">
        <v>18.2</v>
      </c>
      <c r="AT30" t="s">
        <v>29</v>
      </c>
      <c r="AU30" t="s">
        <v>29</v>
      </c>
      <c r="AV30" t="s">
        <v>29</v>
      </c>
      <c r="AW30" t="s">
        <v>29</v>
      </c>
      <c r="AX30" t="s">
        <v>29</v>
      </c>
      <c r="AY30" t="s">
        <v>29</v>
      </c>
      <c r="BA30">
        <v>1031.9100000000001</v>
      </c>
      <c r="BB30">
        <v>114.1</v>
      </c>
      <c r="BC30">
        <v>100.2</v>
      </c>
      <c r="BD30">
        <v>110</v>
      </c>
      <c r="BE30">
        <v>100</v>
      </c>
      <c r="BF30" t="s">
        <v>29</v>
      </c>
      <c r="BH30">
        <v>692.19</v>
      </c>
      <c r="BI30">
        <v>87.5</v>
      </c>
      <c r="BJ30">
        <v>100.1</v>
      </c>
      <c r="BK30">
        <v>84.4</v>
      </c>
      <c r="BL30">
        <v>99.9</v>
      </c>
      <c r="BM30" t="s">
        <v>29</v>
      </c>
      <c r="BO30">
        <v>31275.3</v>
      </c>
      <c r="BP30">
        <v>47712.1</v>
      </c>
      <c r="BQ30">
        <v>-16436.8</v>
      </c>
      <c r="BR30">
        <v>83.784722222222214</v>
      </c>
      <c r="BS30">
        <v>99.85516242499483</v>
      </c>
      <c r="BT30">
        <v>79.506277931474784</v>
      </c>
      <c r="BU30">
        <v>99.919764642952657</v>
      </c>
      <c r="BV30">
        <v>114.5</v>
      </c>
      <c r="BW30">
        <v>99.5</v>
      </c>
      <c r="BX30">
        <v>92.16589861751153</v>
      </c>
      <c r="BY30">
        <v>101.6</v>
      </c>
      <c r="BZ30">
        <v>96.798029556650235</v>
      </c>
      <c r="CA30">
        <v>98.360655737704917</v>
      </c>
      <c r="CB30">
        <v>10.201479214486101</v>
      </c>
      <c r="CC30" t="s">
        <v>29</v>
      </c>
      <c r="CD30" t="s">
        <v>29</v>
      </c>
      <c r="CE30" t="s">
        <v>29</v>
      </c>
      <c r="CF30" t="s">
        <v>29</v>
      </c>
      <c r="CG30" t="s">
        <v>29</v>
      </c>
      <c r="CH30" t="s">
        <v>29</v>
      </c>
      <c r="CI30" t="s">
        <v>29</v>
      </c>
      <c r="CJ30" t="s">
        <v>29</v>
      </c>
      <c r="CK30" t="s">
        <v>29</v>
      </c>
      <c r="CL30" t="s">
        <v>29</v>
      </c>
      <c r="CM30" t="s">
        <v>29</v>
      </c>
      <c r="CN30" t="s">
        <v>29</v>
      </c>
      <c r="CO30" t="s">
        <v>29</v>
      </c>
      <c r="CP30" t="s">
        <v>29</v>
      </c>
      <c r="CQ30" t="s">
        <v>29</v>
      </c>
      <c r="CR30" t="s">
        <v>29</v>
      </c>
      <c r="CS30" t="s">
        <v>29</v>
      </c>
      <c r="CT30" t="s">
        <v>29</v>
      </c>
      <c r="CU30" t="s">
        <v>29</v>
      </c>
      <c r="CV30" t="s">
        <v>29</v>
      </c>
      <c r="CW30" t="s">
        <v>29</v>
      </c>
      <c r="CX30" t="s">
        <v>29</v>
      </c>
      <c r="CY30" t="s">
        <v>29</v>
      </c>
      <c r="CZ30" t="s">
        <v>29</v>
      </c>
      <c r="DA30">
        <v>103.3</v>
      </c>
      <c r="DB30">
        <v>100.2</v>
      </c>
      <c r="DC30">
        <v>101.2</v>
      </c>
      <c r="DD30">
        <v>102.2</v>
      </c>
      <c r="DE30">
        <v>100.4</v>
      </c>
      <c r="DF30">
        <v>101.7</v>
      </c>
      <c r="DG30">
        <v>104.2</v>
      </c>
      <c r="DH30">
        <v>100.4</v>
      </c>
      <c r="DI30">
        <v>100.8</v>
      </c>
      <c r="DJ30">
        <v>99.5</v>
      </c>
      <c r="DK30">
        <v>99.7</v>
      </c>
      <c r="DL30">
        <v>98.6</v>
      </c>
      <c r="DM30">
        <v>106.4</v>
      </c>
      <c r="DN30">
        <v>100.1</v>
      </c>
      <c r="DO30">
        <v>101.9</v>
      </c>
      <c r="DP30">
        <v>102.5</v>
      </c>
      <c r="DQ30">
        <v>100.1</v>
      </c>
      <c r="DR30">
        <v>100.5</v>
      </c>
      <c r="DS30">
        <v>105.3</v>
      </c>
      <c r="DT30">
        <v>100.2</v>
      </c>
      <c r="DU30">
        <v>100.8</v>
      </c>
      <c r="DV30">
        <v>99.8</v>
      </c>
      <c r="DW30">
        <v>100.6</v>
      </c>
      <c r="DX30">
        <v>101.2</v>
      </c>
      <c r="DY30">
        <v>104.2</v>
      </c>
      <c r="DZ30">
        <v>100</v>
      </c>
      <c r="EA30">
        <v>100.1</v>
      </c>
      <c r="EB30">
        <v>102.6</v>
      </c>
      <c r="EC30">
        <v>100.1</v>
      </c>
      <c r="ED30">
        <v>101.7</v>
      </c>
      <c r="EE30">
        <v>104.8</v>
      </c>
      <c r="EF30">
        <v>100.1</v>
      </c>
      <c r="EG30">
        <v>100.3</v>
      </c>
      <c r="EH30">
        <v>102</v>
      </c>
      <c r="EI30">
        <v>96.1</v>
      </c>
      <c r="EJ30">
        <v>106.1</v>
      </c>
      <c r="EK30" t="s">
        <v>29</v>
      </c>
      <c r="EL30" t="s">
        <v>29</v>
      </c>
      <c r="EM30" t="s">
        <v>29</v>
      </c>
      <c r="EO30" t="s">
        <v>29</v>
      </c>
      <c r="EP30" t="s">
        <v>29</v>
      </c>
      <c r="EQ30" t="s">
        <v>29</v>
      </c>
      <c r="ES30" t="s">
        <v>29</v>
      </c>
      <c r="ET30" t="s">
        <v>29</v>
      </c>
      <c r="EU30" t="s">
        <v>29</v>
      </c>
      <c r="EW30" t="s">
        <v>29</v>
      </c>
      <c r="EX30" t="s">
        <v>29</v>
      </c>
      <c r="EY30" t="s">
        <v>29</v>
      </c>
      <c r="FA30" t="s">
        <v>29</v>
      </c>
      <c r="FB30" t="s">
        <v>29</v>
      </c>
      <c r="FC30" t="s">
        <v>29</v>
      </c>
      <c r="FF30" t="s">
        <v>29</v>
      </c>
      <c r="FG30" t="s">
        <v>29</v>
      </c>
      <c r="FH30" t="s">
        <v>29</v>
      </c>
      <c r="FI30" t="s">
        <v>29</v>
      </c>
      <c r="FJ30" t="s">
        <v>29</v>
      </c>
      <c r="FK30" t="s">
        <v>29</v>
      </c>
      <c r="FL30" t="s">
        <v>29</v>
      </c>
      <c r="FM30" t="s">
        <v>29</v>
      </c>
      <c r="FN30" t="s">
        <v>29</v>
      </c>
      <c r="FO30" t="s">
        <v>29</v>
      </c>
      <c r="FP30" t="s">
        <v>29</v>
      </c>
      <c r="FQ30" t="s">
        <v>29</v>
      </c>
      <c r="FR30" t="s">
        <v>29</v>
      </c>
      <c r="FT30" t="s">
        <v>29</v>
      </c>
      <c r="FU30" t="s">
        <v>29</v>
      </c>
      <c r="FV30" t="s">
        <v>29</v>
      </c>
      <c r="FX30">
        <v>6007</v>
      </c>
      <c r="FY30" t="s">
        <v>29</v>
      </c>
      <c r="FZ30" t="s">
        <v>29</v>
      </c>
      <c r="GA30" t="s">
        <v>29</v>
      </c>
      <c r="GB30" t="s">
        <v>29</v>
      </c>
      <c r="GI30">
        <v>13443.6</v>
      </c>
      <c r="GJ30">
        <v>99.5</v>
      </c>
      <c r="GK30">
        <v>111.1</v>
      </c>
      <c r="GL30">
        <v>17929.400000000001</v>
      </c>
      <c r="GM30">
        <v>101.5</v>
      </c>
      <c r="GN30">
        <v>109.4</v>
      </c>
      <c r="GO30">
        <v>-4485.8000000000011</v>
      </c>
      <c r="GP30" t="s">
        <v>29</v>
      </c>
      <c r="GQ30" t="s">
        <v>29</v>
      </c>
      <c r="GR30" t="s">
        <v>29</v>
      </c>
      <c r="GS30">
        <v>-6.8</v>
      </c>
      <c r="GT30">
        <v>-10</v>
      </c>
      <c r="GU30">
        <v>-21.6</v>
      </c>
      <c r="GV30" t="s">
        <v>29</v>
      </c>
      <c r="GW30" t="s">
        <v>29</v>
      </c>
      <c r="GX30" t="s">
        <v>29</v>
      </c>
      <c r="GY30" t="s">
        <v>29</v>
      </c>
      <c r="HM30" t="s">
        <v>754</v>
      </c>
      <c r="HN30">
        <v>110.2</v>
      </c>
      <c r="HP30">
        <v>110.6</v>
      </c>
      <c r="HR30">
        <v>110.3</v>
      </c>
      <c r="HT30">
        <v>108.4</v>
      </c>
      <c r="HV30">
        <v>105.2</v>
      </c>
      <c r="HX30">
        <v>115.3</v>
      </c>
      <c r="HZ30">
        <v>120.9</v>
      </c>
      <c r="IB30">
        <v>115.1</v>
      </c>
      <c r="ID30">
        <v>111.6</v>
      </c>
      <c r="IF30">
        <v>103.2</v>
      </c>
    </row>
    <row r="31" spans="1:240" x14ac:dyDescent="0.2">
      <c r="A31" s="12" t="s">
        <v>151</v>
      </c>
      <c r="B31" s="20">
        <v>85.5</v>
      </c>
      <c r="C31" s="20">
        <v>77.400000000000006</v>
      </c>
      <c r="E31" s="25" t="s">
        <v>154</v>
      </c>
      <c r="F31" s="26" t="s">
        <v>429</v>
      </c>
      <c r="G31" s="26" t="s">
        <v>429</v>
      </c>
      <c r="I31" s="1">
        <v>36250</v>
      </c>
      <c r="J31">
        <v>236748.5</v>
      </c>
      <c r="L31" s="1">
        <v>36129</v>
      </c>
      <c r="M31">
        <v>61.274000000000001</v>
      </c>
      <c r="N31">
        <v>103945.173</v>
      </c>
      <c r="O31">
        <v>29291.89</v>
      </c>
      <c r="P31">
        <v>133237.06299999999</v>
      </c>
      <c r="Q31">
        <v>99915.213000000003</v>
      </c>
      <c r="R31">
        <v>28725.383999999998</v>
      </c>
      <c r="S31">
        <v>128640.59699999999</v>
      </c>
      <c r="T31">
        <v>4029.96</v>
      </c>
      <c r="U31">
        <v>566.50599999999997</v>
      </c>
      <c r="V31">
        <v>4596.4660000000003</v>
      </c>
      <c r="W31">
        <v>104006.447</v>
      </c>
      <c r="X31">
        <v>29291.89</v>
      </c>
      <c r="Y31">
        <v>133298.02499999999</v>
      </c>
      <c r="AA31" s="37" t="s">
        <v>153</v>
      </c>
      <c r="AB31" s="38">
        <v>2.8811</v>
      </c>
      <c r="AC31" s="38">
        <v>1.5952999999999999</v>
      </c>
      <c r="AD31" s="38">
        <v>1.2410000000000001</v>
      </c>
      <c r="AI31" t="s">
        <v>706</v>
      </c>
      <c r="AJ31" t="s">
        <v>29</v>
      </c>
      <c r="AK31" t="s">
        <v>29</v>
      </c>
      <c r="AL31" t="s">
        <v>29</v>
      </c>
      <c r="AM31" t="s">
        <v>29</v>
      </c>
      <c r="AO31">
        <v>3203.6</v>
      </c>
      <c r="AP31">
        <v>111.3</v>
      </c>
      <c r="AQ31">
        <v>98.3</v>
      </c>
      <c r="AR31">
        <v>19.899999999999999</v>
      </c>
      <c r="AS31">
        <v>17.899999999999999</v>
      </c>
      <c r="AT31" t="s">
        <v>29</v>
      </c>
      <c r="AU31" t="s">
        <v>29</v>
      </c>
      <c r="AV31" t="s">
        <v>29</v>
      </c>
      <c r="AW31" t="s">
        <v>29</v>
      </c>
      <c r="AX31" t="s">
        <v>29</v>
      </c>
      <c r="AY31" t="s">
        <v>29</v>
      </c>
      <c r="BA31">
        <v>1032.6199999999999</v>
      </c>
      <c r="BB31">
        <v>114.6</v>
      </c>
      <c r="BC31">
        <v>100.1</v>
      </c>
      <c r="BD31">
        <v>110.8</v>
      </c>
      <c r="BE31">
        <v>99.5</v>
      </c>
      <c r="BF31" t="s">
        <v>29</v>
      </c>
      <c r="BH31">
        <v>707.78</v>
      </c>
      <c r="BI31">
        <v>113.1</v>
      </c>
      <c r="BJ31">
        <v>102.3</v>
      </c>
      <c r="BK31">
        <v>109.4</v>
      </c>
      <c r="BL31">
        <v>101.7</v>
      </c>
      <c r="BM31" t="s">
        <v>29</v>
      </c>
      <c r="BO31">
        <v>43373.3</v>
      </c>
      <c r="BP31">
        <v>63284.1</v>
      </c>
      <c r="BQ31">
        <v>-19910.8</v>
      </c>
      <c r="BR31">
        <v>83.53413654618474</v>
      </c>
      <c r="BS31">
        <v>99.129714048901789</v>
      </c>
      <c r="BT31">
        <v>85.148965203547874</v>
      </c>
      <c r="BU31">
        <v>100.21413276231263</v>
      </c>
      <c r="BV31">
        <v>99.2</v>
      </c>
      <c r="BW31">
        <v>99.2</v>
      </c>
      <c r="BX31">
        <v>84.1</v>
      </c>
      <c r="BY31">
        <v>94.75</v>
      </c>
      <c r="BZ31">
        <v>95.392919909615856</v>
      </c>
      <c r="CA31">
        <v>96.679389312977094</v>
      </c>
      <c r="CB31">
        <v>9.7379239465570393</v>
      </c>
      <c r="CC31" t="s">
        <v>29</v>
      </c>
      <c r="CD31" t="s">
        <v>29</v>
      </c>
      <c r="CE31" t="s">
        <v>29</v>
      </c>
      <c r="CF31" t="s">
        <v>29</v>
      </c>
      <c r="CG31" t="s">
        <v>29</v>
      </c>
      <c r="CH31" t="s">
        <v>29</v>
      </c>
      <c r="CI31" t="s">
        <v>29</v>
      </c>
      <c r="CJ31" t="s">
        <v>29</v>
      </c>
      <c r="CK31" t="s">
        <v>29</v>
      </c>
      <c r="CL31" t="s">
        <v>29</v>
      </c>
      <c r="CM31" t="s">
        <v>29</v>
      </c>
      <c r="CN31" t="s">
        <v>29</v>
      </c>
      <c r="CO31" t="s">
        <v>29</v>
      </c>
      <c r="CP31" t="s">
        <v>29</v>
      </c>
      <c r="CQ31" t="s">
        <v>29</v>
      </c>
      <c r="CR31" t="s">
        <v>29</v>
      </c>
      <c r="CS31" t="s">
        <v>29</v>
      </c>
      <c r="CT31" t="s">
        <v>29</v>
      </c>
      <c r="CU31" t="s">
        <v>29</v>
      </c>
      <c r="CV31" t="s">
        <v>29</v>
      </c>
      <c r="CW31" t="s">
        <v>29</v>
      </c>
      <c r="CX31" t="s">
        <v>29</v>
      </c>
      <c r="CY31" t="s">
        <v>29</v>
      </c>
      <c r="CZ31" t="s">
        <v>29</v>
      </c>
      <c r="DA31">
        <v>103</v>
      </c>
      <c r="DB31">
        <v>100.5</v>
      </c>
      <c r="DC31">
        <v>101.7</v>
      </c>
      <c r="DD31">
        <v>101.3</v>
      </c>
      <c r="DE31">
        <v>100.5</v>
      </c>
      <c r="DF31">
        <v>102.3</v>
      </c>
      <c r="DG31">
        <v>104.1</v>
      </c>
      <c r="DH31">
        <v>100.4</v>
      </c>
      <c r="DI31">
        <v>101.2</v>
      </c>
      <c r="DJ31">
        <v>99.5</v>
      </c>
      <c r="DK31">
        <v>100.1</v>
      </c>
      <c r="DL31">
        <v>98.7</v>
      </c>
      <c r="DM31">
        <v>106.1</v>
      </c>
      <c r="DN31">
        <v>100.6</v>
      </c>
      <c r="DO31">
        <v>102.5</v>
      </c>
      <c r="DP31">
        <v>102.3</v>
      </c>
      <c r="DQ31">
        <v>100.1</v>
      </c>
      <c r="DR31">
        <v>100.7</v>
      </c>
      <c r="DS31">
        <v>106.7</v>
      </c>
      <c r="DT31">
        <v>101.6</v>
      </c>
      <c r="DU31">
        <v>102.4</v>
      </c>
      <c r="DV31">
        <v>100.7</v>
      </c>
      <c r="DW31">
        <v>101.4</v>
      </c>
      <c r="DX31">
        <v>102.6</v>
      </c>
      <c r="DY31">
        <v>104.2</v>
      </c>
      <c r="DZ31">
        <v>100</v>
      </c>
      <c r="EA31">
        <v>100.1</v>
      </c>
      <c r="EB31">
        <v>102.6</v>
      </c>
      <c r="EC31">
        <v>100.1</v>
      </c>
      <c r="ED31">
        <v>101.8</v>
      </c>
      <c r="EE31">
        <v>104.8</v>
      </c>
      <c r="EF31">
        <v>100</v>
      </c>
      <c r="EG31">
        <v>100.3</v>
      </c>
      <c r="EH31">
        <v>103.8</v>
      </c>
      <c r="EI31">
        <v>96.6</v>
      </c>
      <c r="EJ31">
        <v>107.5</v>
      </c>
      <c r="EK31" t="s">
        <v>29</v>
      </c>
      <c r="EL31" t="s">
        <v>29</v>
      </c>
      <c r="EM31" t="s">
        <v>29</v>
      </c>
      <c r="EO31" t="s">
        <v>29</v>
      </c>
      <c r="EP31" t="s">
        <v>29</v>
      </c>
      <c r="EQ31" t="s">
        <v>29</v>
      </c>
      <c r="ES31" t="s">
        <v>29</v>
      </c>
      <c r="ET31" t="s">
        <v>29</v>
      </c>
      <c r="EU31" t="s">
        <v>29</v>
      </c>
      <c r="EW31" t="s">
        <v>29</v>
      </c>
      <c r="EX31" t="s">
        <v>29</v>
      </c>
      <c r="EY31" t="s">
        <v>29</v>
      </c>
      <c r="FA31" t="s">
        <v>29</v>
      </c>
      <c r="FB31" t="s">
        <v>29</v>
      </c>
      <c r="FC31" t="s">
        <v>29</v>
      </c>
      <c r="FF31" t="s">
        <v>29</v>
      </c>
      <c r="FG31" t="s">
        <v>29</v>
      </c>
      <c r="FH31" t="s">
        <v>29</v>
      </c>
      <c r="FI31" t="s">
        <v>29</v>
      </c>
      <c r="FJ31" t="s">
        <v>29</v>
      </c>
      <c r="FK31" t="s">
        <v>29</v>
      </c>
      <c r="FL31" t="s">
        <v>29</v>
      </c>
      <c r="FM31" t="s">
        <v>29</v>
      </c>
      <c r="FN31" t="s">
        <v>29</v>
      </c>
      <c r="FO31" t="s">
        <v>29</v>
      </c>
      <c r="FP31" t="s">
        <v>29</v>
      </c>
      <c r="FQ31" t="s">
        <v>29</v>
      </c>
      <c r="FR31" t="s">
        <v>29</v>
      </c>
      <c r="FT31" t="s">
        <v>29</v>
      </c>
      <c r="FU31" t="s">
        <v>29</v>
      </c>
      <c r="FV31" t="s">
        <v>29</v>
      </c>
      <c r="FX31">
        <v>7709</v>
      </c>
      <c r="FY31" t="s">
        <v>29</v>
      </c>
      <c r="FZ31" t="s">
        <v>29</v>
      </c>
      <c r="GA31" t="s">
        <v>29</v>
      </c>
      <c r="GB31" t="s">
        <v>29</v>
      </c>
      <c r="GI31">
        <v>13456.6</v>
      </c>
      <c r="GJ31">
        <v>111.7</v>
      </c>
      <c r="GK31">
        <v>100.7</v>
      </c>
      <c r="GL31">
        <v>19231.2</v>
      </c>
      <c r="GM31">
        <v>119.4</v>
      </c>
      <c r="GN31">
        <v>107.4</v>
      </c>
      <c r="GO31">
        <v>-5774.6</v>
      </c>
      <c r="GP31">
        <v>-39.700000000000003</v>
      </c>
      <c r="GQ31">
        <v>-49.5</v>
      </c>
      <c r="GR31" t="s">
        <v>29</v>
      </c>
      <c r="GS31">
        <v>-5.8</v>
      </c>
      <c r="GT31">
        <v>1.9</v>
      </c>
      <c r="GU31">
        <v>-15.6</v>
      </c>
      <c r="GV31" t="s">
        <v>29</v>
      </c>
      <c r="GW31" t="s">
        <v>29</v>
      </c>
      <c r="GX31" t="s">
        <v>29</v>
      </c>
      <c r="GY31" t="s">
        <v>29</v>
      </c>
      <c r="HM31" t="s">
        <v>755</v>
      </c>
      <c r="HN31">
        <v>106</v>
      </c>
      <c r="HP31">
        <v>96.9</v>
      </c>
      <c r="HR31">
        <v>104.1</v>
      </c>
      <c r="HT31">
        <v>107.4</v>
      </c>
      <c r="HV31">
        <v>105</v>
      </c>
      <c r="HX31">
        <v>109.8</v>
      </c>
      <c r="HZ31">
        <v>118.6</v>
      </c>
      <c r="IB31">
        <v>107.6</v>
      </c>
      <c r="ID31">
        <v>109</v>
      </c>
      <c r="IF31">
        <v>99.4</v>
      </c>
    </row>
    <row r="32" spans="1:240" x14ac:dyDescent="0.2">
      <c r="A32" s="12" t="s">
        <v>152</v>
      </c>
      <c r="B32" s="20">
        <v>85.7</v>
      </c>
      <c r="C32" s="20">
        <v>77.5</v>
      </c>
      <c r="E32" s="25" t="s">
        <v>155</v>
      </c>
      <c r="F32" s="26" t="s">
        <v>429</v>
      </c>
      <c r="G32" s="26" t="s">
        <v>429</v>
      </c>
      <c r="I32" s="1">
        <v>36280</v>
      </c>
      <c r="J32">
        <v>236784.4</v>
      </c>
      <c r="L32" s="1">
        <v>36160</v>
      </c>
      <c r="M32">
        <v>59.43</v>
      </c>
      <c r="N32">
        <v>105351.05899999999</v>
      </c>
      <c r="O32">
        <v>29343.095000000001</v>
      </c>
      <c r="P32">
        <v>134694.155</v>
      </c>
      <c r="Q32">
        <v>100930.693</v>
      </c>
      <c r="R32">
        <v>28732.026000000002</v>
      </c>
      <c r="S32">
        <v>129662.719</v>
      </c>
      <c r="T32">
        <v>4420.366</v>
      </c>
      <c r="U32">
        <v>611.07000000000005</v>
      </c>
      <c r="V32">
        <v>5031.4359999999997</v>
      </c>
      <c r="W32">
        <v>105410.489</v>
      </c>
      <c r="X32">
        <v>29343.095000000001</v>
      </c>
      <c r="Y32">
        <v>134753.274</v>
      </c>
      <c r="AA32" s="37" t="s">
        <v>154</v>
      </c>
      <c r="AB32" s="38">
        <v>2.9586999999999999</v>
      </c>
      <c r="AC32" s="38">
        <v>1.5992</v>
      </c>
      <c r="AD32" s="38">
        <v>1.2678</v>
      </c>
      <c r="AI32" t="s">
        <v>707</v>
      </c>
      <c r="AJ32" t="s">
        <v>29</v>
      </c>
      <c r="AK32" t="s">
        <v>29</v>
      </c>
      <c r="AL32" t="s">
        <v>29</v>
      </c>
      <c r="AM32" t="s">
        <v>29</v>
      </c>
      <c r="AO32">
        <v>3064.6</v>
      </c>
      <c r="AP32">
        <v>107.9</v>
      </c>
      <c r="AQ32">
        <v>95.7</v>
      </c>
      <c r="AR32">
        <v>19.2</v>
      </c>
      <c r="AS32">
        <v>17.3</v>
      </c>
      <c r="AT32" t="s">
        <v>29</v>
      </c>
      <c r="AU32" t="s">
        <v>29</v>
      </c>
      <c r="AV32" t="s">
        <v>29</v>
      </c>
      <c r="AW32" t="s">
        <v>29</v>
      </c>
      <c r="AX32" t="s">
        <v>29</v>
      </c>
      <c r="AY32" t="s">
        <v>29</v>
      </c>
      <c r="BA32">
        <v>1032.92</v>
      </c>
      <c r="BB32">
        <v>114.6</v>
      </c>
      <c r="BC32">
        <v>100</v>
      </c>
      <c r="BD32">
        <v>112.1</v>
      </c>
      <c r="BE32">
        <v>100.2</v>
      </c>
      <c r="BF32" t="s">
        <v>29</v>
      </c>
      <c r="BH32">
        <v>692.01</v>
      </c>
      <c r="BI32">
        <v>113.3</v>
      </c>
      <c r="BJ32">
        <v>97.8</v>
      </c>
      <c r="BK32">
        <v>110.9</v>
      </c>
      <c r="BL32">
        <v>98</v>
      </c>
      <c r="BM32" t="s">
        <v>29</v>
      </c>
      <c r="BO32">
        <v>53537.9</v>
      </c>
      <c r="BP32">
        <v>76522.5</v>
      </c>
      <c r="BQ32">
        <v>-22984.5</v>
      </c>
      <c r="BR32">
        <v>83.173588924387644</v>
      </c>
      <c r="BS32">
        <v>97.951505016722408</v>
      </c>
      <c r="BT32">
        <v>85.359116022099457</v>
      </c>
      <c r="BU32">
        <v>99.038461538461547</v>
      </c>
      <c r="BV32">
        <v>94.178082191780831</v>
      </c>
      <c r="BW32">
        <v>96</v>
      </c>
      <c r="BX32">
        <v>84.1</v>
      </c>
      <c r="BY32">
        <v>93.2</v>
      </c>
      <c r="BZ32">
        <v>90.78674948240166</v>
      </c>
      <c r="CA32">
        <v>92.32793788656403</v>
      </c>
      <c r="CB32">
        <v>9.2094964779546036</v>
      </c>
      <c r="CC32" t="s">
        <v>29</v>
      </c>
      <c r="CD32" t="s">
        <v>29</v>
      </c>
      <c r="CE32" t="s">
        <v>29</v>
      </c>
      <c r="CF32" t="s">
        <v>29</v>
      </c>
      <c r="CG32" t="s">
        <v>29</v>
      </c>
      <c r="CH32" t="s">
        <v>29</v>
      </c>
      <c r="CI32" t="s">
        <v>29</v>
      </c>
      <c r="CJ32" t="s">
        <v>29</v>
      </c>
      <c r="CK32" t="s">
        <v>29</v>
      </c>
      <c r="CL32" t="s">
        <v>29</v>
      </c>
      <c r="CM32" t="s">
        <v>29</v>
      </c>
      <c r="CN32" t="s">
        <v>29</v>
      </c>
      <c r="CO32" t="s">
        <v>29</v>
      </c>
      <c r="CP32" t="s">
        <v>29</v>
      </c>
      <c r="CQ32" t="s">
        <v>29</v>
      </c>
      <c r="CR32" t="s">
        <v>29</v>
      </c>
      <c r="CS32" t="s">
        <v>29</v>
      </c>
      <c r="CT32" t="s">
        <v>29</v>
      </c>
      <c r="CU32" t="s">
        <v>29</v>
      </c>
      <c r="CV32" t="s">
        <v>29</v>
      </c>
      <c r="CW32" t="s">
        <v>29</v>
      </c>
      <c r="CX32" t="s">
        <v>29</v>
      </c>
      <c r="CY32" t="s">
        <v>29</v>
      </c>
      <c r="CZ32" t="s">
        <v>29</v>
      </c>
      <c r="DA32">
        <v>101.9</v>
      </c>
      <c r="DB32">
        <v>99.8</v>
      </c>
      <c r="DC32">
        <v>101.5</v>
      </c>
      <c r="DD32">
        <v>99.6</v>
      </c>
      <c r="DE32">
        <v>99.1</v>
      </c>
      <c r="DF32">
        <v>101.3</v>
      </c>
      <c r="DG32">
        <v>103.9</v>
      </c>
      <c r="DH32">
        <v>100.2</v>
      </c>
      <c r="DI32">
        <v>101.4</v>
      </c>
      <c r="DJ32">
        <v>99.2</v>
      </c>
      <c r="DK32">
        <v>100</v>
      </c>
      <c r="DL32">
        <v>98.7</v>
      </c>
      <c r="DM32">
        <v>105.9</v>
      </c>
      <c r="DN32">
        <v>100</v>
      </c>
      <c r="DO32">
        <v>102.5</v>
      </c>
      <c r="DP32">
        <v>102.1</v>
      </c>
      <c r="DQ32">
        <v>100.1</v>
      </c>
      <c r="DR32">
        <v>100.7</v>
      </c>
      <c r="DS32">
        <v>105.2</v>
      </c>
      <c r="DT32">
        <v>100.4</v>
      </c>
      <c r="DU32">
        <v>102.9</v>
      </c>
      <c r="DV32">
        <v>99.5</v>
      </c>
      <c r="DW32">
        <v>99.9</v>
      </c>
      <c r="DX32">
        <v>102.4</v>
      </c>
      <c r="DY32">
        <v>96.4</v>
      </c>
      <c r="DZ32">
        <v>100</v>
      </c>
      <c r="EA32">
        <v>100.1</v>
      </c>
      <c r="EB32">
        <v>102.4</v>
      </c>
      <c r="EC32">
        <v>100.1</v>
      </c>
      <c r="ED32">
        <v>101.8</v>
      </c>
      <c r="EE32">
        <v>104.7</v>
      </c>
      <c r="EF32">
        <v>100</v>
      </c>
      <c r="EG32">
        <v>100.4</v>
      </c>
      <c r="EH32">
        <v>105.3</v>
      </c>
      <c r="EI32">
        <v>102</v>
      </c>
      <c r="EJ32">
        <v>103.2</v>
      </c>
      <c r="EK32" t="s">
        <v>29</v>
      </c>
      <c r="EL32" t="s">
        <v>29</v>
      </c>
      <c r="EM32" t="s">
        <v>29</v>
      </c>
      <c r="EO32" t="s">
        <v>29</v>
      </c>
      <c r="EP32" t="s">
        <v>29</v>
      </c>
      <c r="EQ32" t="s">
        <v>29</v>
      </c>
      <c r="ES32" t="s">
        <v>29</v>
      </c>
      <c r="ET32" t="s">
        <v>29</v>
      </c>
      <c r="EU32" t="s">
        <v>29</v>
      </c>
      <c r="EW32" t="s">
        <v>29</v>
      </c>
      <c r="EX32" t="s">
        <v>29</v>
      </c>
      <c r="EY32" t="s">
        <v>29</v>
      </c>
      <c r="FA32" t="s">
        <v>29</v>
      </c>
      <c r="FB32" t="s">
        <v>29</v>
      </c>
      <c r="FC32" t="s">
        <v>29</v>
      </c>
      <c r="FF32" t="s">
        <v>29</v>
      </c>
      <c r="FG32" t="s">
        <v>29</v>
      </c>
      <c r="FH32" t="s">
        <v>29</v>
      </c>
      <c r="FI32" t="s">
        <v>29</v>
      </c>
      <c r="FJ32" t="s">
        <v>29</v>
      </c>
      <c r="FK32" t="s">
        <v>29</v>
      </c>
      <c r="FL32" t="s">
        <v>29</v>
      </c>
      <c r="FM32" t="s">
        <v>29</v>
      </c>
      <c r="FN32" t="s">
        <v>29</v>
      </c>
      <c r="FO32" t="s">
        <v>29</v>
      </c>
      <c r="FP32" t="s">
        <v>29</v>
      </c>
      <c r="FQ32" t="s">
        <v>29</v>
      </c>
      <c r="FR32" t="s">
        <v>29</v>
      </c>
      <c r="FT32" t="s">
        <v>29</v>
      </c>
      <c r="FU32" t="s">
        <v>29</v>
      </c>
      <c r="FV32" t="s">
        <v>29</v>
      </c>
      <c r="FX32">
        <v>6013</v>
      </c>
      <c r="FY32" t="s">
        <v>29</v>
      </c>
      <c r="FZ32" t="s">
        <v>29</v>
      </c>
      <c r="GA32" t="s">
        <v>29</v>
      </c>
      <c r="GB32" t="s">
        <v>29</v>
      </c>
      <c r="GI32">
        <v>12467.8</v>
      </c>
      <c r="GJ32">
        <v>101.6</v>
      </c>
      <c r="GK32">
        <v>94.1</v>
      </c>
      <c r="GL32">
        <v>17565.2</v>
      </c>
      <c r="GM32">
        <v>102.4</v>
      </c>
      <c r="GN32">
        <v>89.5</v>
      </c>
      <c r="GO32">
        <v>-5097.4000000000015</v>
      </c>
      <c r="GP32" t="s">
        <v>29</v>
      </c>
      <c r="GQ32" t="s">
        <v>29</v>
      </c>
      <c r="GR32" t="s">
        <v>29</v>
      </c>
      <c r="GS32">
        <v>-6</v>
      </c>
      <c r="GT32">
        <v>7.3</v>
      </c>
      <c r="GU32">
        <v>-13.5</v>
      </c>
      <c r="GV32" t="s">
        <v>29</v>
      </c>
      <c r="GW32" t="s">
        <v>29</v>
      </c>
      <c r="GX32" t="s">
        <v>29</v>
      </c>
      <c r="GY32" t="s">
        <v>29</v>
      </c>
    </row>
    <row r="33" spans="1:240" x14ac:dyDescent="0.2">
      <c r="A33" s="12" t="s">
        <v>153</v>
      </c>
      <c r="B33" s="20">
        <v>86.1</v>
      </c>
      <c r="C33" s="20">
        <v>78.5</v>
      </c>
      <c r="E33" s="25" t="s">
        <v>156</v>
      </c>
      <c r="F33" s="26" t="s">
        <v>429</v>
      </c>
      <c r="G33" s="26" t="s">
        <v>429</v>
      </c>
      <c r="I33" s="1">
        <v>36311</v>
      </c>
      <c r="J33">
        <v>240024.5</v>
      </c>
      <c r="L33" s="1">
        <v>36191</v>
      </c>
      <c r="M33">
        <v>60.429000000000002</v>
      </c>
      <c r="N33">
        <v>107410.383</v>
      </c>
      <c r="O33">
        <v>30809.789000000001</v>
      </c>
      <c r="P33">
        <v>138220.17199999999</v>
      </c>
      <c r="Q33">
        <v>102831.507</v>
      </c>
      <c r="R33">
        <v>30160.406999999999</v>
      </c>
      <c r="S33">
        <v>132991.91399999999</v>
      </c>
      <c r="T33">
        <v>4578.8760000000002</v>
      </c>
      <c r="U33">
        <v>649.38199999999995</v>
      </c>
      <c r="V33">
        <v>5228.2579999999998</v>
      </c>
      <c r="W33">
        <v>107470.81200000001</v>
      </c>
      <c r="X33">
        <v>30809.789000000001</v>
      </c>
      <c r="Y33">
        <v>138280.291</v>
      </c>
      <c r="AA33" s="37" t="s">
        <v>155</v>
      </c>
      <c r="AB33" s="38">
        <v>2.9321999999999999</v>
      </c>
      <c r="AC33" s="38">
        <v>1.6226</v>
      </c>
      <c r="AD33" s="38">
        <v>1.2193000000000001</v>
      </c>
      <c r="AI33" t="s">
        <v>709</v>
      </c>
      <c r="AJ33" t="s">
        <v>29</v>
      </c>
      <c r="AK33" t="s">
        <v>29</v>
      </c>
      <c r="AL33" t="s">
        <v>29</v>
      </c>
      <c r="AM33" t="s">
        <v>29</v>
      </c>
      <c r="AO33">
        <v>3090.9</v>
      </c>
      <c r="AP33">
        <v>108.5</v>
      </c>
      <c r="AQ33">
        <v>100.9</v>
      </c>
      <c r="AR33">
        <v>19.399999999999999</v>
      </c>
      <c r="AS33">
        <v>17.399999999999999</v>
      </c>
      <c r="AT33" t="s">
        <v>29</v>
      </c>
      <c r="AU33" t="s">
        <v>29</v>
      </c>
      <c r="AV33" t="s">
        <v>29</v>
      </c>
      <c r="AW33" t="s">
        <v>29</v>
      </c>
      <c r="AX33" t="s">
        <v>29</v>
      </c>
      <c r="AY33" t="s">
        <v>29</v>
      </c>
      <c r="BA33">
        <v>1039.1199999999999</v>
      </c>
      <c r="BB33">
        <v>102.1</v>
      </c>
      <c r="BC33">
        <v>100.6</v>
      </c>
      <c r="BD33">
        <v>100.4</v>
      </c>
      <c r="BE33">
        <v>101</v>
      </c>
      <c r="BF33" t="s">
        <v>29</v>
      </c>
      <c r="BH33">
        <v>696.12</v>
      </c>
      <c r="BI33">
        <v>101.1</v>
      </c>
      <c r="BJ33">
        <v>100.6</v>
      </c>
      <c r="BK33">
        <v>99.4</v>
      </c>
      <c r="BL33">
        <v>101</v>
      </c>
      <c r="BM33" t="s">
        <v>29</v>
      </c>
      <c r="BO33">
        <v>65111.1</v>
      </c>
      <c r="BP33">
        <v>90033.5</v>
      </c>
      <c r="BQ33">
        <v>-24922.5</v>
      </c>
      <c r="BR33">
        <v>83.482622715872452</v>
      </c>
      <c r="BS33">
        <v>99.445155783183949</v>
      </c>
      <c r="BT33">
        <v>86.600092893636784</v>
      </c>
      <c r="BU33">
        <v>100.5663430420712</v>
      </c>
      <c r="BV33">
        <v>93.728222996515683</v>
      </c>
      <c r="BW33">
        <v>97.6</v>
      </c>
      <c r="BX33">
        <v>79.400000000000006</v>
      </c>
      <c r="BY33">
        <v>96.4</v>
      </c>
      <c r="BZ33">
        <v>90.6</v>
      </c>
      <c r="CA33">
        <v>97.505701254275948</v>
      </c>
      <c r="CB33">
        <v>9.2165898617511512</v>
      </c>
      <c r="CC33" t="s">
        <v>29</v>
      </c>
      <c r="CD33" t="s">
        <v>29</v>
      </c>
      <c r="CE33" t="s">
        <v>29</v>
      </c>
      <c r="CF33" t="s">
        <v>29</v>
      </c>
      <c r="CG33" t="s">
        <v>29</v>
      </c>
      <c r="CH33" t="s">
        <v>29</v>
      </c>
      <c r="CI33" t="s">
        <v>29</v>
      </c>
      <c r="CJ33" t="s">
        <v>29</v>
      </c>
      <c r="CK33" t="s">
        <v>29</v>
      </c>
      <c r="CL33" t="s">
        <v>29</v>
      </c>
      <c r="CM33" t="s">
        <v>29</v>
      </c>
      <c r="CN33" t="s">
        <v>29</v>
      </c>
      <c r="CO33" t="s">
        <v>29</v>
      </c>
      <c r="CP33" t="s">
        <v>29</v>
      </c>
      <c r="CQ33" t="s">
        <v>29</v>
      </c>
      <c r="CR33" t="s">
        <v>29</v>
      </c>
      <c r="CS33" t="s">
        <v>29</v>
      </c>
      <c r="CT33" t="s">
        <v>29</v>
      </c>
      <c r="CU33" t="s">
        <v>29</v>
      </c>
      <c r="CV33" t="s">
        <v>29</v>
      </c>
      <c r="CW33" t="s">
        <v>29</v>
      </c>
      <c r="CX33" t="s">
        <v>29</v>
      </c>
      <c r="CY33" t="s">
        <v>29</v>
      </c>
      <c r="CZ33" t="s">
        <v>29</v>
      </c>
      <c r="DA33">
        <v>101.6</v>
      </c>
      <c r="DB33">
        <v>99.6</v>
      </c>
      <c r="DC33">
        <v>101.1</v>
      </c>
      <c r="DD33">
        <v>98.7</v>
      </c>
      <c r="DE33">
        <v>98.6</v>
      </c>
      <c r="DF33">
        <v>99.8</v>
      </c>
      <c r="DG33">
        <v>103.8</v>
      </c>
      <c r="DH33">
        <v>100.2</v>
      </c>
      <c r="DI33">
        <v>101.6</v>
      </c>
      <c r="DJ33">
        <v>99.1</v>
      </c>
      <c r="DK33">
        <v>99.9</v>
      </c>
      <c r="DL33">
        <v>98.7</v>
      </c>
      <c r="DM33">
        <v>105.8</v>
      </c>
      <c r="DN33">
        <v>100</v>
      </c>
      <c r="DO33">
        <v>102.5</v>
      </c>
      <c r="DP33">
        <v>102</v>
      </c>
      <c r="DQ33">
        <v>100</v>
      </c>
      <c r="DR33">
        <v>100.7</v>
      </c>
      <c r="DS33">
        <v>104.7</v>
      </c>
      <c r="DT33">
        <v>100.1</v>
      </c>
      <c r="DU33">
        <v>103</v>
      </c>
      <c r="DV33">
        <v>99.8</v>
      </c>
      <c r="DW33">
        <v>99.8</v>
      </c>
      <c r="DX33">
        <v>102.3</v>
      </c>
      <c r="DY33">
        <v>96.4</v>
      </c>
      <c r="DZ33">
        <v>100</v>
      </c>
      <c r="EA33">
        <v>100</v>
      </c>
      <c r="EB33">
        <v>102.5</v>
      </c>
      <c r="EC33">
        <v>100.3</v>
      </c>
      <c r="ED33">
        <v>102.1</v>
      </c>
      <c r="EE33">
        <v>104.7</v>
      </c>
      <c r="EF33">
        <v>100</v>
      </c>
      <c r="EG33">
        <v>100.4</v>
      </c>
      <c r="EH33">
        <v>108.8</v>
      </c>
      <c r="EI33">
        <v>103.9</v>
      </c>
      <c r="EJ33">
        <v>104.7</v>
      </c>
      <c r="EK33" t="s">
        <v>29</v>
      </c>
      <c r="EL33" t="s">
        <v>29</v>
      </c>
      <c r="EM33" t="s">
        <v>29</v>
      </c>
      <c r="EO33" t="s">
        <v>29</v>
      </c>
      <c r="EP33" t="s">
        <v>29</v>
      </c>
      <c r="EQ33" t="s">
        <v>29</v>
      </c>
      <c r="ES33" t="s">
        <v>29</v>
      </c>
      <c r="ET33" t="s">
        <v>29</v>
      </c>
      <c r="EU33" t="s">
        <v>29</v>
      </c>
      <c r="EW33" t="s">
        <v>29</v>
      </c>
      <c r="EX33" t="s">
        <v>29</v>
      </c>
      <c r="EY33" t="s">
        <v>29</v>
      </c>
      <c r="FA33" t="s">
        <v>29</v>
      </c>
      <c r="FB33" t="s">
        <v>29</v>
      </c>
      <c r="FC33" t="s">
        <v>29</v>
      </c>
      <c r="FF33" t="s">
        <v>29</v>
      </c>
      <c r="FG33" t="s">
        <v>29</v>
      </c>
      <c r="FH33" t="s">
        <v>29</v>
      </c>
      <c r="FI33" t="s">
        <v>29</v>
      </c>
      <c r="FJ33" t="s">
        <v>29</v>
      </c>
      <c r="FK33" t="s">
        <v>29</v>
      </c>
      <c r="FL33" t="s">
        <v>29</v>
      </c>
      <c r="FM33" t="s">
        <v>29</v>
      </c>
      <c r="FN33" t="s">
        <v>29</v>
      </c>
      <c r="FO33" t="s">
        <v>29</v>
      </c>
      <c r="FP33" t="s">
        <v>29</v>
      </c>
      <c r="FQ33" t="s">
        <v>29</v>
      </c>
      <c r="FR33" t="s">
        <v>29</v>
      </c>
      <c r="FT33" t="s">
        <v>29</v>
      </c>
      <c r="FU33" t="s">
        <v>29</v>
      </c>
      <c r="FV33" t="s">
        <v>29</v>
      </c>
      <c r="FX33">
        <v>7209</v>
      </c>
      <c r="FY33" t="s">
        <v>29</v>
      </c>
      <c r="FZ33" t="s">
        <v>29</v>
      </c>
      <c r="GA33" t="s">
        <v>29</v>
      </c>
      <c r="GB33" t="s">
        <v>29</v>
      </c>
      <c r="GI33">
        <v>13787</v>
      </c>
      <c r="GJ33">
        <v>111.9</v>
      </c>
      <c r="GK33">
        <v>108.1</v>
      </c>
      <c r="GL33">
        <v>18453.599999999999</v>
      </c>
      <c r="GM33">
        <v>109.8</v>
      </c>
      <c r="GN33">
        <v>105</v>
      </c>
      <c r="GO33">
        <v>-4666.5999999999985</v>
      </c>
      <c r="GP33" t="s">
        <v>29</v>
      </c>
      <c r="GQ33" t="s">
        <v>29</v>
      </c>
      <c r="GR33" t="s">
        <v>29</v>
      </c>
      <c r="GS33">
        <v>-9.1</v>
      </c>
      <c r="GT33">
        <v>6.8</v>
      </c>
      <c r="GU33">
        <v>-15</v>
      </c>
      <c r="GV33" t="s">
        <v>29</v>
      </c>
      <c r="GW33" t="s">
        <v>29</v>
      </c>
      <c r="GX33" t="s">
        <v>29</v>
      </c>
      <c r="GY33" t="s">
        <v>29</v>
      </c>
      <c r="HM33" t="s">
        <v>756</v>
      </c>
    </row>
    <row r="34" spans="1:240" x14ac:dyDescent="0.2">
      <c r="A34" s="12" t="s">
        <v>154</v>
      </c>
      <c r="B34" s="20">
        <v>87.1</v>
      </c>
      <c r="C34" s="20">
        <v>80</v>
      </c>
      <c r="E34" s="25" t="s">
        <v>157</v>
      </c>
      <c r="F34" s="27">
        <v>27.18</v>
      </c>
      <c r="G34" s="27">
        <v>28.04</v>
      </c>
      <c r="I34" s="1">
        <v>36341</v>
      </c>
      <c r="J34">
        <v>242631.2</v>
      </c>
      <c r="L34" s="1">
        <v>36219</v>
      </c>
      <c r="M34">
        <v>63.613999999999997</v>
      </c>
      <c r="N34">
        <v>108767.47199999999</v>
      </c>
      <c r="O34">
        <v>33127.972999999998</v>
      </c>
      <c r="P34">
        <v>141895.44500000001</v>
      </c>
      <c r="Q34">
        <v>104508.883</v>
      </c>
      <c r="R34">
        <v>32359.846000000001</v>
      </c>
      <c r="S34">
        <v>136868.72899999999</v>
      </c>
      <c r="T34">
        <v>4258.5879999999997</v>
      </c>
      <c r="U34">
        <v>768.12699999999995</v>
      </c>
      <c r="V34">
        <v>5026.7150000000001</v>
      </c>
      <c r="W34">
        <v>108831.08500000001</v>
      </c>
      <c r="X34">
        <v>33127.972999999998</v>
      </c>
      <c r="Y34">
        <v>141958.74900000001</v>
      </c>
      <c r="AA34" s="37" t="s">
        <v>156</v>
      </c>
      <c r="AB34" s="38">
        <v>2.9979</v>
      </c>
      <c r="AC34" s="38">
        <v>1.6132</v>
      </c>
      <c r="AD34" s="38">
        <v>1.23</v>
      </c>
      <c r="AI34" t="s">
        <v>710</v>
      </c>
      <c r="AJ34" t="s">
        <v>29</v>
      </c>
      <c r="AK34" t="s">
        <v>29</v>
      </c>
      <c r="AL34" t="s">
        <v>29</v>
      </c>
      <c r="AM34" t="s">
        <v>29</v>
      </c>
      <c r="AO34">
        <v>3105.3</v>
      </c>
      <c r="AP34">
        <v>108.1</v>
      </c>
      <c r="AQ34">
        <v>100.5</v>
      </c>
      <c r="AR34">
        <v>19.399999999999999</v>
      </c>
      <c r="AS34">
        <v>17.5</v>
      </c>
      <c r="AT34" t="s">
        <v>29</v>
      </c>
      <c r="AU34" t="s">
        <v>29</v>
      </c>
      <c r="AV34" t="s">
        <v>29</v>
      </c>
      <c r="AW34" t="s">
        <v>29</v>
      </c>
      <c r="AX34" t="s">
        <v>29</v>
      </c>
      <c r="AY34" t="s">
        <v>29</v>
      </c>
      <c r="BA34">
        <v>1042.04</v>
      </c>
      <c r="BB34">
        <v>102.2</v>
      </c>
      <c r="BC34">
        <v>100.3</v>
      </c>
      <c r="BD34">
        <v>100.8</v>
      </c>
      <c r="BE34">
        <v>101</v>
      </c>
      <c r="BF34" t="s">
        <v>29</v>
      </c>
      <c r="BH34">
        <v>711.72</v>
      </c>
      <c r="BI34">
        <v>100.8</v>
      </c>
      <c r="BJ34">
        <v>102.2</v>
      </c>
      <c r="BK34">
        <v>99.4</v>
      </c>
      <c r="BL34">
        <v>102.9</v>
      </c>
      <c r="BM34" t="s">
        <v>29</v>
      </c>
      <c r="BO34">
        <v>79833.100000000006</v>
      </c>
      <c r="BP34">
        <v>105429.9</v>
      </c>
      <c r="BQ34">
        <v>-25596.799999999999</v>
      </c>
      <c r="BR34">
        <v>82.444486619851972</v>
      </c>
      <c r="BS34">
        <v>93.218884120171666</v>
      </c>
      <c r="BT34">
        <v>80.303407112658547</v>
      </c>
      <c r="BU34">
        <v>86.591579511933503</v>
      </c>
      <c r="BV34">
        <v>91</v>
      </c>
      <c r="BW34">
        <v>100</v>
      </c>
      <c r="BX34">
        <v>82.7</v>
      </c>
      <c r="BY34">
        <v>107.7</v>
      </c>
      <c r="BZ34">
        <v>89.190277964280924</v>
      </c>
      <c r="CA34">
        <v>97.091068557228482</v>
      </c>
      <c r="CB34">
        <v>9.9404117009750816</v>
      </c>
      <c r="CC34" t="s">
        <v>29</v>
      </c>
      <c r="CD34" t="s">
        <v>29</v>
      </c>
      <c r="CE34" t="s">
        <v>29</v>
      </c>
      <c r="CF34" t="s">
        <v>29</v>
      </c>
      <c r="CG34" t="s">
        <v>29</v>
      </c>
      <c r="CH34" t="s">
        <v>29</v>
      </c>
      <c r="CI34" t="s">
        <v>29</v>
      </c>
      <c r="CJ34" t="s">
        <v>29</v>
      </c>
      <c r="CK34" t="s">
        <v>29</v>
      </c>
      <c r="CL34" t="s">
        <v>29</v>
      </c>
      <c r="CM34" t="s">
        <v>29</v>
      </c>
      <c r="CN34" t="s">
        <v>29</v>
      </c>
      <c r="CO34" t="s">
        <v>29</v>
      </c>
      <c r="CP34" t="s">
        <v>29</v>
      </c>
      <c r="CQ34" t="s">
        <v>29</v>
      </c>
      <c r="CR34" t="s">
        <v>29</v>
      </c>
      <c r="CS34" t="s">
        <v>29</v>
      </c>
      <c r="CT34" t="s">
        <v>29</v>
      </c>
      <c r="CU34" t="s">
        <v>29</v>
      </c>
      <c r="CV34" t="s">
        <v>29</v>
      </c>
      <c r="CW34" t="s">
        <v>29</v>
      </c>
      <c r="CX34" t="s">
        <v>29</v>
      </c>
      <c r="CY34" t="s">
        <v>29</v>
      </c>
      <c r="CZ34" t="s">
        <v>29</v>
      </c>
      <c r="DA34">
        <v>101.3</v>
      </c>
      <c r="DB34">
        <v>99.5</v>
      </c>
      <c r="DC34">
        <v>100.6</v>
      </c>
      <c r="DD34">
        <v>97.9</v>
      </c>
      <c r="DE34">
        <v>97.1</v>
      </c>
      <c r="DF34">
        <v>96.9</v>
      </c>
      <c r="DG34">
        <v>103.7</v>
      </c>
      <c r="DH34">
        <v>100.1</v>
      </c>
      <c r="DI34">
        <v>101.6</v>
      </c>
      <c r="DJ34">
        <v>99</v>
      </c>
      <c r="DK34">
        <v>99.8</v>
      </c>
      <c r="DL34">
        <v>98.5</v>
      </c>
      <c r="DM34">
        <v>105.6</v>
      </c>
      <c r="DN34">
        <v>101.4</v>
      </c>
      <c r="DO34">
        <v>103.9</v>
      </c>
      <c r="DP34">
        <v>101.8</v>
      </c>
      <c r="DQ34">
        <v>100</v>
      </c>
      <c r="DR34">
        <v>100.7</v>
      </c>
      <c r="DS34">
        <v>104.2</v>
      </c>
      <c r="DT34">
        <v>100.1</v>
      </c>
      <c r="DU34">
        <v>103.1</v>
      </c>
      <c r="DV34">
        <v>101.1</v>
      </c>
      <c r="DW34">
        <v>100.7</v>
      </c>
      <c r="DX34">
        <v>103</v>
      </c>
      <c r="DY34">
        <v>96.4</v>
      </c>
      <c r="DZ34">
        <v>100</v>
      </c>
      <c r="EA34">
        <v>100</v>
      </c>
      <c r="EB34">
        <v>102.1</v>
      </c>
      <c r="EC34">
        <v>100.4</v>
      </c>
      <c r="ED34">
        <v>102.5</v>
      </c>
      <c r="EE34">
        <v>104.8</v>
      </c>
      <c r="EF34">
        <v>100</v>
      </c>
      <c r="EG34">
        <v>100.4</v>
      </c>
      <c r="EH34">
        <v>109.7</v>
      </c>
      <c r="EI34">
        <v>108.5</v>
      </c>
      <c r="EJ34">
        <v>101.1</v>
      </c>
      <c r="EK34" t="s">
        <v>29</v>
      </c>
      <c r="EL34" t="s">
        <v>29</v>
      </c>
      <c r="EM34" t="s">
        <v>29</v>
      </c>
      <c r="EO34" t="s">
        <v>29</v>
      </c>
      <c r="EP34" t="s">
        <v>29</v>
      </c>
      <c r="EQ34" t="s">
        <v>29</v>
      </c>
      <c r="ES34" t="s">
        <v>29</v>
      </c>
      <c r="ET34" t="s">
        <v>29</v>
      </c>
      <c r="EU34" t="s">
        <v>29</v>
      </c>
      <c r="EW34" t="s">
        <v>29</v>
      </c>
      <c r="EX34" t="s">
        <v>29</v>
      </c>
      <c r="EY34" t="s">
        <v>29</v>
      </c>
      <c r="FA34" t="s">
        <v>29</v>
      </c>
      <c r="FB34" t="s">
        <v>29</v>
      </c>
      <c r="FC34" t="s">
        <v>29</v>
      </c>
      <c r="FF34" t="s">
        <v>29</v>
      </c>
      <c r="FG34" t="s">
        <v>29</v>
      </c>
      <c r="FH34" t="s">
        <v>29</v>
      </c>
      <c r="FI34" t="s">
        <v>29</v>
      </c>
      <c r="FJ34" t="s">
        <v>29</v>
      </c>
      <c r="FK34" t="s">
        <v>29</v>
      </c>
      <c r="FL34" t="s">
        <v>29</v>
      </c>
      <c r="FM34" t="s">
        <v>29</v>
      </c>
      <c r="FN34" t="s">
        <v>29</v>
      </c>
      <c r="FO34" t="s">
        <v>29</v>
      </c>
      <c r="FP34" t="s">
        <v>29</v>
      </c>
      <c r="FQ34" t="s">
        <v>29</v>
      </c>
      <c r="FR34" t="s">
        <v>29</v>
      </c>
      <c r="FT34" t="s">
        <v>29</v>
      </c>
      <c r="FU34" t="s">
        <v>29</v>
      </c>
      <c r="FV34" t="s">
        <v>29</v>
      </c>
      <c r="FX34">
        <v>5975</v>
      </c>
      <c r="FY34" t="s">
        <v>29</v>
      </c>
      <c r="FZ34" t="s">
        <v>29</v>
      </c>
      <c r="GA34" t="s">
        <v>29</v>
      </c>
      <c r="GB34" t="s">
        <v>29</v>
      </c>
      <c r="GI34">
        <v>14428.1</v>
      </c>
      <c r="GJ34">
        <v>113.8</v>
      </c>
      <c r="GK34">
        <v>100.8</v>
      </c>
      <c r="GL34">
        <v>20387.599999999999</v>
      </c>
      <c r="GM34">
        <v>108.1</v>
      </c>
      <c r="GN34">
        <v>104.2</v>
      </c>
      <c r="GO34">
        <v>-5959.4999999999982</v>
      </c>
      <c r="GP34">
        <v>-38.799999999999997</v>
      </c>
      <c r="GQ34">
        <v>-49.1</v>
      </c>
      <c r="GR34" t="s">
        <v>29</v>
      </c>
      <c r="GS34">
        <v>-6.1</v>
      </c>
      <c r="GT34">
        <v>3.5</v>
      </c>
      <c r="GU34">
        <v>-16.8</v>
      </c>
      <c r="GV34" t="s">
        <v>29</v>
      </c>
      <c r="GW34" t="s">
        <v>29</v>
      </c>
      <c r="GX34" t="s">
        <v>29</v>
      </c>
      <c r="GY34" t="s">
        <v>29</v>
      </c>
    </row>
    <row r="35" spans="1:240" x14ac:dyDescent="0.2">
      <c r="A35" s="12" t="s">
        <v>155</v>
      </c>
      <c r="B35" s="20">
        <v>87.7</v>
      </c>
      <c r="C35" s="20">
        <v>79.900000000000006</v>
      </c>
      <c r="E35" s="25" t="s">
        <v>158</v>
      </c>
      <c r="F35" s="27">
        <v>25.36</v>
      </c>
      <c r="G35" s="27">
        <v>28.76</v>
      </c>
      <c r="I35" s="1">
        <v>36372</v>
      </c>
      <c r="J35">
        <v>244209.9</v>
      </c>
      <c r="L35" s="1">
        <v>36250</v>
      </c>
      <c r="M35">
        <v>65.274000000000001</v>
      </c>
      <c r="N35">
        <v>110909.872</v>
      </c>
      <c r="O35">
        <v>33244.608</v>
      </c>
      <c r="P35">
        <v>144154.48000000001</v>
      </c>
      <c r="Q35">
        <v>106631.571</v>
      </c>
      <c r="R35">
        <v>32482.673999999999</v>
      </c>
      <c r="S35">
        <v>139114.245</v>
      </c>
      <c r="T35">
        <v>4278.3010000000004</v>
      </c>
      <c r="U35">
        <v>761.93399999999997</v>
      </c>
      <c r="V35">
        <v>5040.2349999999997</v>
      </c>
      <c r="W35">
        <v>110975.14599999999</v>
      </c>
      <c r="X35">
        <v>33244.608</v>
      </c>
      <c r="Y35">
        <v>144219.44500000001</v>
      </c>
      <c r="AA35" s="37" t="s">
        <v>157</v>
      </c>
      <c r="AB35" s="38">
        <v>3.0546000000000002</v>
      </c>
      <c r="AC35" s="38">
        <v>1.5972999999999999</v>
      </c>
      <c r="AD35" s="38">
        <v>1.2557</v>
      </c>
      <c r="AI35" t="s">
        <v>711</v>
      </c>
      <c r="AJ35" t="s">
        <v>29</v>
      </c>
      <c r="AK35" t="s">
        <v>29</v>
      </c>
      <c r="AL35" t="s">
        <v>29</v>
      </c>
      <c r="AM35" t="s">
        <v>29</v>
      </c>
      <c r="AO35">
        <v>3105.6</v>
      </c>
      <c r="AP35">
        <v>107.4</v>
      </c>
      <c r="AQ35">
        <v>100</v>
      </c>
      <c r="AR35">
        <v>19.5</v>
      </c>
      <c r="AS35">
        <v>17.5</v>
      </c>
      <c r="AT35" t="s">
        <v>29</v>
      </c>
      <c r="AU35" t="s">
        <v>29</v>
      </c>
      <c r="AV35" t="s">
        <v>29</v>
      </c>
      <c r="AW35" t="s">
        <v>29</v>
      </c>
      <c r="AX35" t="s">
        <v>29</v>
      </c>
      <c r="AY35" t="s">
        <v>29</v>
      </c>
      <c r="BA35">
        <v>1041.6600000000001</v>
      </c>
      <c r="BB35">
        <v>102.1</v>
      </c>
      <c r="BC35">
        <v>100</v>
      </c>
      <c r="BD35">
        <v>100.8</v>
      </c>
      <c r="BE35">
        <v>100.5</v>
      </c>
      <c r="BF35" t="s">
        <v>29</v>
      </c>
      <c r="BH35">
        <v>696.16</v>
      </c>
      <c r="BI35">
        <v>101</v>
      </c>
      <c r="BJ35">
        <v>97.8</v>
      </c>
      <c r="BK35">
        <v>99.7</v>
      </c>
      <c r="BL35">
        <v>98.3</v>
      </c>
      <c r="BM35" t="s">
        <v>29</v>
      </c>
      <c r="BO35">
        <v>91929.9</v>
      </c>
      <c r="BP35">
        <v>119209.5</v>
      </c>
      <c r="BQ35">
        <v>-27279.599999999999</v>
      </c>
      <c r="BR35">
        <v>88.171381713817141</v>
      </c>
      <c r="BS35">
        <v>99.010128913443836</v>
      </c>
      <c r="BT35">
        <v>92.58186033033904</v>
      </c>
      <c r="BU35">
        <v>98.94704242799628</v>
      </c>
      <c r="BV35">
        <v>90.3</v>
      </c>
      <c r="BW35">
        <v>100</v>
      </c>
      <c r="BX35">
        <v>78.401727861771064</v>
      </c>
      <c r="BY35">
        <v>98.910081743869213</v>
      </c>
      <c r="BZ35">
        <v>90.014903129657228</v>
      </c>
      <c r="CA35">
        <v>100.03011141222522</v>
      </c>
      <c r="CB35">
        <v>10.452058738842499</v>
      </c>
      <c r="CC35" t="s">
        <v>29</v>
      </c>
      <c r="CD35" t="s">
        <v>29</v>
      </c>
      <c r="CE35" t="s">
        <v>29</v>
      </c>
      <c r="CF35" t="s">
        <v>29</v>
      </c>
      <c r="CG35" t="s">
        <v>29</v>
      </c>
      <c r="CH35" t="s">
        <v>29</v>
      </c>
      <c r="CI35" t="s">
        <v>29</v>
      </c>
      <c r="CJ35" t="s">
        <v>29</v>
      </c>
      <c r="CK35" t="s">
        <v>29</v>
      </c>
      <c r="CL35" t="s">
        <v>29</v>
      </c>
      <c r="CM35" t="s">
        <v>29</v>
      </c>
      <c r="CN35" t="s">
        <v>29</v>
      </c>
      <c r="CO35" t="s">
        <v>29</v>
      </c>
      <c r="CP35" t="s">
        <v>29</v>
      </c>
      <c r="CQ35" t="s">
        <v>29</v>
      </c>
      <c r="CR35" t="s">
        <v>29</v>
      </c>
      <c r="CS35" t="s">
        <v>29</v>
      </c>
      <c r="CT35" t="s">
        <v>29</v>
      </c>
      <c r="CU35" t="s">
        <v>29</v>
      </c>
      <c r="CV35" t="s">
        <v>29</v>
      </c>
      <c r="CW35" t="s">
        <v>29</v>
      </c>
      <c r="CX35" t="s">
        <v>29</v>
      </c>
      <c r="CY35" t="s">
        <v>29</v>
      </c>
      <c r="CZ35" t="s">
        <v>29</v>
      </c>
      <c r="DA35">
        <v>101.2</v>
      </c>
      <c r="DB35">
        <v>99.6</v>
      </c>
      <c r="DC35">
        <v>100.2</v>
      </c>
      <c r="DD35">
        <v>97.8</v>
      </c>
      <c r="DE35">
        <v>98.6</v>
      </c>
      <c r="DF35">
        <v>95.5</v>
      </c>
      <c r="DG35">
        <v>103.2</v>
      </c>
      <c r="DH35">
        <v>100</v>
      </c>
      <c r="DI35">
        <v>101.7</v>
      </c>
      <c r="DJ35">
        <v>99</v>
      </c>
      <c r="DK35">
        <v>99.5</v>
      </c>
      <c r="DL35">
        <v>98</v>
      </c>
      <c r="DM35">
        <v>105.4</v>
      </c>
      <c r="DN35">
        <v>100.1</v>
      </c>
      <c r="DO35">
        <v>104</v>
      </c>
      <c r="DP35">
        <v>101.6</v>
      </c>
      <c r="DQ35">
        <v>100</v>
      </c>
      <c r="DR35">
        <v>100.7</v>
      </c>
      <c r="DS35">
        <v>104.1</v>
      </c>
      <c r="DT35">
        <v>100.1</v>
      </c>
      <c r="DU35">
        <v>103.2</v>
      </c>
      <c r="DV35">
        <v>101.7</v>
      </c>
      <c r="DW35">
        <v>100.4</v>
      </c>
      <c r="DX35">
        <v>103.4</v>
      </c>
      <c r="DY35">
        <v>96.4</v>
      </c>
      <c r="DZ35">
        <v>100</v>
      </c>
      <c r="EA35">
        <v>100</v>
      </c>
      <c r="EB35">
        <v>102</v>
      </c>
      <c r="EC35">
        <v>100</v>
      </c>
      <c r="ED35">
        <v>102.5</v>
      </c>
      <c r="EE35">
        <v>104.8</v>
      </c>
      <c r="EF35">
        <v>100</v>
      </c>
      <c r="EG35">
        <v>100.4</v>
      </c>
      <c r="EH35">
        <v>100.7</v>
      </c>
      <c r="EI35">
        <v>105.3</v>
      </c>
      <c r="EJ35">
        <v>95.6</v>
      </c>
      <c r="EK35" t="s">
        <v>29</v>
      </c>
      <c r="EL35" t="s">
        <v>29</v>
      </c>
      <c r="EM35" t="s">
        <v>29</v>
      </c>
      <c r="EO35" t="s">
        <v>29</v>
      </c>
      <c r="EP35" t="s">
        <v>29</v>
      </c>
      <c r="EQ35" t="s">
        <v>29</v>
      </c>
      <c r="ES35" t="s">
        <v>29</v>
      </c>
      <c r="ET35" t="s">
        <v>29</v>
      </c>
      <c r="EU35" t="s">
        <v>29</v>
      </c>
      <c r="EW35" t="s">
        <v>29</v>
      </c>
      <c r="EX35" t="s">
        <v>29</v>
      </c>
      <c r="EY35" t="s">
        <v>29</v>
      </c>
      <c r="FA35" t="s">
        <v>29</v>
      </c>
      <c r="FB35" t="s">
        <v>29</v>
      </c>
      <c r="FC35" t="s">
        <v>29</v>
      </c>
      <c r="FF35" t="s">
        <v>29</v>
      </c>
      <c r="FG35" t="s">
        <v>29</v>
      </c>
      <c r="FH35" t="s">
        <v>29</v>
      </c>
      <c r="FI35" t="s">
        <v>29</v>
      </c>
      <c r="FJ35" t="s">
        <v>29</v>
      </c>
      <c r="FK35" t="s">
        <v>29</v>
      </c>
      <c r="FL35" t="s">
        <v>29</v>
      </c>
      <c r="FM35" t="s">
        <v>29</v>
      </c>
      <c r="FN35" t="s">
        <v>29</v>
      </c>
      <c r="FO35" t="s">
        <v>29</v>
      </c>
      <c r="FP35" t="s">
        <v>29</v>
      </c>
      <c r="FQ35" t="s">
        <v>29</v>
      </c>
      <c r="FR35" t="s">
        <v>29</v>
      </c>
      <c r="FT35" t="s">
        <v>29</v>
      </c>
      <c r="FU35" t="s">
        <v>29</v>
      </c>
      <c r="FV35" t="s">
        <v>29</v>
      </c>
      <c r="FX35">
        <v>6904</v>
      </c>
      <c r="FY35" t="s">
        <v>29</v>
      </c>
      <c r="FZ35" t="s">
        <v>29</v>
      </c>
      <c r="GA35" t="s">
        <v>29</v>
      </c>
      <c r="GB35" t="s">
        <v>29</v>
      </c>
      <c r="GI35">
        <v>13967.5</v>
      </c>
      <c r="GJ35">
        <v>111.6</v>
      </c>
      <c r="GK35">
        <v>98</v>
      </c>
      <c r="GL35">
        <v>17997.8</v>
      </c>
      <c r="GM35">
        <v>101.2</v>
      </c>
      <c r="GN35">
        <v>88.9</v>
      </c>
      <c r="GO35">
        <v>-4030.2999999999993</v>
      </c>
      <c r="GP35" t="s">
        <v>29</v>
      </c>
      <c r="GQ35" t="s">
        <v>29</v>
      </c>
      <c r="GR35" t="s">
        <v>29</v>
      </c>
      <c r="GS35">
        <v>-2.5</v>
      </c>
      <c r="GT35">
        <v>2.4</v>
      </c>
      <c r="GU35">
        <v>-13.8</v>
      </c>
      <c r="GV35" t="s">
        <v>29</v>
      </c>
      <c r="GW35" t="s">
        <v>29</v>
      </c>
      <c r="GX35" t="s">
        <v>29</v>
      </c>
      <c r="GY35" t="s">
        <v>29</v>
      </c>
      <c r="HM35" t="s">
        <v>741</v>
      </c>
      <c r="HN35">
        <v>103.9</v>
      </c>
      <c r="HP35">
        <v>101</v>
      </c>
      <c r="HR35">
        <v>101.9</v>
      </c>
      <c r="HT35">
        <v>104.4</v>
      </c>
      <c r="HV35">
        <v>109.5</v>
      </c>
      <c r="HX35">
        <v>107</v>
      </c>
      <c r="HZ35">
        <v>123.9</v>
      </c>
      <c r="IB35">
        <v>101.8</v>
      </c>
      <c r="ID35">
        <v>99.9</v>
      </c>
      <c r="IF35">
        <v>92.5</v>
      </c>
    </row>
    <row r="36" spans="1:240" x14ac:dyDescent="0.2">
      <c r="A36" s="12" t="s">
        <v>156</v>
      </c>
      <c r="B36" s="20">
        <v>88.5</v>
      </c>
      <c r="C36" s="20">
        <v>80</v>
      </c>
      <c r="E36" s="25" t="s">
        <v>159</v>
      </c>
      <c r="F36" s="27">
        <v>28.38</v>
      </c>
      <c r="G36" s="27">
        <v>30.05</v>
      </c>
      <c r="I36" s="1">
        <v>36403</v>
      </c>
      <c r="J36">
        <v>247529.7</v>
      </c>
      <c r="L36" s="1">
        <v>36280</v>
      </c>
      <c r="M36">
        <v>65.361000000000004</v>
      </c>
      <c r="N36">
        <v>113635.505</v>
      </c>
      <c r="O36">
        <v>32864.845000000001</v>
      </c>
      <c r="P36">
        <v>146500.35</v>
      </c>
      <c r="Q36">
        <v>109280.018</v>
      </c>
      <c r="R36">
        <v>32101.115000000002</v>
      </c>
      <c r="S36">
        <v>141381.133</v>
      </c>
      <c r="T36">
        <v>4355.4870000000001</v>
      </c>
      <c r="U36">
        <v>763.73</v>
      </c>
      <c r="V36">
        <v>5119.2169999999996</v>
      </c>
      <c r="W36">
        <v>113700.86599999999</v>
      </c>
      <c r="X36">
        <v>32864.845000000001</v>
      </c>
      <c r="Y36">
        <v>146565.40299999999</v>
      </c>
      <c r="AA36" s="37" t="s">
        <v>158</v>
      </c>
      <c r="AB36" s="38">
        <v>3.0945</v>
      </c>
      <c r="AC36" s="38">
        <v>1.5867</v>
      </c>
      <c r="AD36" s="38">
        <v>1.2789999999999999</v>
      </c>
      <c r="AI36" t="s">
        <v>712</v>
      </c>
      <c r="AJ36" t="s">
        <v>29</v>
      </c>
      <c r="AK36" t="s">
        <v>29</v>
      </c>
      <c r="AL36" t="s">
        <v>29</v>
      </c>
      <c r="AM36" t="s">
        <v>29</v>
      </c>
      <c r="AO36">
        <v>3108.1</v>
      </c>
      <c r="AP36">
        <v>106.6</v>
      </c>
      <c r="AQ36">
        <v>100.2</v>
      </c>
      <c r="AR36">
        <v>19.5</v>
      </c>
      <c r="AS36">
        <v>17.600000000000001</v>
      </c>
      <c r="AT36" t="s">
        <v>29</v>
      </c>
      <c r="AU36" t="s">
        <v>29</v>
      </c>
      <c r="AV36" t="s">
        <v>29</v>
      </c>
      <c r="AW36" t="s">
        <v>29</v>
      </c>
      <c r="AX36" t="s">
        <v>29</v>
      </c>
      <c r="AY36" t="s">
        <v>29</v>
      </c>
      <c r="BA36">
        <v>1047.8900000000001</v>
      </c>
      <c r="BB36">
        <v>102.2</v>
      </c>
      <c r="BC36">
        <v>100.6</v>
      </c>
      <c r="BD36">
        <v>100.8</v>
      </c>
      <c r="BE36">
        <v>100.2</v>
      </c>
      <c r="BF36" t="s">
        <v>29</v>
      </c>
      <c r="BH36">
        <v>698.16</v>
      </c>
      <c r="BI36">
        <v>101.2</v>
      </c>
      <c r="BJ36">
        <v>100.3</v>
      </c>
      <c r="BK36">
        <v>99.8</v>
      </c>
      <c r="BL36">
        <v>99.9</v>
      </c>
      <c r="BM36" t="s">
        <v>29</v>
      </c>
      <c r="BO36">
        <v>104392.2</v>
      </c>
      <c r="BP36">
        <v>133538.9</v>
      </c>
      <c r="BQ36">
        <v>-29146.7</v>
      </c>
      <c r="BR36">
        <v>87.436367338627576</v>
      </c>
      <c r="BS36">
        <v>99.837247151825167</v>
      </c>
      <c r="BT36">
        <v>92.588303416328898</v>
      </c>
      <c r="BU36">
        <v>100.09389671361502</v>
      </c>
      <c r="BV36">
        <v>90.235690235690228</v>
      </c>
      <c r="BW36">
        <v>99.8</v>
      </c>
      <c r="BX36">
        <v>73.099999999999994</v>
      </c>
      <c r="BY36">
        <v>95.5</v>
      </c>
      <c r="BZ36">
        <v>89.236528947720259</v>
      </c>
      <c r="CA36">
        <v>100.4</v>
      </c>
      <c r="CB36">
        <v>9.8631698973774231</v>
      </c>
      <c r="CC36" t="s">
        <v>29</v>
      </c>
      <c r="CD36" t="s">
        <v>29</v>
      </c>
      <c r="CE36" t="s">
        <v>29</v>
      </c>
      <c r="CF36" t="s">
        <v>29</v>
      </c>
      <c r="CG36" t="s">
        <v>29</v>
      </c>
      <c r="CH36" t="s">
        <v>29</v>
      </c>
      <c r="CI36" t="s">
        <v>29</v>
      </c>
      <c r="CJ36" t="s">
        <v>29</v>
      </c>
      <c r="CK36" t="s">
        <v>29</v>
      </c>
      <c r="CL36" t="s">
        <v>29</v>
      </c>
      <c r="CM36" t="s">
        <v>29</v>
      </c>
      <c r="CN36" t="s">
        <v>29</v>
      </c>
      <c r="CO36" t="s">
        <v>29</v>
      </c>
      <c r="CP36" t="s">
        <v>29</v>
      </c>
      <c r="CQ36" t="s">
        <v>29</v>
      </c>
      <c r="CR36" t="s">
        <v>29</v>
      </c>
      <c r="CS36" t="s">
        <v>29</v>
      </c>
      <c r="CT36" t="s">
        <v>29</v>
      </c>
      <c r="CU36" t="s">
        <v>29</v>
      </c>
      <c r="CV36" t="s">
        <v>29</v>
      </c>
      <c r="CW36" t="s">
        <v>29</v>
      </c>
      <c r="CX36" t="s">
        <v>29</v>
      </c>
      <c r="CY36" t="s">
        <v>29</v>
      </c>
      <c r="CZ36" t="s">
        <v>29</v>
      </c>
      <c r="DA36">
        <v>101.3</v>
      </c>
      <c r="DB36">
        <v>100.3</v>
      </c>
      <c r="DC36">
        <v>100.6</v>
      </c>
      <c r="DD36">
        <v>97.8</v>
      </c>
      <c r="DE36">
        <v>100.8</v>
      </c>
      <c r="DF36">
        <v>96.3</v>
      </c>
      <c r="DG36">
        <v>102.3</v>
      </c>
      <c r="DH36">
        <v>99.8</v>
      </c>
      <c r="DI36">
        <v>101.5</v>
      </c>
      <c r="DJ36">
        <v>98.9</v>
      </c>
      <c r="DK36">
        <v>100</v>
      </c>
      <c r="DL36">
        <v>98</v>
      </c>
      <c r="DM36">
        <v>105.1</v>
      </c>
      <c r="DN36">
        <v>100.2</v>
      </c>
      <c r="DO36">
        <v>104.2</v>
      </c>
      <c r="DP36">
        <v>101.4</v>
      </c>
      <c r="DQ36">
        <v>100</v>
      </c>
      <c r="DR36">
        <v>100.8</v>
      </c>
      <c r="DS36">
        <v>104</v>
      </c>
      <c r="DT36">
        <v>100.2</v>
      </c>
      <c r="DU36">
        <v>103.4</v>
      </c>
      <c r="DV36">
        <v>102.1</v>
      </c>
      <c r="DW36">
        <v>101</v>
      </c>
      <c r="DX36">
        <v>104.5</v>
      </c>
      <c r="DY36">
        <v>100</v>
      </c>
      <c r="DZ36">
        <v>100</v>
      </c>
      <c r="EA36">
        <v>100</v>
      </c>
      <c r="EB36">
        <v>102.4</v>
      </c>
      <c r="EC36">
        <v>99.7</v>
      </c>
      <c r="ED36">
        <v>102.2</v>
      </c>
      <c r="EE36">
        <v>103.6</v>
      </c>
      <c r="EF36">
        <v>100.3</v>
      </c>
      <c r="EG36">
        <v>100.7</v>
      </c>
      <c r="EH36">
        <v>102.8</v>
      </c>
      <c r="EI36">
        <v>101.7</v>
      </c>
      <c r="EJ36">
        <v>101.1</v>
      </c>
      <c r="EK36" t="s">
        <v>29</v>
      </c>
      <c r="EL36" t="s">
        <v>29</v>
      </c>
      <c r="EM36" t="s">
        <v>29</v>
      </c>
      <c r="EO36" t="s">
        <v>29</v>
      </c>
      <c r="EP36" t="s">
        <v>29</v>
      </c>
      <c r="EQ36" t="s">
        <v>29</v>
      </c>
      <c r="ES36" t="s">
        <v>29</v>
      </c>
      <c r="ET36" t="s">
        <v>29</v>
      </c>
      <c r="EU36" t="s">
        <v>29</v>
      </c>
      <c r="EW36" t="s">
        <v>29</v>
      </c>
      <c r="EX36" t="s">
        <v>29</v>
      </c>
      <c r="EY36" t="s">
        <v>29</v>
      </c>
      <c r="FA36" t="s">
        <v>29</v>
      </c>
      <c r="FB36" t="s">
        <v>29</v>
      </c>
      <c r="FC36" t="s">
        <v>29</v>
      </c>
      <c r="FF36" t="s">
        <v>29</v>
      </c>
      <c r="FG36" t="s">
        <v>29</v>
      </c>
      <c r="FH36" t="s">
        <v>29</v>
      </c>
      <c r="FI36" t="s">
        <v>29</v>
      </c>
      <c r="FJ36" t="s">
        <v>29</v>
      </c>
      <c r="FK36" t="s">
        <v>29</v>
      </c>
      <c r="FL36" t="s">
        <v>29</v>
      </c>
      <c r="FM36" t="s">
        <v>29</v>
      </c>
      <c r="FN36" t="s">
        <v>29</v>
      </c>
      <c r="FO36" t="s">
        <v>29</v>
      </c>
      <c r="FP36" t="s">
        <v>29</v>
      </c>
      <c r="FQ36" t="s">
        <v>29</v>
      </c>
      <c r="FR36" t="s">
        <v>29</v>
      </c>
      <c r="FT36" t="s">
        <v>29</v>
      </c>
      <c r="FU36" t="s">
        <v>29</v>
      </c>
      <c r="FV36" t="s">
        <v>29</v>
      </c>
      <c r="FX36">
        <v>6878</v>
      </c>
      <c r="FY36" t="s">
        <v>29</v>
      </c>
      <c r="FZ36" t="s">
        <v>29</v>
      </c>
      <c r="GA36" t="s">
        <v>29</v>
      </c>
      <c r="GB36" t="s">
        <v>29</v>
      </c>
      <c r="GI36">
        <v>15314.8</v>
      </c>
      <c r="GJ36">
        <v>106.6</v>
      </c>
      <c r="GK36">
        <v>107.8</v>
      </c>
      <c r="GL36">
        <v>20205.099999999999</v>
      </c>
      <c r="GM36">
        <v>111.6</v>
      </c>
      <c r="GN36">
        <v>113</v>
      </c>
      <c r="GO36">
        <v>-4890.2999999999993</v>
      </c>
      <c r="GP36" t="s">
        <v>29</v>
      </c>
      <c r="GQ36" t="s">
        <v>29</v>
      </c>
      <c r="GR36" t="s">
        <v>29</v>
      </c>
      <c r="GS36">
        <v>-2.6</v>
      </c>
      <c r="GT36">
        <v>-0.1</v>
      </c>
      <c r="GU36">
        <v>-12.4</v>
      </c>
      <c r="GV36" t="s">
        <v>29</v>
      </c>
      <c r="GW36" t="s">
        <v>29</v>
      </c>
      <c r="GX36" t="s">
        <v>29</v>
      </c>
      <c r="GY36" t="s">
        <v>29</v>
      </c>
      <c r="HM36" t="s">
        <v>742</v>
      </c>
      <c r="HN36">
        <v>96.7</v>
      </c>
      <c r="HP36">
        <v>110</v>
      </c>
      <c r="HR36">
        <v>95.6</v>
      </c>
      <c r="HT36">
        <v>93.6</v>
      </c>
      <c r="HV36">
        <v>92.4</v>
      </c>
      <c r="HX36">
        <v>94.8</v>
      </c>
      <c r="HZ36">
        <v>86.4</v>
      </c>
      <c r="IB36">
        <v>99.9</v>
      </c>
      <c r="ID36">
        <v>97.3</v>
      </c>
      <c r="IF36">
        <v>102.9</v>
      </c>
    </row>
    <row r="37" spans="1:240" x14ac:dyDescent="0.2">
      <c r="A37" s="12" t="s">
        <v>157</v>
      </c>
      <c r="B37" s="20">
        <v>88</v>
      </c>
      <c r="C37" s="20">
        <v>78.5</v>
      </c>
      <c r="E37" s="25" t="s">
        <v>160</v>
      </c>
      <c r="F37" s="27">
        <v>27.7</v>
      </c>
      <c r="G37" s="27">
        <v>29.4</v>
      </c>
      <c r="I37" s="1">
        <v>36433</v>
      </c>
      <c r="J37">
        <v>252147.9</v>
      </c>
      <c r="L37" s="1">
        <v>36311</v>
      </c>
      <c r="M37">
        <v>65.875</v>
      </c>
      <c r="N37">
        <v>116230.024</v>
      </c>
      <c r="O37">
        <v>33112.286</v>
      </c>
      <c r="P37">
        <v>149342.31099999999</v>
      </c>
      <c r="Q37">
        <v>111733.111</v>
      </c>
      <c r="R37">
        <v>32329.976999999999</v>
      </c>
      <c r="S37">
        <v>144063.08799999999</v>
      </c>
      <c r="T37">
        <v>4496.9129999999996</v>
      </c>
      <c r="U37">
        <v>782.31</v>
      </c>
      <c r="V37">
        <v>5279.223</v>
      </c>
      <c r="W37">
        <v>116295.9</v>
      </c>
      <c r="X37">
        <v>33112.286</v>
      </c>
      <c r="Y37">
        <v>149408.18599999999</v>
      </c>
      <c r="AA37" s="37" t="s">
        <v>159</v>
      </c>
      <c r="AB37" s="38">
        <v>3.2172999999999998</v>
      </c>
      <c r="AC37" s="38">
        <v>1.5279</v>
      </c>
      <c r="AD37" s="38">
        <v>1.3393999999999999</v>
      </c>
      <c r="AI37" t="s">
        <v>713</v>
      </c>
      <c r="AJ37" t="s">
        <v>29</v>
      </c>
      <c r="AK37" t="s">
        <v>29</v>
      </c>
      <c r="AL37" t="s">
        <v>29</v>
      </c>
      <c r="AM37" t="s">
        <v>29</v>
      </c>
      <c r="AO37">
        <v>3108.1</v>
      </c>
      <c r="AP37">
        <v>105.6</v>
      </c>
      <c r="AQ37">
        <v>99.9</v>
      </c>
      <c r="AR37">
        <v>19.5</v>
      </c>
      <c r="AS37">
        <v>17.5</v>
      </c>
      <c r="AT37" t="s">
        <v>29</v>
      </c>
      <c r="AU37" t="s">
        <v>29</v>
      </c>
      <c r="AV37" t="s">
        <v>29</v>
      </c>
      <c r="AW37" t="s">
        <v>29</v>
      </c>
      <c r="AX37" t="s">
        <v>29</v>
      </c>
      <c r="AY37" t="s">
        <v>29</v>
      </c>
      <c r="BA37">
        <v>1050.78</v>
      </c>
      <c r="BB37">
        <v>102.2</v>
      </c>
      <c r="BC37">
        <v>100.3</v>
      </c>
      <c r="BD37">
        <v>100.9</v>
      </c>
      <c r="BE37">
        <v>99.9</v>
      </c>
      <c r="BF37" t="s">
        <v>29</v>
      </c>
      <c r="BH37">
        <v>714.1</v>
      </c>
      <c r="BI37">
        <v>101</v>
      </c>
      <c r="BJ37">
        <v>102.3</v>
      </c>
      <c r="BK37">
        <v>99.7</v>
      </c>
      <c r="BL37">
        <v>101.9</v>
      </c>
      <c r="BM37" t="s">
        <v>29</v>
      </c>
      <c r="BO37">
        <v>117520.4</v>
      </c>
      <c r="BP37">
        <v>151577.4</v>
      </c>
      <c r="BQ37">
        <v>-34057</v>
      </c>
      <c r="BR37">
        <v>87.659574468085097</v>
      </c>
      <c r="BS37">
        <v>100.74522589659992</v>
      </c>
      <c r="BT37">
        <v>92.893982808022926</v>
      </c>
      <c r="BU37">
        <v>101.37585991244528</v>
      </c>
      <c r="BV37">
        <v>88.6</v>
      </c>
      <c r="BW37">
        <v>97.5</v>
      </c>
      <c r="BX37">
        <v>69.8</v>
      </c>
      <c r="BY37">
        <v>95.375722543352609</v>
      </c>
      <c r="BZ37">
        <v>90.654816363873991</v>
      </c>
      <c r="CA37">
        <v>103.92568175007493</v>
      </c>
      <c r="CB37">
        <v>9.3088857545839208</v>
      </c>
      <c r="CC37" t="s">
        <v>29</v>
      </c>
      <c r="CD37" t="s">
        <v>29</v>
      </c>
      <c r="CE37" t="s">
        <v>29</v>
      </c>
      <c r="CF37" t="s">
        <v>29</v>
      </c>
      <c r="CG37" t="s">
        <v>29</v>
      </c>
      <c r="CH37" t="s">
        <v>29</v>
      </c>
      <c r="CI37" t="s">
        <v>29</v>
      </c>
      <c r="CJ37" t="s">
        <v>29</v>
      </c>
      <c r="CK37" t="s">
        <v>29</v>
      </c>
      <c r="CL37" t="s">
        <v>29</v>
      </c>
      <c r="CM37" t="s">
        <v>29</v>
      </c>
      <c r="CN37" t="s">
        <v>29</v>
      </c>
      <c r="CO37" t="s">
        <v>29</v>
      </c>
      <c r="CP37" t="s">
        <v>29</v>
      </c>
      <c r="CQ37" t="s">
        <v>29</v>
      </c>
      <c r="CR37" t="s">
        <v>29</v>
      </c>
      <c r="CS37" t="s">
        <v>29</v>
      </c>
      <c r="CT37" t="s">
        <v>29</v>
      </c>
      <c r="CU37" t="s">
        <v>29</v>
      </c>
      <c r="CV37" t="s">
        <v>29</v>
      </c>
      <c r="CW37" t="s">
        <v>29</v>
      </c>
      <c r="CX37" t="s">
        <v>29</v>
      </c>
      <c r="CY37" t="s">
        <v>29</v>
      </c>
      <c r="CZ37" t="s">
        <v>29</v>
      </c>
      <c r="DA37">
        <v>101.1</v>
      </c>
      <c r="DB37">
        <v>100.3</v>
      </c>
      <c r="DC37">
        <v>100.9</v>
      </c>
      <c r="DD37">
        <v>97.9</v>
      </c>
      <c r="DE37">
        <v>101</v>
      </c>
      <c r="DF37">
        <v>97.3</v>
      </c>
      <c r="DG37">
        <v>98.6</v>
      </c>
      <c r="DH37">
        <v>96.8</v>
      </c>
      <c r="DI37">
        <v>98.3</v>
      </c>
      <c r="DJ37">
        <v>98.9</v>
      </c>
      <c r="DK37">
        <v>100.5</v>
      </c>
      <c r="DL37">
        <v>98.5</v>
      </c>
      <c r="DM37">
        <v>104.9</v>
      </c>
      <c r="DN37">
        <v>100.3</v>
      </c>
      <c r="DO37">
        <v>104.5</v>
      </c>
      <c r="DP37">
        <v>101.2</v>
      </c>
      <c r="DQ37">
        <v>100.1</v>
      </c>
      <c r="DR37">
        <v>100.9</v>
      </c>
      <c r="DS37">
        <v>103.8</v>
      </c>
      <c r="DT37">
        <v>100.1</v>
      </c>
      <c r="DU37">
        <v>103.5</v>
      </c>
      <c r="DV37">
        <v>103.5</v>
      </c>
      <c r="DW37">
        <v>100.9</v>
      </c>
      <c r="DX37">
        <v>105.4</v>
      </c>
      <c r="DY37">
        <v>100</v>
      </c>
      <c r="DZ37">
        <v>100</v>
      </c>
      <c r="EA37">
        <v>100</v>
      </c>
      <c r="EB37">
        <v>102.4</v>
      </c>
      <c r="EC37">
        <v>99.9</v>
      </c>
      <c r="ED37">
        <v>102.1</v>
      </c>
      <c r="EE37">
        <v>102.4</v>
      </c>
      <c r="EF37">
        <v>101.5</v>
      </c>
      <c r="EG37">
        <v>102.2</v>
      </c>
      <c r="EH37">
        <v>109.6</v>
      </c>
      <c r="EI37">
        <v>103</v>
      </c>
      <c r="EJ37">
        <v>106.4</v>
      </c>
      <c r="EK37" t="s">
        <v>29</v>
      </c>
      <c r="EL37" t="s">
        <v>29</v>
      </c>
      <c r="EM37" t="s">
        <v>29</v>
      </c>
      <c r="EO37" t="s">
        <v>29</v>
      </c>
      <c r="EP37" t="s">
        <v>29</v>
      </c>
      <c r="EQ37" t="s">
        <v>29</v>
      </c>
      <c r="ES37" t="s">
        <v>29</v>
      </c>
      <c r="ET37" t="s">
        <v>29</v>
      </c>
      <c r="EU37" t="s">
        <v>29</v>
      </c>
      <c r="EW37" t="s">
        <v>29</v>
      </c>
      <c r="EX37" t="s">
        <v>29</v>
      </c>
      <c r="EY37" t="s">
        <v>29</v>
      </c>
      <c r="FA37" t="s">
        <v>29</v>
      </c>
      <c r="FB37" t="s">
        <v>29</v>
      </c>
      <c r="FC37" t="s">
        <v>29</v>
      </c>
      <c r="FF37" t="s">
        <v>29</v>
      </c>
      <c r="FG37" t="s">
        <v>29</v>
      </c>
      <c r="FH37" t="s">
        <v>29</v>
      </c>
      <c r="FI37" t="s">
        <v>29</v>
      </c>
      <c r="FJ37" t="s">
        <v>29</v>
      </c>
      <c r="FK37" t="s">
        <v>29</v>
      </c>
      <c r="FL37" t="s">
        <v>29</v>
      </c>
      <c r="FM37" t="s">
        <v>29</v>
      </c>
      <c r="FN37" t="s">
        <v>29</v>
      </c>
      <c r="FO37" t="s">
        <v>29</v>
      </c>
      <c r="FP37" t="s">
        <v>29</v>
      </c>
      <c r="FQ37" t="s">
        <v>29</v>
      </c>
      <c r="FR37" t="s">
        <v>29</v>
      </c>
      <c r="FT37" t="s">
        <v>29</v>
      </c>
      <c r="FU37" t="s">
        <v>29</v>
      </c>
      <c r="FV37" t="s">
        <v>29</v>
      </c>
      <c r="FX37">
        <v>11023</v>
      </c>
      <c r="FY37" t="s">
        <v>29</v>
      </c>
      <c r="FZ37" t="s">
        <v>29</v>
      </c>
      <c r="GA37" t="s">
        <v>29</v>
      </c>
      <c r="GB37" t="s">
        <v>29</v>
      </c>
      <c r="GI37">
        <v>17530.2</v>
      </c>
      <c r="GJ37">
        <v>108.5</v>
      </c>
      <c r="GK37">
        <v>113.8</v>
      </c>
      <c r="GL37">
        <v>22304.7</v>
      </c>
      <c r="GM37">
        <v>108.4</v>
      </c>
      <c r="GN37">
        <v>112.1</v>
      </c>
      <c r="GO37">
        <v>-4774.5</v>
      </c>
      <c r="GP37">
        <v>-34.1</v>
      </c>
      <c r="GQ37">
        <v>-44.6</v>
      </c>
      <c r="GR37" t="s">
        <v>29</v>
      </c>
      <c r="GS37">
        <v>-7.4</v>
      </c>
      <c r="GT37">
        <v>-8.9</v>
      </c>
      <c r="GU37">
        <v>-19.7</v>
      </c>
      <c r="GV37" t="s">
        <v>29</v>
      </c>
      <c r="GW37" t="s">
        <v>29</v>
      </c>
      <c r="GX37" t="s">
        <v>29</v>
      </c>
      <c r="GY37" t="s">
        <v>29</v>
      </c>
      <c r="HM37" t="s">
        <v>743</v>
      </c>
      <c r="HN37">
        <v>121.3</v>
      </c>
      <c r="HP37">
        <v>113</v>
      </c>
      <c r="HR37">
        <v>104.1</v>
      </c>
      <c r="HT37">
        <v>129.80000000000001</v>
      </c>
      <c r="HV37">
        <v>118.7</v>
      </c>
      <c r="HX37">
        <v>126</v>
      </c>
      <c r="HZ37">
        <v>131</v>
      </c>
      <c r="IB37">
        <v>129.19999999999999</v>
      </c>
      <c r="ID37">
        <v>145.1</v>
      </c>
      <c r="IF37">
        <v>111.5</v>
      </c>
    </row>
    <row r="38" spans="1:240" x14ac:dyDescent="0.2">
      <c r="A38" s="12" t="s">
        <v>158</v>
      </c>
      <c r="B38" s="20">
        <v>88.2</v>
      </c>
      <c r="C38" s="20">
        <v>79.7</v>
      </c>
      <c r="E38" s="25" t="s">
        <v>161</v>
      </c>
      <c r="F38" s="27">
        <v>26.55</v>
      </c>
      <c r="G38" s="27">
        <v>28.01</v>
      </c>
      <c r="I38" s="1">
        <v>36464</v>
      </c>
      <c r="J38">
        <v>256956.1</v>
      </c>
      <c r="L38" s="1">
        <v>36341</v>
      </c>
      <c r="M38">
        <v>65.856999999999999</v>
      </c>
      <c r="N38">
        <v>119080.198</v>
      </c>
      <c r="O38">
        <v>32302.632000000001</v>
      </c>
      <c r="P38">
        <v>151382.82999999999</v>
      </c>
      <c r="Q38">
        <v>114404.58900000001</v>
      </c>
      <c r="R38">
        <v>31414.986000000001</v>
      </c>
      <c r="S38">
        <v>145819.57500000001</v>
      </c>
      <c r="T38">
        <v>4675.6090000000004</v>
      </c>
      <c r="U38">
        <v>887.64599999999996</v>
      </c>
      <c r="V38">
        <v>5563.2550000000001</v>
      </c>
      <c r="W38">
        <v>119146.05499999999</v>
      </c>
      <c r="X38">
        <v>32302.632000000001</v>
      </c>
      <c r="Y38">
        <v>151448.63500000001</v>
      </c>
      <c r="AA38" s="37" t="s">
        <v>160</v>
      </c>
      <c r="AB38" s="38">
        <v>3.2103000000000002</v>
      </c>
      <c r="AC38" s="38">
        <v>1.5301</v>
      </c>
      <c r="AD38" s="38">
        <v>1.3391999999999999</v>
      </c>
      <c r="AI38" t="s">
        <v>714</v>
      </c>
      <c r="AJ38" t="s">
        <v>29</v>
      </c>
      <c r="AK38" t="s">
        <v>29</v>
      </c>
      <c r="AL38" t="s">
        <v>29</v>
      </c>
      <c r="AM38" t="s">
        <v>29</v>
      </c>
      <c r="AO38">
        <v>3150.8</v>
      </c>
      <c r="AP38">
        <v>104.2</v>
      </c>
      <c r="AQ38">
        <v>101.4</v>
      </c>
      <c r="AR38">
        <v>19.7</v>
      </c>
      <c r="AS38">
        <v>17.8</v>
      </c>
      <c r="AT38" t="s">
        <v>29</v>
      </c>
      <c r="AU38" t="s">
        <v>29</v>
      </c>
      <c r="AV38" t="s">
        <v>29</v>
      </c>
      <c r="AW38" t="s">
        <v>29</v>
      </c>
      <c r="AX38" t="s">
        <v>29</v>
      </c>
      <c r="AY38" t="s">
        <v>29</v>
      </c>
      <c r="BA38">
        <v>1048.07</v>
      </c>
      <c r="BB38">
        <v>102.2</v>
      </c>
      <c r="BC38">
        <v>99.7</v>
      </c>
      <c r="BD38">
        <v>101.2</v>
      </c>
      <c r="BE38">
        <v>99.8</v>
      </c>
      <c r="BF38" t="s">
        <v>29</v>
      </c>
      <c r="BH38">
        <v>698.18</v>
      </c>
      <c r="BI38">
        <v>101.1</v>
      </c>
      <c r="BJ38">
        <v>97.8</v>
      </c>
      <c r="BK38">
        <v>100.1</v>
      </c>
      <c r="BL38">
        <v>97.9</v>
      </c>
      <c r="BM38" t="s">
        <v>29</v>
      </c>
      <c r="BO38">
        <v>130473.9</v>
      </c>
      <c r="BP38">
        <v>167546.70000000001</v>
      </c>
      <c r="BQ38">
        <v>-37072.800000000003</v>
      </c>
      <c r="BR38">
        <v>90.780141843971634</v>
      </c>
      <c r="BS38">
        <v>97.642163661581137</v>
      </c>
      <c r="BT38">
        <v>94.17885264341956</v>
      </c>
      <c r="BU38">
        <v>103.30043183220234</v>
      </c>
      <c r="BV38">
        <v>91.5</v>
      </c>
      <c r="BW38">
        <v>100</v>
      </c>
      <c r="BX38">
        <v>70.833333333333343</v>
      </c>
      <c r="BY38">
        <v>97.8</v>
      </c>
      <c r="BZ38">
        <v>89.610062893081746</v>
      </c>
      <c r="CA38">
        <v>102.71049596309111</v>
      </c>
      <c r="CB38">
        <v>9.0857946554149098</v>
      </c>
      <c r="CC38" t="s">
        <v>29</v>
      </c>
      <c r="CD38" t="s">
        <v>29</v>
      </c>
      <c r="CE38" t="s">
        <v>29</v>
      </c>
      <c r="CF38" t="s">
        <v>29</v>
      </c>
      <c r="CG38" t="s">
        <v>29</v>
      </c>
      <c r="CH38" t="s">
        <v>29</v>
      </c>
      <c r="CI38" t="s">
        <v>29</v>
      </c>
      <c r="CJ38" t="s">
        <v>29</v>
      </c>
      <c r="CK38" t="s">
        <v>29</v>
      </c>
      <c r="CL38" t="s">
        <v>29</v>
      </c>
      <c r="CM38" t="s">
        <v>29</v>
      </c>
      <c r="CN38" t="s">
        <v>29</v>
      </c>
      <c r="CO38" t="s">
        <v>29</v>
      </c>
      <c r="CP38" t="s">
        <v>29</v>
      </c>
      <c r="CQ38" t="s">
        <v>29</v>
      </c>
      <c r="CR38" t="s">
        <v>29</v>
      </c>
      <c r="CS38" t="s">
        <v>29</v>
      </c>
      <c r="CT38" t="s">
        <v>29</v>
      </c>
      <c r="CU38" t="s">
        <v>29</v>
      </c>
      <c r="CV38" t="s">
        <v>29</v>
      </c>
      <c r="CW38" t="s">
        <v>29</v>
      </c>
      <c r="CX38" t="s">
        <v>29</v>
      </c>
      <c r="CY38" t="s">
        <v>29</v>
      </c>
      <c r="CZ38" t="s">
        <v>29</v>
      </c>
      <c r="DA38">
        <v>100.9</v>
      </c>
      <c r="DB38">
        <v>99.9</v>
      </c>
      <c r="DC38">
        <v>100.8</v>
      </c>
      <c r="DD38">
        <v>97.4</v>
      </c>
      <c r="DE38">
        <v>99.7</v>
      </c>
      <c r="DF38">
        <v>97</v>
      </c>
      <c r="DG38">
        <v>97.4</v>
      </c>
      <c r="DH38">
        <v>99</v>
      </c>
      <c r="DI38">
        <v>97.3</v>
      </c>
      <c r="DJ38">
        <v>98.9</v>
      </c>
      <c r="DK38">
        <v>100.2</v>
      </c>
      <c r="DL38">
        <v>98.7</v>
      </c>
      <c r="DM38">
        <v>104.8</v>
      </c>
      <c r="DN38">
        <v>100.2</v>
      </c>
      <c r="DO38">
        <v>104.7</v>
      </c>
      <c r="DP38">
        <v>101.1</v>
      </c>
      <c r="DQ38">
        <v>100.1</v>
      </c>
      <c r="DR38">
        <v>100.9</v>
      </c>
      <c r="DS38">
        <v>103.7</v>
      </c>
      <c r="DT38">
        <v>100.2</v>
      </c>
      <c r="DU38">
        <v>103.7</v>
      </c>
      <c r="DV38">
        <v>104.3</v>
      </c>
      <c r="DW38">
        <v>99.9</v>
      </c>
      <c r="DX38">
        <v>105.3</v>
      </c>
      <c r="DY38">
        <v>100</v>
      </c>
      <c r="DZ38">
        <v>100</v>
      </c>
      <c r="EA38">
        <v>100</v>
      </c>
      <c r="EB38">
        <v>102.2</v>
      </c>
      <c r="EC38">
        <v>99.8</v>
      </c>
      <c r="ED38">
        <v>101.9</v>
      </c>
      <c r="EE38">
        <v>102.5</v>
      </c>
      <c r="EF38">
        <v>100.2</v>
      </c>
      <c r="EG38">
        <v>102.4</v>
      </c>
      <c r="EH38">
        <v>107.7</v>
      </c>
      <c r="EI38">
        <v>111.4</v>
      </c>
      <c r="EJ38">
        <v>96.7</v>
      </c>
      <c r="EK38" t="s">
        <v>29</v>
      </c>
      <c r="EL38" t="s">
        <v>29</v>
      </c>
      <c r="EM38" t="s">
        <v>29</v>
      </c>
      <c r="EO38" t="s">
        <v>29</v>
      </c>
      <c r="EP38" t="s">
        <v>29</v>
      </c>
      <c r="EQ38" t="s">
        <v>29</v>
      </c>
      <c r="ES38" t="s">
        <v>29</v>
      </c>
      <c r="ET38" t="s">
        <v>29</v>
      </c>
      <c r="EU38" t="s">
        <v>29</v>
      </c>
      <c r="EW38" t="s">
        <v>29</v>
      </c>
      <c r="EX38" t="s">
        <v>29</v>
      </c>
      <c r="EY38" t="s">
        <v>29</v>
      </c>
      <c r="FA38" t="s">
        <v>29</v>
      </c>
      <c r="FB38" t="s">
        <v>29</v>
      </c>
      <c r="FC38" t="s">
        <v>29</v>
      </c>
      <c r="FF38" t="s">
        <v>29</v>
      </c>
      <c r="FG38" t="s">
        <v>29</v>
      </c>
      <c r="FH38" t="s">
        <v>29</v>
      </c>
      <c r="FI38" t="s">
        <v>29</v>
      </c>
      <c r="FJ38" t="s">
        <v>29</v>
      </c>
      <c r="FK38" t="s">
        <v>29</v>
      </c>
      <c r="FL38" t="s">
        <v>29</v>
      </c>
      <c r="FM38" t="s">
        <v>29</v>
      </c>
      <c r="FN38" t="s">
        <v>29</v>
      </c>
      <c r="FO38" t="s">
        <v>29</v>
      </c>
      <c r="FP38" t="s">
        <v>29</v>
      </c>
      <c r="FQ38" t="s">
        <v>29</v>
      </c>
      <c r="FR38" t="s">
        <v>29</v>
      </c>
      <c r="FT38" t="s">
        <v>29</v>
      </c>
      <c r="FU38" t="s">
        <v>29</v>
      </c>
      <c r="FV38" t="s">
        <v>29</v>
      </c>
      <c r="FX38">
        <v>9273</v>
      </c>
      <c r="FY38" t="s">
        <v>29</v>
      </c>
      <c r="FZ38" t="s">
        <v>29</v>
      </c>
      <c r="GA38" t="s">
        <v>29</v>
      </c>
      <c r="GB38" t="s">
        <v>29</v>
      </c>
      <c r="GI38">
        <v>15434.9</v>
      </c>
      <c r="GJ38">
        <v>112.8</v>
      </c>
      <c r="GK38">
        <v>89.9</v>
      </c>
      <c r="GL38">
        <v>20389.099999999999</v>
      </c>
      <c r="GM38">
        <v>103</v>
      </c>
      <c r="GN38">
        <v>87.8</v>
      </c>
      <c r="GO38">
        <v>-4954.1999999999989</v>
      </c>
      <c r="GP38" t="s">
        <v>29</v>
      </c>
      <c r="GQ38" t="s">
        <v>29</v>
      </c>
      <c r="GR38" t="s">
        <v>29</v>
      </c>
      <c r="GS38">
        <v>-8.6999999999999993</v>
      </c>
      <c r="GT38">
        <v>-19</v>
      </c>
      <c r="GU38">
        <v>-14.3</v>
      </c>
      <c r="GV38" t="s">
        <v>29</v>
      </c>
      <c r="GW38" t="s">
        <v>29</v>
      </c>
      <c r="GX38" t="s">
        <v>29</v>
      </c>
      <c r="GY38" t="s">
        <v>29</v>
      </c>
      <c r="HM38" t="s">
        <v>744</v>
      </c>
      <c r="HN38">
        <v>77.900000000000006</v>
      </c>
      <c r="HP38">
        <v>76.400000000000006</v>
      </c>
      <c r="HR38">
        <v>98.7</v>
      </c>
      <c r="HT38">
        <v>75.099999999999994</v>
      </c>
      <c r="HV38">
        <v>79.400000000000006</v>
      </c>
      <c r="HX38">
        <v>85.3</v>
      </c>
      <c r="HZ38">
        <v>69.3</v>
      </c>
      <c r="IB38">
        <v>65.599999999999994</v>
      </c>
      <c r="ID38">
        <v>67.400000000000006</v>
      </c>
      <c r="IF38">
        <v>76.400000000000006</v>
      </c>
    </row>
    <row r="39" spans="1:240" x14ac:dyDescent="0.2">
      <c r="A39" s="12" t="s">
        <v>159</v>
      </c>
      <c r="B39" s="20">
        <v>88</v>
      </c>
      <c r="C39" s="20">
        <v>79.099999999999994</v>
      </c>
      <c r="E39" s="25" t="s">
        <v>162</v>
      </c>
      <c r="F39" s="27">
        <v>26.8</v>
      </c>
      <c r="G39" s="27">
        <v>27.42</v>
      </c>
      <c r="I39" s="1">
        <v>36494</v>
      </c>
      <c r="J39">
        <v>261500.79999999999</v>
      </c>
      <c r="L39" s="1">
        <v>36372</v>
      </c>
      <c r="M39">
        <v>66.866</v>
      </c>
      <c r="N39">
        <v>121371.29</v>
      </c>
      <c r="O39">
        <v>32587.603999999999</v>
      </c>
      <c r="P39">
        <v>153958.89499999999</v>
      </c>
      <c r="Q39">
        <v>116448.37</v>
      </c>
      <c r="R39">
        <v>31614.257000000001</v>
      </c>
      <c r="S39">
        <v>148062.62599999999</v>
      </c>
      <c r="T39">
        <v>4922.9210000000003</v>
      </c>
      <c r="U39">
        <v>973.34799999999996</v>
      </c>
      <c r="V39">
        <v>5896.268</v>
      </c>
      <c r="W39">
        <v>121438.15700000001</v>
      </c>
      <c r="X39">
        <v>32587.603999999999</v>
      </c>
      <c r="Y39">
        <v>154025.761</v>
      </c>
      <c r="AA39" s="37" t="s">
        <v>161</v>
      </c>
      <c r="AB39" s="38">
        <v>3.1190000000000002</v>
      </c>
      <c r="AC39" s="38">
        <v>1.536</v>
      </c>
      <c r="AD39" s="38">
        <v>1.3431999999999999</v>
      </c>
      <c r="AI39" t="s">
        <v>715</v>
      </c>
      <c r="AJ39" t="s">
        <v>29</v>
      </c>
      <c r="AK39" t="s">
        <v>29</v>
      </c>
      <c r="AL39" t="s">
        <v>29</v>
      </c>
      <c r="AM39" t="s">
        <v>29</v>
      </c>
      <c r="AO39">
        <v>3217</v>
      </c>
      <c r="AP39">
        <v>103.3</v>
      </c>
      <c r="AQ39">
        <v>102.1</v>
      </c>
      <c r="AR39">
        <v>20</v>
      </c>
      <c r="AS39">
        <v>18</v>
      </c>
      <c r="AT39" t="s">
        <v>29</v>
      </c>
      <c r="AU39" t="s">
        <v>29</v>
      </c>
      <c r="AV39" t="s">
        <v>29</v>
      </c>
      <c r="AW39" t="s">
        <v>29</v>
      </c>
      <c r="AX39" t="s">
        <v>29</v>
      </c>
      <c r="AY39" t="s">
        <v>29</v>
      </c>
      <c r="BA39">
        <v>1047.29</v>
      </c>
      <c r="BB39">
        <v>102.2</v>
      </c>
      <c r="BC39">
        <v>99.9</v>
      </c>
      <c r="BD39">
        <v>101.2</v>
      </c>
      <c r="BE39">
        <v>99.8</v>
      </c>
      <c r="BF39" t="s">
        <v>29</v>
      </c>
      <c r="BH39">
        <v>698.08</v>
      </c>
      <c r="BI39">
        <v>101.1</v>
      </c>
      <c r="BJ39">
        <v>100</v>
      </c>
      <c r="BK39">
        <v>100.1</v>
      </c>
      <c r="BL39">
        <v>99.9</v>
      </c>
      <c r="BM39" t="s">
        <v>29</v>
      </c>
      <c r="BO39">
        <v>143519.79999999999</v>
      </c>
      <c r="BP39">
        <v>182922.4</v>
      </c>
      <c r="BQ39">
        <v>-39402.6</v>
      </c>
      <c r="BR39">
        <v>90.755948620762268</v>
      </c>
      <c r="BS39">
        <v>102.03598484848484</v>
      </c>
      <c r="BT39">
        <v>91.577503429355289</v>
      </c>
      <c r="BU39">
        <v>99.671543744401319</v>
      </c>
      <c r="BV39">
        <v>93.7</v>
      </c>
      <c r="BW39">
        <v>104.19847328244275</v>
      </c>
      <c r="BX39">
        <v>72.062084257206209</v>
      </c>
      <c r="BY39">
        <v>100.61919504643963</v>
      </c>
      <c r="BZ39">
        <v>90.166544207690421</v>
      </c>
      <c r="CA39">
        <v>103.35485682201012</v>
      </c>
      <c r="CB39">
        <v>9.0858261112664227</v>
      </c>
      <c r="CC39" t="s">
        <v>29</v>
      </c>
      <c r="CD39" t="s">
        <v>29</v>
      </c>
      <c r="CE39" t="s">
        <v>29</v>
      </c>
      <c r="CF39" t="s">
        <v>29</v>
      </c>
      <c r="CG39" t="s">
        <v>29</v>
      </c>
      <c r="CH39" t="s">
        <v>29</v>
      </c>
      <c r="CI39" t="s">
        <v>29</v>
      </c>
      <c r="CJ39" t="s">
        <v>29</v>
      </c>
      <c r="CK39" t="s">
        <v>29</v>
      </c>
      <c r="CL39" t="s">
        <v>29</v>
      </c>
      <c r="CM39" t="s">
        <v>29</v>
      </c>
      <c r="CN39" t="s">
        <v>29</v>
      </c>
      <c r="CO39" t="s">
        <v>29</v>
      </c>
      <c r="CP39" t="s">
        <v>29</v>
      </c>
      <c r="CQ39" t="s">
        <v>29</v>
      </c>
      <c r="CR39" t="s">
        <v>29</v>
      </c>
      <c r="CS39" t="s">
        <v>29</v>
      </c>
      <c r="CT39" t="s">
        <v>29</v>
      </c>
      <c r="CU39" t="s">
        <v>29</v>
      </c>
      <c r="CV39" t="s">
        <v>29</v>
      </c>
      <c r="CW39" t="s">
        <v>29</v>
      </c>
      <c r="CX39" t="s">
        <v>29</v>
      </c>
      <c r="CY39" t="s">
        <v>29</v>
      </c>
      <c r="CZ39" t="s">
        <v>29</v>
      </c>
      <c r="DA39">
        <v>100.8</v>
      </c>
      <c r="DB39">
        <v>100.1</v>
      </c>
      <c r="DC39">
        <v>100.8</v>
      </c>
      <c r="DD39">
        <v>97.3</v>
      </c>
      <c r="DE39">
        <v>100.3</v>
      </c>
      <c r="DF39">
        <v>97.3</v>
      </c>
      <c r="DG39">
        <v>96.9</v>
      </c>
      <c r="DH39">
        <v>99.6</v>
      </c>
      <c r="DI39">
        <v>96.9</v>
      </c>
      <c r="DJ39">
        <v>98.8</v>
      </c>
      <c r="DK39">
        <v>100</v>
      </c>
      <c r="DL39">
        <v>98.8</v>
      </c>
      <c r="DM39">
        <v>104.7</v>
      </c>
      <c r="DN39">
        <v>100.1</v>
      </c>
      <c r="DO39">
        <v>104.7</v>
      </c>
      <c r="DP39">
        <v>100.9</v>
      </c>
      <c r="DQ39">
        <v>100</v>
      </c>
      <c r="DR39">
        <v>100.9</v>
      </c>
      <c r="DS39">
        <v>103.7</v>
      </c>
      <c r="DT39">
        <v>100.1</v>
      </c>
      <c r="DU39">
        <v>103.7</v>
      </c>
      <c r="DV39">
        <v>105</v>
      </c>
      <c r="DW39">
        <v>99.7</v>
      </c>
      <c r="DX39">
        <v>105</v>
      </c>
      <c r="DY39">
        <v>100</v>
      </c>
      <c r="DZ39">
        <v>100</v>
      </c>
      <c r="EA39">
        <v>100</v>
      </c>
      <c r="EB39">
        <v>102.1</v>
      </c>
      <c r="EC39">
        <v>100.1</v>
      </c>
      <c r="ED39">
        <v>102.1</v>
      </c>
      <c r="EE39">
        <v>102.5</v>
      </c>
      <c r="EF39">
        <v>100</v>
      </c>
      <c r="EG39">
        <v>102.5</v>
      </c>
      <c r="EH39">
        <v>106.3</v>
      </c>
      <c r="EI39">
        <v>106.4</v>
      </c>
      <c r="EJ39">
        <v>99.9</v>
      </c>
      <c r="EK39" t="s">
        <v>29</v>
      </c>
      <c r="EL39" t="s">
        <v>29</v>
      </c>
      <c r="EM39" t="s">
        <v>29</v>
      </c>
      <c r="EO39" t="s">
        <v>29</v>
      </c>
      <c r="EP39" t="s">
        <v>29</v>
      </c>
      <c r="EQ39" t="s">
        <v>29</v>
      </c>
      <c r="ES39" t="s">
        <v>29</v>
      </c>
      <c r="ET39" t="s">
        <v>29</v>
      </c>
      <c r="EU39" t="s">
        <v>29</v>
      </c>
      <c r="EW39" t="s">
        <v>29</v>
      </c>
      <c r="EX39" t="s">
        <v>29</v>
      </c>
      <c r="EY39" t="s">
        <v>29</v>
      </c>
      <c r="FA39" t="s">
        <v>29</v>
      </c>
      <c r="FB39" t="s">
        <v>29</v>
      </c>
      <c r="FC39" t="s">
        <v>29</v>
      </c>
      <c r="FF39" t="s">
        <v>29</v>
      </c>
      <c r="FG39" t="s">
        <v>29</v>
      </c>
      <c r="FH39" t="s">
        <v>29</v>
      </c>
      <c r="FI39" t="s">
        <v>29</v>
      </c>
      <c r="FJ39" t="s">
        <v>29</v>
      </c>
      <c r="FK39" t="s">
        <v>29</v>
      </c>
      <c r="FL39" t="s">
        <v>29</v>
      </c>
      <c r="FM39" t="s">
        <v>29</v>
      </c>
      <c r="FN39" t="s">
        <v>29</v>
      </c>
      <c r="FO39" t="s">
        <v>29</v>
      </c>
      <c r="FP39" t="s">
        <v>29</v>
      </c>
      <c r="FQ39" t="s">
        <v>29</v>
      </c>
      <c r="FR39" t="s">
        <v>29</v>
      </c>
      <c r="FT39" t="s">
        <v>29</v>
      </c>
      <c r="FU39" t="s">
        <v>29</v>
      </c>
      <c r="FV39" t="s">
        <v>29</v>
      </c>
      <c r="FX39">
        <v>14748</v>
      </c>
      <c r="FY39" t="s">
        <v>29</v>
      </c>
      <c r="FZ39" t="s">
        <v>29</v>
      </c>
      <c r="GA39" t="s">
        <v>29</v>
      </c>
      <c r="GB39" t="s">
        <v>29</v>
      </c>
      <c r="GI39">
        <v>13729.8</v>
      </c>
      <c r="GJ39">
        <v>121.2</v>
      </c>
      <c r="GK39">
        <v>88.7</v>
      </c>
      <c r="GL39">
        <v>19287.599999999999</v>
      </c>
      <c r="GM39">
        <v>113.4</v>
      </c>
      <c r="GN39">
        <v>98.5</v>
      </c>
      <c r="GO39">
        <v>-5557.7999999999993</v>
      </c>
      <c r="GP39" t="s">
        <v>29</v>
      </c>
      <c r="GQ39" t="s">
        <v>29</v>
      </c>
      <c r="GR39" t="s">
        <v>29</v>
      </c>
      <c r="GS39">
        <v>-11.1</v>
      </c>
      <c r="GT39">
        <v>-29</v>
      </c>
      <c r="GU39">
        <v>-19.399999999999999</v>
      </c>
      <c r="GV39" t="s">
        <v>29</v>
      </c>
      <c r="GW39" t="s">
        <v>29</v>
      </c>
      <c r="GX39" t="s">
        <v>29</v>
      </c>
      <c r="GY39" t="s">
        <v>29</v>
      </c>
      <c r="HM39" t="s">
        <v>745</v>
      </c>
      <c r="HN39">
        <v>97.3</v>
      </c>
      <c r="HP39">
        <v>106.5</v>
      </c>
      <c r="HR39">
        <v>90.4</v>
      </c>
      <c r="HT39">
        <v>98.1</v>
      </c>
      <c r="HV39">
        <v>96.6</v>
      </c>
      <c r="HX39">
        <v>97.5</v>
      </c>
      <c r="HZ39">
        <v>91.1</v>
      </c>
      <c r="IB39">
        <v>98</v>
      </c>
      <c r="ID39">
        <v>95.7</v>
      </c>
      <c r="IF39">
        <v>101.4</v>
      </c>
    </row>
    <row r="40" spans="1:240" x14ac:dyDescent="0.2">
      <c r="A40" s="12" t="s">
        <v>160</v>
      </c>
      <c r="B40" s="20">
        <v>88.4</v>
      </c>
      <c r="C40" s="20">
        <v>79.5</v>
      </c>
      <c r="E40" s="25" t="s">
        <v>163</v>
      </c>
      <c r="F40" s="27">
        <v>25.69</v>
      </c>
      <c r="G40" s="27">
        <v>27.52</v>
      </c>
      <c r="I40" s="1">
        <v>36525</v>
      </c>
      <c r="J40">
        <v>268867.8</v>
      </c>
      <c r="L40" s="1">
        <v>36403</v>
      </c>
      <c r="M40">
        <v>68.554000000000002</v>
      </c>
      <c r="N40">
        <v>123984.45</v>
      </c>
      <c r="O40">
        <v>33709.413</v>
      </c>
      <c r="P40">
        <v>157693.86300000001</v>
      </c>
      <c r="Q40">
        <v>119425.776</v>
      </c>
      <c r="R40">
        <v>32643.800999999999</v>
      </c>
      <c r="S40">
        <v>152069.57699999999</v>
      </c>
      <c r="T40">
        <v>4558.674</v>
      </c>
      <c r="U40">
        <v>1065.6120000000001</v>
      </c>
      <c r="V40">
        <v>5624.2860000000001</v>
      </c>
      <c r="W40">
        <v>124053.004</v>
      </c>
      <c r="X40">
        <v>33709.413</v>
      </c>
      <c r="Y40">
        <v>157762.41500000001</v>
      </c>
      <c r="AA40" s="37" t="s">
        <v>162</v>
      </c>
      <c r="AB40" s="38">
        <v>3.1452</v>
      </c>
      <c r="AC40" s="38">
        <v>1.5464</v>
      </c>
      <c r="AD40" s="38">
        <v>1.343</v>
      </c>
      <c r="AH40">
        <v>2003</v>
      </c>
      <c r="AI40" t="s">
        <v>703</v>
      </c>
      <c r="AJ40" t="s">
        <v>29</v>
      </c>
      <c r="AK40" t="s">
        <v>29</v>
      </c>
      <c r="AL40" t="s">
        <v>29</v>
      </c>
      <c r="AM40" t="s">
        <v>29</v>
      </c>
      <c r="AO40">
        <v>3320.6</v>
      </c>
      <c r="AP40">
        <v>102.1</v>
      </c>
      <c r="AQ40">
        <v>103.2</v>
      </c>
      <c r="AS40">
        <v>20.6</v>
      </c>
      <c r="AT40" t="s">
        <v>29</v>
      </c>
      <c r="AU40" t="s">
        <v>29</v>
      </c>
      <c r="AV40" t="s">
        <v>29</v>
      </c>
      <c r="AW40" t="s">
        <v>29</v>
      </c>
      <c r="AX40" t="s">
        <v>29</v>
      </c>
      <c r="AY40" t="s">
        <v>29</v>
      </c>
      <c r="BA40">
        <v>1048.98</v>
      </c>
      <c r="BB40">
        <v>102</v>
      </c>
      <c r="BC40">
        <v>100.2</v>
      </c>
      <c r="BD40">
        <v>101.5</v>
      </c>
      <c r="BE40">
        <v>99.8</v>
      </c>
      <c r="BF40" t="s">
        <v>29</v>
      </c>
      <c r="BH40">
        <v>712.2</v>
      </c>
      <c r="BI40">
        <v>100.8</v>
      </c>
      <c r="BJ40">
        <v>103.2</v>
      </c>
      <c r="BK40">
        <v>100.3</v>
      </c>
      <c r="BL40">
        <v>102.8</v>
      </c>
      <c r="BM40" t="s">
        <v>29</v>
      </c>
      <c r="BO40">
        <v>11665.3</v>
      </c>
      <c r="BP40">
        <v>15704.3</v>
      </c>
      <c r="BQ40">
        <v>-4039</v>
      </c>
      <c r="BR40">
        <v>91.4</v>
      </c>
      <c r="BS40">
        <v>101.1</v>
      </c>
      <c r="BT40">
        <v>92.5</v>
      </c>
      <c r="BU40">
        <v>105.8</v>
      </c>
      <c r="BV40">
        <v>90.5</v>
      </c>
      <c r="BW40">
        <v>96.4</v>
      </c>
      <c r="BX40">
        <v>71.400000000000006</v>
      </c>
      <c r="BY40">
        <v>89.7</v>
      </c>
      <c r="BZ40">
        <v>91.1</v>
      </c>
      <c r="CA40">
        <v>100.4</v>
      </c>
      <c r="CB40">
        <v>8.056478405315616</v>
      </c>
      <c r="CC40" t="s">
        <v>29</v>
      </c>
      <c r="CD40" t="s">
        <v>29</v>
      </c>
      <c r="CE40" t="s">
        <v>29</v>
      </c>
      <c r="CF40" t="s">
        <v>29</v>
      </c>
      <c r="CG40" t="s">
        <v>29</v>
      </c>
      <c r="CH40" t="s">
        <v>29</v>
      </c>
      <c r="CI40" t="s">
        <v>29</v>
      </c>
      <c r="CJ40" t="s">
        <v>29</v>
      </c>
      <c r="CK40" t="s">
        <v>29</v>
      </c>
      <c r="CL40" t="s">
        <v>29</v>
      </c>
      <c r="CM40" t="s">
        <v>29</v>
      </c>
      <c r="CN40" t="s">
        <v>29</v>
      </c>
      <c r="CO40" t="s">
        <v>29</v>
      </c>
      <c r="CP40" t="s">
        <v>29</v>
      </c>
      <c r="CQ40" t="s">
        <v>29</v>
      </c>
      <c r="CR40" t="s">
        <v>29</v>
      </c>
      <c r="CS40" t="s">
        <v>29</v>
      </c>
      <c r="CT40" t="s">
        <v>29</v>
      </c>
      <c r="CU40" t="s">
        <v>29</v>
      </c>
      <c r="CV40" t="s">
        <v>29</v>
      </c>
      <c r="CW40" t="s">
        <v>29</v>
      </c>
      <c r="CX40" t="s">
        <v>29</v>
      </c>
      <c r="CY40" t="s">
        <v>29</v>
      </c>
      <c r="CZ40" t="s">
        <v>29</v>
      </c>
      <c r="DA40">
        <v>100.5</v>
      </c>
      <c r="DB40">
        <v>100.4</v>
      </c>
      <c r="DC40">
        <v>100.4</v>
      </c>
      <c r="DD40">
        <v>96.6</v>
      </c>
      <c r="DE40">
        <v>100.4</v>
      </c>
      <c r="DF40">
        <v>100.4</v>
      </c>
      <c r="DG40">
        <v>96.9</v>
      </c>
      <c r="DH40">
        <v>99.8</v>
      </c>
      <c r="DI40">
        <v>99.8</v>
      </c>
      <c r="DJ40">
        <v>98.5</v>
      </c>
      <c r="DK40">
        <v>99.4</v>
      </c>
      <c r="DL40">
        <v>99.4</v>
      </c>
      <c r="DM40">
        <v>103.8</v>
      </c>
      <c r="DN40">
        <v>100.6</v>
      </c>
      <c r="DO40">
        <v>100.6</v>
      </c>
      <c r="DP40">
        <v>100.7</v>
      </c>
      <c r="DQ40">
        <v>100</v>
      </c>
      <c r="DR40">
        <v>100</v>
      </c>
      <c r="DS40">
        <v>103.7</v>
      </c>
      <c r="DT40">
        <v>100.2</v>
      </c>
      <c r="DU40">
        <v>100.2</v>
      </c>
      <c r="DV40">
        <v>105.7</v>
      </c>
      <c r="DW40">
        <v>101.3</v>
      </c>
      <c r="DX40">
        <v>101.3</v>
      </c>
      <c r="DY40">
        <v>100</v>
      </c>
      <c r="DZ40">
        <v>100</v>
      </c>
      <c r="EA40">
        <v>100</v>
      </c>
      <c r="EB40">
        <v>101.7</v>
      </c>
      <c r="EC40">
        <v>101</v>
      </c>
      <c r="ED40">
        <v>101</v>
      </c>
      <c r="EE40">
        <v>102.4</v>
      </c>
      <c r="EF40">
        <v>100.1</v>
      </c>
      <c r="EG40">
        <v>100.1</v>
      </c>
      <c r="EH40">
        <v>106.8</v>
      </c>
      <c r="EI40">
        <v>109.6</v>
      </c>
      <c r="EJ40">
        <v>97.4</v>
      </c>
      <c r="EK40" t="s">
        <v>29</v>
      </c>
      <c r="EL40" t="s">
        <v>29</v>
      </c>
      <c r="EM40" t="s">
        <v>29</v>
      </c>
      <c r="EO40" t="s">
        <v>29</v>
      </c>
      <c r="EP40" t="s">
        <v>29</v>
      </c>
      <c r="EQ40" t="s">
        <v>29</v>
      </c>
      <c r="ES40" t="s">
        <v>29</v>
      </c>
      <c r="ET40" t="s">
        <v>29</v>
      </c>
      <c r="EU40" t="s">
        <v>29</v>
      </c>
      <c r="EW40" t="s">
        <v>29</v>
      </c>
      <c r="EX40" t="s">
        <v>29</v>
      </c>
      <c r="EY40" t="s">
        <v>29</v>
      </c>
      <c r="FA40" t="s">
        <v>29</v>
      </c>
      <c r="FB40" t="s">
        <v>29</v>
      </c>
      <c r="FC40" t="s">
        <v>29</v>
      </c>
      <c r="FF40" t="s">
        <v>29</v>
      </c>
      <c r="FG40" t="s">
        <v>29</v>
      </c>
      <c r="FH40" t="s">
        <v>29</v>
      </c>
      <c r="FI40" t="s">
        <v>29</v>
      </c>
      <c r="FJ40" t="s">
        <v>29</v>
      </c>
      <c r="FK40" t="s">
        <v>29</v>
      </c>
      <c r="FL40" t="s">
        <v>29</v>
      </c>
      <c r="FM40" t="s">
        <v>29</v>
      </c>
      <c r="FN40" t="s">
        <v>29</v>
      </c>
      <c r="FO40" t="s">
        <v>29</v>
      </c>
      <c r="FP40" t="s">
        <v>29</v>
      </c>
      <c r="FQ40" t="s">
        <v>29</v>
      </c>
      <c r="FR40" t="s">
        <v>29</v>
      </c>
      <c r="FT40" t="s">
        <v>29</v>
      </c>
      <c r="FU40" t="s">
        <v>29</v>
      </c>
      <c r="FV40" t="s">
        <v>29</v>
      </c>
      <c r="FX40">
        <v>9607</v>
      </c>
      <c r="FY40" t="s">
        <v>29</v>
      </c>
      <c r="FZ40" t="s">
        <v>29</v>
      </c>
      <c r="GA40" t="s">
        <v>29</v>
      </c>
      <c r="GB40" t="s">
        <v>29</v>
      </c>
      <c r="GI40">
        <v>13850.5</v>
      </c>
      <c r="GJ40">
        <v>109.7</v>
      </c>
      <c r="GK40">
        <v>99.9</v>
      </c>
      <c r="GL40">
        <v>17924.3</v>
      </c>
      <c r="GM40">
        <v>110.3</v>
      </c>
      <c r="GN40">
        <v>91.4</v>
      </c>
      <c r="GO40">
        <v>-4073.7999999999993</v>
      </c>
      <c r="GP40">
        <v>-34.299999999999997</v>
      </c>
      <c r="GQ40">
        <v>-43.4</v>
      </c>
      <c r="GR40" t="s">
        <v>29</v>
      </c>
      <c r="GS40">
        <v>0.3</v>
      </c>
      <c r="GT40">
        <v>-39.6</v>
      </c>
      <c r="GU40">
        <v>-25</v>
      </c>
      <c r="GV40">
        <v>-8.8000000000000007</v>
      </c>
      <c r="GW40">
        <v>-15.5</v>
      </c>
      <c r="GX40">
        <v>31.9</v>
      </c>
      <c r="GY40">
        <v>9</v>
      </c>
      <c r="HM40" t="s">
        <v>746</v>
      </c>
      <c r="HN40">
        <v>116.5</v>
      </c>
      <c r="HP40">
        <v>119.2</v>
      </c>
      <c r="HR40">
        <v>112.6</v>
      </c>
      <c r="HT40">
        <v>113.5</v>
      </c>
      <c r="HV40">
        <v>115.8</v>
      </c>
      <c r="HX40">
        <v>108.4</v>
      </c>
      <c r="HZ40">
        <v>125.9</v>
      </c>
      <c r="IB40">
        <v>119.5</v>
      </c>
      <c r="ID40">
        <v>115.6</v>
      </c>
      <c r="IF40">
        <v>124.6</v>
      </c>
    </row>
    <row r="41" spans="1:240" x14ac:dyDescent="0.2">
      <c r="A41" s="12" t="s">
        <v>161</v>
      </c>
      <c r="B41" s="20">
        <v>88.6</v>
      </c>
      <c r="C41" s="20">
        <v>79.900000000000006</v>
      </c>
      <c r="E41" s="25" t="s">
        <v>164</v>
      </c>
      <c r="F41" s="27">
        <v>26.63</v>
      </c>
      <c r="G41" s="27">
        <v>26.82</v>
      </c>
      <c r="I41" s="1">
        <v>36556</v>
      </c>
      <c r="J41">
        <v>261040.5</v>
      </c>
      <c r="L41" s="1">
        <v>36433</v>
      </c>
      <c r="M41">
        <v>70.364000000000004</v>
      </c>
      <c r="N41">
        <v>127731.226</v>
      </c>
      <c r="O41">
        <v>35450.557999999997</v>
      </c>
      <c r="P41">
        <v>163181.78400000001</v>
      </c>
      <c r="Q41">
        <v>123045.243</v>
      </c>
      <c r="R41">
        <v>34312.47</v>
      </c>
      <c r="S41">
        <v>157357.71299999999</v>
      </c>
      <c r="T41">
        <v>4685.9830000000002</v>
      </c>
      <c r="U41">
        <v>1138.088</v>
      </c>
      <c r="V41">
        <v>5824.0709999999999</v>
      </c>
      <c r="W41">
        <v>127801.59</v>
      </c>
      <c r="X41">
        <v>35450.557999999997</v>
      </c>
      <c r="Y41">
        <v>163252.147</v>
      </c>
      <c r="AA41" s="37" t="s">
        <v>163</v>
      </c>
      <c r="AB41" s="38">
        <v>3.2147000000000001</v>
      </c>
      <c r="AC41" s="38">
        <v>1.5537000000000001</v>
      </c>
      <c r="AD41" s="38">
        <v>1.3573</v>
      </c>
      <c r="AI41" t="s">
        <v>704</v>
      </c>
      <c r="AJ41" t="s">
        <v>29</v>
      </c>
      <c r="AK41" t="s">
        <v>29</v>
      </c>
      <c r="AL41" t="s">
        <v>29</v>
      </c>
      <c r="AM41" t="s">
        <v>29</v>
      </c>
      <c r="AO41">
        <v>3344.2</v>
      </c>
      <c r="AP41">
        <v>102</v>
      </c>
      <c r="AQ41">
        <v>100.7</v>
      </c>
      <c r="AS41">
        <v>20.7</v>
      </c>
      <c r="AT41" t="s">
        <v>29</v>
      </c>
      <c r="AU41" t="s">
        <v>29</v>
      </c>
      <c r="AV41" t="s">
        <v>29</v>
      </c>
      <c r="AW41" t="s">
        <v>29</v>
      </c>
      <c r="AX41" t="s">
        <v>29</v>
      </c>
      <c r="AY41" t="s">
        <v>29</v>
      </c>
      <c r="BA41">
        <v>1052.3900000000001</v>
      </c>
      <c r="BB41">
        <v>102.2</v>
      </c>
      <c r="BC41">
        <v>100.3</v>
      </c>
      <c r="BD41">
        <v>101.7</v>
      </c>
      <c r="BE41">
        <v>100.2</v>
      </c>
      <c r="BF41" t="s">
        <v>29</v>
      </c>
      <c r="BH41">
        <v>698.5</v>
      </c>
      <c r="BI41">
        <v>101</v>
      </c>
      <c r="BJ41">
        <v>98.1</v>
      </c>
      <c r="BK41">
        <v>100.5</v>
      </c>
      <c r="BL41">
        <v>98</v>
      </c>
      <c r="BM41" t="s">
        <v>29</v>
      </c>
      <c r="BO41">
        <v>22254.6</v>
      </c>
      <c r="BP41">
        <v>33891.4</v>
      </c>
      <c r="BQ41">
        <v>-11636.8</v>
      </c>
      <c r="BR41">
        <v>92.5</v>
      </c>
      <c r="BS41">
        <v>102.5</v>
      </c>
      <c r="BT41">
        <v>96.3</v>
      </c>
      <c r="BU41">
        <v>102</v>
      </c>
      <c r="BV41">
        <v>91.6</v>
      </c>
      <c r="BW41">
        <v>101.1</v>
      </c>
      <c r="BX41">
        <v>76.5</v>
      </c>
      <c r="BY41">
        <v>103.4</v>
      </c>
      <c r="BZ41">
        <v>91.9</v>
      </c>
      <c r="CA41">
        <v>99.3</v>
      </c>
      <c r="CB41">
        <v>8.1999999999999993</v>
      </c>
      <c r="CC41" t="s">
        <v>29</v>
      </c>
      <c r="CD41" t="s">
        <v>29</v>
      </c>
      <c r="CE41" t="s">
        <v>29</v>
      </c>
      <c r="CF41" t="s">
        <v>29</v>
      </c>
      <c r="CG41" t="s">
        <v>29</v>
      </c>
      <c r="CH41" t="s">
        <v>29</v>
      </c>
      <c r="CI41" t="s">
        <v>29</v>
      </c>
      <c r="CJ41" t="s">
        <v>29</v>
      </c>
      <c r="CK41" t="s">
        <v>29</v>
      </c>
      <c r="CL41" t="s">
        <v>29</v>
      </c>
      <c r="CM41" t="s">
        <v>29</v>
      </c>
      <c r="CN41" t="s">
        <v>29</v>
      </c>
      <c r="CO41" t="s">
        <v>29</v>
      </c>
      <c r="CP41" t="s">
        <v>29</v>
      </c>
      <c r="CQ41" t="s">
        <v>29</v>
      </c>
      <c r="CR41" t="s">
        <v>29</v>
      </c>
      <c r="CS41" t="s">
        <v>29</v>
      </c>
      <c r="CT41" t="s">
        <v>29</v>
      </c>
      <c r="CU41" t="s">
        <v>29</v>
      </c>
      <c r="CV41" t="s">
        <v>29</v>
      </c>
      <c r="CW41" t="s">
        <v>29</v>
      </c>
      <c r="CX41" t="s">
        <v>29</v>
      </c>
      <c r="CY41" t="s">
        <v>29</v>
      </c>
      <c r="CZ41" t="s">
        <v>29</v>
      </c>
      <c r="DA41">
        <v>100.5</v>
      </c>
      <c r="DB41">
        <v>100.1</v>
      </c>
      <c r="DC41">
        <v>100.5</v>
      </c>
      <c r="DD41">
        <v>96.4</v>
      </c>
      <c r="DE41">
        <v>99.8</v>
      </c>
      <c r="DF41">
        <v>100.2</v>
      </c>
      <c r="DG41">
        <v>96.6</v>
      </c>
      <c r="DH41">
        <v>100</v>
      </c>
      <c r="DI41">
        <v>99.8</v>
      </c>
      <c r="DJ41">
        <v>98.1</v>
      </c>
      <c r="DK41">
        <v>98.8</v>
      </c>
      <c r="DL41">
        <v>98.3</v>
      </c>
      <c r="DM41">
        <v>103.8</v>
      </c>
      <c r="DN41">
        <v>100.3</v>
      </c>
      <c r="DO41">
        <v>100.9</v>
      </c>
      <c r="DP41">
        <v>100.6</v>
      </c>
      <c r="DQ41">
        <v>100.1</v>
      </c>
      <c r="DR41">
        <v>100.1</v>
      </c>
      <c r="DS41">
        <v>103.6</v>
      </c>
      <c r="DT41">
        <v>100.2</v>
      </c>
      <c r="DU41">
        <v>100.4</v>
      </c>
      <c r="DV41">
        <v>107.5</v>
      </c>
      <c r="DW41">
        <v>101.7</v>
      </c>
      <c r="DX41">
        <v>103</v>
      </c>
      <c r="DY41">
        <v>100</v>
      </c>
      <c r="DZ41">
        <v>100</v>
      </c>
      <c r="EA41">
        <v>100</v>
      </c>
      <c r="EB41">
        <v>101.6</v>
      </c>
      <c r="EC41">
        <v>100.1</v>
      </c>
      <c r="ED41">
        <v>101.2</v>
      </c>
      <c r="EE41">
        <v>102.4</v>
      </c>
      <c r="EF41">
        <v>100.1</v>
      </c>
      <c r="EG41">
        <v>100.2</v>
      </c>
      <c r="EH41">
        <v>106.8</v>
      </c>
      <c r="EI41">
        <v>111</v>
      </c>
      <c r="EJ41">
        <v>96.2</v>
      </c>
      <c r="EK41" t="s">
        <v>29</v>
      </c>
      <c r="EL41" t="s">
        <v>29</v>
      </c>
      <c r="EM41" t="s">
        <v>29</v>
      </c>
      <c r="EO41" t="s">
        <v>29</v>
      </c>
      <c r="EP41" t="s">
        <v>29</v>
      </c>
      <c r="EQ41" t="s">
        <v>29</v>
      </c>
      <c r="ES41" t="s">
        <v>29</v>
      </c>
      <c r="ET41" t="s">
        <v>29</v>
      </c>
      <c r="EU41" t="s">
        <v>29</v>
      </c>
      <c r="EW41" t="s">
        <v>29</v>
      </c>
      <c r="EX41" t="s">
        <v>29</v>
      </c>
      <c r="EY41" t="s">
        <v>29</v>
      </c>
      <c r="FA41" t="s">
        <v>29</v>
      </c>
      <c r="FB41" t="s">
        <v>29</v>
      </c>
      <c r="FC41" t="s">
        <v>29</v>
      </c>
      <c r="FF41" t="s">
        <v>29</v>
      </c>
      <c r="FG41" t="s">
        <v>29</v>
      </c>
      <c r="FH41" t="s">
        <v>29</v>
      </c>
      <c r="FI41" t="s">
        <v>29</v>
      </c>
      <c r="FJ41" t="s">
        <v>29</v>
      </c>
      <c r="FK41" t="s">
        <v>29</v>
      </c>
      <c r="FL41" t="s">
        <v>29</v>
      </c>
      <c r="FM41" t="s">
        <v>29</v>
      </c>
      <c r="FN41" t="s">
        <v>29</v>
      </c>
      <c r="FO41" t="s">
        <v>29</v>
      </c>
      <c r="FP41" t="s">
        <v>29</v>
      </c>
      <c r="FQ41" t="s">
        <v>29</v>
      </c>
      <c r="FR41" t="s">
        <v>29</v>
      </c>
      <c r="FT41" t="s">
        <v>29</v>
      </c>
      <c r="FU41" t="s">
        <v>29</v>
      </c>
      <c r="FV41" t="s">
        <v>29</v>
      </c>
      <c r="FX41">
        <v>9554</v>
      </c>
      <c r="FY41" t="s">
        <v>29</v>
      </c>
      <c r="FZ41" t="s">
        <v>29</v>
      </c>
      <c r="GA41" t="s">
        <v>29</v>
      </c>
      <c r="GB41" t="s">
        <v>29</v>
      </c>
      <c r="GI41">
        <v>14603.6</v>
      </c>
      <c r="GJ41">
        <v>114.3</v>
      </c>
      <c r="GK41">
        <v>104.2</v>
      </c>
      <c r="GL41">
        <v>18644.400000000001</v>
      </c>
      <c r="GM41">
        <v>103.4</v>
      </c>
      <c r="GN41">
        <v>101.1</v>
      </c>
      <c r="GO41">
        <v>-4040.8000000000011</v>
      </c>
      <c r="GP41" t="s">
        <v>29</v>
      </c>
      <c r="GQ41" t="s">
        <v>29</v>
      </c>
      <c r="GR41" t="s">
        <v>29</v>
      </c>
      <c r="GS41">
        <v>1.5</v>
      </c>
      <c r="GT41">
        <v>-25.7</v>
      </c>
      <c r="GU41">
        <v>-28.7</v>
      </c>
      <c r="GV41">
        <v>-3.9</v>
      </c>
      <c r="GW41">
        <v>-21.9</v>
      </c>
      <c r="GX41">
        <v>22.5</v>
      </c>
      <c r="GY41">
        <v>13.8</v>
      </c>
      <c r="HM41" t="s">
        <v>747</v>
      </c>
      <c r="HN41">
        <v>98.8</v>
      </c>
      <c r="HP41">
        <v>81.400000000000006</v>
      </c>
      <c r="HR41">
        <v>98.4</v>
      </c>
      <c r="HT41">
        <v>104.5</v>
      </c>
      <c r="HV41">
        <v>103.7</v>
      </c>
      <c r="HX41">
        <v>103.7</v>
      </c>
      <c r="HZ41">
        <v>106</v>
      </c>
      <c r="IB41">
        <v>99.5</v>
      </c>
      <c r="ID41">
        <v>97.6</v>
      </c>
      <c r="IF41">
        <v>93.6</v>
      </c>
    </row>
    <row r="42" spans="1:240" x14ac:dyDescent="0.2">
      <c r="A42" s="12" t="s">
        <v>162</v>
      </c>
      <c r="B42" s="20">
        <v>88.2</v>
      </c>
      <c r="C42" s="20">
        <v>79.2</v>
      </c>
      <c r="E42" s="25" t="s">
        <v>165</v>
      </c>
      <c r="F42" s="27">
        <v>26.05</v>
      </c>
      <c r="G42" s="27">
        <v>26.29</v>
      </c>
      <c r="I42" s="1">
        <v>36585</v>
      </c>
      <c r="J42">
        <v>264628.09999999998</v>
      </c>
      <c r="L42" s="1">
        <v>36464</v>
      </c>
      <c r="M42">
        <v>69.507999999999996</v>
      </c>
      <c r="N42">
        <v>131242.32199999999</v>
      </c>
      <c r="O42">
        <v>36394.811999999998</v>
      </c>
      <c r="P42">
        <v>167637.13399999999</v>
      </c>
      <c r="Q42">
        <v>126435.34</v>
      </c>
      <c r="R42">
        <v>35160.663</v>
      </c>
      <c r="S42">
        <v>161596.003</v>
      </c>
      <c r="T42">
        <v>4806.982</v>
      </c>
      <c r="U42">
        <v>1234.1479999999999</v>
      </c>
      <c r="V42">
        <v>6041.1310000000003</v>
      </c>
      <c r="W42">
        <v>131311.83100000001</v>
      </c>
      <c r="X42">
        <v>36394.811999999998</v>
      </c>
      <c r="Y42">
        <v>167706.56899999999</v>
      </c>
      <c r="AA42" s="37" t="s">
        <v>164</v>
      </c>
      <c r="AB42" s="38">
        <v>3.1798999999999999</v>
      </c>
      <c r="AC42" s="38">
        <v>1.5465</v>
      </c>
      <c r="AD42" s="38">
        <v>1.2864</v>
      </c>
      <c r="AI42" t="s">
        <v>705</v>
      </c>
      <c r="AJ42" t="s">
        <v>29</v>
      </c>
      <c r="AK42" t="s">
        <v>29</v>
      </c>
      <c r="AL42" t="s">
        <v>29</v>
      </c>
      <c r="AM42" t="s">
        <v>29</v>
      </c>
      <c r="AO42">
        <v>3321</v>
      </c>
      <c r="AP42">
        <v>101.9</v>
      </c>
      <c r="AQ42">
        <v>99.3</v>
      </c>
      <c r="AS42">
        <v>20.6</v>
      </c>
      <c r="AT42" t="s">
        <v>29</v>
      </c>
      <c r="AU42" t="s">
        <v>29</v>
      </c>
      <c r="AV42" t="s">
        <v>29</v>
      </c>
      <c r="AW42" t="s">
        <v>29</v>
      </c>
      <c r="AX42" t="s">
        <v>29</v>
      </c>
      <c r="AY42" t="s">
        <v>29</v>
      </c>
      <c r="BA42">
        <v>1092.28</v>
      </c>
      <c r="BB42">
        <v>105.9</v>
      </c>
      <c r="BC42">
        <v>103.8</v>
      </c>
      <c r="BD42">
        <v>105.3</v>
      </c>
      <c r="BE42">
        <v>103.6</v>
      </c>
      <c r="BF42" t="s">
        <v>29</v>
      </c>
      <c r="BH42">
        <v>724.18</v>
      </c>
      <c r="BI42">
        <v>104.6</v>
      </c>
      <c r="BJ42">
        <v>104.1</v>
      </c>
      <c r="BK42">
        <v>104</v>
      </c>
      <c r="BL42">
        <v>103.9</v>
      </c>
      <c r="BM42" t="s">
        <v>29</v>
      </c>
      <c r="BO42">
        <v>33396.9</v>
      </c>
      <c r="BP42">
        <v>48827</v>
      </c>
      <c r="BQ42">
        <v>-15430.1</v>
      </c>
      <c r="BR42">
        <v>94.1</v>
      </c>
      <c r="BS42">
        <v>101.6</v>
      </c>
      <c r="BT42">
        <v>97.2</v>
      </c>
      <c r="BU42">
        <v>100.9</v>
      </c>
      <c r="BV42">
        <v>91.2</v>
      </c>
      <c r="BW42">
        <v>99.1</v>
      </c>
      <c r="BX42">
        <v>75.8</v>
      </c>
      <c r="BY42">
        <v>100.6</v>
      </c>
      <c r="BZ42">
        <v>93.1</v>
      </c>
      <c r="CA42">
        <v>99.7</v>
      </c>
      <c r="CB42">
        <v>8</v>
      </c>
      <c r="CC42" t="s">
        <v>29</v>
      </c>
      <c r="CD42" t="s">
        <v>29</v>
      </c>
      <c r="CE42" t="s">
        <v>29</v>
      </c>
      <c r="CF42" t="s">
        <v>29</v>
      </c>
      <c r="CG42" t="s">
        <v>29</v>
      </c>
      <c r="CH42" t="s">
        <v>29</v>
      </c>
      <c r="CI42" t="s">
        <v>29</v>
      </c>
      <c r="CJ42" t="s">
        <v>29</v>
      </c>
      <c r="CK42" t="s">
        <v>29</v>
      </c>
      <c r="CL42" t="s">
        <v>29</v>
      </c>
      <c r="CM42" t="s">
        <v>29</v>
      </c>
      <c r="CN42" t="s">
        <v>29</v>
      </c>
      <c r="CO42" t="s">
        <v>29</v>
      </c>
      <c r="CP42" t="s">
        <v>29</v>
      </c>
      <c r="CQ42" t="s">
        <v>29</v>
      </c>
      <c r="CR42" t="s">
        <v>29</v>
      </c>
      <c r="CS42" t="s">
        <v>29</v>
      </c>
      <c r="CT42" t="s">
        <v>29</v>
      </c>
      <c r="CU42" t="s">
        <v>29</v>
      </c>
      <c r="CV42" t="s">
        <v>29</v>
      </c>
      <c r="CW42" t="s">
        <v>29</v>
      </c>
      <c r="CX42" t="s">
        <v>29</v>
      </c>
      <c r="CY42" t="s">
        <v>29</v>
      </c>
      <c r="CZ42" t="s">
        <v>29</v>
      </c>
      <c r="DA42">
        <v>100.6</v>
      </c>
      <c r="DB42">
        <v>100.3</v>
      </c>
      <c r="DC42">
        <v>100.8</v>
      </c>
      <c r="DD42">
        <v>96.5</v>
      </c>
      <c r="DE42">
        <v>100.3</v>
      </c>
      <c r="DF42">
        <v>100.5</v>
      </c>
      <c r="DG42">
        <v>96.4</v>
      </c>
      <c r="DH42">
        <v>100.1</v>
      </c>
      <c r="DI42">
        <v>99.9</v>
      </c>
      <c r="DJ42">
        <v>97.9</v>
      </c>
      <c r="DK42">
        <v>99.5</v>
      </c>
      <c r="DL42">
        <v>97.8</v>
      </c>
      <c r="DM42">
        <v>103.8</v>
      </c>
      <c r="DN42">
        <v>100.1</v>
      </c>
      <c r="DO42">
        <v>101.1</v>
      </c>
      <c r="DP42">
        <v>100.5</v>
      </c>
      <c r="DQ42">
        <v>100.1</v>
      </c>
      <c r="DR42">
        <v>100.2</v>
      </c>
      <c r="DS42">
        <v>103.6</v>
      </c>
      <c r="DT42">
        <v>100.2</v>
      </c>
      <c r="DU42">
        <v>100.6</v>
      </c>
      <c r="DV42">
        <v>108.5</v>
      </c>
      <c r="DW42">
        <v>101.5</v>
      </c>
      <c r="DX42">
        <v>104.5</v>
      </c>
      <c r="DY42">
        <v>100</v>
      </c>
      <c r="DZ42">
        <v>100</v>
      </c>
      <c r="EA42">
        <v>100</v>
      </c>
      <c r="EB42">
        <v>101.9</v>
      </c>
      <c r="EC42">
        <v>100.4</v>
      </c>
      <c r="ED42">
        <v>101.6</v>
      </c>
      <c r="EE42">
        <v>102.4</v>
      </c>
      <c r="EF42">
        <v>100</v>
      </c>
      <c r="EG42">
        <v>100.2</v>
      </c>
      <c r="EH42">
        <v>108.9</v>
      </c>
      <c r="EI42">
        <v>114.5</v>
      </c>
      <c r="EJ42">
        <v>95.1</v>
      </c>
      <c r="EK42" t="s">
        <v>29</v>
      </c>
      <c r="EL42" t="s">
        <v>29</v>
      </c>
      <c r="EM42" t="s">
        <v>29</v>
      </c>
      <c r="EO42" t="s">
        <v>29</v>
      </c>
      <c r="EP42" t="s">
        <v>29</v>
      </c>
      <c r="EQ42" t="s">
        <v>29</v>
      </c>
      <c r="ES42" t="s">
        <v>29</v>
      </c>
      <c r="ET42" t="s">
        <v>29</v>
      </c>
      <c r="EU42" t="s">
        <v>29</v>
      </c>
      <c r="EW42" t="s">
        <v>29</v>
      </c>
      <c r="EX42" t="s">
        <v>29</v>
      </c>
      <c r="EY42" t="s">
        <v>29</v>
      </c>
      <c r="FA42" t="s">
        <v>29</v>
      </c>
      <c r="FB42" t="s">
        <v>29</v>
      </c>
      <c r="FC42" t="s">
        <v>29</v>
      </c>
      <c r="FF42" t="s">
        <v>29</v>
      </c>
      <c r="FG42" t="s">
        <v>29</v>
      </c>
      <c r="FH42" t="s">
        <v>29</v>
      </c>
      <c r="FI42" t="s">
        <v>29</v>
      </c>
      <c r="FJ42" t="s">
        <v>29</v>
      </c>
      <c r="FK42" t="s">
        <v>29</v>
      </c>
      <c r="FL42" t="s">
        <v>29</v>
      </c>
      <c r="FM42" t="s">
        <v>29</v>
      </c>
      <c r="FN42" t="s">
        <v>29</v>
      </c>
      <c r="FO42" t="s">
        <v>29</v>
      </c>
      <c r="FP42" t="s">
        <v>29</v>
      </c>
      <c r="FQ42" t="s">
        <v>29</v>
      </c>
      <c r="FR42" t="s">
        <v>29</v>
      </c>
      <c r="FT42" t="s">
        <v>29</v>
      </c>
      <c r="FU42" t="s">
        <v>29</v>
      </c>
      <c r="FV42" t="s">
        <v>29</v>
      </c>
      <c r="FX42">
        <v>8492</v>
      </c>
      <c r="FY42" t="s">
        <v>29</v>
      </c>
      <c r="FZ42" t="s">
        <v>29</v>
      </c>
      <c r="GA42" t="s">
        <v>29</v>
      </c>
      <c r="GB42" t="s">
        <v>29</v>
      </c>
      <c r="GI42">
        <v>17026.400000000001</v>
      </c>
      <c r="GJ42">
        <v>116.3</v>
      </c>
      <c r="GK42">
        <v>113</v>
      </c>
      <c r="GL42">
        <v>21774.3</v>
      </c>
      <c r="GM42">
        <v>106</v>
      </c>
      <c r="GN42">
        <v>112.3</v>
      </c>
      <c r="GO42">
        <v>-4747.8999999999978</v>
      </c>
      <c r="GP42" t="s">
        <v>29</v>
      </c>
      <c r="GQ42" t="s">
        <v>29</v>
      </c>
      <c r="GR42" t="s">
        <v>29</v>
      </c>
      <c r="GS42">
        <v>1.3</v>
      </c>
      <c r="GT42">
        <v>-6.4</v>
      </c>
      <c r="GU42">
        <v>-28.6</v>
      </c>
      <c r="GV42">
        <v>-3</v>
      </c>
      <c r="GW42">
        <v>-20.100000000000001</v>
      </c>
      <c r="GX42">
        <v>26.2</v>
      </c>
      <c r="GY42">
        <v>6.8</v>
      </c>
      <c r="HM42" t="s">
        <v>748</v>
      </c>
      <c r="HN42">
        <v>99.8</v>
      </c>
      <c r="HP42">
        <v>106</v>
      </c>
      <c r="HR42">
        <v>103.6</v>
      </c>
      <c r="HT42">
        <v>94.2</v>
      </c>
      <c r="HV42">
        <v>94.7</v>
      </c>
      <c r="HX42">
        <v>92.5</v>
      </c>
      <c r="HZ42">
        <v>106.3</v>
      </c>
      <c r="IB42">
        <v>99.7</v>
      </c>
      <c r="ID42">
        <v>109.1</v>
      </c>
      <c r="IF42">
        <v>106</v>
      </c>
    </row>
    <row r="43" spans="1:240" x14ac:dyDescent="0.2">
      <c r="A43" s="12" t="s">
        <v>163</v>
      </c>
      <c r="B43" s="20">
        <v>88.2</v>
      </c>
      <c r="C43" s="20">
        <v>78.8</v>
      </c>
      <c r="E43" s="25" t="s">
        <v>166</v>
      </c>
      <c r="F43" s="27">
        <v>25.53</v>
      </c>
      <c r="G43" s="27">
        <v>25.74</v>
      </c>
      <c r="I43" s="1">
        <v>36616</v>
      </c>
      <c r="J43">
        <v>269788.09999999998</v>
      </c>
      <c r="L43" s="1">
        <v>36494</v>
      </c>
      <c r="M43">
        <v>70.103999999999999</v>
      </c>
      <c r="N43">
        <v>135239.08900000001</v>
      </c>
      <c r="O43">
        <v>36754.203000000001</v>
      </c>
      <c r="P43">
        <v>171993.29199999999</v>
      </c>
      <c r="Q43">
        <v>130455.575</v>
      </c>
      <c r="R43">
        <v>35433.123</v>
      </c>
      <c r="S43">
        <v>165888.698</v>
      </c>
      <c r="T43">
        <v>4783.5129999999999</v>
      </c>
      <c r="U43">
        <v>1321.08</v>
      </c>
      <c r="V43">
        <v>6104.5929999999998</v>
      </c>
      <c r="W43">
        <v>135309.193</v>
      </c>
      <c r="X43">
        <v>36754.203000000001</v>
      </c>
      <c r="Y43">
        <v>172063.23699999999</v>
      </c>
      <c r="AA43" s="37" t="s">
        <v>165</v>
      </c>
      <c r="AB43" s="38">
        <v>3.2078000000000002</v>
      </c>
      <c r="AC43" s="38">
        <v>1.5128999999999999</v>
      </c>
      <c r="AD43" s="38">
        <v>1.3185</v>
      </c>
      <c r="AI43" t="s">
        <v>706</v>
      </c>
      <c r="AJ43" t="s">
        <v>29</v>
      </c>
      <c r="AK43" t="s">
        <v>29</v>
      </c>
      <c r="AL43" t="s">
        <v>29</v>
      </c>
      <c r="AM43" t="s">
        <v>29</v>
      </c>
      <c r="AO43">
        <v>3246.1</v>
      </c>
      <c r="AP43">
        <v>101.3</v>
      </c>
      <c r="AQ43">
        <v>97.7</v>
      </c>
      <c r="AS43">
        <v>20.3</v>
      </c>
      <c r="AT43" t="s">
        <v>29</v>
      </c>
      <c r="AU43" t="s">
        <v>29</v>
      </c>
      <c r="AV43" t="s">
        <v>29</v>
      </c>
      <c r="AW43" t="s">
        <v>29</v>
      </c>
      <c r="AX43" t="s">
        <v>29</v>
      </c>
      <c r="AY43" t="s">
        <v>29</v>
      </c>
      <c r="BA43">
        <v>1093.98</v>
      </c>
      <c r="BB43">
        <v>105.9</v>
      </c>
      <c r="BC43">
        <v>100.2</v>
      </c>
      <c r="BD43">
        <v>105.7</v>
      </c>
      <c r="BE43">
        <v>100</v>
      </c>
      <c r="BF43" t="s">
        <v>29</v>
      </c>
      <c r="BH43">
        <v>739.78</v>
      </c>
      <c r="BI43">
        <v>104.5</v>
      </c>
      <c r="BJ43">
        <v>101.7</v>
      </c>
      <c r="BK43">
        <v>104.3</v>
      </c>
      <c r="BL43">
        <v>101.5</v>
      </c>
      <c r="BM43" t="s">
        <v>29</v>
      </c>
      <c r="BO43">
        <v>46475</v>
      </c>
      <c r="BP43">
        <v>64429</v>
      </c>
      <c r="BQ43">
        <v>-17954</v>
      </c>
      <c r="BR43">
        <v>99.2</v>
      </c>
      <c r="BS43">
        <v>104.5</v>
      </c>
      <c r="BT43">
        <v>100.6</v>
      </c>
      <c r="BU43">
        <v>103.6</v>
      </c>
      <c r="BV43">
        <v>93.5</v>
      </c>
      <c r="BW43">
        <v>101.7</v>
      </c>
      <c r="BX43">
        <v>82.4</v>
      </c>
      <c r="BY43">
        <v>103.1</v>
      </c>
      <c r="BZ43">
        <v>94.8</v>
      </c>
      <c r="CA43">
        <v>98.4</v>
      </c>
      <c r="CB43">
        <v>8</v>
      </c>
      <c r="CC43" t="s">
        <v>29</v>
      </c>
      <c r="CD43" t="s">
        <v>29</v>
      </c>
      <c r="CE43" t="s">
        <v>29</v>
      </c>
      <c r="CF43" t="s">
        <v>29</v>
      </c>
      <c r="CG43" t="s">
        <v>29</v>
      </c>
      <c r="CH43" t="s">
        <v>29</v>
      </c>
      <c r="CI43" t="s">
        <v>29</v>
      </c>
      <c r="CJ43" t="s">
        <v>29</v>
      </c>
      <c r="CK43" t="s">
        <v>29</v>
      </c>
      <c r="CL43" t="s">
        <v>29</v>
      </c>
      <c r="CM43" t="s">
        <v>29</v>
      </c>
      <c r="CN43" t="s">
        <v>29</v>
      </c>
      <c r="CO43" t="s">
        <v>29</v>
      </c>
      <c r="CP43" t="s">
        <v>29</v>
      </c>
      <c r="CQ43" t="s">
        <v>29</v>
      </c>
      <c r="CR43" t="s">
        <v>29</v>
      </c>
      <c r="CS43" t="s">
        <v>29</v>
      </c>
      <c r="CT43" t="s">
        <v>29</v>
      </c>
      <c r="CU43" t="s">
        <v>29</v>
      </c>
      <c r="CV43" t="s">
        <v>29</v>
      </c>
      <c r="CW43" t="s">
        <v>29</v>
      </c>
      <c r="CX43" t="s">
        <v>29</v>
      </c>
      <c r="CY43" t="s">
        <v>29</v>
      </c>
      <c r="CZ43" t="s">
        <v>29</v>
      </c>
      <c r="DA43">
        <v>100.3</v>
      </c>
      <c r="DB43">
        <v>100.2</v>
      </c>
      <c r="DC43">
        <v>101</v>
      </c>
      <c r="DD43">
        <v>96.6</v>
      </c>
      <c r="DE43">
        <v>100.6</v>
      </c>
      <c r="DF43">
        <v>101.2</v>
      </c>
      <c r="DG43">
        <v>96.3</v>
      </c>
      <c r="DH43">
        <v>100.3</v>
      </c>
      <c r="DI43">
        <v>100.2</v>
      </c>
      <c r="DJ43">
        <v>97.8</v>
      </c>
      <c r="DK43">
        <v>100</v>
      </c>
      <c r="DL43">
        <v>97.8</v>
      </c>
      <c r="DM43">
        <v>103.3</v>
      </c>
      <c r="DN43">
        <v>100.1</v>
      </c>
      <c r="DO43">
        <v>101.2</v>
      </c>
      <c r="DP43">
        <v>100.4</v>
      </c>
      <c r="DQ43">
        <v>100</v>
      </c>
      <c r="DR43">
        <v>100.2</v>
      </c>
      <c r="DS43">
        <v>102</v>
      </c>
      <c r="DT43">
        <v>100.1</v>
      </c>
      <c r="DU43">
        <v>100.7</v>
      </c>
      <c r="DV43">
        <v>106.5</v>
      </c>
      <c r="DW43">
        <v>99.5</v>
      </c>
      <c r="DX43">
        <v>104</v>
      </c>
      <c r="DY43">
        <v>100</v>
      </c>
      <c r="DZ43">
        <v>100</v>
      </c>
      <c r="EA43">
        <v>100</v>
      </c>
      <c r="EB43">
        <v>101.9</v>
      </c>
      <c r="EC43">
        <v>100</v>
      </c>
      <c r="ED43">
        <v>101.6</v>
      </c>
      <c r="EE43">
        <v>102.4</v>
      </c>
      <c r="EF43">
        <v>100</v>
      </c>
      <c r="EG43">
        <v>100.2</v>
      </c>
      <c r="EH43">
        <v>107.5</v>
      </c>
      <c r="EI43">
        <v>114.4</v>
      </c>
      <c r="EJ43">
        <v>94</v>
      </c>
      <c r="EK43" t="s">
        <v>29</v>
      </c>
      <c r="EL43" t="s">
        <v>29</v>
      </c>
      <c r="EM43" t="s">
        <v>29</v>
      </c>
      <c r="EO43" t="s">
        <v>29</v>
      </c>
      <c r="EP43" t="s">
        <v>29</v>
      </c>
      <c r="EQ43" t="s">
        <v>29</v>
      </c>
      <c r="ES43" t="s">
        <v>29</v>
      </c>
      <c r="ET43" t="s">
        <v>29</v>
      </c>
      <c r="EU43" t="s">
        <v>29</v>
      </c>
      <c r="EW43" t="s">
        <v>29</v>
      </c>
      <c r="EX43" t="s">
        <v>29</v>
      </c>
      <c r="EY43" t="s">
        <v>29</v>
      </c>
      <c r="FA43" t="s">
        <v>29</v>
      </c>
      <c r="FB43" t="s">
        <v>29</v>
      </c>
      <c r="FC43" t="s">
        <v>29</v>
      </c>
      <c r="FF43" t="s">
        <v>29</v>
      </c>
      <c r="FG43" t="s">
        <v>29</v>
      </c>
      <c r="FH43" t="s">
        <v>29</v>
      </c>
      <c r="FI43" t="s">
        <v>29</v>
      </c>
      <c r="FJ43" t="s">
        <v>29</v>
      </c>
      <c r="FK43" t="s">
        <v>29</v>
      </c>
      <c r="FL43" t="s">
        <v>29</v>
      </c>
      <c r="FM43" t="s">
        <v>29</v>
      </c>
      <c r="FN43" t="s">
        <v>29</v>
      </c>
      <c r="FO43" t="s">
        <v>29</v>
      </c>
      <c r="FP43" t="s">
        <v>29</v>
      </c>
      <c r="FQ43" t="s">
        <v>29</v>
      </c>
      <c r="FR43" t="s">
        <v>29</v>
      </c>
      <c r="FT43" t="s">
        <v>29</v>
      </c>
      <c r="FU43" t="s">
        <v>29</v>
      </c>
      <c r="FV43" t="s">
        <v>29</v>
      </c>
      <c r="FX43">
        <v>9573</v>
      </c>
      <c r="FY43" t="s">
        <v>29</v>
      </c>
      <c r="FZ43" t="s">
        <v>29</v>
      </c>
      <c r="GA43" t="s">
        <v>29</v>
      </c>
      <c r="GB43" t="s">
        <v>29</v>
      </c>
      <c r="GI43">
        <v>16899.599999999999</v>
      </c>
      <c r="GJ43">
        <v>116.8</v>
      </c>
      <c r="GK43">
        <v>101.1</v>
      </c>
      <c r="GL43">
        <v>21562.3</v>
      </c>
      <c r="GM43">
        <v>98</v>
      </c>
      <c r="GN43">
        <v>99.3</v>
      </c>
      <c r="GO43">
        <v>-4662.7000000000007</v>
      </c>
      <c r="GP43">
        <v>-36.5</v>
      </c>
      <c r="GQ43">
        <v>-45.2</v>
      </c>
      <c r="GR43" t="s">
        <v>29</v>
      </c>
      <c r="GS43">
        <v>1.4</v>
      </c>
      <c r="GT43">
        <v>10</v>
      </c>
      <c r="GU43">
        <v>-22.1</v>
      </c>
      <c r="GV43">
        <v>-7.9</v>
      </c>
      <c r="GW43">
        <v>-3.8</v>
      </c>
      <c r="GX43">
        <v>30.6</v>
      </c>
      <c r="GY43">
        <v>-5.0999999999999996</v>
      </c>
      <c r="HM43" t="s">
        <v>749</v>
      </c>
      <c r="HN43">
        <v>100.9</v>
      </c>
      <c r="HP43">
        <v>103.7</v>
      </c>
      <c r="HR43">
        <v>99.3</v>
      </c>
      <c r="HT43">
        <v>103</v>
      </c>
      <c r="HV43">
        <v>100.7</v>
      </c>
      <c r="HX43">
        <v>101.4</v>
      </c>
      <c r="HZ43">
        <v>98.6</v>
      </c>
      <c r="IB43">
        <v>99</v>
      </c>
      <c r="ID43">
        <v>98.6</v>
      </c>
      <c r="IF43">
        <v>100.8</v>
      </c>
    </row>
    <row r="44" spans="1:240" x14ac:dyDescent="0.2">
      <c r="A44" s="12" t="s">
        <v>164</v>
      </c>
      <c r="B44" s="20">
        <v>88</v>
      </c>
      <c r="C44" s="20">
        <v>78.099999999999994</v>
      </c>
      <c r="E44" s="25" t="s">
        <v>167</v>
      </c>
      <c r="F44" s="27">
        <v>25.59</v>
      </c>
      <c r="G44" s="27">
        <v>25.71</v>
      </c>
      <c r="I44" s="1">
        <v>36646</v>
      </c>
      <c r="J44">
        <v>273158.8</v>
      </c>
      <c r="L44" s="1">
        <v>36525</v>
      </c>
      <c r="M44">
        <v>68.234999999999999</v>
      </c>
      <c r="N44">
        <v>138636.94899999999</v>
      </c>
      <c r="O44">
        <v>35410.544999999998</v>
      </c>
      <c r="P44">
        <v>174047.49400000001</v>
      </c>
      <c r="Q44">
        <v>133957.77600000001</v>
      </c>
      <c r="R44">
        <v>34119.370999999999</v>
      </c>
      <c r="S44">
        <v>168077.147</v>
      </c>
      <c r="T44">
        <v>4679.1729999999998</v>
      </c>
      <c r="U44">
        <v>1291.173</v>
      </c>
      <c r="V44">
        <v>5970.3459999999995</v>
      </c>
      <c r="W44">
        <v>138705.18400000001</v>
      </c>
      <c r="X44">
        <v>35410.544999999998</v>
      </c>
      <c r="Y44">
        <v>174115.478</v>
      </c>
      <c r="AA44" s="37" t="s">
        <v>166</v>
      </c>
      <c r="AB44" s="38">
        <v>3.2542</v>
      </c>
      <c r="AC44" s="38">
        <v>1.5119</v>
      </c>
      <c r="AD44" s="38">
        <v>1.3269</v>
      </c>
      <c r="AI44" t="s">
        <v>707</v>
      </c>
      <c r="AJ44" t="s">
        <v>29</v>
      </c>
      <c r="AK44" t="s">
        <v>29</v>
      </c>
      <c r="AL44" t="s">
        <v>29</v>
      </c>
      <c r="AM44" t="s">
        <v>29</v>
      </c>
      <c r="AO44">
        <v>3159.6</v>
      </c>
      <c r="AP44">
        <v>103.1</v>
      </c>
      <c r="AQ44">
        <v>97.3</v>
      </c>
      <c r="AS44">
        <v>19.8</v>
      </c>
      <c r="AT44" t="s">
        <v>29</v>
      </c>
      <c r="AU44" t="s">
        <v>29</v>
      </c>
      <c r="AV44" t="s">
        <v>29</v>
      </c>
      <c r="AW44" t="s">
        <v>29</v>
      </c>
      <c r="AX44" t="s">
        <v>29</v>
      </c>
      <c r="AY44" t="s">
        <v>29</v>
      </c>
      <c r="BA44">
        <v>1095.1300000000001</v>
      </c>
      <c r="BB44">
        <v>106</v>
      </c>
      <c r="BC44">
        <v>100.1</v>
      </c>
      <c r="BD44">
        <v>105.6</v>
      </c>
      <c r="BE44">
        <v>100</v>
      </c>
      <c r="BF44" t="s">
        <v>29</v>
      </c>
      <c r="BH44">
        <v>724.71</v>
      </c>
      <c r="BI44">
        <v>104.7</v>
      </c>
      <c r="BJ44">
        <v>98</v>
      </c>
      <c r="BK44">
        <v>104.3</v>
      </c>
      <c r="BL44">
        <v>97.9</v>
      </c>
      <c r="BM44" t="s">
        <v>29</v>
      </c>
      <c r="BO44">
        <v>56710.3</v>
      </c>
      <c r="BP44">
        <v>79927.899999999994</v>
      </c>
      <c r="BQ44">
        <v>-23217.599999999999</v>
      </c>
      <c r="BR44">
        <v>109.8</v>
      </c>
      <c r="BS44">
        <v>108.4</v>
      </c>
      <c r="BT44">
        <v>112.9</v>
      </c>
      <c r="BU44">
        <v>111.2</v>
      </c>
      <c r="BV44">
        <v>93.3</v>
      </c>
      <c r="BW44">
        <v>95.7</v>
      </c>
      <c r="BX44">
        <v>86.8</v>
      </c>
      <c r="BY44">
        <v>98.2</v>
      </c>
      <c r="BZ44">
        <v>98.7</v>
      </c>
      <c r="CA44">
        <v>96.2</v>
      </c>
      <c r="CB44">
        <v>7.5</v>
      </c>
      <c r="CC44" t="s">
        <v>29</v>
      </c>
      <c r="CD44" t="s">
        <v>29</v>
      </c>
      <c r="CE44" t="s">
        <v>29</v>
      </c>
      <c r="CF44" t="s">
        <v>29</v>
      </c>
      <c r="CG44" t="s">
        <v>29</v>
      </c>
      <c r="CH44" t="s">
        <v>29</v>
      </c>
      <c r="CI44" t="s">
        <v>29</v>
      </c>
      <c r="CJ44" t="s">
        <v>29</v>
      </c>
      <c r="CK44" t="s">
        <v>29</v>
      </c>
      <c r="CL44" t="s">
        <v>29</v>
      </c>
      <c r="CM44" t="s">
        <v>29</v>
      </c>
      <c r="CN44" t="s">
        <v>29</v>
      </c>
      <c r="CO44" t="s">
        <v>29</v>
      </c>
      <c r="CP44" t="s">
        <v>29</v>
      </c>
      <c r="CQ44" t="s">
        <v>29</v>
      </c>
      <c r="CR44" t="s">
        <v>29</v>
      </c>
      <c r="CS44" t="s">
        <v>29</v>
      </c>
      <c r="CT44" t="s">
        <v>29</v>
      </c>
      <c r="CU44" t="s">
        <v>29</v>
      </c>
      <c r="CV44" t="s">
        <v>29</v>
      </c>
      <c r="CW44" t="s">
        <v>29</v>
      </c>
      <c r="CX44" t="s">
        <v>29</v>
      </c>
      <c r="CY44" t="s">
        <v>29</v>
      </c>
      <c r="CZ44" t="s">
        <v>29</v>
      </c>
      <c r="DA44">
        <v>100.4</v>
      </c>
      <c r="DB44">
        <v>100</v>
      </c>
      <c r="DC44">
        <v>101</v>
      </c>
      <c r="DD44">
        <v>97.5</v>
      </c>
      <c r="DE44">
        <v>100.4</v>
      </c>
      <c r="DF44">
        <v>101.6</v>
      </c>
      <c r="DG44">
        <v>96.3</v>
      </c>
      <c r="DH44">
        <v>100.2</v>
      </c>
      <c r="DI44">
        <v>100.4</v>
      </c>
      <c r="DJ44">
        <v>97.8</v>
      </c>
      <c r="DK44">
        <v>100</v>
      </c>
      <c r="DL44">
        <v>97.7</v>
      </c>
      <c r="DM44">
        <v>103.3</v>
      </c>
      <c r="DN44">
        <v>100</v>
      </c>
      <c r="DO44">
        <v>101.2</v>
      </c>
      <c r="DP44">
        <v>100.4</v>
      </c>
      <c r="DQ44">
        <v>100.1</v>
      </c>
      <c r="DR44">
        <v>100.3</v>
      </c>
      <c r="DS44">
        <v>101.6</v>
      </c>
      <c r="DT44">
        <v>100.1</v>
      </c>
      <c r="DU44">
        <v>100.8</v>
      </c>
      <c r="DV44">
        <v>104.7</v>
      </c>
      <c r="DW44">
        <v>98.2</v>
      </c>
      <c r="DX44">
        <v>102.1</v>
      </c>
      <c r="DY44">
        <v>100</v>
      </c>
      <c r="DZ44">
        <v>100</v>
      </c>
      <c r="EA44">
        <v>100</v>
      </c>
      <c r="EB44">
        <v>101.9</v>
      </c>
      <c r="EC44">
        <v>100</v>
      </c>
      <c r="ED44">
        <v>101.6</v>
      </c>
      <c r="EE44">
        <v>102.4</v>
      </c>
      <c r="EF44">
        <v>100</v>
      </c>
      <c r="EG44">
        <v>100.2</v>
      </c>
      <c r="EH44">
        <v>107.7</v>
      </c>
      <c r="EI44">
        <v>110</v>
      </c>
      <c r="EJ44">
        <v>97.9</v>
      </c>
      <c r="EK44" t="s">
        <v>29</v>
      </c>
      <c r="EL44" t="s">
        <v>29</v>
      </c>
      <c r="EM44" t="s">
        <v>29</v>
      </c>
      <c r="EO44" t="s">
        <v>29</v>
      </c>
      <c r="EP44" t="s">
        <v>29</v>
      </c>
      <c r="EQ44" t="s">
        <v>29</v>
      </c>
      <c r="ES44" t="s">
        <v>29</v>
      </c>
      <c r="ET44" t="s">
        <v>29</v>
      </c>
      <c r="EU44" t="s">
        <v>29</v>
      </c>
      <c r="EW44" t="s">
        <v>29</v>
      </c>
      <c r="EX44" t="s">
        <v>29</v>
      </c>
      <c r="EY44" t="s">
        <v>29</v>
      </c>
      <c r="FA44" t="s">
        <v>29</v>
      </c>
      <c r="FB44" t="s">
        <v>29</v>
      </c>
      <c r="FC44" t="s">
        <v>29</v>
      </c>
      <c r="FF44" t="s">
        <v>29</v>
      </c>
      <c r="FG44" t="s">
        <v>29</v>
      </c>
      <c r="FH44" t="s">
        <v>29</v>
      </c>
      <c r="FI44" t="s">
        <v>29</v>
      </c>
      <c r="FJ44" t="s">
        <v>29</v>
      </c>
      <c r="FK44" t="s">
        <v>29</v>
      </c>
      <c r="FL44" t="s">
        <v>29</v>
      </c>
      <c r="FM44" t="s">
        <v>29</v>
      </c>
      <c r="FN44" t="s">
        <v>29</v>
      </c>
      <c r="FO44" t="s">
        <v>29</v>
      </c>
      <c r="FP44" t="s">
        <v>29</v>
      </c>
      <c r="FQ44" t="s">
        <v>29</v>
      </c>
      <c r="FR44" t="s">
        <v>29</v>
      </c>
      <c r="FT44" t="s">
        <v>29</v>
      </c>
      <c r="FU44" t="s">
        <v>29</v>
      </c>
      <c r="FV44" t="s">
        <v>29</v>
      </c>
      <c r="FX44">
        <v>10524</v>
      </c>
      <c r="FY44" t="s">
        <v>29</v>
      </c>
      <c r="FZ44" t="s">
        <v>29</v>
      </c>
      <c r="GA44" t="s">
        <v>29</v>
      </c>
      <c r="GB44" t="s">
        <v>29</v>
      </c>
      <c r="GI44">
        <v>16547.599999999999</v>
      </c>
      <c r="GJ44">
        <v>123.2</v>
      </c>
      <c r="GK44">
        <v>99.3</v>
      </c>
      <c r="GL44">
        <v>21163.4</v>
      </c>
      <c r="GM44">
        <v>109.5</v>
      </c>
      <c r="GN44">
        <v>100</v>
      </c>
      <c r="GO44">
        <v>-4615.8000000000029</v>
      </c>
      <c r="GP44" t="s">
        <v>29</v>
      </c>
      <c r="GQ44" t="s">
        <v>29</v>
      </c>
      <c r="GR44" t="s">
        <v>29</v>
      </c>
      <c r="GS44">
        <v>4.3</v>
      </c>
      <c r="GT44">
        <v>16.7</v>
      </c>
      <c r="GU44">
        <v>-16.8</v>
      </c>
      <c r="GV44">
        <v>-4.0999999999999996</v>
      </c>
      <c r="GW44">
        <v>-8.4</v>
      </c>
      <c r="GX44">
        <v>18.8</v>
      </c>
      <c r="GY44">
        <v>-4</v>
      </c>
      <c r="HM44" t="s">
        <v>750</v>
      </c>
      <c r="HN44">
        <v>100.6</v>
      </c>
      <c r="HP44">
        <v>90.5</v>
      </c>
      <c r="HR44">
        <v>102.7</v>
      </c>
      <c r="HT44">
        <v>100.6</v>
      </c>
      <c r="HV44">
        <v>104.9</v>
      </c>
      <c r="HX44">
        <v>98.9</v>
      </c>
      <c r="HZ44">
        <v>98.1</v>
      </c>
      <c r="IB44">
        <v>111.6</v>
      </c>
      <c r="ID44">
        <v>99.7</v>
      </c>
      <c r="IF44">
        <v>97.9</v>
      </c>
    </row>
    <row r="45" spans="1:240" x14ac:dyDescent="0.2">
      <c r="A45" s="12" t="s">
        <v>165</v>
      </c>
      <c r="B45" s="20">
        <v>88.7</v>
      </c>
      <c r="C45" s="20">
        <v>79.599999999999994</v>
      </c>
      <c r="E45" s="25" t="s">
        <v>168</v>
      </c>
      <c r="F45" s="27">
        <v>25.33</v>
      </c>
      <c r="G45" s="27">
        <v>25.68</v>
      </c>
      <c r="I45" s="1">
        <v>36677</v>
      </c>
      <c r="J45">
        <v>276886.40000000002</v>
      </c>
      <c r="L45" s="1">
        <v>36556</v>
      </c>
      <c r="M45">
        <v>67.838999999999999</v>
      </c>
      <c r="N45">
        <v>141106.13800000001</v>
      </c>
      <c r="O45">
        <v>36244.652999999998</v>
      </c>
      <c r="P45">
        <v>177350.791</v>
      </c>
      <c r="Q45">
        <v>136534.44</v>
      </c>
      <c r="R45">
        <v>34997.161</v>
      </c>
      <c r="S45">
        <v>171531.601</v>
      </c>
      <c r="T45">
        <v>4571.6980000000003</v>
      </c>
      <c r="U45">
        <v>1247.491</v>
      </c>
      <c r="V45">
        <v>5819.1890000000003</v>
      </c>
      <c r="W45">
        <v>141173.97700000001</v>
      </c>
      <c r="X45">
        <v>36244.652999999998</v>
      </c>
      <c r="Y45">
        <v>177418.283</v>
      </c>
      <c r="AA45" s="37" t="s">
        <v>167</v>
      </c>
      <c r="AB45" s="38">
        <v>3.2778999999999998</v>
      </c>
      <c r="AC45" s="38">
        <v>1.5235000000000001</v>
      </c>
      <c r="AD45" s="38">
        <v>1.3059000000000001</v>
      </c>
      <c r="AI45" t="s">
        <v>709</v>
      </c>
      <c r="AJ45" t="s">
        <v>29</v>
      </c>
      <c r="AK45" t="s">
        <v>29</v>
      </c>
      <c r="AL45" t="s">
        <v>29</v>
      </c>
      <c r="AM45" t="s">
        <v>29</v>
      </c>
      <c r="AO45">
        <v>3134.6</v>
      </c>
      <c r="AP45">
        <v>101.4</v>
      </c>
      <c r="AQ45">
        <v>99.2</v>
      </c>
      <c r="AS45">
        <v>19.7</v>
      </c>
      <c r="AT45" t="s">
        <v>29</v>
      </c>
      <c r="AU45" t="s">
        <v>29</v>
      </c>
      <c r="AV45" t="s">
        <v>29</v>
      </c>
      <c r="AW45" t="s">
        <v>29</v>
      </c>
      <c r="AX45" t="s">
        <v>29</v>
      </c>
      <c r="AY45" t="s">
        <v>29</v>
      </c>
      <c r="BA45">
        <v>1096.8399999999999</v>
      </c>
      <c r="BB45">
        <v>105.6</v>
      </c>
      <c r="BC45">
        <v>100.2</v>
      </c>
      <c r="BD45">
        <v>104.6</v>
      </c>
      <c r="BE45">
        <v>100.3</v>
      </c>
      <c r="BF45" t="s">
        <v>29</v>
      </c>
      <c r="BH45">
        <v>725.16</v>
      </c>
      <c r="BI45">
        <v>104.2</v>
      </c>
      <c r="BJ45">
        <v>100.1</v>
      </c>
      <c r="BK45">
        <v>103.2</v>
      </c>
      <c r="BL45">
        <v>100.2</v>
      </c>
      <c r="BM45" t="s">
        <v>29</v>
      </c>
      <c r="BO45">
        <v>71903.3</v>
      </c>
      <c r="BP45">
        <v>95721.7</v>
      </c>
      <c r="BQ45">
        <v>-23818.400000000001</v>
      </c>
      <c r="BR45">
        <v>114.5</v>
      </c>
      <c r="BS45">
        <v>103.7</v>
      </c>
      <c r="BT45">
        <v>117.2</v>
      </c>
      <c r="BU45">
        <v>104.4</v>
      </c>
      <c r="BV45">
        <v>95.1</v>
      </c>
      <c r="BW45">
        <v>99.5</v>
      </c>
      <c r="BX45">
        <v>93.2</v>
      </c>
      <c r="BY45">
        <v>103.4</v>
      </c>
      <c r="BZ45">
        <v>98.8</v>
      </c>
      <c r="CA45">
        <v>97.6</v>
      </c>
      <c r="CB45">
        <v>7.5</v>
      </c>
      <c r="CC45" t="s">
        <v>29</v>
      </c>
      <c r="CD45" t="s">
        <v>29</v>
      </c>
      <c r="CE45" t="s">
        <v>29</v>
      </c>
      <c r="CF45" t="s">
        <v>29</v>
      </c>
      <c r="CG45" t="s">
        <v>29</v>
      </c>
      <c r="CH45" t="s">
        <v>29</v>
      </c>
      <c r="CI45" t="s">
        <v>29</v>
      </c>
      <c r="CJ45" t="s">
        <v>29</v>
      </c>
      <c r="CK45" t="s">
        <v>29</v>
      </c>
      <c r="CL45" t="s">
        <v>29</v>
      </c>
      <c r="CM45" t="s">
        <v>29</v>
      </c>
      <c r="CN45" t="s">
        <v>29</v>
      </c>
      <c r="CO45" t="s">
        <v>29</v>
      </c>
      <c r="CP45" t="s">
        <v>29</v>
      </c>
      <c r="CQ45" t="s">
        <v>29</v>
      </c>
      <c r="CR45" t="s">
        <v>29</v>
      </c>
      <c r="CS45" t="s">
        <v>29</v>
      </c>
      <c r="CT45" t="s">
        <v>29</v>
      </c>
      <c r="CU45" t="s">
        <v>29</v>
      </c>
      <c r="CV45" t="s">
        <v>29</v>
      </c>
      <c r="CW45" t="s">
        <v>29</v>
      </c>
      <c r="CX45" t="s">
        <v>29</v>
      </c>
      <c r="CY45" t="s">
        <v>29</v>
      </c>
      <c r="CZ45" t="s">
        <v>29</v>
      </c>
      <c r="DA45">
        <v>100.8</v>
      </c>
      <c r="DB45">
        <v>99.9</v>
      </c>
      <c r="DC45">
        <v>100.8</v>
      </c>
      <c r="DD45">
        <v>99.4</v>
      </c>
      <c r="DE45">
        <v>100</v>
      </c>
      <c r="DF45">
        <v>101.5</v>
      </c>
      <c r="DG45">
        <v>96.3</v>
      </c>
      <c r="DH45">
        <v>100.2</v>
      </c>
      <c r="DI45">
        <v>100.6</v>
      </c>
      <c r="DJ45">
        <v>97.8</v>
      </c>
      <c r="DK45">
        <v>100</v>
      </c>
      <c r="DL45">
        <v>97.7</v>
      </c>
      <c r="DM45">
        <v>103.3</v>
      </c>
      <c r="DN45">
        <v>100</v>
      </c>
      <c r="DO45">
        <v>101.1</v>
      </c>
      <c r="DP45">
        <v>100.4</v>
      </c>
      <c r="DQ45">
        <v>100</v>
      </c>
      <c r="DR45">
        <v>100.3</v>
      </c>
      <c r="DS45">
        <v>101.6</v>
      </c>
      <c r="DT45">
        <v>100.1</v>
      </c>
      <c r="DU45">
        <v>100.9</v>
      </c>
      <c r="DV45">
        <v>103.7</v>
      </c>
      <c r="DW45">
        <v>98.9</v>
      </c>
      <c r="DX45">
        <v>101</v>
      </c>
      <c r="DY45">
        <v>100</v>
      </c>
      <c r="DZ45">
        <v>100</v>
      </c>
      <c r="EA45">
        <v>100</v>
      </c>
      <c r="EB45">
        <v>101.7</v>
      </c>
      <c r="EC45">
        <v>100</v>
      </c>
      <c r="ED45">
        <v>101.6</v>
      </c>
      <c r="EE45">
        <v>102.4</v>
      </c>
      <c r="EF45">
        <v>100</v>
      </c>
      <c r="EG45">
        <v>100.2</v>
      </c>
      <c r="EH45">
        <v>107.9</v>
      </c>
      <c r="EI45">
        <v>109.9</v>
      </c>
      <c r="EJ45">
        <v>98.2</v>
      </c>
      <c r="EK45" t="s">
        <v>29</v>
      </c>
      <c r="EL45" t="s">
        <v>29</v>
      </c>
      <c r="EM45" t="s">
        <v>29</v>
      </c>
      <c r="EO45" t="s">
        <v>29</v>
      </c>
      <c r="EP45" t="s">
        <v>29</v>
      </c>
      <c r="EQ45" t="s">
        <v>29</v>
      </c>
      <c r="ES45" t="s">
        <v>29</v>
      </c>
      <c r="ET45" t="s">
        <v>29</v>
      </c>
      <c r="EU45" t="s">
        <v>29</v>
      </c>
      <c r="EW45" t="s">
        <v>29</v>
      </c>
      <c r="EX45" t="s">
        <v>29</v>
      </c>
      <c r="EY45" t="s">
        <v>29</v>
      </c>
      <c r="FA45" t="s">
        <v>29</v>
      </c>
      <c r="FB45" t="s">
        <v>29</v>
      </c>
      <c r="FC45" t="s">
        <v>29</v>
      </c>
      <c r="FF45" t="s">
        <v>29</v>
      </c>
      <c r="FG45" t="s">
        <v>29</v>
      </c>
      <c r="FH45" t="s">
        <v>29</v>
      </c>
      <c r="FI45" t="s">
        <v>29</v>
      </c>
      <c r="FJ45" t="s">
        <v>29</v>
      </c>
      <c r="FK45" t="s">
        <v>29</v>
      </c>
      <c r="FL45" t="s">
        <v>29</v>
      </c>
      <c r="FM45" t="s">
        <v>29</v>
      </c>
      <c r="FN45" t="s">
        <v>29</v>
      </c>
      <c r="FO45" t="s">
        <v>29</v>
      </c>
      <c r="FP45" t="s">
        <v>29</v>
      </c>
      <c r="FQ45" t="s">
        <v>29</v>
      </c>
      <c r="FR45" t="s">
        <v>29</v>
      </c>
      <c r="FT45" t="s">
        <v>29</v>
      </c>
      <c r="FU45" t="s">
        <v>29</v>
      </c>
      <c r="FV45" t="s">
        <v>29</v>
      </c>
      <c r="FX45">
        <v>18585</v>
      </c>
      <c r="FY45" t="s">
        <v>29</v>
      </c>
      <c r="FZ45" t="s">
        <v>29</v>
      </c>
      <c r="GA45" t="s">
        <v>29</v>
      </c>
      <c r="GB45" t="s">
        <v>29</v>
      </c>
      <c r="GI45">
        <v>16658.099999999999</v>
      </c>
      <c r="GJ45">
        <v>112</v>
      </c>
      <c r="GK45">
        <v>98.2</v>
      </c>
      <c r="GL45">
        <v>20456.7</v>
      </c>
      <c r="GM45">
        <v>100.9</v>
      </c>
      <c r="GN45">
        <v>96.8</v>
      </c>
      <c r="GO45">
        <v>-3798.6000000000022</v>
      </c>
      <c r="GP45" t="s">
        <v>29</v>
      </c>
      <c r="GQ45" t="s">
        <v>29</v>
      </c>
      <c r="GR45" t="s">
        <v>29</v>
      </c>
      <c r="GS45">
        <v>2.8</v>
      </c>
      <c r="GT45">
        <v>18.5</v>
      </c>
      <c r="GU45">
        <v>-19.899999999999999</v>
      </c>
      <c r="GV45">
        <v>-4.5</v>
      </c>
      <c r="GW45">
        <v>-0.1</v>
      </c>
      <c r="GX45">
        <v>22.2</v>
      </c>
      <c r="GY45">
        <v>4.7</v>
      </c>
      <c r="HM45" t="s">
        <v>751</v>
      </c>
      <c r="HN45">
        <v>101.2</v>
      </c>
      <c r="HP45">
        <v>96.4</v>
      </c>
      <c r="HR45">
        <v>104.2</v>
      </c>
      <c r="HT45">
        <v>101.7</v>
      </c>
      <c r="HV45">
        <v>98.8</v>
      </c>
      <c r="HX45">
        <v>99.9</v>
      </c>
      <c r="HZ45">
        <v>94.1</v>
      </c>
      <c r="IB45">
        <v>101.2</v>
      </c>
      <c r="ID45">
        <v>101.9</v>
      </c>
      <c r="IF45">
        <v>107.5</v>
      </c>
    </row>
    <row r="46" spans="1:240" x14ac:dyDescent="0.2">
      <c r="A46" s="12" t="s">
        <v>166</v>
      </c>
      <c r="B46" s="20">
        <v>87.5</v>
      </c>
      <c r="C46" s="20">
        <v>77.400000000000006</v>
      </c>
      <c r="E46" s="25" t="s">
        <v>169</v>
      </c>
      <c r="F46" s="27">
        <v>23.64</v>
      </c>
      <c r="G46" s="27">
        <v>23.85</v>
      </c>
      <c r="I46" s="1">
        <v>36707</v>
      </c>
      <c r="J46">
        <v>291886.90000000002</v>
      </c>
      <c r="L46" s="1">
        <v>36585</v>
      </c>
      <c r="M46">
        <v>66.673000000000002</v>
      </c>
      <c r="N46">
        <v>142906.29999999999</v>
      </c>
      <c r="O46">
        <v>35887.061000000002</v>
      </c>
      <c r="P46">
        <v>178793.361</v>
      </c>
      <c r="Q46">
        <v>138405.226</v>
      </c>
      <c r="R46">
        <v>34691.942000000003</v>
      </c>
      <c r="S46">
        <v>173097.16800000001</v>
      </c>
      <c r="T46">
        <v>4501.0739999999996</v>
      </c>
      <c r="U46">
        <v>1195.1189999999999</v>
      </c>
      <c r="V46">
        <v>5696.192</v>
      </c>
      <c r="W46">
        <v>142972.973</v>
      </c>
      <c r="X46">
        <v>35887.061000000002</v>
      </c>
      <c r="Y46">
        <v>178859.59700000001</v>
      </c>
      <c r="AA46" s="37" t="s">
        <v>168</v>
      </c>
      <c r="AB46" s="38">
        <v>3.2435</v>
      </c>
      <c r="AC46" s="38">
        <v>1.5127999999999999</v>
      </c>
      <c r="AD46" s="38">
        <v>1.3142</v>
      </c>
      <c r="AI46" t="s">
        <v>710</v>
      </c>
      <c r="AJ46" t="s">
        <v>29</v>
      </c>
      <c r="AK46" t="s">
        <v>29</v>
      </c>
      <c r="AL46" t="s">
        <v>29</v>
      </c>
      <c r="AM46" t="s">
        <v>29</v>
      </c>
      <c r="AO46">
        <v>3123</v>
      </c>
      <c r="AP46">
        <v>100.6</v>
      </c>
      <c r="AQ46">
        <v>99.6</v>
      </c>
      <c r="AS46">
        <v>19.600000000000001</v>
      </c>
      <c r="AT46" t="s">
        <v>29</v>
      </c>
      <c r="AU46" t="s">
        <v>29</v>
      </c>
      <c r="AV46" t="s">
        <v>29</v>
      </c>
      <c r="AW46" t="s">
        <v>29</v>
      </c>
      <c r="AX46" t="s">
        <v>29</v>
      </c>
      <c r="AY46" t="s">
        <v>29</v>
      </c>
      <c r="BA46">
        <v>1098.32</v>
      </c>
      <c r="BB46">
        <v>105.4</v>
      </c>
      <c r="BC46">
        <v>100.1</v>
      </c>
      <c r="BD46">
        <v>104.3</v>
      </c>
      <c r="BE46">
        <v>100.5</v>
      </c>
      <c r="BF46" t="s">
        <v>29</v>
      </c>
      <c r="BH46">
        <v>739.66</v>
      </c>
      <c r="BI46">
        <v>104</v>
      </c>
      <c r="BJ46">
        <v>102</v>
      </c>
      <c r="BK46">
        <v>102.9</v>
      </c>
      <c r="BL46">
        <v>102.4</v>
      </c>
      <c r="BM46" t="s">
        <v>29</v>
      </c>
      <c r="BO46">
        <v>84531.6</v>
      </c>
      <c r="BP46">
        <v>112168.7</v>
      </c>
      <c r="BQ46">
        <v>-27637.1</v>
      </c>
      <c r="BR46">
        <v>110.2</v>
      </c>
      <c r="BS46">
        <v>89.7</v>
      </c>
      <c r="BT46">
        <v>111.8</v>
      </c>
      <c r="BU46">
        <v>82.6</v>
      </c>
      <c r="BV46">
        <v>92.3</v>
      </c>
      <c r="BW46">
        <v>97.1</v>
      </c>
      <c r="BX46">
        <v>96</v>
      </c>
      <c r="BY46">
        <v>110.9</v>
      </c>
      <c r="BZ46">
        <v>100.5</v>
      </c>
      <c r="CA46">
        <v>98.8</v>
      </c>
      <c r="CB46">
        <v>8.1999999999999993</v>
      </c>
      <c r="CC46" t="s">
        <v>29</v>
      </c>
      <c r="CD46" t="s">
        <v>29</v>
      </c>
      <c r="CE46" t="s">
        <v>29</v>
      </c>
      <c r="CF46" t="s">
        <v>29</v>
      </c>
      <c r="CG46" t="s">
        <v>29</v>
      </c>
      <c r="CH46" t="s">
        <v>29</v>
      </c>
      <c r="CI46" t="s">
        <v>29</v>
      </c>
      <c r="CJ46" t="s">
        <v>29</v>
      </c>
      <c r="CK46" t="s">
        <v>29</v>
      </c>
      <c r="CL46" t="s">
        <v>29</v>
      </c>
      <c r="CM46" t="s">
        <v>29</v>
      </c>
      <c r="CN46" t="s">
        <v>29</v>
      </c>
      <c r="CO46" t="s">
        <v>29</v>
      </c>
      <c r="CP46" t="s">
        <v>29</v>
      </c>
      <c r="CQ46" t="s">
        <v>29</v>
      </c>
      <c r="CR46" t="s">
        <v>29</v>
      </c>
      <c r="CS46" t="s">
        <v>29</v>
      </c>
      <c r="CT46" t="s">
        <v>29</v>
      </c>
      <c r="CU46" t="s">
        <v>29</v>
      </c>
      <c r="CV46" t="s">
        <v>29</v>
      </c>
      <c r="CW46" t="s">
        <v>29</v>
      </c>
      <c r="CX46" t="s">
        <v>29</v>
      </c>
      <c r="CY46" t="s">
        <v>29</v>
      </c>
      <c r="CZ46" t="s">
        <v>29</v>
      </c>
      <c r="DA46">
        <v>100.8</v>
      </c>
      <c r="DB46">
        <v>99.6</v>
      </c>
      <c r="DC46">
        <v>100.5</v>
      </c>
      <c r="DD46">
        <v>100.2</v>
      </c>
      <c r="DE46">
        <v>98.1</v>
      </c>
      <c r="DF46">
        <v>99.6</v>
      </c>
      <c r="DG46">
        <v>96.4</v>
      </c>
      <c r="DH46">
        <v>100.2</v>
      </c>
      <c r="DI46">
        <v>100.8</v>
      </c>
      <c r="DJ46">
        <v>97.5</v>
      </c>
      <c r="DK46">
        <v>99.6</v>
      </c>
      <c r="DL46">
        <v>97.3</v>
      </c>
      <c r="DM46">
        <v>102.8</v>
      </c>
      <c r="DN46">
        <v>100.8</v>
      </c>
      <c r="DO46">
        <v>102</v>
      </c>
      <c r="DP46">
        <v>100.4</v>
      </c>
      <c r="DQ46">
        <v>100</v>
      </c>
      <c r="DR46">
        <v>100.3</v>
      </c>
      <c r="DS46">
        <v>101.5</v>
      </c>
      <c r="DT46">
        <v>100</v>
      </c>
      <c r="DU46">
        <v>100.9</v>
      </c>
      <c r="DV46">
        <v>103.3</v>
      </c>
      <c r="DW46">
        <v>100.3</v>
      </c>
      <c r="DX46">
        <v>101.3</v>
      </c>
      <c r="DY46">
        <v>100</v>
      </c>
      <c r="DZ46">
        <v>100</v>
      </c>
      <c r="EA46">
        <v>100</v>
      </c>
      <c r="EB46">
        <v>101.8</v>
      </c>
      <c r="EC46">
        <v>100.5</v>
      </c>
      <c r="ED46">
        <v>102.1</v>
      </c>
      <c r="EE46">
        <v>102.4</v>
      </c>
      <c r="EF46">
        <v>100</v>
      </c>
      <c r="EG46">
        <v>100.3</v>
      </c>
      <c r="EH46">
        <v>105.9</v>
      </c>
      <c r="EI46">
        <v>105</v>
      </c>
      <c r="EJ46">
        <v>100.9</v>
      </c>
      <c r="EK46" t="s">
        <v>29</v>
      </c>
      <c r="EL46" t="s">
        <v>29</v>
      </c>
      <c r="EM46" t="s">
        <v>29</v>
      </c>
      <c r="EO46" t="s">
        <v>29</v>
      </c>
      <c r="EP46" t="s">
        <v>29</v>
      </c>
      <c r="EQ46" t="s">
        <v>29</v>
      </c>
      <c r="ES46" t="s">
        <v>29</v>
      </c>
      <c r="ET46" t="s">
        <v>29</v>
      </c>
      <c r="EU46" t="s">
        <v>29</v>
      </c>
      <c r="EW46" t="s">
        <v>29</v>
      </c>
      <c r="EX46" t="s">
        <v>29</v>
      </c>
      <c r="EY46" t="s">
        <v>29</v>
      </c>
      <c r="FA46" t="s">
        <v>29</v>
      </c>
      <c r="FB46" t="s">
        <v>29</v>
      </c>
      <c r="FC46" t="s">
        <v>29</v>
      </c>
      <c r="FF46" t="s">
        <v>29</v>
      </c>
      <c r="FG46" t="s">
        <v>29</v>
      </c>
      <c r="FH46" t="s">
        <v>29</v>
      </c>
      <c r="FI46" t="s">
        <v>29</v>
      </c>
      <c r="FJ46" t="s">
        <v>29</v>
      </c>
      <c r="FK46" t="s">
        <v>29</v>
      </c>
      <c r="FL46" t="s">
        <v>29</v>
      </c>
      <c r="FM46" t="s">
        <v>29</v>
      </c>
      <c r="FN46" t="s">
        <v>29</v>
      </c>
      <c r="FO46" t="s">
        <v>29</v>
      </c>
      <c r="FP46" t="s">
        <v>29</v>
      </c>
      <c r="FQ46" t="s">
        <v>29</v>
      </c>
      <c r="FR46" t="s">
        <v>29</v>
      </c>
      <c r="FT46" t="s">
        <v>29</v>
      </c>
      <c r="FU46" t="s">
        <v>29</v>
      </c>
      <c r="FV46" t="s">
        <v>29</v>
      </c>
      <c r="FX46">
        <v>43492</v>
      </c>
      <c r="FY46" t="s">
        <v>29</v>
      </c>
      <c r="FZ46" t="s">
        <v>29</v>
      </c>
      <c r="GA46" t="s">
        <v>29</v>
      </c>
      <c r="GB46" t="s">
        <v>29</v>
      </c>
      <c r="GI46">
        <v>17847.2</v>
      </c>
      <c r="GJ46">
        <v>116.8</v>
      </c>
      <c r="GK46">
        <v>105.1</v>
      </c>
      <c r="GL46">
        <v>23832.9</v>
      </c>
      <c r="GM46">
        <v>111.3</v>
      </c>
      <c r="GN46">
        <v>114.8</v>
      </c>
      <c r="GO46">
        <v>-5985.7000000000007</v>
      </c>
      <c r="GP46">
        <v>-34.6</v>
      </c>
      <c r="GQ46">
        <v>-42.8</v>
      </c>
      <c r="GR46" t="s">
        <v>29</v>
      </c>
      <c r="GS46">
        <v>6.5</v>
      </c>
      <c r="GT46">
        <v>11.1</v>
      </c>
      <c r="GU46">
        <v>-19.8</v>
      </c>
      <c r="GV46">
        <v>-2.2000000000000002</v>
      </c>
      <c r="GW46">
        <v>-8.3000000000000007</v>
      </c>
      <c r="GX46">
        <v>13.5</v>
      </c>
      <c r="GY46">
        <v>-1.4</v>
      </c>
      <c r="HM46" t="s">
        <v>752</v>
      </c>
      <c r="HN46">
        <v>99.7</v>
      </c>
      <c r="HP46">
        <v>108.3</v>
      </c>
      <c r="HR46">
        <v>98.1</v>
      </c>
      <c r="HT46">
        <v>98.1</v>
      </c>
      <c r="HV46">
        <v>97.2</v>
      </c>
      <c r="HX46">
        <v>100.3</v>
      </c>
      <c r="HZ46">
        <v>110.8</v>
      </c>
      <c r="IB46">
        <v>100.2</v>
      </c>
      <c r="ID46">
        <v>95.9</v>
      </c>
      <c r="IF46">
        <v>97.1</v>
      </c>
    </row>
    <row r="47" spans="1:240" x14ac:dyDescent="0.2">
      <c r="A47" s="12" t="s">
        <v>167</v>
      </c>
      <c r="B47" s="20">
        <v>87.7</v>
      </c>
      <c r="C47" s="20">
        <v>78.099999999999994</v>
      </c>
      <c r="E47" s="25" t="s">
        <v>170</v>
      </c>
      <c r="F47" s="27">
        <v>22.77</v>
      </c>
      <c r="G47" s="27">
        <v>22.81</v>
      </c>
      <c r="I47" s="1">
        <v>36738</v>
      </c>
      <c r="J47">
        <v>284515.7</v>
      </c>
      <c r="L47" s="1">
        <v>36616</v>
      </c>
      <c r="M47">
        <v>66.174999999999997</v>
      </c>
      <c r="N47">
        <v>145066.106</v>
      </c>
      <c r="O47">
        <v>36052.803999999996</v>
      </c>
      <c r="P47">
        <v>181118.91</v>
      </c>
      <c r="Q47">
        <v>140339.19699999999</v>
      </c>
      <c r="R47">
        <v>34883.853999999999</v>
      </c>
      <c r="S47">
        <v>175223.05100000001</v>
      </c>
      <c r="T47">
        <v>4726.9089999999997</v>
      </c>
      <c r="U47">
        <v>1168.951</v>
      </c>
      <c r="V47">
        <v>5895.86</v>
      </c>
      <c r="W47">
        <v>145132.28200000001</v>
      </c>
      <c r="X47">
        <v>36052.803999999996</v>
      </c>
      <c r="Y47">
        <v>181184.552</v>
      </c>
      <c r="AA47" s="37" t="s">
        <v>169</v>
      </c>
      <c r="AB47" s="38">
        <v>3.2324999999999999</v>
      </c>
      <c r="AC47" s="38">
        <v>1.5404</v>
      </c>
      <c r="AD47" s="38">
        <v>1.2666999999999999</v>
      </c>
      <c r="AI47" t="s">
        <v>711</v>
      </c>
      <c r="AJ47" t="s">
        <v>29</v>
      </c>
      <c r="AK47" t="s">
        <v>29</v>
      </c>
      <c r="AL47" t="s">
        <v>29</v>
      </c>
      <c r="AM47" t="s">
        <v>29</v>
      </c>
      <c r="AO47">
        <v>3099.1</v>
      </c>
      <c r="AP47">
        <v>99.8</v>
      </c>
      <c r="AQ47">
        <v>99.2</v>
      </c>
      <c r="AS47">
        <v>19.5</v>
      </c>
      <c r="AT47" t="s">
        <v>29</v>
      </c>
      <c r="AU47" t="s">
        <v>29</v>
      </c>
      <c r="AV47" t="s">
        <v>29</v>
      </c>
      <c r="AW47" t="s">
        <v>29</v>
      </c>
      <c r="AX47" t="s">
        <v>29</v>
      </c>
      <c r="AY47" t="s">
        <v>29</v>
      </c>
      <c r="BA47">
        <v>1097.54</v>
      </c>
      <c r="BB47">
        <v>105.4</v>
      </c>
      <c r="BC47">
        <v>99.9</v>
      </c>
      <c r="BD47">
        <v>104.5</v>
      </c>
      <c r="BE47">
        <v>100.4</v>
      </c>
      <c r="BF47" t="s">
        <v>29</v>
      </c>
      <c r="BH47">
        <v>725.61</v>
      </c>
      <c r="BI47">
        <v>104.2</v>
      </c>
      <c r="BJ47">
        <v>98.1</v>
      </c>
      <c r="BK47">
        <v>103.3</v>
      </c>
      <c r="BL47">
        <v>98.6</v>
      </c>
      <c r="BM47" t="s">
        <v>29</v>
      </c>
      <c r="BO47">
        <v>96295.1</v>
      </c>
      <c r="BP47">
        <v>125857.4</v>
      </c>
      <c r="BQ47">
        <v>-29562.3</v>
      </c>
      <c r="BR47">
        <v>101.2</v>
      </c>
      <c r="BS47">
        <v>90.9</v>
      </c>
      <c r="BT47">
        <v>101.8</v>
      </c>
      <c r="BU47">
        <v>90.1</v>
      </c>
      <c r="BV47">
        <v>93.4</v>
      </c>
      <c r="BW47">
        <v>101.3</v>
      </c>
      <c r="BX47">
        <v>98</v>
      </c>
      <c r="BY47">
        <v>101</v>
      </c>
      <c r="BZ47">
        <v>100.9</v>
      </c>
      <c r="CA47">
        <v>100.4</v>
      </c>
      <c r="CB47">
        <v>9</v>
      </c>
      <c r="CC47" t="s">
        <v>29</v>
      </c>
      <c r="CD47" t="s">
        <v>29</v>
      </c>
      <c r="CE47" t="s">
        <v>29</v>
      </c>
      <c r="CF47" t="s">
        <v>29</v>
      </c>
      <c r="CG47" t="s">
        <v>29</v>
      </c>
      <c r="CH47" t="s">
        <v>29</v>
      </c>
      <c r="CI47" t="s">
        <v>29</v>
      </c>
      <c r="CJ47" t="s">
        <v>29</v>
      </c>
      <c r="CK47" t="s">
        <v>29</v>
      </c>
      <c r="CL47" t="s">
        <v>29</v>
      </c>
      <c r="CM47" t="s">
        <v>29</v>
      </c>
      <c r="CN47" t="s">
        <v>29</v>
      </c>
      <c r="CO47" t="s">
        <v>29</v>
      </c>
      <c r="CP47" t="s">
        <v>29</v>
      </c>
      <c r="CQ47" t="s">
        <v>29</v>
      </c>
      <c r="CR47" t="s">
        <v>29</v>
      </c>
      <c r="CS47" t="s">
        <v>29</v>
      </c>
      <c r="CT47" t="s">
        <v>29</v>
      </c>
      <c r="CU47" t="s">
        <v>29</v>
      </c>
      <c r="CV47" t="s">
        <v>29</v>
      </c>
      <c r="CW47" t="s">
        <v>29</v>
      </c>
      <c r="CX47" t="s">
        <v>29</v>
      </c>
      <c r="CY47" t="s">
        <v>29</v>
      </c>
      <c r="CZ47" t="s">
        <v>29</v>
      </c>
      <c r="DA47">
        <v>100.7</v>
      </c>
      <c r="DB47">
        <v>99.6</v>
      </c>
      <c r="DC47">
        <v>100.1</v>
      </c>
      <c r="DD47">
        <v>99.6</v>
      </c>
      <c r="DE47">
        <v>98.2</v>
      </c>
      <c r="DF47">
        <v>97.8</v>
      </c>
      <c r="DG47">
        <v>97</v>
      </c>
      <c r="DH47">
        <v>100.6</v>
      </c>
      <c r="DI47">
        <v>101.4</v>
      </c>
      <c r="DJ47">
        <v>97.3</v>
      </c>
      <c r="DK47">
        <v>99.3</v>
      </c>
      <c r="DL47">
        <v>96.6</v>
      </c>
      <c r="DM47">
        <v>102.8</v>
      </c>
      <c r="DN47">
        <v>100.2</v>
      </c>
      <c r="DO47">
        <v>102.2</v>
      </c>
      <c r="DP47">
        <v>100.4</v>
      </c>
      <c r="DQ47">
        <v>100</v>
      </c>
      <c r="DR47">
        <v>100.3</v>
      </c>
      <c r="DS47">
        <v>101.5</v>
      </c>
      <c r="DT47">
        <v>100.1</v>
      </c>
      <c r="DU47">
        <v>101</v>
      </c>
      <c r="DV47">
        <v>103.8</v>
      </c>
      <c r="DW47">
        <v>101</v>
      </c>
      <c r="DX47">
        <v>102.2</v>
      </c>
      <c r="DY47">
        <v>100</v>
      </c>
      <c r="DZ47">
        <v>100</v>
      </c>
      <c r="EA47">
        <v>100</v>
      </c>
      <c r="EB47">
        <v>101.9</v>
      </c>
      <c r="EC47">
        <v>100</v>
      </c>
      <c r="ED47">
        <v>102.1</v>
      </c>
      <c r="EE47">
        <v>102.4</v>
      </c>
      <c r="EF47">
        <v>100</v>
      </c>
      <c r="EG47">
        <v>100.3</v>
      </c>
      <c r="EH47">
        <v>105.5</v>
      </c>
      <c r="EI47">
        <v>105.7</v>
      </c>
      <c r="EJ47">
        <v>99.8</v>
      </c>
      <c r="EK47" t="s">
        <v>29</v>
      </c>
      <c r="EL47" t="s">
        <v>29</v>
      </c>
      <c r="EM47" t="s">
        <v>29</v>
      </c>
      <c r="EO47" t="s">
        <v>29</v>
      </c>
      <c r="EP47" t="s">
        <v>29</v>
      </c>
      <c r="EQ47" t="s">
        <v>29</v>
      </c>
      <c r="ES47" t="s">
        <v>29</v>
      </c>
      <c r="ET47" t="s">
        <v>29</v>
      </c>
      <c r="EU47" t="s">
        <v>29</v>
      </c>
      <c r="EW47" t="s">
        <v>29</v>
      </c>
      <c r="EX47" t="s">
        <v>29</v>
      </c>
      <c r="EY47" t="s">
        <v>29</v>
      </c>
      <c r="FA47" t="s">
        <v>29</v>
      </c>
      <c r="FB47" t="s">
        <v>29</v>
      </c>
      <c r="FC47" t="s">
        <v>29</v>
      </c>
      <c r="FF47" t="s">
        <v>29</v>
      </c>
      <c r="FG47" t="s">
        <v>29</v>
      </c>
      <c r="FH47" t="s">
        <v>29</v>
      </c>
      <c r="FI47" t="s">
        <v>29</v>
      </c>
      <c r="FJ47" t="s">
        <v>29</v>
      </c>
      <c r="FK47" t="s">
        <v>29</v>
      </c>
      <c r="FL47" t="s">
        <v>29</v>
      </c>
      <c r="FM47" t="s">
        <v>29</v>
      </c>
      <c r="FN47" t="s">
        <v>29</v>
      </c>
      <c r="FO47" t="s">
        <v>29</v>
      </c>
      <c r="FP47" t="s">
        <v>29</v>
      </c>
      <c r="FQ47" t="s">
        <v>29</v>
      </c>
      <c r="FR47" t="s">
        <v>29</v>
      </c>
      <c r="FT47" t="s">
        <v>29</v>
      </c>
      <c r="FU47" t="s">
        <v>29</v>
      </c>
      <c r="FV47" t="s">
        <v>29</v>
      </c>
      <c r="FX47">
        <v>6458</v>
      </c>
      <c r="FY47" t="s">
        <v>29</v>
      </c>
      <c r="FZ47" t="s">
        <v>29</v>
      </c>
      <c r="GA47" t="s">
        <v>29</v>
      </c>
      <c r="GB47" t="s">
        <v>29</v>
      </c>
      <c r="GI47">
        <v>15639.7</v>
      </c>
      <c r="GJ47">
        <v>106.2</v>
      </c>
      <c r="GK47">
        <v>89.1</v>
      </c>
      <c r="GL47">
        <v>19984.900000000001</v>
      </c>
      <c r="GM47">
        <v>105</v>
      </c>
      <c r="GN47">
        <v>83.8</v>
      </c>
      <c r="GO47">
        <v>-4345.2000000000007</v>
      </c>
      <c r="GP47" t="s">
        <v>29</v>
      </c>
      <c r="GQ47" t="s">
        <v>29</v>
      </c>
      <c r="GR47" t="s">
        <v>29</v>
      </c>
      <c r="GS47">
        <v>8.1999999999999993</v>
      </c>
      <c r="GT47">
        <v>10.1</v>
      </c>
      <c r="GU47">
        <v>-17</v>
      </c>
      <c r="GV47">
        <v>-1</v>
      </c>
      <c r="GW47">
        <v>-12.5</v>
      </c>
      <c r="GX47">
        <v>16.5</v>
      </c>
      <c r="GY47">
        <v>3.1</v>
      </c>
      <c r="HM47" t="s">
        <v>753</v>
      </c>
      <c r="HN47">
        <v>103.3</v>
      </c>
      <c r="HP47">
        <v>104.5</v>
      </c>
      <c r="HR47">
        <v>103.2</v>
      </c>
      <c r="HT47">
        <v>102.8</v>
      </c>
      <c r="HV47">
        <v>107.2</v>
      </c>
      <c r="HX47">
        <v>107.9</v>
      </c>
      <c r="HZ47">
        <v>106.7</v>
      </c>
      <c r="IB47">
        <v>99.4</v>
      </c>
      <c r="ID47">
        <v>99.3</v>
      </c>
      <c r="IF47">
        <v>97.9</v>
      </c>
    </row>
    <row r="48" spans="1:240" x14ac:dyDescent="0.2">
      <c r="A48" s="12" t="s">
        <v>168</v>
      </c>
      <c r="B48" s="20">
        <v>88.8</v>
      </c>
      <c r="C48" s="20">
        <v>78.5</v>
      </c>
      <c r="E48" s="25" t="s">
        <v>171</v>
      </c>
      <c r="F48" s="27">
        <v>22.83</v>
      </c>
      <c r="G48" s="27">
        <v>22.85</v>
      </c>
      <c r="I48" s="1">
        <v>36769</v>
      </c>
      <c r="J48">
        <v>285171</v>
      </c>
      <c r="L48" s="1">
        <v>36646</v>
      </c>
      <c r="M48">
        <v>68.194000000000003</v>
      </c>
      <c r="N48">
        <v>146573.08499999999</v>
      </c>
      <c r="O48">
        <v>38283.14</v>
      </c>
      <c r="P48">
        <v>184856.226</v>
      </c>
      <c r="Q48">
        <v>141725.984</v>
      </c>
      <c r="R48">
        <v>37091.925000000003</v>
      </c>
      <c r="S48">
        <v>178817.90900000001</v>
      </c>
      <c r="T48">
        <v>4847.1009999999997</v>
      </c>
      <c r="U48">
        <v>1191.2159999999999</v>
      </c>
      <c r="V48">
        <v>6038.317</v>
      </c>
      <c r="W48">
        <v>146641.27900000001</v>
      </c>
      <c r="X48">
        <v>38283.14</v>
      </c>
      <c r="Y48">
        <v>184923.81099999999</v>
      </c>
      <c r="AA48" s="37" t="s">
        <v>170</v>
      </c>
      <c r="AB48" s="38">
        <v>3.2919999999999998</v>
      </c>
      <c r="AC48" s="38">
        <v>1.5448999999999999</v>
      </c>
      <c r="AD48" s="38">
        <v>1.2851999999999999</v>
      </c>
      <c r="AI48" t="s">
        <v>712</v>
      </c>
      <c r="AJ48" t="s">
        <v>29</v>
      </c>
      <c r="AK48" t="s">
        <v>29</v>
      </c>
      <c r="AL48" t="s">
        <v>29</v>
      </c>
      <c r="AM48" t="s">
        <v>29</v>
      </c>
      <c r="AO48">
        <v>3073.3</v>
      </c>
      <c r="AP48">
        <v>98.7</v>
      </c>
      <c r="AQ48">
        <v>99.2</v>
      </c>
      <c r="AS48">
        <v>19.399999999999999</v>
      </c>
      <c r="AT48" t="s">
        <v>29</v>
      </c>
      <c r="AU48" t="s">
        <v>29</v>
      </c>
      <c r="AV48" t="s">
        <v>29</v>
      </c>
      <c r="AW48" t="s">
        <v>29</v>
      </c>
      <c r="AX48" t="s">
        <v>29</v>
      </c>
      <c r="AY48" t="s">
        <v>29</v>
      </c>
      <c r="BA48">
        <v>1105.9000000000001</v>
      </c>
      <c r="BB48">
        <v>105.5</v>
      </c>
      <c r="BC48">
        <v>100.8</v>
      </c>
      <c r="BD48">
        <v>104.2</v>
      </c>
      <c r="BE48">
        <v>100.2</v>
      </c>
      <c r="BF48" t="s">
        <v>29</v>
      </c>
      <c r="BH48">
        <v>727.91</v>
      </c>
      <c r="BI48">
        <v>104.3</v>
      </c>
      <c r="BJ48">
        <v>100.3</v>
      </c>
      <c r="BK48">
        <v>103.1</v>
      </c>
      <c r="BL48">
        <v>99.7</v>
      </c>
      <c r="BM48" t="s">
        <v>29</v>
      </c>
      <c r="BO48">
        <v>109297</v>
      </c>
      <c r="BP48">
        <v>142383.1</v>
      </c>
      <c r="BQ48">
        <v>-33086.1</v>
      </c>
      <c r="BR48">
        <v>103.1</v>
      </c>
      <c r="BS48">
        <v>101.6</v>
      </c>
      <c r="BT48">
        <v>105.3</v>
      </c>
      <c r="BU48">
        <v>103.5</v>
      </c>
      <c r="BV48">
        <v>93.1</v>
      </c>
      <c r="BW48">
        <v>99.5</v>
      </c>
      <c r="BX48">
        <v>107.9</v>
      </c>
      <c r="BY48">
        <v>105.1</v>
      </c>
      <c r="BZ48">
        <v>103.4</v>
      </c>
      <c r="CA48">
        <v>103</v>
      </c>
      <c r="CB48">
        <v>9.1999999999999993</v>
      </c>
      <c r="CC48" t="s">
        <v>29</v>
      </c>
      <c r="CD48" t="s">
        <v>29</v>
      </c>
      <c r="CE48" t="s">
        <v>29</v>
      </c>
      <c r="CF48" t="s">
        <v>29</v>
      </c>
      <c r="CG48" t="s">
        <v>29</v>
      </c>
      <c r="CH48" t="s">
        <v>29</v>
      </c>
      <c r="CI48" t="s">
        <v>29</v>
      </c>
      <c r="CJ48" t="s">
        <v>29</v>
      </c>
      <c r="CK48" t="s">
        <v>29</v>
      </c>
      <c r="CL48" t="s">
        <v>29</v>
      </c>
      <c r="CM48" t="s">
        <v>29</v>
      </c>
      <c r="CN48" t="s">
        <v>29</v>
      </c>
      <c r="CO48" t="s">
        <v>29</v>
      </c>
      <c r="CP48" t="s">
        <v>29</v>
      </c>
      <c r="CQ48" t="s">
        <v>29</v>
      </c>
      <c r="CR48" t="s">
        <v>29</v>
      </c>
      <c r="CS48" t="s">
        <v>29</v>
      </c>
      <c r="CT48" t="s">
        <v>29</v>
      </c>
      <c r="CU48" t="s">
        <v>29</v>
      </c>
      <c r="CV48" t="s">
        <v>29</v>
      </c>
      <c r="CW48" t="s">
        <v>29</v>
      </c>
      <c r="CX48" t="s">
        <v>29</v>
      </c>
      <c r="CY48" t="s">
        <v>29</v>
      </c>
      <c r="CZ48" t="s">
        <v>29</v>
      </c>
      <c r="DA48">
        <v>100.9</v>
      </c>
      <c r="DB48">
        <v>100.5</v>
      </c>
      <c r="DC48">
        <v>100.6</v>
      </c>
      <c r="DD48">
        <v>100.5</v>
      </c>
      <c r="DE48">
        <v>101.5</v>
      </c>
      <c r="DF48">
        <v>99.2</v>
      </c>
      <c r="DG48">
        <v>97.5</v>
      </c>
      <c r="DH48">
        <v>100.4</v>
      </c>
      <c r="DI48">
        <v>101.8</v>
      </c>
      <c r="DJ48">
        <v>97.1</v>
      </c>
      <c r="DK48">
        <v>99.8</v>
      </c>
      <c r="DL48">
        <v>96.4</v>
      </c>
      <c r="DM48">
        <v>102.8</v>
      </c>
      <c r="DN48">
        <v>100.2</v>
      </c>
      <c r="DO48">
        <v>102.4</v>
      </c>
      <c r="DP48">
        <v>100.5</v>
      </c>
      <c r="DQ48">
        <v>100.1</v>
      </c>
      <c r="DR48">
        <v>100.3</v>
      </c>
      <c r="DS48">
        <v>101.4</v>
      </c>
      <c r="DT48">
        <v>100.1</v>
      </c>
      <c r="DU48">
        <v>101.1</v>
      </c>
      <c r="DV48">
        <v>103.2</v>
      </c>
      <c r="DW48">
        <v>100.5</v>
      </c>
      <c r="DX48">
        <v>102.7</v>
      </c>
      <c r="DY48">
        <v>100</v>
      </c>
      <c r="DZ48">
        <v>100</v>
      </c>
      <c r="EA48">
        <v>100</v>
      </c>
      <c r="EB48">
        <v>101.8</v>
      </c>
      <c r="EC48">
        <v>99.8</v>
      </c>
      <c r="ED48">
        <v>101.9</v>
      </c>
      <c r="EE48">
        <v>102.3</v>
      </c>
      <c r="EF48">
        <v>100.2</v>
      </c>
      <c r="EG48">
        <v>100.4</v>
      </c>
      <c r="EH48">
        <v>96.6</v>
      </c>
      <c r="EI48">
        <v>106.6</v>
      </c>
      <c r="EJ48">
        <v>90.6</v>
      </c>
      <c r="EK48" t="s">
        <v>29</v>
      </c>
      <c r="EL48" t="s">
        <v>29</v>
      </c>
      <c r="EM48" t="s">
        <v>29</v>
      </c>
      <c r="EO48" t="s">
        <v>29</v>
      </c>
      <c r="EP48" t="s">
        <v>29</v>
      </c>
      <c r="EQ48" t="s">
        <v>29</v>
      </c>
      <c r="ES48" t="s">
        <v>29</v>
      </c>
      <c r="ET48" t="s">
        <v>29</v>
      </c>
      <c r="EU48" t="s">
        <v>29</v>
      </c>
      <c r="EW48" t="s">
        <v>29</v>
      </c>
      <c r="EX48" t="s">
        <v>29</v>
      </c>
      <c r="EY48" t="s">
        <v>29</v>
      </c>
      <c r="FA48" t="s">
        <v>29</v>
      </c>
      <c r="FB48" t="s">
        <v>29</v>
      </c>
      <c r="FC48" t="s">
        <v>29</v>
      </c>
      <c r="FF48" t="s">
        <v>29</v>
      </c>
      <c r="FG48" t="s">
        <v>29</v>
      </c>
      <c r="FH48" t="s">
        <v>29</v>
      </c>
      <c r="FI48" t="s">
        <v>29</v>
      </c>
      <c r="FJ48" t="s">
        <v>29</v>
      </c>
      <c r="FK48" t="s">
        <v>29</v>
      </c>
      <c r="FL48" t="s">
        <v>29</v>
      </c>
      <c r="FM48" t="s">
        <v>29</v>
      </c>
      <c r="FN48" t="s">
        <v>29</v>
      </c>
      <c r="FO48" t="s">
        <v>29</v>
      </c>
      <c r="FP48" t="s">
        <v>29</v>
      </c>
      <c r="FQ48" t="s">
        <v>29</v>
      </c>
      <c r="FR48" t="s">
        <v>29</v>
      </c>
      <c r="FT48" t="s">
        <v>29</v>
      </c>
      <c r="FU48" t="s">
        <v>29</v>
      </c>
      <c r="FV48" t="s">
        <v>29</v>
      </c>
      <c r="FX48">
        <v>8174</v>
      </c>
      <c r="FY48" t="s">
        <v>29</v>
      </c>
      <c r="FZ48" t="s">
        <v>29</v>
      </c>
      <c r="GA48" t="s">
        <v>29</v>
      </c>
      <c r="GB48" t="s">
        <v>29</v>
      </c>
      <c r="GI48">
        <v>20195.8</v>
      </c>
      <c r="GJ48">
        <v>136.5</v>
      </c>
      <c r="GK48">
        <v>138.5</v>
      </c>
      <c r="GL48">
        <v>24857.5</v>
      </c>
      <c r="GM48">
        <v>115.4</v>
      </c>
      <c r="GN48">
        <v>124.2</v>
      </c>
      <c r="GO48">
        <v>-4661.7000000000007</v>
      </c>
      <c r="GP48" t="s">
        <v>29</v>
      </c>
      <c r="GQ48" t="s">
        <v>29</v>
      </c>
      <c r="GR48" t="s">
        <v>29</v>
      </c>
      <c r="GS48">
        <v>4</v>
      </c>
      <c r="GT48">
        <v>0.4</v>
      </c>
      <c r="GU48">
        <v>-14.9</v>
      </c>
      <c r="GV48">
        <v>3.6</v>
      </c>
      <c r="GW48">
        <v>-4.3</v>
      </c>
      <c r="GX48">
        <v>15.6</v>
      </c>
      <c r="GY48">
        <v>-0.1</v>
      </c>
      <c r="HM48" t="s">
        <v>754</v>
      </c>
      <c r="HN48">
        <v>98.7</v>
      </c>
      <c r="HP48">
        <v>114.1</v>
      </c>
      <c r="HR48">
        <v>96</v>
      </c>
      <c r="HT48">
        <v>95.4</v>
      </c>
      <c r="HV48">
        <v>93.3</v>
      </c>
      <c r="HX48">
        <v>97.7</v>
      </c>
      <c r="HZ48">
        <v>95.8</v>
      </c>
      <c r="IB48">
        <v>105</v>
      </c>
      <c r="ID48">
        <v>101.7</v>
      </c>
      <c r="IF48">
        <v>96</v>
      </c>
    </row>
    <row r="49" spans="1:240" x14ac:dyDescent="0.2">
      <c r="A49" s="12" t="s">
        <v>169</v>
      </c>
      <c r="B49" s="20">
        <v>87.5</v>
      </c>
      <c r="C49" s="20">
        <v>78.2</v>
      </c>
      <c r="E49" s="25" t="s">
        <v>172</v>
      </c>
      <c r="F49" s="27">
        <v>22.69</v>
      </c>
      <c r="G49" s="27">
        <v>22.92</v>
      </c>
      <c r="I49" s="1">
        <v>36799</v>
      </c>
      <c r="J49">
        <v>289140.09999999998</v>
      </c>
      <c r="L49" s="1">
        <v>36677</v>
      </c>
      <c r="M49">
        <v>67.492000000000004</v>
      </c>
      <c r="N49">
        <v>147801.285</v>
      </c>
      <c r="O49">
        <v>39641.911999999997</v>
      </c>
      <c r="P49">
        <v>187443.196</v>
      </c>
      <c r="Q49">
        <v>143322.06700000001</v>
      </c>
      <c r="R49">
        <v>38289.182999999997</v>
      </c>
      <c r="S49">
        <v>181611.25</v>
      </c>
      <c r="T49">
        <v>4479.2179999999998</v>
      </c>
      <c r="U49">
        <v>1352.7280000000001</v>
      </c>
      <c r="V49">
        <v>5831.9459999999999</v>
      </c>
      <c r="W49">
        <v>147868.777</v>
      </c>
      <c r="X49">
        <v>39641.911999999997</v>
      </c>
      <c r="Y49">
        <v>187509.989</v>
      </c>
      <c r="AA49" s="37" t="s">
        <v>171</v>
      </c>
      <c r="AB49" s="38">
        <v>3.3210999999999999</v>
      </c>
      <c r="AC49" s="38">
        <v>1.5275000000000001</v>
      </c>
      <c r="AD49" s="38">
        <v>1.2835000000000001</v>
      </c>
      <c r="AI49" t="s">
        <v>713</v>
      </c>
      <c r="AJ49" t="s">
        <v>29</v>
      </c>
      <c r="AK49" t="s">
        <v>29</v>
      </c>
      <c r="AL49" t="s">
        <v>29</v>
      </c>
      <c r="AM49" t="s">
        <v>29</v>
      </c>
      <c r="AO49">
        <v>3058.2</v>
      </c>
      <c r="AP49">
        <v>98.4</v>
      </c>
      <c r="AQ49">
        <v>99.5</v>
      </c>
      <c r="AS49">
        <v>19.3</v>
      </c>
      <c r="AT49" t="s">
        <v>29</v>
      </c>
      <c r="AU49" t="s">
        <v>29</v>
      </c>
      <c r="AV49" t="s">
        <v>29</v>
      </c>
      <c r="AW49" t="s">
        <v>29</v>
      </c>
      <c r="AX49" t="s">
        <v>29</v>
      </c>
      <c r="AY49" t="s">
        <v>29</v>
      </c>
      <c r="BA49">
        <v>1109.21</v>
      </c>
      <c r="BB49">
        <v>105.6</v>
      </c>
      <c r="BC49">
        <v>100.3</v>
      </c>
      <c r="BD49">
        <v>104</v>
      </c>
      <c r="BE49">
        <v>99.6</v>
      </c>
      <c r="BF49" t="s">
        <v>29</v>
      </c>
      <c r="BH49">
        <v>742.62</v>
      </c>
      <c r="BI49">
        <v>104</v>
      </c>
      <c r="BJ49">
        <v>102</v>
      </c>
      <c r="BK49">
        <v>102.5</v>
      </c>
      <c r="BL49">
        <v>101.3</v>
      </c>
      <c r="BM49" t="s">
        <v>29</v>
      </c>
      <c r="BO49">
        <v>123345.2</v>
      </c>
      <c r="BP49">
        <v>158173.6</v>
      </c>
      <c r="BQ49">
        <v>-34828.400000000001</v>
      </c>
      <c r="BR49">
        <v>103</v>
      </c>
      <c r="BS49">
        <v>100.7</v>
      </c>
      <c r="BT49">
        <v>106.3</v>
      </c>
      <c r="BU49">
        <v>102.4</v>
      </c>
      <c r="BV49">
        <v>97</v>
      </c>
      <c r="BW49">
        <v>101.6</v>
      </c>
      <c r="BX49">
        <v>98.6</v>
      </c>
      <c r="BY49">
        <v>87.2</v>
      </c>
      <c r="BZ49">
        <v>104</v>
      </c>
      <c r="CA49">
        <v>104.6</v>
      </c>
      <c r="CB49">
        <v>7.8</v>
      </c>
      <c r="CC49" t="s">
        <v>29</v>
      </c>
      <c r="CD49" t="s">
        <v>29</v>
      </c>
      <c r="CE49" t="s">
        <v>29</v>
      </c>
      <c r="CF49" t="s">
        <v>29</v>
      </c>
      <c r="CG49" t="s">
        <v>29</v>
      </c>
      <c r="CH49" t="s">
        <v>29</v>
      </c>
      <c r="CI49" t="s">
        <v>29</v>
      </c>
      <c r="CJ49" t="s">
        <v>29</v>
      </c>
      <c r="CK49" t="s">
        <v>29</v>
      </c>
      <c r="CL49" t="s">
        <v>29</v>
      </c>
      <c r="CM49" t="s">
        <v>29</v>
      </c>
      <c r="CN49" t="s">
        <v>29</v>
      </c>
      <c r="CO49" t="s">
        <v>29</v>
      </c>
      <c r="CP49" t="s">
        <v>29</v>
      </c>
      <c r="CQ49" t="s">
        <v>29</v>
      </c>
      <c r="CR49" t="s">
        <v>29</v>
      </c>
      <c r="CS49" t="s">
        <v>29</v>
      </c>
      <c r="CT49" t="s">
        <v>29</v>
      </c>
      <c r="CU49" t="s">
        <v>29</v>
      </c>
      <c r="CV49" t="s">
        <v>29</v>
      </c>
      <c r="CW49" t="s">
        <v>29</v>
      </c>
      <c r="CX49" t="s">
        <v>29</v>
      </c>
      <c r="CY49" t="s">
        <v>29</v>
      </c>
      <c r="CZ49" t="s">
        <v>29</v>
      </c>
      <c r="DA49">
        <v>101.3</v>
      </c>
      <c r="DB49">
        <v>100.6</v>
      </c>
      <c r="DC49">
        <v>101.2</v>
      </c>
      <c r="DD49">
        <v>101.2</v>
      </c>
      <c r="DE49">
        <v>101.5</v>
      </c>
      <c r="DF49">
        <v>100.8</v>
      </c>
      <c r="DG49">
        <v>100.7</v>
      </c>
      <c r="DH49">
        <v>100.1</v>
      </c>
      <c r="DI49">
        <v>102</v>
      </c>
      <c r="DJ49">
        <v>96.9</v>
      </c>
      <c r="DK49">
        <v>100.2</v>
      </c>
      <c r="DL49">
        <v>96.6</v>
      </c>
      <c r="DM49">
        <v>103.2</v>
      </c>
      <c r="DN49">
        <v>100.6</v>
      </c>
      <c r="DO49">
        <v>103</v>
      </c>
      <c r="DP49">
        <v>100.5</v>
      </c>
      <c r="DQ49">
        <v>100.1</v>
      </c>
      <c r="DR49">
        <v>100.4</v>
      </c>
      <c r="DS49">
        <v>101.3</v>
      </c>
      <c r="DT49">
        <v>100</v>
      </c>
      <c r="DU49">
        <v>101.1</v>
      </c>
      <c r="DV49">
        <v>102.3</v>
      </c>
      <c r="DW49">
        <v>100</v>
      </c>
      <c r="DX49">
        <v>102.7</v>
      </c>
      <c r="DY49">
        <v>100</v>
      </c>
      <c r="DZ49">
        <v>100</v>
      </c>
      <c r="EA49">
        <v>100</v>
      </c>
      <c r="EB49">
        <v>101.6</v>
      </c>
      <c r="EC49">
        <v>99.8</v>
      </c>
      <c r="ED49">
        <v>101.6</v>
      </c>
      <c r="EE49">
        <v>102.2</v>
      </c>
      <c r="EF49">
        <v>101.5</v>
      </c>
      <c r="EG49">
        <v>102</v>
      </c>
      <c r="EH49">
        <v>101.1</v>
      </c>
      <c r="EI49">
        <v>107.4</v>
      </c>
      <c r="EJ49">
        <v>94.1</v>
      </c>
      <c r="EK49" t="s">
        <v>29</v>
      </c>
      <c r="EL49" t="s">
        <v>29</v>
      </c>
      <c r="EM49" t="s">
        <v>29</v>
      </c>
      <c r="EO49" t="s">
        <v>29</v>
      </c>
      <c r="EP49" t="s">
        <v>29</v>
      </c>
      <c r="EQ49" t="s">
        <v>29</v>
      </c>
      <c r="ES49" t="s">
        <v>29</v>
      </c>
      <c r="ET49" t="s">
        <v>29</v>
      </c>
      <c r="EU49" t="s">
        <v>29</v>
      </c>
      <c r="EW49" t="s">
        <v>29</v>
      </c>
      <c r="EX49" t="s">
        <v>29</v>
      </c>
      <c r="EY49" t="s">
        <v>29</v>
      </c>
      <c r="FA49" t="s">
        <v>29</v>
      </c>
      <c r="FB49" t="s">
        <v>29</v>
      </c>
      <c r="FC49" t="s">
        <v>29</v>
      </c>
      <c r="FF49" t="s">
        <v>29</v>
      </c>
      <c r="FG49" t="s">
        <v>29</v>
      </c>
      <c r="FH49" t="s">
        <v>29</v>
      </c>
      <c r="FI49" t="s">
        <v>29</v>
      </c>
      <c r="FJ49" t="s">
        <v>29</v>
      </c>
      <c r="FK49" t="s">
        <v>29</v>
      </c>
      <c r="FL49" t="s">
        <v>29</v>
      </c>
      <c r="FM49" t="s">
        <v>29</v>
      </c>
      <c r="FN49" t="s">
        <v>29</v>
      </c>
      <c r="FO49" t="s">
        <v>29</v>
      </c>
      <c r="FP49" t="s">
        <v>29</v>
      </c>
      <c r="FQ49" t="s">
        <v>29</v>
      </c>
      <c r="FR49" t="s">
        <v>29</v>
      </c>
      <c r="FT49" t="s">
        <v>29</v>
      </c>
      <c r="FU49" t="s">
        <v>29</v>
      </c>
      <c r="FV49" t="s">
        <v>29</v>
      </c>
      <c r="FX49">
        <v>9548</v>
      </c>
      <c r="FY49" t="s">
        <v>29</v>
      </c>
      <c r="FZ49" t="s">
        <v>29</v>
      </c>
      <c r="GA49" t="s">
        <v>29</v>
      </c>
      <c r="GB49" t="s">
        <v>29</v>
      </c>
      <c r="GI49">
        <v>21476.5</v>
      </c>
      <c r="GJ49">
        <v>121.2</v>
      </c>
      <c r="GK49">
        <v>101.1</v>
      </c>
      <c r="GL49">
        <v>26061.200000000001</v>
      </c>
      <c r="GM49">
        <v>108.8</v>
      </c>
      <c r="GN49">
        <v>105.7</v>
      </c>
      <c r="GO49">
        <v>-4584.7000000000007</v>
      </c>
      <c r="GP49">
        <v>-37.700000000000003</v>
      </c>
      <c r="GQ49">
        <v>-47.9</v>
      </c>
      <c r="GR49" t="s">
        <v>29</v>
      </c>
      <c r="GS49">
        <v>1.5</v>
      </c>
      <c r="GT49">
        <v>-6.4</v>
      </c>
      <c r="GU49">
        <v>-14</v>
      </c>
      <c r="GV49">
        <v>2.9</v>
      </c>
      <c r="GW49">
        <v>-9.1</v>
      </c>
      <c r="GX49">
        <v>13.6</v>
      </c>
      <c r="GY49">
        <v>20</v>
      </c>
      <c r="HM49" t="s">
        <v>755</v>
      </c>
      <c r="HN49">
        <v>116.6</v>
      </c>
      <c r="HP49">
        <v>99.1</v>
      </c>
      <c r="HR49">
        <v>98.2</v>
      </c>
      <c r="HT49">
        <v>128.6</v>
      </c>
      <c r="HV49">
        <v>118.4</v>
      </c>
      <c r="HX49">
        <v>120.1</v>
      </c>
      <c r="HZ49">
        <v>128.5</v>
      </c>
      <c r="IB49">
        <v>120.7</v>
      </c>
      <c r="ID49">
        <v>141.69999999999999</v>
      </c>
      <c r="IF49">
        <v>107.4</v>
      </c>
    </row>
    <row r="50" spans="1:240" x14ac:dyDescent="0.2">
      <c r="A50" s="12" t="s">
        <v>170</v>
      </c>
      <c r="B50" s="20">
        <v>87.3</v>
      </c>
      <c r="C50" s="20">
        <v>78.3</v>
      </c>
      <c r="E50" s="25" t="s">
        <v>173</v>
      </c>
      <c r="F50" s="27">
        <v>20.69</v>
      </c>
      <c r="G50" s="27">
        <v>20.91</v>
      </c>
      <c r="I50" s="1">
        <v>36830</v>
      </c>
      <c r="J50">
        <v>295734.8</v>
      </c>
      <c r="L50" s="1">
        <v>36707</v>
      </c>
      <c r="M50">
        <v>67.411000000000001</v>
      </c>
      <c r="N50">
        <v>159372.05100000001</v>
      </c>
      <c r="O50">
        <v>41105.758999999998</v>
      </c>
      <c r="P50">
        <v>200477.81</v>
      </c>
      <c r="Q50">
        <v>154789.75599999999</v>
      </c>
      <c r="R50">
        <v>39576.212</v>
      </c>
      <c r="S50">
        <v>194365.96799999999</v>
      </c>
      <c r="T50">
        <v>4582.2939999999999</v>
      </c>
      <c r="U50">
        <v>1529.547</v>
      </c>
      <c r="V50">
        <v>6111.8419999999996</v>
      </c>
      <c r="W50">
        <v>159439.46100000001</v>
      </c>
      <c r="X50">
        <v>41105.758999999998</v>
      </c>
      <c r="Y50">
        <v>200544.43900000001</v>
      </c>
      <c r="AA50" s="37" t="s">
        <v>172</v>
      </c>
      <c r="AB50" s="38">
        <v>3.3212999999999999</v>
      </c>
      <c r="AC50" s="38">
        <v>1.5479000000000001</v>
      </c>
      <c r="AD50" s="38">
        <v>1.2496</v>
      </c>
      <c r="AI50" t="s">
        <v>714</v>
      </c>
      <c r="AJ50" t="s">
        <v>29</v>
      </c>
      <c r="AK50" t="s">
        <v>29</v>
      </c>
      <c r="AL50" t="s">
        <v>29</v>
      </c>
      <c r="AM50" t="s">
        <v>29</v>
      </c>
      <c r="AO50">
        <v>3096.9</v>
      </c>
      <c r="AP50">
        <v>98.3</v>
      </c>
      <c r="AQ50">
        <v>101.3</v>
      </c>
      <c r="AS50">
        <v>19.5</v>
      </c>
      <c r="AT50" t="s">
        <v>29</v>
      </c>
      <c r="AU50" t="s">
        <v>29</v>
      </c>
      <c r="AV50" t="s">
        <v>29</v>
      </c>
      <c r="AW50" t="s">
        <v>29</v>
      </c>
      <c r="AX50" t="s">
        <v>29</v>
      </c>
      <c r="AY50" t="s">
        <v>29</v>
      </c>
      <c r="BA50">
        <v>1107.52</v>
      </c>
      <c r="BB50">
        <v>105.7</v>
      </c>
      <c r="BC50">
        <v>99.8</v>
      </c>
      <c r="BD50">
        <v>103.7</v>
      </c>
      <c r="BE50">
        <v>99.5</v>
      </c>
      <c r="BF50" t="s">
        <v>29</v>
      </c>
      <c r="BH50">
        <v>730.01</v>
      </c>
      <c r="BI50">
        <v>104.6</v>
      </c>
      <c r="BJ50">
        <v>98.3</v>
      </c>
      <c r="BK50">
        <v>102.6</v>
      </c>
      <c r="BL50">
        <v>98</v>
      </c>
      <c r="BM50" t="s">
        <v>29</v>
      </c>
      <c r="BO50">
        <v>137323.4</v>
      </c>
      <c r="BP50">
        <v>172805.2</v>
      </c>
      <c r="BQ50">
        <v>-35481.800000000003</v>
      </c>
      <c r="BR50">
        <v>129.5</v>
      </c>
      <c r="BS50">
        <v>122.8</v>
      </c>
      <c r="BT50">
        <v>127.8</v>
      </c>
      <c r="BU50">
        <v>124.2</v>
      </c>
      <c r="BV50">
        <v>95.7</v>
      </c>
      <c r="BW50">
        <v>98.7</v>
      </c>
      <c r="BX50">
        <v>96.3</v>
      </c>
      <c r="BY50">
        <v>95.5</v>
      </c>
      <c r="BZ50">
        <v>108.5</v>
      </c>
      <c r="CA50">
        <v>107.1</v>
      </c>
      <c r="CB50">
        <v>7.2</v>
      </c>
      <c r="CC50" t="s">
        <v>29</v>
      </c>
      <c r="CD50" t="s">
        <v>29</v>
      </c>
      <c r="CE50" t="s">
        <v>29</v>
      </c>
      <c r="CF50" t="s">
        <v>29</v>
      </c>
      <c r="CG50" t="s">
        <v>29</v>
      </c>
      <c r="CH50" t="s">
        <v>29</v>
      </c>
      <c r="CI50" t="s">
        <v>29</v>
      </c>
      <c r="CJ50" t="s">
        <v>29</v>
      </c>
      <c r="CK50" t="s">
        <v>29</v>
      </c>
      <c r="CL50" t="s">
        <v>29</v>
      </c>
      <c r="CM50" t="s">
        <v>29</v>
      </c>
      <c r="CN50" t="s">
        <v>29</v>
      </c>
      <c r="CO50" t="s">
        <v>29</v>
      </c>
      <c r="CP50" t="s">
        <v>29</v>
      </c>
      <c r="CQ50" t="s">
        <v>29</v>
      </c>
      <c r="CR50" t="s">
        <v>29</v>
      </c>
      <c r="CS50" t="s">
        <v>29</v>
      </c>
      <c r="CT50" t="s">
        <v>29</v>
      </c>
      <c r="CU50" t="s">
        <v>29</v>
      </c>
      <c r="CV50" t="s">
        <v>29</v>
      </c>
      <c r="CW50" t="s">
        <v>29</v>
      </c>
      <c r="CX50" t="s">
        <v>29</v>
      </c>
      <c r="CY50" t="s">
        <v>29</v>
      </c>
      <c r="CZ50" t="s">
        <v>29</v>
      </c>
      <c r="DA50">
        <v>101.6</v>
      </c>
      <c r="DB50">
        <v>100.3</v>
      </c>
      <c r="DC50">
        <v>101.5</v>
      </c>
      <c r="DD50">
        <v>102.1</v>
      </c>
      <c r="DE50">
        <v>100.8</v>
      </c>
      <c r="DF50">
        <v>101.6</v>
      </c>
      <c r="DG50">
        <v>101.7</v>
      </c>
      <c r="DH50">
        <v>100.1</v>
      </c>
      <c r="DI50">
        <v>102</v>
      </c>
      <c r="DJ50">
        <v>96.8</v>
      </c>
      <c r="DK50">
        <v>100.2</v>
      </c>
      <c r="DL50">
        <v>96.7</v>
      </c>
      <c r="DM50">
        <v>103.2</v>
      </c>
      <c r="DN50">
        <v>100.2</v>
      </c>
      <c r="DO50">
        <v>103.2</v>
      </c>
      <c r="DP50">
        <v>100.4</v>
      </c>
      <c r="DQ50">
        <v>100</v>
      </c>
      <c r="DR50">
        <v>100.4</v>
      </c>
      <c r="DS50">
        <v>101.1</v>
      </c>
      <c r="DT50">
        <v>100</v>
      </c>
      <c r="DU50">
        <v>101</v>
      </c>
      <c r="DV50">
        <v>102.8</v>
      </c>
      <c r="DW50">
        <v>100.4</v>
      </c>
      <c r="DX50">
        <v>103.2</v>
      </c>
      <c r="DY50">
        <v>100</v>
      </c>
      <c r="DZ50">
        <v>100</v>
      </c>
      <c r="EA50">
        <v>100</v>
      </c>
      <c r="EB50">
        <v>101.7</v>
      </c>
      <c r="EC50">
        <v>99.9</v>
      </c>
      <c r="ED50">
        <v>101.5</v>
      </c>
      <c r="EE50">
        <v>102.1</v>
      </c>
      <c r="EF50">
        <v>100.1</v>
      </c>
      <c r="EG50">
        <v>102.1</v>
      </c>
      <c r="EH50">
        <v>107.1</v>
      </c>
      <c r="EI50">
        <v>103.2</v>
      </c>
      <c r="EJ50">
        <v>103.8</v>
      </c>
      <c r="EK50" t="s">
        <v>29</v>
      </c>
      <c r="EL50" t="s">
        <v>29</v>
      </c>
      <c r="EM50" t="s">
        <v>29</v>
      </c>
      <c r="EO50" t="s">
        <v>29</v>
      </c>
      <c r="EP50" t="s">
        <v>29</v>
      </c>
      <c r="EQ50" t="s">
        <v>29</v>
      </c>
      <c r="ES50" t="s">
        <v>29</v>
      </c>
      <c r="ET50" t="s">
        <v>29</v>
      </c>
      <c r="EU50" t="s">
        <v>29</v>
      </c>
      <c r="EW50" t="s">
        <v>29</v>
      </c>
      <c r="EX50" t="s">
        <v>29</v>
      </c>
      <c r="EY50" t="s">
        <v>29</v>
      </c>
      <c r="FA50" t="s">
        <v>29</v>
      </c>
      <c r="FB50" t="s">
        <v>29</v>
      </c>
      <c r="FC50" t="s">
        <v>29</v>
      </c>
      <c r="FF50" t="s">
        <v>29</v>
      </c>
      <c r="FG50" t="s">
        <v>29</v>
      </c>
      <c r="FH50" t="s">
        <v>29</v>
      </c>
      <c r="FI50" t="s">
        <v>29</v>
      </c>
      <c r="FJ50" t="s">
        <v>29</v>
      </c>
      <c r="FK50" t="s">
        <v>29</v>
      </c>
      <c r="FL50" t="s">
        <v>29</v>
      </c>
      <c r="FM50" t="s">
        <v>29</v>
      </c>
      <c r="FN50" t="s">
        <v>29</v>
      </c>
      <c r="FO50" t="s">
        <v>29</v>
      </c>
      <c r="FP50" t="s">
        <v>29</v>
      </c>
      <c r="FQ50" t="s">
        <v>29</v>
      </c>
      <c r="FR50" t="s">
        <v>29</v>
      </c>
      <c r="FT50" t="s">
        <v>29</v>
      </c>
      <c r="FU50" t="s">
        <v>29</v>
      </c>
      <c r="FV50" t="s">
        <v>29</v>
      </c>
      <c r="FX50">
        <v>9214</v>
      </c>
      <c r="FY50" t="s">
        <v>29</v>
      </c>
      <c r="FZ50" t="s">
        <v>29</v>
      </c>
      <c r="GA50" t="s">
        <v>29</v>
      </c>
      <c r="GB50" t="s">
        <v>29</v>
      </c>
      <c r="GI50">
        <v>19565.8</v>
      </c>
      <c r="GJ50">
        <v>118.4</v>
      </c>
      <c r="GK50">
        <v>87.8</v>
      </c>
      <c r="GL50">
        <v>24166.5</v>
      </c>
      <c r="GM50">
        <v>114.8</v>
      </c>
      <c r="GN50">
        <v>92.5</v>
      </c>
      <c r="GO50">
        <v>-4600.7000000000007</v>
      </c>
      <c r="GP50" t="s">
        <v>29</v>
      </c>
      <c r="GQ50" t="s">
        <v>29</v>
      </c>
      <c r="GR50" t="s">
        <v>29</v>
      </c>
      <c r="GS50">
        <v>0.6</v>
      </c>
      <c r="GT50">
        <v>-18.3</v>
      </c>
      <c r="GU50">
        <v>-18.8</v>
      </c>
      <c r="GV50">
        <v>0.7</v>
      </c>
      <c r="GW50">
        <v>-7</v>
      </c>
      <c r="GX50">
        <v>17.3</v>
      </c>
      <c r="GY50">
        <v>1.6</v>
      </c>
    </row>
    <row r="51" spans="1:240" x14ac:dyDescent="0.2">
      <c r="A51" s="12" t="s">
        <v>171</v>
      </c>
      <c r="B51" s="20">
        <v>87.5</v>
      </c>
      <c r="C51" s="20">
        <v>78.5</v>
      </c>
      <c r="E51" s="25" t="s">
        <v>174</v>
      </c>
      <c r="F51" s="27">
        <v>22.23</v>
      </c>
      <c r="G51" s="27">
        <v>21.75</v>
      </c>
      <c r="I51" s="1">
        <v>36860</v>
      </c>
      <c r="J51">
        <v>299052.90000000002</v>
      </c>
      <c r="L51" s="1">
        <v>36738</v>
      </c>
      <c r="M51">
        <v>66.712999999999994</v>
      </c>
      <c r="N51">
        <v>153007.86900000001</v>
      </c>
      <c r="O51">
        <v>40544.023000000001</v>
      </c>
      <c r="P51">
        <v>193551.891</v>
      </c>
      <c r="Q51">
        <v>148358.17600000001</v>
      </c>
      <c r="R51">
        <v>39140.1</v>
      </c>
      <c r="S51">
        <v>187498.27600000001</v>
      </c>
      <c r="T51">
        <v>4649.6930000000002</v>
      </c>
      <c r="U51">
        <v>1403.922</v>
      </c>
      <c r="V51">
        <v>6053.6149999999998</v>
      </c>
      <c r="W51">
        <v>153074.58199999999</v>
      </c>
      <c r="X51">
        <v>40544.023000000001</v>
      </c>
      <c r="Y51">
        <v>193617.73499999999</v>
      </c>
      <c r="AA51" s="37" t="s">
        <v>173</v>
      </c>
      <c r="AB51" s="38">
        <v>3.3593000000000002</v>
      </c>
      <c r="AC51" s="38">
        <v>1.5729</v>
      </c>
      <c r="AD51" s="38">
        <v>1.2484</v>
      </c>
      <c r="AI51" t="s">
        <v>715</v>
      </c>
      <c r="AJ51" t="s">
        <v>29</v>
      </c>
      <c r="AK51" t="s">
        <v>29</v>
      </c>
      <c r="AL51" t="s">
        <v>29</v>
      </c>
      <c r="AM51" t="s">
        <v>29</v>
      </c>
      <c r="AO51">
        <v>3175.7</v>
      </c>
      <c r="AP51">
        <v>98.7</v>
      </c>
      <c r="AQ51">
        <v>102.5</v>
      </c>
      <c r="AS51">
        <v>20</v>
      </c>
      <c r="AT51" t="s">
        <v>29</v>
      </c>
      <c r="AU51" t="s">
        <v>29</v>
      </c>
      <c r="AV51" t="s">
        <v>29</v>
      </c>
      <c r="AW51" t="s">
        <v>29</v>
      </c>
      <c r="AX51" t="s">
        <v>29</v>
      </c>
      <c r="AY51" t="s">
        <v>29</v>
      </c>
      <c r="BA51">
        <v>1110.47</v>
      </c>
      <c r="BB51">
        <v>106</v>
      </c>
      <c r="BC51">
        <v>100.3</v>
      </c>
      <c r="BD51">
        <v>103.9</v>
      </c>
      <c r="BE51">
        <v>100</v>
      </c>
      <c r="BF51" t="s">
        <v>29</v>
      </c>
      <c r="BH51">
        <v>729.04</v>
      </c>
      <c r="BI51">
        <v>105.6</v>
      </c>
      <c r="BJ51">
        <v>99.9</v>
      </c>
      <c r="BK51">
        <v>103.5</v>
      </c>
      <c r="BL51">
        <v>99.6</v>
      </c>
      <c r="BM51" t="s">
        <v>29</v>
      </c>
      <c r="BO51">
        <v>152110.6</v>
      </c>
      <c r="BP51">
        <v>189153.6</v>
      </c>
      <c r="BQ51">
        <v>-37043</v>
      </c>
      <c r="BR51">
        <v>145.6</v>
      </c>
      <c r="BS51">
        <v>114.7</v>
      </c>
      <c r="BT51">
        <v>141.30000000000001</v>
      </c>
      <c r="BU51">
        <v>110.2</v>
      </c>
      <c r="BV51">
        <v>95.7</v>
      </c>
      <c r="BW51">
        <v>104.2</v>
      </c>
      <c r="BX51">
        <v>94.8</v>
      </c>
      <c r="BY51">
        <v>99.1</v>
      </c>
      <c r="BZ51">
        <v>107.8</v>
      </c>
      <c r="CA51">
        <v>102.7</v>
      </c>
      <c r="CB51">
        <v>6.9</v>
      </c>
      <c r="CC51" t="s">
        <v>29</v>
      </c>
      <c r="CD51" t="s">
        <v>29</v>
      </c>
      <c r="CE51" t="s">
        <v>29</v>
      </c>
      <c r="CF51" t="s">
        <v>29</v>
      </c>
      <c r="CG51" t="s">
        <v>29</v>
      </c>
      <c r="CH51" t="s">
        <v>29</v>
      </c>
      <c r="CI51" t="s">
        <v>29</v>
      </c>
      <c r="CJ51" t="s">
        <v>29</v>
      </c>
      <c r="CK51" t="s">
        <v>29</v>
      </c>
      <c r="CL51" t="s">
        <v>29</v>
      </c>
      <c r="CM51" t="s">
        <v>29</v>
      </c>
      <c r="CN51" t="s">
        <v>29</v>
      </c>
      <c r="CO51" t="s">
        <v>29</v>
      </c>
      <c r="CP51" t="s">
        <v>29</v>
      </c>
      <c r="CQ51" t="s">
        <v>29</v>
      </c>
      <c r="CR51" t="s">
        <v>29</v>
      </c>
      <c r="CS51" t="s">
        <v>29</v>
      </c>
      <c r="CT51" t="s">
        <v>29</v>
      </c>
      <c r="CU51" t="s">
        <v>29</v>
      </c>
      <c r="CV51" t="s">
        <v>29</v>
      </c>
      <c r="CW51" t="s">
        <v>29</v>
      </c>
      <c r="CX51" t="s">
        <v>29</v>
      </c>
      <c r="CY51" t="s">
        <v>29</v>
      </c>
      <c r="CZ51" t="s">
        <v>29</v>
      </c>
      <c r="DA51">
        <v>101.7</v>
      </c>
      <c r="DB51">
        <v>100.2</v>
      </c>
      <c r="DC51">
        <v>101.7</v>
      </c>
      <c r="DD51">
        <v>102.1</v>
      </c>
      <c r="DE51">
        <v>100.5</v>
      </c>
      <c r="DF51">
        <v>102.1</v>
      </c>
      <c r="DG51">
        <v>102.1</v>
      </c>
      <c r="DH51">
        <v>100</v>
      </c>
      <c r="DI51">
        <v>102.1</v>
      </c>
      <c r="DJ51">
        <v>96.7</v>
      </c>
      <c r="DK51">
        <v>100</v>
      </c>
      <c r="DL51">
        <v>96.7</v>
      </c>
      <c r="DM51">
        <v>103.3</v>
      </c>
      <c r="DN51">
        <v>100.1</v>
      </c>
      <c r="DO51">
        <v>103.3</v>
      </c>
      <c r="DP51">
        <v>100.4</v>
      </c>
      <c r="DQ51">
        <v>100</v>
      </c>
      <c r="DR51">
        <v>100.4</v>
      </c>
      <c r="DS51">
        <v>101.9</v>
      </c>
      <c r="DT51">
        <v>100.9</v>
      </c>
      <c r="DU51">
        <v>101.9</v>
      </c>
      <c r="DV51">
        <v>102.9</v>
      </c>
      <c r="DW51">
        <v>99.8</v>
      </c>
      <c r="DX51">
        <v>102.9</v>
      </c>
      <c r="DY51">
        <v>100</v>
      </c>
      <c r="DZ51">
        <v>100</v>
      </c>
      <c r="EA51">
        <v>100</v>
      </c>
      <c r="EB51">
        <v>101.7</v>
      </c>
      <c r="EC51">
        <v>100.1</v>
      </c>
      <c r="ED51">
        <v>101.7</v>
      </c>
      <c r="EE51">
        <v>102.1</v>
      </c>
      <c r="EF51">
        <v>100</v>
      </c>
      <c r="EG51">
        <v>102.1</v>
      </c>
      <c r="EH51">
        <v>104</v>
      </c>
      <c r="EI51">
        <v>111.9</v>
      </c>
      <c r="EJ51">
        <v>92.9</v>
      </c>
      <c r="EK51" t="s">
        <v>29</v>
      </c>
      <c r="EL51" t="s">
        <v>29</v>
      </c>
      <c r="EM51" t="s">
        <v>29</v>
      </c>
      <c r="EO51" t="s">
        <v>29</v>
      </c>
      <c r="EP51" t="s">
        <v>29</v>
      </c>
      <c r="EQ51" t="s">
        <v>29</v>
      </c>
      <c r="ES51" t="s">
        <v>29</v>
      </c>
      <c r="ET51" t="s">
        <v>29</v>
      </c>
      <c r="EU51" t="s">
        <v>29</v>
      </c>
      <c r="EW51" t="s">
        <v>29</v>
      </c>
      <c r="EX51" t="s">
        <v>29</v>
      </c>
      <c r="EY51" t="s">
        <v>29</v>
      </c>
      <c r="FA51" t="s">
        <v>29</v>
      </c>
      <c r="FB51" t="s">
        <v>29</v>
      </c>
      <c r="FC51" t="s">
        <v>29</v>
      </c>
      <c r="FF51" t="s">
        <v>29</v>
      </c>
      <c r="FG51" t="s">
        <v>29</v>
      </c>
      <c r="FH51" t="s">
        <v>29</v>
      </c>
      <c r="FI51" t="s">
        <v>29</v>
      </c>
      <c r="FJ51" t="s">
        <v>29</v>
      </c>
      <c r="FK51" t="s">
        <v>29</v>
      </c>
      <c r="FL51" t="s">
        <v>29</v>
      </c>
      <c r="FM51" t="s">
        <v>29</v>
      </c>
      <c r="FN51" t="s">
        <v>29</v>
      </c>
      <c r="FO51" t="s">
        <v>29</v>
      </c>
      <c r="FP51" t="s">
        <v>29</v>
      </c>
      <c r="FQ51" t="s">
        <v>29</v>
      </c>
      <c r="FR51" t="s">
        <v>29</v>
      </c>
      <c r="FT51" t="s">
        <v>29</v>
      </c>
      <c r="FU51" t="s">
        <v>29</v>
      </c>
      <c r="FV51" t="s">
        <v>29</v>
      </c>
      <c r="FX51">
        <v>19465</v>
      </c>
      <c r="FY51" t="s">
        <v>29</v>
      </c>
      <c r="FZ51" t="s">
        <v>29</v>
      </c>
      <c r="GA51" t="s">
        <v>29</v>
      </c>
      <c r="GB51" t="s">
        <v>29</v>
      </c>
      <c r="GI51">
        <v>18633.5</v>
      </c>
      <c r="GJ51">
        <v>130.5</v>
      </c>
      <c r="GK51">
        <v>97.8</v>
      </c>
      <c r="GL51">
        <v>24705.1</v>
      </c>
      <c r="GM51">
        <v>114.5</v>
      </c>
      <c r="GN51">
        <v>98.4</v>
      </c>
      <c r="GO51">
        <v>-6071.5999999999985</v>
      </c>
      <c r="GP51" t="s">
        <v>29</v>
      </c>
      <c r="GQ51" t="s">
        <v>29</v>
      </c>
      <c r="GR51" t="s">
        <v>29</v>
      </c>
      <c r="GS51">
        <v>4.7</v>
      </c>
      <c r="GT51">
        <v>-28.4</v>
      </c>
      <c r="GU51">
        <v>-22.5</v>
      </c>
      <c r="GV51">
        <v>3</v>
      </c>
      <c r="GW51">
        <v>-7.2</v>
      </c>
      <c r="GX51">
        <v>1.1000000000000001</v>
      </c>
      <c r="GY51">
        <v>20.100000000000001</v>
      </c>
    </row>
    <row r="52" spans="1:240" x14ac:dyDescent="0.2">
      <c r="A52" s="12" t="s">
        <v>172</v>
      </c>
      <c r="B52" s="20">
        <v>86.6</v>
      </c>
      <c r="C52" s="20">
        <v>78</v>
      </c>
      <c r="E52" s="25" t="s">
        <v>175</v>
      </c>
      <c r="F52" s="27">
        <v>19.559999999999999</v>
      </c>
      <c r="G52" s="27">
        <v>20.440000000000001</v>
      </c>
      <c r="I52" s="1">
        <v>36891</v>
      </c>
      <c r="J52">
        <v>300757.3</v>
      </c>
      <c r="L52" s="1">
        <v>36769</v>
      </c>
      <c r="M52">
        <v>66.781999999999996</v>
      </c>
      <c r="N52">
        <v>155592.49</v>
      </c>
      <c r="O52">
        <v>41208.436999999998</v>
      </c>
      <c r="P52">
        <v>196800.927</v>
      </c>
      <c r="Q52">
        <v>151237.41500000001</v>
      </c>
      <c r="R52">
        <v>39841.156999999999</v>
      </c>
      <c r="S52">
        <v>191078.57199999999</v>
      </c>
      <c r="T52">
        <v>4355.0749999999998</v>
      </c>
      <c r="U52">
        <v>1367.2809999999999</v>
      </c>
      <c r="V52">
        <v>5722.3549999999996</v>
      </c>
      <c r="W52">
        <v>155659.272</v>
      </c>
      <c r="X52">
        <v>41208.436999999998</v>
      </c>
      <c r="Y52">
        <v>196866.75200000001</v>
      </c>
      <c r="AA52" s="37" t="s">
        <v>174</v>
      </c>
      <c r="AB52" s="38">
        <v>3.4196</v>
      </c>
      <c r="AC52" s="38">
        <v>1.5746</v>
      </c>
      <c r="AD52" s="38">
        <v>1.2572000000000001</v>
      </c>
      <c r="AH52">
        <v>2004</v>
      </c>
      <c r="AI52" t="s">
        <v>703</v>
      </c>
      <c r="AJ52" t="s">
        <v>29</v>
      </c>
      <c r="AK52" t="s">
        <v>29</v>
      </c>
      <c r="AL52" t="s">
        <v>29</v>
      </c>
      <c r="AM52" t="s">
        <v>29</v>
      </c>
      <c r="AO52">
        <v>3293.2</v>
      </c>
      <c r="AP52">
        <v>99.2</v>
      </c>
      <c r="AQ52">
        <v>103.7</v>
      </c>
      <c r="AS52">
        <v>20.6</v>
      </c>
      <c r="AT52" t="s">
        <v>29</v>
      </c>
      <c r="AU52" t="s">
        <v>29</v>
      </c>
      <c r="AV52" t="s">
        <v>29</v>
      </c>
      <c r="AW52" t="s">
        <v>29</v>
      </c>
      <c r="AX52" t="s">
        <v>29</v>
      </c>
      <c r="AY52" t="s">
        <v>29</v>
      </c>
      <c r="BA52">
        <v>1113.46</v>
      </c>
      <c r="BB52">
        <v>106.1</v>
      </c>
      <c r="BC52">
        <v>100.3</v>
      </c>
      <c r="BD52">
        <v>104.2</v>
      </c>
      <c r="BE52">
        <v>99.9</v>
      </c>
      <c r="BF52" t="s">
        <v>29</v>
      </c>
      <c r="BH52">
        <v>742.3</v>
      </c>
      <c r="BI52">
        <v>104.2</v>
      </c>
      <c r="BJ52">
        <v>101.8</v>
      </c>
      <c r="BK52">
        <v>102.4</v>
      </c>
      <c r="BL52">
        <v>101.4</v>
      </c>
      <c r="BM52" t="s">
        <v>29</v>
      </c>
      <c r="BO52">
        <v>12078.2</v>
      </c>
      <c r="BP52">
        <v>16216.4</v>
      </c>
      <c r="BQ52">
        <v>-4138.2</v>
      </c>
      <c r="BR52">
        <v>157.69999999999999</v>
      </c>
      <c r="BS52">
        <v>109.5</v>
      </c>
      <c r="BT52">
        <v>143.80000000000001</v>
      </c>
      <c r="BU52">
        <v>107.6</v>
      </c>
      <c r="BV52">
        <v>99.5</v>
      </c>
      <c r="BW52">
        <v>100.2</v>
      </c>
      <c r="BX52">
        <v>104.3</v>
      </c>
      <c r="BY52">
        <v>98.7</v>
      </c>
      <c r="BZ52">
        <v>107.5</v>
      </c>
      <c r="CA52">
        <v>100.2</v>
      </c>
      <c r="CB52">
        <v>6.6</v>
      </c>
      <c r="CC52" t="s">
        <v>29</v>
      </c>
      <c r="CD52" t="s">
        <v>29</v>
      </c>
      <c r="CE52" t="s">
        <v>29</v>
      </c>
      <c r="CF52" t="s">
        <v>29</v>
      </c>
      <c r="CG52" t="s">
        <v>29</v>
      </c>
      <c r="CH52" t="s">
        <v>29</v>
      </c>
      <c r="CI52" t="s">
        <v>29</v>
      </c>
      <c r="CJ52" t="s">
        <v>29</v>
      </c>
      <c r="CK52" t="s">
        <v>29</v>
      </c>
      <c r="CL52" t="s">
        <v>29</v>
      </c>
      <c r="CM52" t="s">
        <v>29</v>
      </c>
      <c r="CN52" t="s">
        <v>29</v>
      </c>
      <c r="CO52" t="s">
        <v>29</v>
      </c>
      <c r="CP52" t="s">
        <v>29</v>
      </c>
      <c r="CQ52" t="s">
        <v>29</v>
      </c>
      <c r="CR52" t="s">
        <v>29</v>
      </c>
      <c r="CS52" t="s">
        <v>29</v>
      </c>
      <c r="CT52" t="s">
        <v>29</v>
      </c>
      <c r="CU52" t="s">
        <v>29</v>
      </c>
      <c r="CV52" t="s">
        <v>29</v>
      </c>
      <c r="CW52" t="s">
        <v>29</v>
      </c>
      <c r="CX52" t="s">
        <v>29</v>
      </c>
      <c r="CY52" t="s">
        <v>29</v>
      </c>
      <c r="CZ52" t="s">
        <v>29</v>
      </c>
      <c r="DA52">
        <v>101.6</v>
      </c>
      <c r="DB52">
        <v>100.4</v>
      </c>
      <c r="DC52">
        <v>100.4</v>
      </c>
      <c r="DD52">
        <v>102.2</v>
      </c>
      <c r="DE52">
        <v>100.5</v>
      </c>
      <c r="DF52">
        <v>100.5</v>
      </c>
      <c r="DG52">
        <v>102.2</v>
      </c>
      <c r="DH52">
        <v>100.1</v>
      </c>
      <c r="DI52">
        <v>100.1</v>
      </c>
      <c r="DJ52">
        <v>96.4</v>
      </c>
      <c r="DK52">
        <v>99.2</v>
      </c>
      <c r="DL52">
        <v>99.2</v>
      </c>
      <c r="DM52">
        <v>103</v>
      </c>
      <c r="DN52">
        <v>100.4</v>
      </c>
      <c r="DO52">
        <v>100.4</v>
      </c>
      <c r="DP52">
        <v>100.4</v>
      </c>
      <c r="DQ52">
        <v>100.1</v>
      </c>
      <c r="DR52">
        <v>100.1</v>
      </c>
      <c r="DS52">
        <v>101.8</v>
      </c>
      <c r="DT52">
        <v>100.1</v>
      </c>
      <c r="DU52">
        <v>100.1</v>
      </c>
      <c r="DV52">
        <v>103.4</v>
      </c>
      <c r="DW52">
        <v>101.8</v>
      </c>
      <c r="DX52">
        <v>101.8</v>
      </c>
      <c r="DY52">
        <v>100</v>
      </c>
      <c r="DZ52">
        <v>100</v>
      </c>
      <c r="EA52">
        <v>100</v>
      </c>
      <c r="EB52">
        <v>101.1</v>
      </c>
      <c r="EC52">
        <v>100.6</v>
      </c>
      <c r="ED52">
        <v>100.6</v>
      </c>
      <c r="EE52">
        <v>102.1</v>
      </c>
      <c r="EF52">
        <v>100.1</v>
      </c>
      <c r="EG52">
        <v>100.1</v>
      </c>
      <c r="EH52">
        <v>110.4</v>
      </c>
      <c r="EI52">
        <v>110.3</v>
      </c>
      <c r="EJ52">
        <v>100.1</v>
      </c>
      <c r="EK52" t="s">
        <v>29</v>
      </c>
      <c r="EL52" t="s">
        <v>29</v>
      </c>
      <c r="EM52" t="s">
        <v>29</v>
      </c>
      <c r="EO52" t="s">
        <v>29</v>
      </c>
      <c r="EP52" t="s">
        <v>29</v>
      </c>
      <c r="EQ52" t="s">
        <v>29</v>
      </c>
      <c r="ES52" t="s">
        <v>29</v>
      </c>
      <c r="ET52" t="s">
        <v>29</v>
      </c>
      <c r="EU52" t="s">
        <v>29</v>
      </c>
      <c r="EW52" t="s">
        <v>29</v>
      </c>
      <c r="EX52" t="s">
        <v>29</v>
      </c>
      <c r="EY52" t="s">
        <v>29</v>
      </c>
      <c r="FA52" t="s">
        <v>29</v>
      </c>
      <c r="FB52" t="s">
        <v>29</v>
      </c>
      <c r="FC52" t="s">
        <v>29</v>
      </c>
      <c r="FF52" t="s">
        <v>29</v>
      </c>
      <c r="FG52" t="s">
        <v>29</v>
      </c>
      <c r="FH52" t="s">
        <v>29</v>
      </c>
      <c r="FI52" t="s">
        <v>29</v>
      </c>
      <c r="FJ52" t="s">
        <v>29</v>
      </c>
      <c r="FK52" t="s">
        <v>29</v>
      </c>
      <c r="FL52" t="s">
        <v>29</v>
      </c>
      <c r="FM52" t="s">
        <v>29</v>
      </c>
      <c r="FN52" t="s">
        <v>29</v>
      </c>
      <c r="FO52" t="s">
        <v>29</v>
      </c>
      <c r="FP52" t="s">
        <v>29</v>
      </c>
      <c r="FQ52" t="s">
        <v>29</v>
      </c>
      <c r="FR52" t="s">
        <v>29</v>
      </c>
      <c r="FT52" t="s">
        <v>29</v>
      </c>
      <c r="FU52" t="s">
        <v>29</v>
      </c>
      <c r="FV52" t="s">
        <v>29</v>
      </c>
      <c r="FX52">
        <v>11187</v>
      </c>
      <c r="FY52" t="s">
        <v>29</v>
      </c>
      <c r="FZ52" t="s">
        <v>29</v>
      </c>
      <c r="GA52" t="s">
        <v>29</v>
      </c>
      <c r="GB52" t="s">
        <v>29</v>
      </c>
      <c r="GI52">
        <v>18319.8</v>
      </c>
      <c r="GJ52">
        <v>119.8</v>
      </c>
      <c r="GK52">
        <v>93</v>
      </c>
      <c r="GL52">
        <v>21723.1</v>
      </c>
      <c r="GM52">
        <v>109.9</v>
      </c>
      <c r="GN52">
        <v>87.9</v>
      </c>
      <c r="GO52">
        <v>-3403.2999999999993</v>
      </c>
      <c r="GP52">
        <v>-33.1</v>
      </c>
      <c r="GQ52">
        <v>-41.5</v>
      </c>
      <c r="GR52" t="s">
        <v>29</v>
      </c>
      <c r="GS52">
        <v>8.3000000000000007</v>
      </c>
      <c r="GT52">
        <v>-24.8</v>
      </c>
      <c r="GU52">
        <v>-23.3</v>
      </c>
      <c r="GV52">
        <v>-3.6</v>
      </c>
      <c r="GW52">
        <v>-9.6999999999999993</v>
      </c>
      <c r="GX52">
        <v>6.6</v>
      </c>
      <c r="GY52">
        <v>4.3</v>
      </c>
    </row>
    <row r="53" spans="1:240" x14ac:dyDescent="0.2">
      <c r="A53" s="12" t="s">
        <v>173</v>
      </c>
      <c r="B53" s="20">
        <v>87.5</v>
      </c>
      <c r="C53" s="20">
        <v>78.900000000000006</v>
      </c>
      <c r="E53" s="25" t="s">
        <v>176</v>
      </c>
      <c r="F53" s="27">
        <v>17.399999999999999</v>
      </c>
      <c r="G53" s="27">
        <v>19.66</v>
      </c>
      <c r="I53" s="1">
        <v>36922</v>
      </c>
      <c r="J53">
        <v>299239.7</v>
      </c>
      <c r="L53" s="1">
        <v>36799</v>
      </c>
      <c r="M53">
        <v>67.688999999999993</v>
      </c>
      <c r="N53">
        <v>156921.09</v>
      </c>
      <c r="O53">
        <v>44320.798000000003</v>
      </c>
      <c r="P53">
        <v>201241.88800000001</v>
      </c>
      <c r="Q53">
        <v>152433.39199999999</v>
      </c>
      <c r="R53">
        <v>42948.906000000003</v>
      </c>
      <c r="S53">
        <v>195382.29800000001</v>
      </c>
      <c r="T53">
        <v>4487.6980000000003</v>
      </c>
      <c r="U53">
        <v>1371.8920000000001</v>
      </c>
      <c r="V53">
        <v>5859.59</v>
      </c>
      <c r="W53">
        <v>156988.77900000001</v>
      </c>
      <c r="X53">
        <v>44320.798000000003</v>
      </c>
      <c r="Y53">
        <v>201309.554</v>
      </c>
      <c r="AA53" s="37" t="s">
        <v>175</v>
      </c>
      <c r="AB53" s="38">
        <v>3.4944999999999999</v>
      </c>
      <c r="AC53" s="38">
        <v>1.5379</v>
      </c>
      <c r="AD53" s="38">
        <v>1.294</v>
      </c>
      <c r="AI53" t="s">
        <v>704</v>
      </c>
      <c r="AJ53" t="s">
        <v>29</v>
      </c>
      <c r="AK53" t="s">
        <v>29</v>
      </c>
      <c r="AL53" t="s">
        <v>29</v>
      </c>
      <c r="AM53" t="s">
        <v>29</v>
      </c>
      <c r="AO53">
        <v>3294.5</v>
      </c>
      <c r="AP53">
        <v>98.5</v>
      </c>
      <c r="AQ53">
        <v>100</v>
      </c>
      <c r="AS53">
        <v>20.6</v>
      </c>
      <c r="AT53" t="s">
        <v>29</v>
      </c>
      <c r="AU53" t="s">
        <v>29</v>
      </c>
      <c r="AV53" t="s">
        <v>29</v>
      </c>
      <c r="AW53" t="s">
        <v>29</v>
      </c>
      <c r="AX53" t="s">
        <v>29</v>
      </c>
      <c r="AY53" t="s">
        <v>29</v>
      </c>
      <c r="BA53">
        <v>1116.9100000000001</v>
      </c>
      <c r="BB53">
        <v>106.1</v>
      </c>
      <c r="BC53">
        <v>100.3</v>
      </c>
      <c r="BD53">
        <v>104.2</v>
      </c>
      <c r="BE53">
        <v>100.2</v>
      </c>
      <c r="BF53" t="s">
        <v>29</v>
      </c>
      <c r="BH53">
        <v>729.92</v>
      </c>
      <c r="BI53">
        <v>104.5</v>
      </c>
      <c r="BJ53">
        <v>98.3</v>
      </c>
      <c r="BK53">
        <v>102.7</v>
      </c>
      <c r="BL53">
        <v>98.2</v>
      </c>
      <c r="BM53" t="s">
        <v>29</v>
      </c>
      <c r="BO53">
        <v>22957</v>
      </c>
      <c r="BP53">
        <v>32303.1</v>
      </c>
      <c r="BQ53">
        <v>-9346.1</v>
      </c>
      <c r="BR53">
        <v>157.5</v>
      </c>
      <c r="BS53">
        <v>102.4</v>
      </c>
      <c r="BT53">
        <v>143.30000000000001</v>
      </c>
      <c r="BU53">
        <v>101.6</v>
      </c>
      <c r="BV53">
        <v>102.6</v>
      </c>
      <c r="BW53">
        <v>104.3</v>
      </c>
      <c r="BX53">
        <v>107.9</v>
      </c>
      <c r="BY53">
        <v>106.9</v>
      </c>
      <c r="BZ53">
        <v>108.9</v>
      </c>
      <c r="CA53">
        <v>100.5</v>
      </c>
      <c r="CB53">
        <v>6.8</v>
      </c>
      <c r="CC53" t="s">
        <v>29</v>
      </c>
      <c r="CD53" t="s">
        <v>29</v>
      </c>
      <c r="CE53" t="s">
        <v>29</v>
      </c>
      <c r="CF53" t="s">
        <v>29</v>
      </c>
      <c r="CG53" t="s">
        <v>29</v>
      </c>
      <c r="CH53" t="s">
        <v>29</v>
      </c>
      <c r="CI53" t="s">
        <v>29</v>
      </c>
      <c r="CJ53" t="s">
        <v>29</v>
      </c>
      <c r="CK53" t="s">
        <v>29</v>
      </c>
      <c r="CL53" t="s">
        <v>29</v>
      </c>
      <c r="CM53" t="s">
        <v>29</v>
      </c>
      <c r="CN53" t="s">
        <v>29</v>
      </c>
      <c r="CO53" t="s">
        <v>29</v>
      </c>
      <c r="CP53" t="s">
        <v>29</v>
      </c>
      <c r="CQ53" t="s">
        <v>29</v>
      </c>
      <c r="CR53" t="s">
        <v>29</v>
      </c>
      <c r="CS53" t="s">
        <v>29</v>
      </c>
      <c r="CT53" t="s">
        <v>29</v>
      </c>
      <c r="CU53" t="s">
        <v>29</v>
      </c>
      <c r="CV53" t="s">
        <v>29</v>
      </c>
      <c r="CW53" t="s">
        <v>29</v>
      </c>
      <c r="CX53" t="s">
        <v>29</v>
      </c>
      <c r="CY53" t="s">
        <v>29</v>
      </c>
      <c r="CZ53" t="s">
        <v>29</v>
      </c>
      <c r="DA53">
        <v>101.6</v>
      </c>
      <c r="DB53">
        <v>100.1</v>
      </c>
      <c r="DC53">
        <v>100.5</v>
      </c>
      <c r="DD53">
        <v>102.7</v>
      </c>
      <c r="DE53">
        <v>100.3</v>
      </c>
      <c r="DF53">
        <v>100.8</v>
      </c>
      <c r="DG53">
        <v>102.3</v>
      </c>
      <c r="DH53">
        <v>100.1</v>
      </c>
      <c r="DI53">
        <v>100.2</v>
      </c>
      <c r="DJ53">
        <v>96.1</v>
      </c>
      <c r="DK53">
        <v>98.6</v>
      </c>
      <c r="DL53">
        <v>97.7</v>
      </c>
      <c r="DM53">
        <v>102.8</v>
      </c>
      <c r="DN53">
        <v>100.2</v>
      </c>
      <c r="DO53">
        <v>100.5</v>
      </c>
      <c r="DP53">
        <v>100.5</v>
      </c>
      <c r="DQ53">
        <v>100.1</v>
      </c>
      <c r="DR53">
        <v>100.2</v>
      </c>
      <c r="DS53">
        <v>101.7</v>
      </c>
      <c r="DT53">
        <v>100.1</v>
      </c>
      <c r="DU53">
        <v>100.2</v>
      </c>
      <c r="DV53">
        <v>102.4</v>
      </c>
      <c r="DW53">
        <v>100.6</v>
      </c>
      <c r="DX53">
        <v>102.4</v>
      </c>
      <c r="DY53">
        <v>100</v>
      </c>
      <c r="DZ53">
        <v>100</v>
      </c>
      <c r="EA53">
        <v>100</v>
      </c>
      <c r="EB53">
        <v>100.6</v>
      </c>
      <c r="EC53">
        <v>99.6</v>
      </c>
      <c r="ED53">
        <v>100.2</v>
      </c>
      <c r="EE53">
        <v>102.1</v>
      </c>
      <c r="EF53">
        <v>100.1</v>
      </c>
      <c r="EG53">
        <v>100.1</v>
      </c>
      <c r="EH53">
        <v>109.2</v>
      </c>
      <c r="EI53">
        <v>107.2</v>
      </c>
      <c r="EJ53">
        <v>101.9</v>
      </c>
      <c r="EK53" t="s">
        <v>29</v>
      </c>
      <c r="EL53" t="s">
        <v>29</v>
      </c>
      <c r="EM53" t="s">
        <v>29</v>
      </c>
      <c r="EO53" t="s">
        <v>29</v>
      </c>
      <c r="EP53" t="s">
        <v>29</v>
      </c>
      <c r="EQ53" t="s">
        <v>29</v>
      </c>
      <c r="ES53" t="s">
        <v>29</v>
      </c>
      <c r="ET53" t="s">
        <v>29</v>
      </c>
      <c r="EU53" t="s">
        <v>29</v>
      </c>
      <c r="EW53" t="s">
        <v>29</v>
      </c>
      <c r="EX53" t="s">
        <v>29</v>
      </c>
      <c r="EY53" t="s">
        <v>29</v>
      </c>
      <c r="FA53" t="s">
        <v>29</v>
      </c>
      <c r="FB53" t="s">
        <v>29</v>
      </c>
      <c r="FC53" t="s">
        <v>29</v>
      </c>
      <c r="FF53" t="s">
        <v>29</v>
      </c>
      <c r="FG53" t="s">
        <v>29</v>
      </c>
      <c r="FH53" t="s">
        <v>29</v>
      </c>
      <c r="FI53" t="s">
        <v>29</v>
      </c>
      <c r="FJ53" t="s">
        <v>29</v>
      </c>
      <c r="FK53" t="s">
        <v>29</v>
      </c>
      <c r="FL53" t="s">
        <v>29</v>
      </c>
      <c r="FM53" t="s">
        <v>29</v>
      </c>
      <c r="FN53" t="s">
        <v>29</v>
      </c>
      <c r="FO53" t="s">
        <v>29</v>
      </c>
      <c r="FP53" t="s">
        <v>29</v>
      </c>
      <c r="FQ53" t="s">
        <v>29</v>
      </c>
      <c r="FR53" t="s">
        <v>29</v>
      </c>
      <c r="FT53" t="s">
        <v>29</v>
      </c>
      <c r="FU53" t="s">
        <v>29</v>
      </c>
      <c r="FV53" t="s">
        <v>29</v>
      </c>
      <c r="FX53">
        <v>7557</v>
      </c>
      <c r="FY53" t="s">
        <v>29</v>
      </c>
      <c r="FZ53" t="s">
        <v>29</v>
      </c>
      <c r="GA53" t="s">
        <v>29</v>
      </c>
      <c r="GB53" t="s">
        <v>29</v>
      </c>
      <c r="GI53">
        <v>20376.3</v>
      </c>
      <c r="GJ53">
        <v>127.8</v>
      </c>
      <c r="GK53">
        <v>111.1</v>
      </c>
      <c r="GL53">
        <v>22557.599999999999</v>
      </c>
      <c r="GM53">
        <v>112.9</v>
      </c>
      <c r="GN53">
        <v>103.7</v>
      </c>
      <c r="GO53">
        <v>-2181.2999999999993</v>
      </c>
      <c r="GP53">
        <v>-36</v>
      </c>
      <c r="GQ53">
        <v>-42.4</v>
      </c>
      <c r="GR53" t="s">
        <v>29</v>
      </c>
      <c r="GS53">
        <v>11.1</v>
      </c>
      <c r="GT53">
        <v>-25.4</v>
      </c>
      <c r="GU53">
        <v>-24.1</v>
      </c>
      <c r="GV53">
        <v>-5.5</v>
      </c>
      <c r="GW53">
        <v>-17.2</v>
      </c>
      <c r="GX53">
        <v>6.7</v>
      </c>
      <c r="GY53">
        <v>-3.1</v>
      </c>
    </row>
    <row r="54" spans="1:240" x14ac:dyDescent="0.2">
      <c r="A54" s="12" t="s">
        <v>174</v>
      </c>
      <c r="B54" s="20">
        <v>87.6</v>
      </c>
      <c r="C54" s="20">
        <v>78.900000000000006</v>
      </c>
      <c r="E54" s="25" t="s">
        <v>177</v>
      </c>
      <c r="F54" s="27">
        <v>20.99</v>
      </c>
      <c r="G54" s="27">
        <v>19.829999999999998</v>
      </c>
      <c r="I54" s="1">
        <v>36950</v>
      </c>
      <c r="J54">
        <v>303883.5</v>
      </c>
      <c r="L54" s="1">
        <v>36830</v>
      </c>
      <c r="M54">
        <v>68.921999999999997</v>
      </c>
      <c r="N54">
        <v>159342.28700000001</v>
      </c>
      <c r="O54">
        <v>45562.466</v>
      </c>
      <c r="P54">
        <v>204904.753</v>
      </c>
      <c r="Q54">
        <v>154697.82399999999</v>
      </c>
      <c r="R54">
        <v>44333.737999999998</v>
      </c>
      <c r="S54">
        <v>199031.56200000001</v>
      </c>
      <c r="T54">
        <v>4644.4629999999997</v>
      </c>
      <c r="U54">
        <v>1228.729</v>
      </c>
      <c r="V54">
        <v>5873.192</v>
      </c>
      <c r="W54">
        <v>159411.209</v>
      </c>
      <c r="X54">
        <v>45562.466</v>
      </c>
      <c r="Y54">
        <v>204973.55300000001</v>
      </c>
      <c r="AA54" s="37" t="s">
        <v>176</v>
      </c>
      <c r="AB54" s="38">
        <v>3.5192000000000001</v>
      </c>
      <c r="AC54" s="38">
        <v>1.5436000000000001</v>
      </c>
      <c r="AD54" s="38">
        <v>1.2835000000000001</v>
      </c>
      <c r="AI54" t="s">
        <v>705</v>
      </c>
      <c r="AJ54" t="s">
        <v>29</v>
      </c>
      <c r="AK54" t="s">
        <v>29</v>
      </c>
      <c r="AL54" t="s">
        <v>29</v>
      </c>
      <c r="AM54" t="s">
        <v>29</v>
      </c>
      <c r="AO54">
        <v>3265.8</v>
      </c>
      <c r="AP54">
        <v>98.3</v>
      </c>
      <c r="AQ54">
        <v>99.1</v>
      </c>
      <c r="AS54">
        <v>20.399999999999999</v>
      </c>
      <c r="AT54" t="s">
        <v>29</v>
      </c>
      <c r="AU54" t="s">
        <v>29</v>
      </c>
      <c r="AV54" t="s">
        <v>29</v>
      </c>
      <c r="AW54" t="s">
        <v>29</v>
      </c>
      <c r="AX54" t="s">
        <v>29</v>
      </c>
      <c r="AY54" t="s">
        <v>29</v>
      </c>
      <c r="BA54">
        <v>1140.0999999999999</v>
      </c>
      <c r="BB54">
        <v>104.4</v>
      </c>
      <c r="BC54">
        <v>102.1</v>
      </c>
      <c r="BD54">
        <v>102.4</v>
      </c>
      <c r="BE54">
        <v>101.8</v>
      </c>
      <c r="BF54" t="s">
        <v>29</v>
      </c>
      <c r="BH54">
        <v>743.17</v>
      </c>
      <c r="BI54">
        <v>102.6</v>
      </c>
      <c r="BJ54">
        <v>101.8</v>
      </c>
      <c r="BK54">
        <v>100.6</v>
      </c>
      <c r="BL54">
        <v>101.5</v>
      </c>
      <c r="BM54" t="s">
        <v>29</v>
      </c>
      <c r="BO54">
        <v>36011.300000000003</v>
      </c>
      <c r="BP54">
        <v>47815</v>
      </c>
      <c r="BQ54">
        <v>-11803.7</v>
      </c>
      <c r="BR54">
        <v>152.80000000000001</v>
      </c>
      <c r="BS54">
        <v>98.6</v>
      </c>
      <c r="BT54">
        <v>141</v>
      </c>
      <c r="BU54">
        <v>99.3</v>
      </c>
      <c r="BV54">
        <v>107.6</v>
      </c>
      <c r="BW54">
        <v>103.9</v>
      </c>
      <c r="BX54">
        <v>125.5</v>
      </c>
      <c r="BY54">
        <v>117</v>
      </c>
      <c r="BZ54">
        <v>109.4</v>
      </c>
      <c r="CA54">
        <v>100.2</v>
      </c>
      <c r="CB54">
        <v>7.8</v>
      </c>
      <c r="CC54" t="s">
        <v>29</v>
      </c>
      <c r="CD54" t="s">
        <v>29</v>
      </c>
      <c r="CE54" t="s">
        <v>29</v>
      </c>
      <c r="CF54" t="s">
        <v>29</v>
      </c>
      <c r="CG54" t="s">
        <v>29</v>
      </c>
      <c r="CH54" t="s">
        <v>29</v>
      </c>
      <c r="CI54" t="s">
        <v>29</v>
      </c>
      <c r="CJ54" t="s">
        <v>29</v>
      </c>
      <c r="CK54" t="s">
        <v>29</v>
      </c>
      <c r="CL54" t="s">
        <v>29</v>
      </c>
      <c r="CM54" t="s">
        <v>29</v>
      </c>
      <c r="CN54" t="s">
        <v>29</v>
      </c>
      <c r="CO54" t="s">
        <v>29</v>
      </c>
      <c r="CP54" t="s">
        <v>29</v>
      </c>
      <c r="CQ54" t="s">
        <v>29</v>
      </c>
      <c r="CR54" t="s">
        <v>29</v>
      </c>
      <c r="CS54" t="s">
        <v>29</v>
      </c>
      <c r="CT54" t="s">
        <v>29</v>
      </c>
      <c r="CU54" t="s">
        <v>29</v>
      </c>
      <c r="CV54" t="s">
        <v>29</v>
      </c>
      <c r="CW54" t="s">
        <v>29</v>
      </c>
      <c r="CX54" t="s">
        <v>29</v>
      </c>
      <c r="CY54" t="s">
        <v>29</v>
      </c>
      <c r="CZ54" t="s">
        <v>29</v>
      </c>
      <c r="DA54">
        <v>101.7</v>
      </c>
      <c r="DB54">
        <v>100.3</v>
      </c>
      <c r="DC54">
        <v>100.8</v>
      </c>
      <c r="DD54">
        <v>103.3</v>
      </c>
      <c r="DE54">
        <v>100.8</v>
      </c>
      <c r="DF54">
        <v>101.6</v>
      </c>
      <c r="DG54">
        <v>102.3</v>
      </c>
      <c r="DH54">
        <v>100.1</v>
      </c>
      <c r="DI54">
        <v>100.3</v>
      </c>
      <c r="DJ54">
        <v>96.1</v>
      </c>
      <c r="DK54">
        <v>99.5</v>
      </c>
      <c r="DL54">
        <v>97.2</v>
      </c>
      <c r="DM54">
        <v>102.9</v>
      </c>
      <c r="DN54">
        <v>100.1</v>
      </c>
      <c r="DO54">
        <v>100.7</v>
      </c>
      <c r="DP54">
        <v>100.6</v>
      </c>
      <c r="DQ54">
        <v>100.1</v>
      </c>
      <c r="DR54">
        <v>100.4</v>
      </c>
      <c r="DS54">
        <v>101.8</v>
      </c>
      <c r="DT54">
        <v>100.4</v>
      </c>
      <c r="DU54">
        <v>100.5</v>
      </c>
      <c r="DV54">
        <v>102</v>
      </c>
      <c r="DW54">
        <v>101</v>
      </c>
      <c r="DX54">
        <v>103.5</v>
      </c>
      <c r="DY54">
        <v>99.8</v>
      </c>
      <c r="DZ54">
        <v>99.8</v>
      </c>
      <c r="EA54">
        <v>99.8</v>
      </c>
      <c r="EB54">
        <v>100.1</v>
      </c>
      <c r="EC54">
        <v>99.9</v>
      </c>
      <c r="ED54">
        <v>100.1</v>
      </c>
      <c r="EE54">
        <v>102.1</v>
      </c>
      <c r="EF54">
        <v>100.1</v>
      </c>
      <c r="EG54">
        <v>100.2</v>
      </c>
      <c r="EH54">
        <v>107.9</v>
      </c>
      <c r="EI54">
        <v>111.1</v>
      </c>
      <c r="EJ54">
        <v>97.1</v>
      </c>
      <c r="EK54" t="s">
        <v>29</v>
      </c>
      <c r="EL54" t="s">
        <v>29</v>
      </c>
      <c r="EM54" t="s">
        <v>29</v>
      </c>
      <c r="EO54" t="s">
        <v>29</v>
      </c>
      <c r="EP54" t="s">
        <v>29</v>
      </c>
      <c r="EQ54" t="s">
        <v>29</v>
      </c>
      <c r="ES54" t="s">
        <v>29</v>
      </c>
      <c r="ET54" t="s">
        <v>29</v>
      </c>
      <c r="EU54" t="s">
        <v>29</v>
      </c>
      <c r="EW54" t="s">
        <v>29</v>
      </c>
      <c r="EX54" t="s">
        <v>29</v>
      </c>
      <c r="EY54" t="s">
        <v>29</v>
      </c>
      <c r="FA54" t="s">
        <v>29</v>
      </c>
      <c r="FB54" t="s">
        <v>29</v>
      </c>
      <c r="FC54" t="s">
        <v>29</v>
      </c>
      <c r="FF54" t="s">
        <v>29</v>
      </c>
      <c r="FG54" t="s">
        <v>29</v>
      </c>
      <c r="FH54" t="s">
        <v>29</v>
      </c>
      <c r="FI54" t="s">
        <v>29</v>
      </c>
      <c r="FJ54" t="s">
        <v>29</v>
      </c>
      <c r="FK54" t="s">
        <v>29</v>
      </c>
      <c r="FL54" t="s">
        <v>29</v>
      </c>
      <c r="FM54" t="s">
        <v>29</v>
      </c>
      <c r="FN54" t="s">
        <v>29</v>
      </c>
      <c r="FO54" t="s">
        <v>29</v>
      </c>
      <c r="FP54" t="s">
        <v>29</v>
      </c>
      <c r="FQ54" t="s">
        <v>29</v>
      </c>
      <c r="FR54" t="s">
        <v>29</v>
      </c>
      <c r="FT54" t="s">
        <v>29</v>
      </c>
      <c r="FU54" t="s">
        <v>29</v>
      </c>
      <c r="FV54" t="s">
        <v>29</v>
      </c>
      <c r="FX54">
        <v>9492</v>
      </c>
      <c r="FY54" t="s">
        <v>29</v>
      </c>
      <c r="FZ54" t="s">
        <v>29</v>
      </c>
      <c r="GA54" t="s">
        <v>29</v>
      </c>
      <c r="GB54" t="s">
        <v>29</v>
      </c>
      <c r="GI54">
        <v>24302</v>
      </c>
      <c r="GJ54">
        <v>132.30000000000001</v>
      </c>
      <c r="GK54">
        <v>116.8</v>
      </c>
      <c r="GL54">
        <v>29929.7</v>
      </c>
      <c r="GM54">
        <v>123.8</v>
      </c>
      <c r="GN54">
        <v>123</v>
      </c>
      <c r="GO54">
        <v>-5627.7000000000007</v>
      </c>
      <c r="GP54">
        <v>-37.799999999999997</v>
      </c>
      <c r="GQ54">
        <v>-44.9</v>
      </c>
      <c r="GR54" t="s">
        <v>29</v>
      </c>
      <c r="GS54">
        <v>11.5</v>
      </c>
      <c r="GT54">
        <v>-19.8</v>
      </c>
      <c r="GU54">
        <v>-19.399999999999999</v>
      </c>
      <c r="GV54">
        <v>1.6</v>
      </c>
      <c r="GW54">
        <v>-10.5</v>
      </c>
      <c r="GX54">
        <v>6.8</v>
      </c>
      <c r="GY54">
        <v>-4.5999999999999996</v>
      </c>
    </row>
    <row r="55" spans="1:240" x14ac:dyDescent="0.2">
      <c r="A55" s="12" t="s">
        <v>175</v>
      </c>
      <c r="B55" s="20">
        <v>86.7</v>
      </c>
      <c r="C55" s="20">
        <v>78.099999999999994</v>
      </c>
      <c r="E55" s="25" t="s">
        <v>178</v>
      </c>
      <c r="F55" s="27">
        <v>20.010000000000002</v>
      </c>
      <c r="G55" s="27">
        <v>19.59</v>
      </c>
      <c r="I55" s="1">
        <v>36981</v>
      </c>
      <c r="J55">
        <v>309465.7</v>
      </c>
      <c r="L55" s="1">
        <v>36860</v>
      </c>
      <c r="M55">
        <v>66.266999999999996</v>
      </c>
      <c r="N55">
        <v>161024.777</v>
      </c>
      <c r="O55">
        <v>45551.786999999997</v>
      </c>
      <c r="P55">
        <v>206576.565</v>
      </c>
      <c r="Q55">
        <v>156472.867</v>
      </c>
      <c r="R55">
        <v>44314.512000000002</v>
      </c>
      <c r="S55">
        <v>200787.37899999999</v>
      </c>
      <c r="T55">
        <v>4551.91</v>
      </c>
      <c r="U55">
        <v>1237.2760000000001</v>
      </c>
      <c r="V55">
        <v>5789.1850000000004</v>
      </c>
      <c r="W55">
        <v>161091.04399999999</v>
      </c>
      <c r="X55">
        <v>45551.786999999997</v>
      </c>
      <c r="Y55">
        <v>206642.62899999999</v>
      </c>
      <c r="AA55" s="37" t="s">
        <v>177</v>
      </c>
      <c r="AB55" s="38">
        <v>3.5303</v>
      </c>
      <c r="AC55" s="38">
        <v>1.5797000000000001</v>
      </c>
      <c r="AD55" s="38">
        <v>1.2559</v>
      </c>
      <c r="AI55" t="s">
        <v>706</v>
      </c>
      <c r="AJ55" t="s">
        <v>29</v>
      </c>
      <c r="AK55" t="s">
        <v>29</v>
      </c>
      <c r="AL55" t="s">
        <v>29</v>
      </c>
      <c r="AM55" t="s">
        <v>29</v>
      </c>
      <c r="AO55">
        <v>3173.8</v>
      </c>
      <c r="AP55">
        <v>97.8</v>
      </c>
      <c r="AQ55">
        <v>97.2</v>
      </c>
      <c r="AS55">
        <v>19.899999999999999</v>
      </c>
      <c r="AT55" t="s">
        <v>29</v>
      </c>
      <c r="AU55" t="s">
        <v>29</v>
      </c>
      <c r="AV55" t="s">
        <v>29</v>
      </c>
      <c r="AW55" t="s">
        <v>29</v>
      </c>
      <c r="AX55" t="s">
        <v>29</v>
      </c>
      <c r="AY55" t="s">
        <v>29</v>
      </c>
      <c r="BA55">
        <v>1138.8699999999999</v>
      </c>
      <c r="BB55">
        <v>104.1</v>
      </c>
      <c r="BC55">
        <v>99.9</v>
      </c>
      <c r="BD55">
        <v>101.5</v>
      </c>
      <c r="BE55">
        <v>99</v>
      </c>
      <c r="BF55" t="s">
        <v>29</v>
      </c>
      <c r="BH55">
        <v>756.72</v>
      </c>
      <c r="BI55">
        <v>102.3</v>
      </c>
      <c r="BJ55">
        <v>101.8</v>
      </c>
      <c r="BK55">
        <v>99.7</v>
      </c>
      <c r="BL55">
        <v>100.9</v>
      </c>
      <c r="BM55" t="s">
        <v>29</v>
      </c>
      <c r="BO55">
        <v>51043.199999999997</v>
      </c>
      <c r="BP55">
        <v>61824.5</v>
      </c>
      <c r="BQ55">
        <v>-10781.3</v>
      </c>
      <c r="BR55">
        <v>145.80000000000001</v>
      </c>
      <c r="BS55">
        <v>99.7</v>
      </c>
      <c r="BT55">
        <v>133.30000000000001</v>
      </c>
      <c r="BU55">
        <v>98</v>
      </c>
      <c r="BV55">
        <v>109.3</v>
      </c>
      <c r="BW55">
        <v>103.3</v>
      </c>
      <c r="BX55">
        <v>127.2</v>
      </c>
      <c r="BY55">
        <v>104.5</v>
      </c>
      <c r="BZ55">
        <v>112.4</v>
      </c>
      <c r="CA55">
        <v>101.1</v>
      </c>
      <c r="CB55">
        <v>8.1</v>
      </c>
      <c r="CC55" t="s">
        <v>29</v>
      </c>
      <c r="CD55" t="s">
        <v>29</v>
      </c>
      <c r="CE55" t="s">
        <v>29</v>
      </c>
      <c r="CF55" t="s">
        <v>29</v>
      </c>
      <c r="CG55" t="s">
        <v>29</v>
      </c>
      <c r="CH55" t="s">
        <v>29</v>
      </c>
      <c r="CI55" t="s">
        <v>29</v>
      </c>
      <c r="CJ55" t="s">
        <v>29</v>
      </c>
      <c r="CK55" t="s">
        <v>29</v>
      </c>
      <c r="CL55" t="s">
        <v>29</v>
      </c>
      <c r="CM55" t="s">
        <v>29</v>
      </c>
      <c r="CN55" t="s">
        <v>29</v>
      </c>
      <c r="CO55" t="s">
        <v>29</v>
      </c>
      <c r="CP55" t="s">
        <v>29</v>
      </c>
      <c r="CQ55" t="s">
        <v>29</v>
      </c>
      <c r="CR55" t="s">
        <v>29</v>
      </c>
      <c r="CS55" t="s">
        <v>29</v>
      </c>
      <c r="CT55" t="s">
        <v>29</v>
      </c>
      <c r="CU55" t="s">
        <v>29</v>
      </c>
      <c r="CV55" t="s">
        <v>29</v>
      </c>
      <c r="CW55" t="s">
        <v>29</v>
      </c>
      <c r="CX55" t="s">
        <v>29</v>
      </c>
      <c r="CY55" t="s">
        <v>29</v>
      </c>
      <c r="CZ55" t="s">
        <v>29</v>
      </c>
      <c r="DA55">
        <v>102.2</v>
      </c>
      <c r="DB55">
        <v>100.8</v>
      </c>
      <c r="DC55">
        <v>101.6</v>
      </c>
      <c r="DD55">
        <v>104.7</v>
      </c>
      <c r="DE55">
        <v>102.1</v>
      </c>
      <c r="DF55">
        <v>103.8</v>
      </c>
      <c r="DG55">
        <v>102.6</v>
      </c>
      <c r="DH55">
        <v>100.6</v>
      </c>
      <c r="DI55">
        <v>100.8</v>
      </c>
      <c r="DJ55">
        <v>96.2</v>
      </c>
      <c r="DK55">
        <v>100</v>
      </c>
      <c r="DL55">
        <v>97.3</v>
      </c>
      <c r="DM55">
        <v>103</v>
      </c>
      <c r="DN55">
        <v>100.2</v>
      </c>
      <c r="DO55">
        <v>100.9</v>
      </c>
      <c r="DP55">
        <v>100.7</v>
      </c>
      <c r="DQ55">
        <v>100.1</v>
      </c>
      <c r="DR55">
        <v>100.5</v>
      </c>
      <c r="DS55">
        <v>101.9</v>
      </c>
      <c r="DT55">
        <v>100.2</v>
      </c>
      <c r="DU55">
        <v>100.7</v>
      </c>
      <c r="DV55">
        <v>103.5</v>
      </c>
      <c r="DW55">
        <v>101</v>
      </c>
      <c r="DX55">
        <v>104.5</v>
      </c>
      <c r="DY55">
        <v>99.8</v>
      </c>
      <c r="DZ55">
        <v>100</v>
      </c>
      <c r="EA55">
        <v>99.8</v>
      </c>
      <c r="EB55">
        <v>100.1</v>
      </c>
      <c r="EC55">
        <v>100.1</v>
      </c>
      <c r="ED55">
        <v>100.1</v>
      </c>
      <c r="EE55">
        <v>102.2</v>
      </c>
      <c r="EF55">
        <v>100.1</v>
      </c>
      <c r="EG55">
        <v>100.2</v>
      </c>
      <c r="EH55">
        <v>109.5</v>
      </c>
      <c r="EI55">
        <v>104.5</v>
      </c>
      <c r="EJ55">
        <v>104.8</v>
      </c>
      <c r="EK55" t="s">
        <v>29</v>
      </c>
      <c r="EL55" t="s">
        <v>29</v>
      </c>
      <c r="EM55" t="s">
        <v>29</v>
      </c>
      <c r="EO55" t="s">
        <v>29</v>
      </c>
      <c r="EP55" t="s">
        <v>29</v>
      </c>
      <c r="EQ55" t="s">
        <v>29</v>
      </c>
      <c r="ES55" t="s">
        <v>29</v>
      </c>
      <c r="ET55" t="s">
        <v>29</v>
      </c>
      <c r="EU55" t="s">
        <v>29</v>
      </c>
      <c r="EW55" t="s">
        <v>29</v>
      </c>
      <c r="EX55" t="s">
        <v>29</v>
      </c>
      <c r="EY55" t="s">
        <v>29</v>
      </c>
      <c r="FA55" t="s">
        <v>29</v>
      </c>
      <c r="FB55" t="s">
        <v>29</v>
      </c>
      <c r="FC55" t="s">
        <v>29</v>
      </c>
      <c r="FF55" t="s">
        <v>29</v>
      </c>
      <c r="FG55" t="s">
        <v>29</v>
      </c>
      <c r="FH55" t="s">
        <v>29</v>
      </c>
      <c r="FI55" t="s">
        <v>29</v>
      </c>
      <c r="FJ55" t="s">
        <v>29</v>
      </c>
      <c r="FK55" t="s">
        <v>29</v>
      </c>
      <c r="FL55" t="s">
        <v>29</v>
      </c>
      <c r="FM55" t="s">
        <v>29</v>
      </c>
      <c r="FN55" t="s">
        <v>29</v>
      </c>
      <c r="FO55" t="s">
        <v>29</v>
      </c>
      <c r="FP55" t="s">
        <v>29</v>
      </c>
      <c r="FQ55" t="s">
        <v>29</v>
      </c>
      <c r="FR55" t="s">
        <v>29</v>
      </c>
      <c r="FT55" t="s">
        <v>29</v>
      </c>
      <c r="FU55" t="s">
        <v>29</v>
      </c>
      <c r="FV55" t="s">
        <v>29</v>
      </c>
      <c r="FX55">
        <v>8337</v>
      </c>
      <c r="FY55" t="s">
        <v>29</v>
      </c>
      <c r="FZ55" t="s">
        <v>29</v>
      </c>
      <c r="GA55" t="s">
        <v>29</v>
      </c>
      <c r="GB55" t="s">
        <v>29</v>
      </c>
      <c r="GI55">
        <v>23908.799999999999</v>
      </c>
      <c r="GJ55">
        <v>129.19999999999999</v>
      </c>
      <c r="GK55">
        <v>98.5</v>
      </c>
      <c r="GL55">
        <v>33166.9</v>
      </c>
      <c r="GM55">
        <v>147.19999999999999</v>
      </c>
      <c r="GN55">
        <v>118.1</v>
      </c>
      <c r="GO55">
        <v>-9258.1000000000022</v>
      </c>
      <c r="GP55">
        <v>-35.799999999999997</v>
      </c>
      <c r="GQ55">
        <v>-43.2</v>
      </c>
      <c r="GR55" t="s">
        <v>29</v>
      </c>
      <c r="GS55">
        <v>13.5</v>
      </c>
      <c r="GT55">
        <v>-5.4</v>
      </c>
      <c r="GU55">
        <v>-16.399999999999999</v>
      </c>
      <c r="GV55">
        <v>4.5999999999999996</v>
      </c>
      <c r="GW55">
        <v>10.5</v>
      </c>
      <c r="GX55">
        <v>6</v>
      </c>
      <c r="GY55">
        <v>-18</v>
      </c>
    </row>
    <row r="56" spans="1:240" x14ac:dyDescent="0.2">
      <c r="A56" s="12" t="s">
        <v>176</v>
      </c>
      <c r="B56" s="20">
        <v>87.9</v>
      </c>
      <c r="C56" s="20">
        <v>79.400000000000006</v>
      </c>
      <c r="E56" s="25" t="s">
        <v>179</v>
      </c>
      <c r="F56" s="27">
        <v>19.7</v>
      </c>
      <c r="G56" s="27">
        <v>19.600000000000001</v>
      </c>
      <c r="I56" s="1">
        <v>37011</v>
      </c>
      <c r="J56">
        <v>310608.7</v>
      </c>
      <c r="L56" s="1">
        <v>36891</v>
      </c>
      <c r="M56">
        <v>62.767000000000003</v>
      </c>
      <c r="N56">
        <v>158393.06200000001</v>
      </c>
      <c r="O56">
        <v>44963.93</v>
      </c>
      <c r="P56">
        <v>203356.992</v>
      </c>
      <c r="Q56">
        <v>154035.875</v>
      </c>
      <c r="R56">
        <v>43579.96</v>
      </c>
      <c r="S56">
        <v>197615.83499999999</v>
      </c>
      <c r="T56">
        <v>4357.1869999999999</v>
      </c>
      <c r="U56">
        <v>1383.97</v>
      </c>
      <c r="V56">
        <v>5741.1570000000002</v>
      </c>
      <c r="W56">
        <v>158455.829</v>
      </c>
      <c r="X56">
        <v>44963.93</v>
      </c>
      <c r="Y56">
        <v>203419.47700000001</v>
      </c>
      <c r="AA56" s="37" t="s">
        <v>178</v>
      </c>
      <c r="AB56" s="38">
        <v>3.5788000000000002</v>
      </c>
      <c r="AC56" s="38">
        <v>1.601</v>
      </c>
      <c r="AD56" s="38">
        <v>1.2734000000000001</v>
      </c>
      <c r="AI56" t="s">
        <v>707</v>
      </c>
      <c r="AJ56" t="s">
        <v>29</v>
      </c>
      <c r="AK56" t="s">
        <v>29</v>
      </c>
      <c r="AL56" t="s">
        <v>29</v>
      </c>
      <c r="AM56" t="s">
        <v>29</v>
      </c>
      <c r="AO56">
        <v>3092.5</v>
      </c>
      <c r="AP56">
        <v>97.9</v>
      </c>
      <c r="AQ56">
        <v>97.4</v>
      </c>
      <c r="AS56">
        <v>19.5</v>
      </c>
      <c r="AT56" t="s">
        <v>29</v>
      </c>
      <c r="AU56" t="s">
        <v>29</v>
      </c>
      <c r="AV56" t="s">
        <v>29</v>
      </c>
      <c r="AW56" t="s">
        <v>29</v>
      </c>
      <c r="AX56" t="s">
        <v>29</v>
      </c>
      <c r="AY56" t="s">
        <v>29</v>
      </c>
      <c r="BA56">
        <v>1139.3900000000001</v>
      </c>
      <c r="BB56">
        <v>104</v>
      </c>
      <c r="BC56">
        <v>100</v>
      </c>
      <c r="BD56">
        <v>100.4</v>
      </c>
      <c r="BE56">
        <v>99</v>
      </c>
      <c r="BF56" t="s">
        <v>29</v>
      </c>
      <c r="BH56">
        <v>743.21</v>
      </c>
      <c r="BI56">
        <v>102.6</v>
      </c>
      <c r="BJ56">
        <v>98.2</v>
      </c>
      <c r="BK56">
        <v>99</v>
      </c>
      <c r="BL56">
        <v>97.2</v>
      </c>
      <c r="BM56" t="s">
        <v>29</v>
      </c>
      <c r="BO56">
        <v>61956.9</v>
      </c>
      <c r="BP56">
        <v>77142.5</v>
      </c>
      <c r="BQ56">
        <v>-15185.6</v>
      </c>
      <c r="BR56">
        <v>136.4</v>
      </c>
      <c r="BS56">
        <v>101.4</v>
      </c>
      <c r="BT56">
        <v>122.7</v>
      </c>
      <c r="BU56">
        <v>102.4</v>
      </c>
      <c r="BV56">
        <v>130.30000000000001</v>
      </c>
      <c r="BW56">
        <v>114.1</v>
      </c>
      <c r="BX56">
        <v>132.4</v>
      </c>
      <c r="BY56">
        <v>102.2</v>
      </c>
      <c r="BZ56">
        <v>118.7</v>
      </c>
      <c r="CA56">
        <v>101.6</v>
      </c>
      <c r="CB56">
        <v>8.3000000000000007</v>
      </c>
      <c r="CC56" t="s">
        <v>29</v>
      </c>
      <c r="CD56" t="s">
        <v>29</v>
      </c>
      <c r="CE56" t="s">
        <v>29</v>
      </c>
      <c r="CF56" t="s">
        <v>29</v>
      </c>
      <c r="CG56" t="s">
        <v>29</v>
      </c>
      <c r="CH56" t="s">
        <v>29</v>
      </c>
      <c r="CI56" t="s">
        <v>29</v>
      </c>
      <c r="CJ56" t="s">
        <v>29</v>
      </c>
      <c r="CK56" t="s">
        <v>29</v>
      </c>
      <c r="CL56" t="s">
        <v>29</v>
      </c>
      <c r="CM56" t="s">
        <v>29</v>
      </c>
      <c r="CN56" t="s">
        <v>29</v>
      </c>
      <c r="CO56" t="s">
        <v>29</v>
      </c>
      <c r="CP56" t="s">
        <v>29</v>
      </c>
      <c r="CQ56" t="s">
        <v>29</v>
      </c>
      <c r="CR56" t="s">
        <v>29</v>
      </c>
      <c r="CS56" t="s">
        <v>29</v>
      </c>
      <c r="CT56" t="s">
        <v>29</v>
      </c>
      <c r="CU56" t="s">
        <v>29</v>
      </c>
      <c r="CV56" t="s">
        <v>29</v>
      </c>
      <c r="CW56" t="s">
        <v>29</v>
      </c>
      <c r="CX56" t="s">
        <v>29</v>
      </c>
      <c r="CY56" t="s">
        <v>29</v>
      </c>
      <c r="CZ56" t="s">
        <v>29</v>
      </c>
      <c r="DA56">
        <v>103.4</v>
      </c>
      <c r="DB56">
        <v>101</v>
      </c>
      <c r="DC56">
        <v>102.6</v>
      </c>
      <c r="DD56">
        <v>105.2</v>
      </c>
      <c r="DE56">
        <v>100.6</v>
      </c>
      <c r="DF56">
        <v>104.4</v>
      </c>
      <c r="DG56">
        <v>102.9</v>
      </c>
      <c r="DH56">
        <v>100.5</v>
      </c>
      <c r="DI56">
        <v>101.3</v>
      </c>
      <c r="DJ56">
        <v>96.6</v>
      </c>
      <c r="DK56">
        <v>100.4</v>
      </c>
      <c r="DL56">
        <v>97.7</v>
      </c>
      <c r="DM56">
        <v>105</v>
      </c>
      <c r="DN56">
        <v>101.9</v>
      </c>
      <c r="DO56">
        <v>102.8</v>
      </c>
      <c r="DP56">
        <v>101.7</v>
      </c>
      <c r="DQ56">
        <v>101.1</v>
      </c>
      <c r="DR56">
        <v>101.6</v>
      </c>
      <c r="DS56">
        <v>102</v>
      </c>
      <c r="DT56">
        <v>100.2</v>
      </c>
      <c r="DU56">
        <v>100.9</v>
      </c>
      <c r="DV56">
        <v>108.7</v>
      </c>
      <c r="DW56">
        <v>103.2</v>
      </c>
      <c r="DX56">
        <v>107.9</v>
      </c>
      <c r="DY56">
        <v>99.8</v>
      </c>
      <c r="DZ56">
        <v>99.9</v>
      </c>
      <c r="EA56">
        <v>99.8</v>
      </c>
      <c r="EB56">
        <v>100.5</v>
      </c>
      <c r="EC56">
        <v>100.4</v>
      </c>
      <c r="ED56">
        <v>100.5</v>
      </c>
      <c r="EE56">
        <v>102.2</v>
      </c>
      <c r="EF56">
        <v>100.1</v>
      </c>
      <c r="EG56">
        <v>100.3</v>
      </c>
      <c r="EH56">
        <v>118.6</v>
      </c>
      <c r="EI56">
        <v>106</v>
      </c>
      <c r="EJ56">
        <v>111.9</v>
      </c>
      <c r="EK56" t="s">
        <v>29</v>
      </c>
      <c r="EL56" t="s">
        <v>29</v>
      </c>
      <c r="EM56" t="s">
        <v>29</v>
      </c>
      <c r="EO56" t="s">
        <v>29</v>
      </c>
      <c r="EP56" t="s">
        <v>29</v>
      </c>
      <c r="EQ56" t="s">
        <v>29</v>
      </c>
      <c r="ES56" t="s">
        <v>29</v>
      </c>
      <c r="ET56" t="s">
        <v>29</v>
      </c>
      <c r="EU56" t="s">
        <v>29</v>
      </c>
      <c r="EW56" t="s">
        <v>29</v>
      </c>
      <c r="EX56" t="s">
        <v>29</v>
      </c>
      <c r="EY56" t="s">
        <v>29</v>
      </c>
      <c r="FA56" t="s">
        <v>29</v>
      </c>
      <c r="FB56" t="s">
        <v>29</v>
      </c>
      <c r="FC56" t="s">
        <v>29</v>
      </c>
      <c r="FF56" t="s">
        <v>29</v>
      </c>
      <c r="FG56" t="s">
        <v>29</v>
      </c>
      <c r="FH56" t="s">
        <v>29</v>
      </c>
      <c r="FI56" t="s">
        <v>29</v>
      </c>
      <c r="FJ56" t="s">
        <v>29</v>
      </c>
      <c r="FK56" t="s">
        <v>29</v>
      </c>
      <c r="FL56" t="s">
        <v>29</v>
      </c>
      <c r="FM56" t="s">
        <v>29</v>
      </c>
      <c r="FN56" t="s">
        <v>29</v>
      </c>
      <c r="FO56" t="s">
        <v>29</v>
      </c>
      <c r="FP56" t="s">
        <v>29</v>
      </c>
      <c r="FQ56" t="s">
        <v>29</v>
      </c>
      <c r="FR56" t="s">
        <v>29</v>
      </c>
      <c r="FT56" t="s">
        <v>29</v>
      </c>
      <c r="FU56" t="s">
        <v>29</v>
      </c>
      <c r="FV56" t="s">
        <v>29</v>
      </c>
      <c r="FX56">
        <v>7054</v>
      </c>
      <c r="FY56" t="s">
        <v>29</v>
      </c>
      <c r="FZ56" t="s">
        <v>29</v>
      </c>
      <c r="GA56" t="s">
        <v>29</v>
      </c>
      <c r="GB56" t="s">
        <v>29</v>
      </c>
      <c r="GI56">
        <v>22031</v>
      </c>
      <c r="GJ56">
        <v>112.2</v>
      </c>
      <c r="GK56">
        <v>87.1</v>
      </c>
      <c r="GL56">
        <v>27217.4</v>
      </c>
      <c r="GM56">
        <v>121.3</v>
      </c>
      <c r="GN56">
        <v>82.7</v>
      </c>
      <c r="GO56">
        <v>-5186.4000000000015</v>
      </c>
      <c r="GP56">
        <v>-31.2</v>
      </c>
      <c r="GQ56">
        <v>-34.299999999999997</v>
      </c>
      <c r="GR56" t="s">
        <v>29</v>
      </c>
      <c r="GS56">
        <v>11.8</v>
      </c>
      <c r="GT56">
        <v>5.5</v>
      </c>
      <c r="GU56">
        <v>-14.5</v>
      </c>
      <c r="GV56">
        <v>0.5</v>
      </c>
      <c r="GW56">
        <v>8.3000000000000007</v>
      </c>
      <c r="GX56">
        <v>2.7</v>
      </c>
      <c r="GY56">
        <v>-11.7</v>
      </c>
    </row>
    <row r="57" spans="1:240" x14ac:dyDescent="0.2">
      <c r="A57" s="12" t="s">
        <v>177</v>
      </c>
      <c r="B57" s="20">
        <v>87.9</v>
      </c>
      <c r="C57" s="20">
        <v>79.900000000000006</v>
      </c>
      <c r="E57" s="25" t="s">
        <v>180</v>
      </c>
      <c r="F57" s="27">
        <v>22.34</v>
      </c>
      <c r="G57" s="27">
        <v>22.68</v>
      </c>
      <c r="I57" s="1">
        <v>37042</v>
      </c>
      <c r="J57">
        <v>313034.59999999998</v>
      </c>
      <c r="L57" s="1">
        <v>36922</v>
      </c>
      <c r="M57">
        <v>61.46</v>
      </c>
      <c r="N57">
        <v>159446.255</v>
      </c>
      <c r="O57">
        <v>46001.161999999997</v>
      </c>
      <c r="P57">
        <v>205447.41699999999</v>
      </c>
      <c r="Q57">
        <v>155266.18</v>
      </c>
      <c r="R57">
        <v>44650.135999999999</v>
      </c>
      <c r="S57">
        <v>199916.31599999999</v>
      </c>
      <c r="T57">
        <v>4180.0749999999998</v>
      </c>
      <c r="U57">
        <v>1351.0260000000001</v>
      </c>
      <c r="V57">
        <v>5531.1009999999997</v>
      </c>
      <c r="W57">
        <v>159507.71400000001</v>
      </c>
      <c r="X57">
        <v>46001.161999999997</v>
      </c>
      <c r="Y57">
        <v>205508.495</v>
      </c>
      <c r="AA57" s="37" t="s">
        <v>179</v>
      </c>
      <c r="AB57" s="38">
        <v>3.5964</v>
      </c>
      <c r="AC57" s="38">
        <v>1.6392</v>
      </c>
      <c r="AD57" s="38">
        <v>1.2625999999999999</v>
      </c>
      <c r="AI57" t="s">
        <v>709</v>
      </c>
      <c r="AJ57" t="s">
        <v>29</v>
      </c>
      <c r="AK57" t="s">
        <v>29</v>
      </c>
      <c r="AL57" t="s">
        <v>29</v>
      </c>
      <c r="AM57" t="s">
        <v>29</v>
      </c>
      <c r="AO57">
        <v>3071.2</v>
      </c>
      <c r="AP57">
        <v>98</v>
      </c>
      <c r="AQ57">
        <v>99.3</v>
      </c>
      <c r="AS57">
        <v>19.399999999999999</v>
      </c>
      <c r="AT57" t="s">
        <v>29</v>
      </c>
      <c r="AU57" t="s">
        <v>29</v>
      </c>
      <c r="AV57" t="s">
        <v>29</v>
      </c>
      <c r="AW57" t="s">
        <v>29</v>
      </c>
      <c r="AX57" t="s">
        <v>29</v>
      </c>
      <c r="AY57" t="s">
        <v>29</v>
      </c>
      <c r="BA57">
        <v>1141.52</v>
      </c>
      <c r="BB57">
        <v>104.1</v>
      </c>
      <c r="BC57">
        <v>100.2</v>
      </c>
      <c r="BD57">
        <v>99.3</v>
      </c>
      <c r="BE57">
        <v>99.1</v>
      </c>
      <c r="BF57" t="s">
        <v>29</v>
      </c>
      <c r="BH57">
        <v>743.54</v>
      </c>
      <c r="BI57">
        <v>102.5</v>
      </c>
      <c r="BJ57">
        <v>100</v>
      </c>
      <c r="BK57">
        <v>97.8</v>
      </c>
      <c r="BL57">
        <v>98.9</v>
      </c>
      <c r="BM57" t="s">
        <v>29</v>
      </c>
      <c r="BO57">
        <v>74758.600000000006</v>
      </c>
      <c r="BP57">
        <v>94488.4</v>
      </c>
      <c r="BQ57">
        <v>-19729.8</v>
      </c>
      <c r="BR57">
        <v>130.1</v>
      </c>
      <c r="BS57">
        <v>98.9</v>
      </c>
      <c r="BT57">
        <v>117.6</v>
      </c>
      <c r="BU57">
        <v>100</v>
      </c>
      <c r="BV57">
        <v>157</v>
      </c>
      <c r="BW57">
        <v>119.9</v>
      </c>
      <c r="BX57">
        <v>145.1</v>
      </c>
      <c r="BY57">
        <v>113.4</v>
      </c>
      <c r="BZ57">
        <v>124.3</v>
      </c>
      <c r="CA57">
        <v>102.2</v>
      </c>
      <c r="CB57">
        <v>9.4</v>
      </c>
      <c r="CC57" t="s">
        <v>29</v>
      </c>
      <c r="CD57" t="s">
        <v>29</v>
      </c>
      <c r="CE57" t="s">
        <v>29</v>
      </c>
      <c r="CF57" t="s">
        <v>29</v>
      </c>
      <c r="CG57" t="s">
        <v>29</v>
      </c>
      <c r="CH57" t="s">
        <v>29</v>
      </c>
      <c r="CI57" t="s">
        <v>29</v>
      </c>
      <c r="CJ57" t="s">
        <v>29</v>
      </c>
      <c r="CK57" t="s">
        <v>29</v>
      </c>
      <c r="CL57" t="s">
        <v>29</v>
      </c>
      <c r="CM57" t="s">
        <v>29</v>
      </c>
      <c r="CN57" t="s">
        <v>29</v>
      </c>
      <c r="CO57" t="s">
        <v>29</v>
      </c>
      <c r="CP57" t="s">
        <v>29</v>
      </c>
      <c r="CQ57" t="s">
        <v>29</v>
      </c>
      <c r="CR57" t="s">
        <v>29</v>
      </c>
      <c r="CS57" t="s">
        <v>29</v>
      </c>
      <c r="CT57" t="s">
        <v>29</v>
      </c>
      <c r="CU57" t="s">
        <v>29</v>
      </c>
      <c r="CV57" t="s">
        <v>29</v>
      </c>
      <c r="CW57" t="s">
        <v>29</v>
      </c>
      <c r="CX57" t="s">
        <v>29</v>
      </c>
      <c r="CY57" t="s">
        <v>29</v>
      </c>
      <c r="CZ57" t="s">
        <v>29</v>
      </c>
      <c r="DA57">
        <v>104.4</v>
      </c>
      <c r="DB57">
        <v>100.9</v>
      </c>
      <c r="DC57">
        <v>103.5</v>
      </c>
      <c r="DD57">
        <v>108.1</v>
      </c>
      <c r="DE57">
        <v>102.7</v>
      </c>
      <c r="DF57">
        <v>107.2</v>
      </c>
      <c r="DG57">
        <v>102.9</v>
      </c>
      <c r="DH57">
        <v>100.2</v>
      </c>
      <c r="DI57">
        <v>101.4</v>
      </c>
      <c r="DJ57">
        <v>96.6</v>
      </c>
      <c r="DK57">
        <v>100</v>
      </c>
      <c r="DL57">
        <v>97.7</v>
      </c>
      <c r="DM57">
        <v>105.2</v>
      </c>
      <c r="DN57">
        <v>100.2</v>
      </c>
      <c r="DO57">
        <v>103</v>
      </c>
      <c r="DP57">
        <v>102.1</v>
      </c>
      <c r="DQ57">
        <v>100.3</v>
      </c>
      <c r="DR57">
        <v>101.9</v>
      </c>
      <c r="DS57">
        <v>102.1</v>
      </c>
      <c r="DT57">
        <v>100.2</v>
      </c>
      <c r="DU57">
        <v>101</v>
      </c>
      <c r="DV57">
        <v>109.7</v>
      </c>
      <c r="DW57">
        <v>99.8</v>
      </c>
      <c r="DX57">
        <v>107.6</v>
      </c>
      <c r="DY57">
        <v>99.7</v>
      </c>
      <c r="DZ57">
        <v>100</v>
      </c>
      <c r="EA57">
        <v>99.8</v>
      </c>
      <c r="EB57">
        <v>101.1</v>
      </c>
      <c r="EC57">
        <v>100.6</v>
      </c>
      <c r="ED57">
        <v>101.1</v>
      </c>
      <c r="EE57">
        <v>102.2</v>
      </c>
      <c r="EF57">
        <v>100</v>
      </c>
      <c r="EG57">
        <v>100.3</v>
      </c>
      <c r="EH57">
        <v>126.1</v>
      </c>
      <c r="EI57">
        <v>122.1</v>
      </c>
      <c r="EJ57">
        <v>103.3</v>
      </c>
      <c r="EK57" t="s">
        <v>29</v>
      </c>
      <c r="EL57" t="s">
        <v>29</v>
      </c>
      <c r="EM57" t="s">
        <v>29</v>
      </c>
      <c r="EO57" t="s">
        <v>29</v>
      </c>
      <c r="EP57" t="s">
        <v>29</v>
      </c>
      <c r="EQ57" t="s">
        <v>29</v>
      </c>
      <c r="ES57" t="s">
        <v>29</v>
      </c>
      <c r="ET57" t="s">
        <v>29</v>
      </c>
      <c r="EU57" t="s">
        <v>29</v>
      </c>
      <c r="EW57" t="s">
        <v>29</v>
      </c>
      <c r="EX57" t="s">
        <v>29</v>
      </c>
      <c r="EY57" t="s">
        <v>29</v>
      </c>
      <c r="FA57" t="s">
        <v>29</v>
      </c>
      <c r="FB57" t="s">
        <v>29</v>
      </c>
      <c r="FC57" t="s">
        <v>29</v>
      </c>
      <c r="FF57" t="s">
        <v>29</v>
      </c>
      <c r="FG57" t="s">
        <v>29</v>
      </c>
      <c r="FH57" t="s">
        <v>29</v>
      </c>
      <c r="FI57" t="s">
        <v>29</v>
      </c>
      <c r="FJ57" t="s">
        <v>29</v>
      </c>
      <c r="FK57" t="s">
        <v>29</v>
      </c>
      <c r="FL57" t="s">
        <v>29</v>
      </c>
      <c r="FM57" t="s">
        <v>29</v>
      </c>
      <c r="FN57" t="s">
        <v>29</v>
      </c>
      <c r="FO57" t="s">
        <v>29</v>
      </c>
      <c r="FP57" t="s">
        <v>29</v>
      </c>
      <c r="FQ57" t="s">
        <v>29</v>
      </c>
      <c r="FR57" t="s">
        <v>29</v>
      </c>
      <c r="FT57" t="s">
        <v>29</v>
      </c>
      <c r="FU57" t="s">
        <v>29</v>
      </c>
      <c r="FV57" t="s">
        <v>29</v>
      </c>
      <c r="FX57">
        <v>6602</v>
      </c>
      <c r="FY57" t="s">
        <v>29</v>
      </c>
      <c r="FZ57" t="s">
        <v>29</v>
      </c>
      <c r="GA57" t="s">
        <v>29</v>
      </c>
      <c r="GB57" t="s">
        <v>29</v>
      </c>
      <c r="GI57">
        <v>23483.200000000001</v>
      </c>
      <c r="GJ57">
        <v>111.8</v>
      </c>
      <c r="GK57">
        <v>95.7</v>
      </c>
      <c r="GL57">
        <v>28150.5</v>
      </c>
      <c r="GM57">
        <v>112.7</v>
      </c>
      <c r="GN57">
        <v>89.3</v>
      </c>
      <c r="GO57">
        <v>-4667.2999999999993</v>
      </c>
      <c r="GP57">
        <v>-32.4</v>
      </c>
      <c r="GQ57">
        <v>-33.5</v>
      </c>
      <c r="GR57" t="s">
        <v>29</v>
      </c>
      <c r="GS57">
        <v>10.199999999999999</v>
      </c>
      <c r="GT57">
        <v>7.7</v>
      </c>
      <c r="GU57">
        <v>-13.9</v>
      </c>
      <c r="GV57">
        <v>-4.4000000000000004</v>
      </c>
      <c r="GW57">
        <v>0.5</v>
      </c>
      <c r="GX57">
        <v>5.6</v>
      </c>
      <c r="GY57">
        <v>-6.6</v>
      </c>
    </row>
    <row r="58" spans="1:240" x14ac:dyDescent="0.2">
      <c r="A58" s="12" t="s">
        <v>178</v>
      </c>
      <c r="B58" s="20">
        <v>87.3</v>
      </c>
      <c r="C58" s="20">
        <v>78.900000000000006</v>
      </c>
      <c r="E58" s="25" t="s">
        <v>181</v>
      </c>
      <c r="F58" s="27">
        <v>21.47</v>
      </c>
      <c r="G58" s="27">
        <v>21.9</v>
      </c>
      <c r="I58" s="1">
        <v>37072</v>
      </c>
      <c r="J58">
        <v>315025.5</v>
      </c>
      <c r="L58" s="1">
        <v>36950</v>
      </c>
      <c r="M58">
        <v>21.834</v>
      </c>
      <c r="N58">
        <v>159357.383</v>
      </c>
      <c r="O58">
        <v>47159.743000000002</v>
      </c>
      <c r="P58">
        <v>206517.12599999999</v>
      </c>
      <c r="Q58">
        <v>155348.394</v>
      </c>
      <c r="R58">
        <v>45812.612000000001</v>
      </c>
      <c r="S58">
        <v>201161.005</v>
      </c>
      <c r="T58">
        <v>4008.989</v>
      </c>
      <c r="U58">
        <v>1347.1310000000001</v>
      </c>
      <c r="V58">
        <v>5356.12</v>
      </c>
      <c r="W58">
        <v>159379.217</v>
      </c>
      <c r="X58">
        <v>47159.743000000002</v>
      </c>
      <c r="Y58">
        <v>206538.413</v>
      </c>
      <c r="AA58" s="37" t="s">
        <v>180</v>
      </c>
      <c r="AB58" s="38">
        <v>3.6030000000000002</v>
      </c>
      <c r="AC58" s="38">
        <v>1.6913</v>
      </c>
      <c r="AD58" s="38">
        <v>1.2529999999999999</v>
      </c>
      <c r="AI58" t="s">
        <v>710</v>
      </c>
      <c r="AJ58" t="s">
        <v>29</v>
      </c>
      <c r="AK58" t="s">
        <v>29</v>
      </c>
      <c r="AL58" t="s">
        <v>29</v>
      </c>
      <c r="AM58" t="s">
        <v>29</v>
      </c>
      <c r="AO58">
        <v>3042.4</v>
      </c>
      <c r="AP58">
        <v>97.4</v>
      </c>
      <c r="AQ58">
        <v>99.1</v>
      </c>
      <c r="AS58">
        <v>19.3</v>
      </c>
      <c r="AT58" t="s">
        <v>29</v>
      </c>
      <c r="AU58" t="s">
        <v>29</v>
      </c>
      <c r="AV58" t="s">
        <v>29</v>
      </c>
      <c r="AW58" t="s">
        <v>29</v>
      </c>
      <c r="AX58" t="s">
        <v>29</v>
      </c>
      <c r="AY58" t="s">
        <v>29</v>
      </c>
      <c r="BA58">
        <v>1142.32</v>
      </c>
      <c r="BB58">
        <v>104</v>
      </c>
      <c r="BC58">
        <v>100.1</v>
      </c>
      <c r="BD58">
        <v>99</v>
      </c>
      <c r="BE58">
        <v>100.3</v>
      </c>
      <c r="BF58" t="s">
        <v>29</v>
      </c>
      <c r="BH58">
        <v>757.83</v>
      </c>
      <c r="BI58">
        <v>102.5</v>
      </c>
      <c r="BJ58">
        <v>101.9</v>
      </c>
      <c r="BK58">
        <v>97.5</v>
      </c>
      <c r="BL58">
        <v>102.1</v>
      </c>
      <c r="BM58" t="s">
        <v>29</v>
      </c>
      <c r="BO58">
        <v>86524.800000000003</v>
      </c>
      <c r="BP58">
        <v>109591.7</v>
      </c>
      <c r="BQ58">
        <v>-23066.799999999999</v>
      </c>
      <c r="BR58">
        <v>128.80000000000001</v>
      </c>
      <c r="BS58">
        <v>88.9</v>
      </c>
      <c r="BT58">
        <v>119.7</v>
      </c>
      <c r="BU58">
        <v>84.1</v>
      </c>
      <c r="BV58">
        <v>157.30000000000001</v>
      </c>
      <c r="BW58">
        <v>97.3</v>
      </c>
      <c r="BX58">
        <v>130.5</v>
      </c>
      <c r="BY58">
        <v>99.7</v>
      </c>
      <c r="BZ58">
        <v>129</v>
      </c>
      <c r="CA58">
        <v>102.5</v>
      </c>
      <c r="CB58">
        <v>9.4</v>
      </c>
      <c r="CC58" t="s">
        <v>29</v>
      </c>
      <c r="CD58" t="s">
        <v>29</v>
      </c>
      <c r="CE58" t="s">
        <v>29</v>
      </c>
      <c r="CF58" t="s">
        <v>29</v>
      </c>
      <c r="CG58" t="s">
        <v>29</v>
      </c>
      <c r="CH58" t="s">
        <v>29</v>
      </c>
      <c r="CI58" t="s">
        <v>29</v>
      </c>
      <c r="CJ58" t="s">
        <v>29</v>
      </c>
      <c r="CK58" t="s">
        <v>29</v>
      </c>
      <c r="CL58" t="s">
        <v>29</v>
      </c>
      <c r="CM58" t="s">
        <v>29</v>
      </c>
      <c r="CN58" t="s">
        <v>29</v>
      </c>
      <c r="CO58" t="s">
        <v>29</v>
      </c>
      <c r="CP58" t="s">
        <v>29</v>
      </c>
      <c r="CQ58" t="s">
        <v>29</v>
      </c>
      <c r="CR58" t="s">
        <v>29</v>
      </c>
      <c r="CS58" t="s">
        <v>29</v>
      </c>
      <c r="CT58" t="s">
        <v>29</v>
      </c>
      <c r="CU58" t="s">
        <v>29</v>
      </c>
      <c r="CV58" t="s">
        <v>29</v>
      </c>
      <c r="CW58" t="s">
        <v>29</v>
      </c>
      <c r="CX58" t="s">
        <v>29</v>
      </c>
      <c r="CY58" t="s">
        <v>29</v>
      </c>
      <c r="CZ58" t="s">
        <v>29</v>
      </c>
      <c r="DA58">
        <v>104.6</v>
      </c>
      <c r="DB58">
        <v>99.9</v>
      </c>
      <c r="DC58">
        <v>103.4</v>
      </c>
      <c r="DD58">
        <v>109.1</v>
      </c>
      <c r="DE58">
        <v>99.2</v>
      </c>
      <c r="DF58">
        <v>106.4</v>
      </c>
      <c r="DG58">
        <v>103.1</v>
      </c>
      <c r="DH58">
        <v>100.4</v>
      </c>
      <c r="DI58">
        <v>101.9</v>
      </c>
      <c r="DJ58">
        <v>96.5</v>
      </c>
      <c r="DK58">
        <v>99.4</v>
      </c>
      <c r="DL58">
        <v>97.1</v>
      </c>
      <c r="DM58">
        <v>104.5</v>
      </c>
      <c r="DN58">
        <v>100.2</v>
      </c>
      <c r="DO58">
        <v>103.3</v>
      </c>
      <c r="DP58">
        <v>102.3</v>
      </c>
      <c r="DQ58">
        <v>100.2</v>
      </c>
      <c r="DR58">
        <v>102.1</v>
      </c>
      <c r="DS58">
        <v>102.2</v>
      </c>
      <c r="DT58">
        <v>100.1</v>
      </c>
      <c r="DU58">
        <v>101.2</v>
      </c>
      <c r="DV58">
        <v>109</v>
      </c>
      <c r="DW58">
        <v>99.7</v>
      </c>
      <c r="DX58">
        <v>107.3</v>
      </c>
      <c r="DY58">
        <v>99.7</v>
      </c>
      <c r="DZ58">
        <v>100</v>
      </c>
      <c r="EA58">
        <v>99.8</v>
      </c>
      <c r="EB58">
        <v>101</v>
      </c>
      <c r="EC58">
        <v>100.5</v>
      </c>
      <c r="ED58">
        <v>101.5</v>
      </c>
      <c r="EE58">
        <v>102.2</v>
      </c>
      <c r="EF58">
        <v>100</v>
      </c>
      <c r="EG58">
        <v>100.3</v>
      </c>
      <c r="EH58">
        <v>107.5</v>
      </c>
      <c r="EI58">
        <v>98.8</v>
      </c>
      <c r="EJ58">
        <v>108.8</v>
      </c>
      <c r="EK58" t="s">
        <v>29</v>
      </c>
      <c r="EL58" t="s">
        <v>29</v>
      </c>
      <c r="EM58" t="s">
        <v>29</v>
      </c>
      <c r="EO58" t="s">
        <v>29</v>
      </c>
      <c r="EP58" t="s">
        <v>29</v>
      </c>
      <c r="EQ58" t="s">
        <v>29</v>
      </c>
      <c r="ES58" t="s">
        <v>29</v>
      </c>
      <c r="ET58" t="s">
        <v>29</v>
      </c>
      <c r="EU58" t="s">
        <v>29</v>
      </c>
      <c r="EW58" t="s">
        <v>29</v>
      </c>
      <c r="EX58" t="s">
        <v>29</v>
      </c>
      <c r="EY58" t="s">
        <v>29</v>
      </c>
      <c r="FA58" t="s">
        <v>29</v>
      </c>
      <c r="FB58" t="s">
        <v>29</v>
      </c>
      <c r="FC58" t="s">
        <v>29</v>
      </c>
      <c r="FF58" t="s">
        <v>29</v>
      </c>
      <c r="FG58" t="s">
        <v>29</v>
      </c>
      <c r="FH58" t="s">
        <v>29</v>
      </c>
      <c r="FI58" t="s">
        <v>29</v>
      </c>
      <c r="FJ58" t="s">
        <v>29</v>
      </c>
      <c r="FK58" t="s">
        <v>29</v>
      </c>
      <c r="FL58" t="s">
        <v>29</v>
      </c>
      <c r="FM58" t="s">
        <v>29</v>
      </c>
      <c r="FN58" t="s">
        <v>29</v>
      </c>
      <c r="FO58" t="s">
        <v>29</v>
      </c>
      <c r="FP58" t="s">
        <v>29</v>
      </c>
      <c r="FQ58" t="s">
        <v>29</v>
      </c>
      <c r="FR58" t="s">
        <v>29</v>
      </c>
      <c r="FT58" t="s">
        <v>29</v>
      </c>
      <c r="FU58" t="s">
        <v>29</v>
      </c>
      <c r="FV58" t="s">
        <v>29</v>
      </c>
      <c r="FX58">
        <v>7474</v>
      </c>
      <c r="FY58" t="s">
        <v>29</v>
      </c>
      <c r="FZ58" t="s">
        <v>29</v>
      </c>
      <c r="GA58" t="s">
        <v>29</v>
      </c>
      <c r="GB58" t="s">
        <v>29</v>
      </c>
      <c r="GI58">
        <v>21976.7</v>
      </c>
      <c r="GJ58">
        <v>114.5</v>
      </c>
      <c r="GK58">
        <v>109.1</v>
      </c>
      <c r="GL58">
        <v>26751.200000000001</v>
      </c>
      <c r="GM58">
        <v>113.6</v>
      </c>
      <c r="GN58">
        <v>116.1</v>
      </c>
      <c r="GO58">
        <v>-4774.5</v>
      </c>
      <c r="GP58">
        <v>-34.4</v>
      </c>
      <c r="GQ58">
        <v>-35.700000000000003</v>
      </c>
      <c r="GR58" t="s">
        <v>29</v>
      </c>
      <c r="GS58">
        <v>11.7</v>
      </c>
      <c r="GT58">
        <v>10.6</v>
      </c>
      <c r="GU58">
        <v>-14.2</v>
      </c>
      <c r="GV58">
        <v>-5.8</v>
      </c>
      <c r="GW58">
        <v>-3.8</v>
      </c>
      <c r="GX58">
        <v>18.600000000000001</v>
      </c>
      <c r="GY58">
        <v>-13.4</v>
      </c>
    </row>
    <row r="59" spans="1:240" x14ac:dyDescent="0.2">
      <c r="A59" s="12" t="s">
        <v>179</v>
      </c>
      <c r="B59" s="20">
        <v>88.1</v>
      </c>
      <c r="C59" s="20">
        <v>79.8</v>
      </c>
      <c r="E59" s="25" t="s">
        <v>182</v>
      </c>
      <c r="F59" s="27">
        <v>21.65</v>
      </c>
      <c r="G59" s="27">
        <v>22.14</v>
      </c>
      <c r="I59" s="1">
        <v>37103</v>
      </c>
      <c r="J59">
        <v>321103.7</v>
      </c>
      <c r="L59" s="1">
        <v>36981</v>
      </c>
      <c r="M59">
        <v>21.565999999999999</v>
      </c>
      <c r="N59">
        <v>159087.93700000001</v>
      </c>
      <c r="O59">
        <v>47691.572</v>
      </c>
      <c r="P59">
        <v>206779.50899999999</v>
      </c>
      <c r="Q59">
        <v>154947.897</v>
      </c>
      <c r="R59">
        <v>46388.205999999998</v>
      </c>
      <c r="S59">
        <v>201336.10200000001</v>
      </c>
      <c r="T59">
        <v>4140.0410000000002</v>
      </c>
      <c r="U59">
        <v>1303.366</v>
      </c>
      <c r="V59">
        <v>5443.4070000000002</v>
      </c>
      <c r="W59">
        <v>159109.50399999999</v>
      </c>
      <c r="X59">
        <v>47691.572</v>
      </c>
      <c r="Y59">
        <v>206801.05799999999</v>
      </c>
      <c r="AA59" s="37" t="s">
        <v>181</v>
      </c>
      <c r="AB59" s="38">
        <v>3.5678999999999998</v>
      </c>
      <c r="AC59" s="38">
        <v>1.6876</v>
      </c>
      <c r="AD59" s="38">
        <v>1.1895</v>
      </c>
      <c r="AI59" t="s">
        <v>711</v>
      </c>
      <c r="AJ59" t="s">
        <v>29</v>
      </c>
      <c r="AK59" t="s">
        <v>29</v>
      </c>
      <c r="AL59" t="s">
        <v>29</v>
      </c>
      <c r="AM59" t="s">
        <v>29</v>
      </c>
      <c r="AO59">
        <v>3005.7</v>
      </c>
      <c r="AP59">
        <v>97</v>
      </c>
      <c r="AQ59">
        <v>98.8</v>
      </c>
      <c r="AS59">
        <v>19.100000000000001</v>
      </c>
      <c r="AT59" t="s">
        <v>29</v>
      </c>
      <c r="AU59" t="s">
        <v>29</v>
      </c>
      <c r="AV59" t="s">
        <v>29</v>
      </c>
      <c r="AW59" t="s">
        <v>29</v>
      </c>
      <c r="AX59" t="s">
        <v>29</v>
      </c>
      <c r="AY59" t="s">
        <v>29</v>
      </c>
      <c r="BA59">
        <v>1142.0999999999999</v>
      </c>
      <c r="BB59">
        <v>104.1</v>
      </c>
      <c r="BC59">
        <v>100</v>
      </c>
      <c r="BD59">
        <v>99</v>
      </c>
      <c r="BE59">
        <v>100.5</v>
      </c>
      <c r="BF59" t="s">
        <v>29</v>
      </c>
      <c r="BH59">
        <v>743.92</v>
      </c>
      <c r="BI59">
        <v>102.5</v>
      </c>
      <c r="BJ59">
        <v>98.2</v>
      </c>
      <c r="BK59">
        <v>97.5</v>
      </c>
      <c r="BL59">
        <v>98.7</v>
      </c>
      <c r="BM59" t="s">
        <v>29</v>
      </c>
      <c r="BO59">
        <v>99644.7</v>
      </c>
      <c r="BP59">
        <v>125438.1</v>
      </c>
      <c r="BQ59">
        <v>-25793.3</v>
      </c>
      <c r="BR59">
        <v>97.2</v>
      </c>
      <c r="BS59">
        <v>68.599999999999994</v>
      </c>
      <c r="BT59">
        <v>95.1</v>
      </c>
      <c r="BU59">
        <v>71.599999999999994</v>
      </c>
      <c r="BV59">
        <v>151.5</v>
      </c>
      <c r="BW59">
        <v>97.5</v>
      </c>
      <c r="BX59">
        <v>130.9</v>
      </c>
      <c r="BY59">
        <v>101.3</v>
      </c>
      <c r="BZ59">
        <v>130.5</v>
      </c>
      <c r="CA59">
        <v>101.5</v>
      </c>
      <c r="CB59">
        <v>11.9</v>
      </c>
      <c r="CC59" t="s">
        <v>29</v>
      </c>
      <c r="CD59" t="s">
        <v>29</v>
      </c>
      <c r="CE59" t="s">
        <v>29</v>
      </c>
      <c r="CF59" t="s">
        <v>29</v>
      </c>
      <c r="CG59" t="s">
        <v>29</v>
      </c>
      <c r="CH59" t="s">
        <v>29</v>
      </c>
      <c r="CI59" t="s">
        <v>29</v>
      </c>
      <c r="CJ59" t="s">
        <v>29</v>
      </c>
      <c r="CK59" t="s">
        <v>29</v>
      </c>
      <c r="CL59" t="s">
        <v>29</v>
      </c>
      <c r="CM59" t="s">
        <v>29</v>
      </c>
      <c r="CN59" t="s">
        <v>29</v>
      </c>
      <c r="CO59" t="s">
        <v>29</v>
      </c>
      <c r="CP59" t="s">
        <v>29</v>
      </c>
      <c r="CQ59" t="s">
        <v>29</v>
      </c>
      <c r="CR59" t="s">
        <v>29</v>
      </c>
      <c r="CS59" t="s">
        <v>29</v>
      </c>
      <c r="CT59" t="s">
        <v>29</v>
      </c>
      <c r="CU59" t="s">
        <v>29</v>
      </c>
      <c r="CV59" t="s">
        <v>29</v>
      </c>
      <c r="CW59" t="s">
        <v>29</v>
      </c>
      <c r="CX59" t="s">
        <v>29</v>
      </c>
      <c r="CY59" t="s">
        <v>29</v>
      </c>
      <c r="CZ59" t="s">
        <v>29</v>
      </c>
      <c r="DA59">
        <v>104.6</v>
      </c>
      <c r="DB59">
        <v>99.6</v>
      </c>
      <c r="DC59">
        <v>103</v>
      </c>
      <c r="DD59">
        <v>109.3</v>
      </c>
      <c r="DE59">
        <v>98.4</v>
      </c>
      <c r="DF59">
        <v>104.7</v>
      </c>
      <c r="DG59">
        <v>102.8</v>
      </c>
      <c r="DH59">
        <v>100.3</v>
      </c>
      <c r="DI59">
        <v>102.1</v>
      </c>
      <c r="DJ59">
        <v>96.4</v>
      </c>
      <c r="DK59">
        <v>99.1</v>
      </c>
      <c r="DL59">
        <v>96.3</v>
      </c>
      <c r="DM59">
        <v>104.6</v>
      </c>
      <c r="DN59">
        <v>100.2</v>
      </c>
      <c r="DO59">
        <v>103.4</v>
      </c>
      <c r="DP59">
        <v>102.4</v>
      </c>
      <c r="DQ59">
        <v>100.1</v>
      </c>
      <c r="DR59">
        <v>102.3</v>
      </c>
      <c r="DS59">
        <v>102.2</v>
      </c>
      <c r="DT59">
        <v>100.1</v>
      </c>
      <c r="DU59">
        <v>101.3</v>
      </c>
      <c r="DV59">
        <v>108.5</v>
      </c>
      <c r="DW59">
        <v>100.5</v>
      </c>
      <c r="DX59">
        <v>107.8</v>
      </c>
      <c r="DY59">
        <v>99.7</v>
      </c>
      <c r="DZ59">
        <v>100</v>
      </c>
      <c r="EA59">
        <v>99.8</v>
      </c>
      <c r="EB59">
        <v>101.1</v>
      </c>
      <c r="EC59">
        <v>100.1</v>
      </c>
      <c r="ED59">
        <v>101.6</v>
      </c>
      <c r="EE59">
        <v>102.2</v>
      </c>
      <c r="EF59">
        <v>100</v>
      </c>
      <c r="EG59">
        <v>100.3</v>
      </c>
      <c r="EH59">
        <v>101.6</v>
      </c>
      <c r="EI59">
        <v>100.4</v>
      </c>
      <c r="EJ59">
        <v>101.2</v>
      </c>
      <c r="EK59" t="s">
        <v>29</v>
      </c>
      <c r="EL59" t="s">
        <v>29</v>
      </c>
      <c r="EM59" t="s">
        <v>29</v>
      </c>
      <c r="EO59" t="s">
        <v>29</v>
      </c>
      <c r="EP59" t="s">
        <v>29</v>
      </c>
      <c r="EQ59" t="s">
        <v>29</v>
      </c>
      <c r="ES59" t="s">
        <v>29</v>
      </c>
      <c r="ET59" t="s">
        <v>29</v>
      </c>
      <c r="EU59" t="s">
        <v>29</v>
      </c>
      <c r="EW59" t="s">
        <v>29</v>
      </c>
      <c r="EX59" t="s">
        <v>29</v>
      </c>
      <c r="EY59" t="s">
        <v>29</v>
      </c>
      <c r="FA59" t="s">
        <v>29</v>
      </c>
      <c r="FB59" t="s">
        <v>29</v>
      </c>
      <c r="FC59" t="s">
        <v>29</v>
      </c>
      <c r="FF59" t="s">
        <v>29</v>
      </c>
      <c r="FG59" t="s">
        <v>29</v>
      </c>
      <c r="FH59" t="s">
        <v>29</v>
      </c>
      <c r="FI59" t="s">
        <v>29</v>
      </c>
      <c r="FJ59" t="s">
        <v>29</v>
      </c>
      <c r="FK59" t="s">
        <v>29</v>
      </c>
      <c r="FL59" t="s">
        <v>29</v>
      </c>
      <c r="FM59" t="s">
        <v>29</v>
      </c>
      <c r="FN59" t="s">
        <v>29</v>
      </c>
      <c r="FO59" t="s">
        <v>29</v>
      </c>
      <c r="FP59" t="s">
        <v>29</v>
      </c>
      <c r="FQ59" t="s">
        <v>29</v>
      </c>
      <c r="FR59" t="s">
        <v>29</v>
      </c>
      <c r="FT59" t="s">
        <v>29</v>
      </c>
      <c r="FU59" t="s">
        <v>29</v>
      </c>
      <c r="FV59" t="s">
        <v>29</v>
      </c>
      <c r="FX59">
        <v>7191</v>
      </c>
      <c r="FY59" t="s">
        <v>29</v>
      </c>
      <c r="FZ59" t="s">
        <v>29</v>
      </c>
      <c r="GA59" t="s">
        <v>29</v>
      </c>
      <c r="GB59" t="s">
        <v>29</v>
      </c>
      <c r="GI59">
        <v>21180</v>
      </c>
      <c r="GJ59">
        <v>133.30000000000001</v>
      </c>
      <c r="GK59">
        <v>103.9</v>
      </c>
      <c r="GL59">
        <v>24990.5</v>
      </c>
      <c r="GM59">
        <v>124.5</v>
      </c>
      <c r="GN59">
        <v>92</v>
      </c>
      <c r="GO59">
        <v>-3810.5</v>
      </c>
      <c r="GP59">
        <v>-31</v>
      </c>
      <c r="GQ59">
        <v>-33.1</v>
      </c>
      <c r="GR59" t="s">
        <v>29</v>
      </c>
      <c r="GS59">
        <v>14.1</v>
      </c>
      <c r="GT59">
        <v>12.4</v>
      </c>
      <c r="GU59">
        <v>-13.3</v>
      </c>
      <c r="GV59">
        <v>2.2000000000000002</v>
      </c>
      <c r="GW59">
        <v>10.4</v>
      </c>
      <c r="GX59">
        <v>18.8</v>
      </c>
      <c r="GY59">
        <v>-11.2</v>
      </c>
    </row>
    <row r="60" spans="1:240" x14ac:dyDescent="0.2">
      <c r="A60" s="12" t="s">
        <v>180</v>
      </c>
      <c r="B60" s="20">
        <v>87.9</v>
      </c>
      <c r="C60" s="20">
        <v>79.900000000000006</v>
      </c>
      <c r="E60" s="25" t="s">
        <v>183</v>
      </c>
      <c r="F60" s="27">
        <v>22.78</v>
      </c>
      <c r="G60" s="27">
        <v>22.68</v>
      </c>
      <c r="I60" s="1">
        <v>37134</v>
      </c>
      <c r="J60">
        <v>324942</v>
      </c>
      <c r="L60" s="1">
        <v>37011</v>
      </c>
      <c r="M60">
        <v>21.748999999999999</v>
      </c>
      <c r="N60">
        <v>159758.40900000001</v>
      </c>
      <c r="O60">
        <v>47528.601000000002</v>
      </c>
      <c r="P60">
        <v>207287.01</v>
      </c>
      <c r="Q60">
        <v>155542.022</v>
      </c>
      <c r="R60">
        <v>46186.17</v>
      </c>
      <c r="S60">
        <v>201728.19200000001</v>
      </c>
      <c r="T60">
        <v>4216.3869999999997</v>
      </c>
      <c r="U60">
        <v>1342.431</v>
      </c>
      <c r="V60">
        <v>5558.8180000000002</v>
      </c>
      <c r="W60">
        <v>159780.158</v>
      </c>
      <c r="X60">
        <v>47528.601000000002</v>
      </c>
      <c r="Y60">
        <v>207308.74100000001</v>
      </c>
      <c r="AA60" s="37" t="s">
        <v>182</v>
      </c>
      <c r="AB60" s="38">
        <v>3.5308999999999999</v>
      </c>
      <c r="AC60" s="38">
        <v>1.7061999999999999</v>
      </c>
      <c r="AD60" s="38">
        <v>1.1546000000000001</v>
      </c>
      <c r="AI60" t="s">
        <v>712</v>
      </c>
      <c r="AJ60" t="s">
        <v>29</v>
      </c>
      <c r="AK60" t="s">
        <v>29</v>
      </c>
      <c r="AL60" t="s">
        <v>29</v>
      </c>
      <c r="AM60" t="s">
        <v>29</v>
      </c>
      <c r="AO60">
        <v>2970.9</v>
      </c>
      <c r="AP60">
        <v>96.7</v>
      </c>
      <c r="AQ60">
        <v>98.8</v>
      </c>
      <c r="AS60">
        <v>18.899999999999999</v>
      </c>
      <c r="AT60" t="s">
        <v>29</v>
      </c>
      <c r="AU60" t="s">
        <v>29</v>
      </c>
      <c r="AV60" t="s">
        <v>29</v>
      </c>
      <c r="AW60" t="s">
        <v>29</v>
      </c>
      <c r="AX60" t="s">
        <v>29</v>
      </c>
      <c r="AY60" t="s">
        <v>29</v>
      </c>
      <c r="BA60">
        <v>1148.81</v>
      </c>
      <c r="BB60">
        <v>103.9</v>
      </c>
      <c r="BC60">
        <v>100.6</v>
      </c>
      <c r="BD60">
        <v>99.1</v>
      </c>
      <c r="BE60">
        <v>100.3</v>
      </c>
      <c r="BF60" t="s">
        <v>29</v>
      </c>
      <c r="BH60">
        <v>746.54</v>
      </c>
      <c r="BI60">
        <v>102.6</v>
      </c>
      <c r="BJ60">
        <v>100.4</v>
      </c>
      <c r="BK60">
        <v>97.9</v>
      </c>
      <c r="BL60">
        <v>100.1</v>
      </c>
      <c r="BM60" t="s">
        <v>29</v>
      </c>
      <c r="BO60">
        <v>113107.6</v>
      </c>
      <c r="BP60">
        <v>141948.51</v>
      </c>
      <c r="BQ60">
        <v>-28840.9</v>
      </c>
      <c r="BR60">
        <v>95.8</v>
      </c>
      <c r="BS60">
        <v>100.1</v>
      </c>
      <c r="BT60">
        <v>94.9</v>
      </c>
      <c r="BU60">
        <v>103.2</v>
      </c>
      <c r="BV60">
        <v>154.5</v>
      </c>
      <c r="BW60">
        <v>101.5</v>
      </c>
      <c r="BX60">
        <v>132.5</v>
      </c>
      <c r="BY60">
        <v>106.4</v>
      </c>
      <c r="BZ60">
        <v>129</v>
      </c>
      <c r="CA60">
        <v>101.8</v>
      </c>
      <c r="CB60">
        <v>13.4</v>
      </c>
      <c r="CC60" t="s">
        <v>29</v>
      </c>
      <c r="CD60" t="s">
        <v>29</v>
      </c>
      <c r="CE60" t="s">
        <v>29</v>
      </c>
      <c r="CF60" t="s">
        <v>29</v>
      </c>
      <c r="CG60" t="s">
        <v>29</v>
      </c>
      <c r="CH60" t="s">
        <v>29</v>
      </c>
      <c r="CI60" t="s">
        <v>29</v>
      </c>
      <c r="CJ60" t="s">
        <v>29</v>
      </c>
      <c r="CK60" t="s">
        <v>29</v>
      </c>
      <c r="CL60" t="s">
        <v>29</v>
      </c>
      <c r="CM60" t="s">
        <v>29</v>
      </c>
      <c r="CN60" t="s">
        <v>29</v>
      </c>
      <c r="CO60" t="s">
        <v>29</v>
      </c>
      <c r="CP60" t="s">
        <v>29</v>
      </c>
      <c r="CQ60" t="s">
        <v>29</v>
      </c>
      <c r="CR60" t="s">
        <v>29</v>
      </c>
      <c r="CS60" t="s">
        <v>29</v>
      </c>
      <c r="CT60" t="s">
        <v>29</v>
      </c>
      <c r="CU60" t="s">
        <v>29</v>
      </c>
      <c r="CV60" t="s">
        <v>29</v>
      </c>
      <c r="CW60" t="s">
        <v>29</v>
      </c>
      <c r="CX60" t="s">
        <v>29</v>
      </c>
      <c r="CY60" t="s">
        <v>29</v>
      </c>
      <c r="CZ60" t="s">
        <v>29</v>
      </c>
      <c r="DA60">
        <v>104.4</v>
      </c>
      <c r="DB60">
        <v>100.3</v>
      </c>
      <c r="DC60">
        <v>103.3</v>
      </c>
      <c r="DD60">
        <v>108.1</v>
      </c>
      <c r="DE60">
        <v>100.4</v>
      </c>
      <c r="DF60">
        <v>105.1</v>
      </c>
      <c r="DG60">
        <v>102.5</v>
      </c>
      <c r="DH60">
        <v>100.2</v>
      </c>
      <c r="DI60">
        <v>102.3</v>
      </c>
      <c r="DJ60">
        <v>96.5</v>
      </c>
      <c r="DK60">
        <v>99.9</v>
      </c>
      <c r="DL60">
        <v>96.2</v>
      </c>
      <c r="DM60">
        <v>104.7</v>
      </c>
      <c r="DN60">
        <v>100.3</v>
      </c>
      <c r="DO60">
        <v>103.8</v>
      </c>
      <c r="DP60">
        <v>102.5</v>
      </c>
      <c r="DQ60">
        <v>100.2</v>
      </c>
      <c r="DR60">
        <v>102.4</v>
      </c>
      <c r="DS60">
        <v>102.2</v>
      </c>
      <c r="DT60">
        <v>100.1</v>
      </c>
      <c r="DU60">
        <v>101.4</v>
      </c>
      <c r="DV60">
        <v>109.1</v>
      </c>
      <c r="DW60">
        <v>101</v>
      </c>
      <c r="DX60">
        <v>108.9</v>
      </c>
      <c r="DY60">
        <v>99.7</v>
      </c>
      <c r="DZ60">
        <v>100</v>
      </c>
      <c r="EA60">
        <v>99.7</v>
      </c>
      <c r="EB60">
        <v>100.9</v>
      </c>
      <c r="EC60">
        <v>99.5</v>
      </c>
      <c r="ED60">
        <v>101.1</v>
      </c>
      <c r="EE60">
        <v>102.4</v>
      </c>
      <c r="EF60">
        <v>100.4</v>
      </c>
      <c r="EG60">
        <v>100.7</v>
      </c>
      <c r="EH60">
        <v>116.5</v>
      </c>
      <c r="EI60">
        <v>104.7</v>
      </c>
      <c r="EJ60">
        <v>111.3</v>
      </c>
      <c r="EK60" t="s">
        <v>29</v>
      </c>
      <c r="EL60" t="s">
        <v>29</v>
      </c>
      <c r="EM60" t="s">
        <v>29</v>
      </c>
      <c r="EO60" t="s">
        <v>29</v>
      </c>
      <c r="EP60" t="s">
        <v>29</v>
      </c>
      <c r="EQ60" t="s">
        <v>29</v>
      </c>
      <c r="ES60" t="s">
        <v>29</v>
      </c>
      <c r="ET60" t="s">
        <v>29</v>
      </c>
      <c r="EU60" t="s">
        <v>29</v>
      </c>
      <c r="EW60" t="s">
        <v>29</v>
      </c>
      <c r="EX60" t="s">
        <v>29</v>
      </c>
      <c r="EY60" t="s">
        <v>29</v>
      </c>
      <c r="FA60" t="s">
        <v>29</v>
      </c>
      <c r="FB60" t="s">
        <v>29</v>
      </c>
      <c r="FC60" t="s">
        <v>29</v>
      </c>
      <c r="FF60" t="s">
        <v>29</v>
      </c>
      <c r="FG60" t="s">
        <v>29</v>
      </c>
      <c r="FH60" t="s">
        <v>29</v>
      </c>
      <c r="FI60" t="s">
        <v>29</v>
      </c>
      <c r="FJ60" t="s">
        <v>29</v>
      </c>
      <c r="FK60" t="s">
        <v>29</v>
      </c>
      <c r="FL60" t="s">
        <v>29</v>
      </c>
      <c r="FM60" t="s">
        <v>29</v>
      </c>
      <c r="FN60" t="s">
        <v>29</v>
      </c>
      <c r="FO60" t="s">
        <v>29</v>
      </c>
      <c r="FP60" t="s">
        <v>29</v>
      </c>
      <c r="FQ60" t="s">
        <v>29</v>
      </c>
      <c r="FR60" t="s">
        <v>29</v>
      </c>
      <c r="FT60" t="s">
        <v>29</v>
      </c>
      <c r="FU60" t="s">
        <v>29</v>
      </c>
      <c r="FV60" t="s">
        <v>29</v>
      </c>
      <c r="FX60">
        <v>7138</v>
      </c>
      <c r="FY60" t="s">
        <v>29</v>
      </c>
      <c r="FZ60" t="s">
        <v>29</v>
      </c>
      <c r="GA60" t="s">
        <v>29</v>
      </c>
      <c r="GB60" t="s">
        <v>29</v>
      </c>
      <c r="GI60">
        <v>25557.599999999999</v>
      </c>
      <c r="GJ60">
        <v>108.6</v>
      </c>
      <c r="GK60">
        <v>111.5</v>
      </c>
      <c r="GL60">
        <v>29481.4</v>
      </c>
      <c r="GM60">
        <v>113.3</v>
      </c>
      <c r="GN60">
        <v>112.8</v>
      </c>
      <c r="GO60">
        <v>-3923.8000000000029</v>
      </c>
      <c r="GP60">
        <v>-28.9</v>
      </c>
      <c r="GQ60">
        <v>-31.3</v>
      </c>
      <c r="GR60" t="s">
        <v>29</v>
      </c>
      <c r="GS60">
        <v>12.3</v>
      </c>
      <c r="GT60">
        <v>10</v>
      </c>
      <c r="GU60">
        <v>-11.3</v>
      </c>
      <c r="GV60">
        <v>4.7</v>
      </c>
      <c r="GW60">
        <v>10.1</v>
      </c>
      <c r="GX60">
        <v>17.100000000000001</v>
      </c>
      <c r="GY60">
        <v>-20.2</v>
      </c>
    </row>
    <row r="61" spans="1:240" x14ac:dyDescent="0.2">
      <c r="A61" s="12" t="s">
        <v>181</v>
      </c>
      <c r="B61" s="20">
        <v>88</v>
      </c>
      <c r="C61" s="20">
        <v>79.3</v>
      </c>
      <c r="E61" s="25" t="s">
        <v>184</v>
      </c>
      <c r="F61" s="27">
        <v>22.06</v>
      </c>
      <c r="G61" s="27">
        <v>22.84</v>
      </c>
      <c r="I61" s="1">
        <v>37164</v>
      </c>
      <c r="J61">
        <v>327153.5</v>
      </c>
      <c r="L61" s="1">
        <v>37042</v>
      </c>
      <c r="M61">
        <v>21.338999999999999</v>
      </c>
      <c r="N61">
        <v>159488.571</v>
      </c>
      <c r="O61">
        <v>48154.559000000001</v>
      </c>
      <c r="P61">
        <v>207643.13</v>
      </c>
      <c r="Q61">
        <v>155479.33600000001</v>
      </c>
      <c r="R61">
        <v>46801.529000000002</v>
      </c>
      <c r="S61">
        <v>202280.86499999999</v>
      </c>
      <c r="T61">
        <v>4009.2350000000001</v>
      </c>
      <c r="U61">
        <v>1353.03</v>
      </c>
      <c r="V61">
        <v>5362.2650000000003</v>
      </c>
      <c r="W61">
        <v>159509.91</v>
      </c>
      <c r="X61">
        <v>48154.559000000001</v>
      </c>
      <c r="Y61">
        <v>207664.44699999999</v>
      </c>
      <c r="AA61" s="37" t="s">
        <v>183</v>
      </c>
      <c r="AB61" s="38">
        <v>3.5722999999999998</v>
      </c>
      <c r="AC61" s="38">
        <v>1.6879999999999999</v>
      </c>
      <c r="AD61" s="38">
        <v>1.1617</v>
      </c>
      <c r="AI61" t="s">
        <v>713</v>
      </c>
      <c r="AJ61" t="s">
        <v>29</v>
      </c>
      <c r="AK61" t="s">
        <v>29</v>
      </c>
      <c r="AL61" t="s">
        <v>29</v>
      </c>
      <c r="AM61" t="s">
        <v>29</v>
      </c>
      <c r="AO61">
        <v>2938.2</v>
      </c>
      <c r="AP61">
        <v>96.1</v>
      </c>
      <c r="AQ61">
        <v>98.9</v>
      </c>
      <c r="AS61">
        <v>18.7</v>
      </c>
      <c r="AT61" t="s">
        <v>29</v>
      </c>
      <c r="AU61" t="s">
        <v>29</v>
      </c>
      <c r="AV61" t="s">
        <v>29</v>
      </c>
      <c r="AW61" t="s">
        <v>29</v>
      </c>
      <c r="AX61" t="s">
        <v>29</v>
      </c>
      <c r="AY61" t="s">
        <v>29</v>
      </c>
      <c r="BA61">
        <v>1150.79</v>
      </c>
      <c r="BB61">
        <v>103.7</v>
      </c>
      <c r="BC61">
        <v>100.2</v>
      </c>
      <c r="BD61">
        <v>99</v>
      </c>
      <c r="BE61">
        <v>99.5</v>
      </c>
      <c r="BF61" t="s">
        <v>29</v>
      </c>
      <c r="BH61">
        <v>761.68</v>
      </c>
      <c r="BI61">
        <v>102.6</v>
      </c>
      <c r="BJ61">
        <v>102</v>
      </c>
      <c r="BK61">
        <v>98</v>
      </c>
      <c r="BL61">
        <v>101.3</v>
      </c>
      <c r="BM61" t="s">
        <v>29</v>
      </c>
      <c r="BO61">
        <v>127562.3</v>
      </c>
      <c r="BP61">
        <v>158204.1</v>
      </c>
      <c r="BQ61">
        <v>-30641.8</v>
      </c>
      <c r="BR61">
        <v>95.6</v>
      </c>
      <c r="BS61">
        <v>100.5</v>
      </c>
      <c r="BT61">
        <v>92.2</v>
      </c>
      <c r="BU61">
        <v>99.4</v>
      </c>
      <c r="BV61">
        <v>150</v>
      </c>
      <c r="BW61">
        <v>98.6</v>
      </c>
      <c r="BX61">
        <v>142.80000000000001</v>
      </c>
      <c r="BY61">
        <v>94</v>
      </c>
      <c r="BZ61">
        <v>128</v>
      </c>
      <c r="CA61">
        <v>103.7</v>
      </c>
      <c r="CB61">
        <v>12.2</v>
      </c>
      <c r="CC61" t="s">
        <v>29</v>
      </c>
      <c r="CD61" t="s">
        <v>29</v>
      </c>
      <c r="CE61" t="s">
        <v>29</v>
      </c>
      <c r="CF61" t="s">
        <v>29</v>
      </c>
      <c r="CG61" t="s">
        <v>29</v>
      </c>
      <c r="CH61" t="s">
        <v>29</v>
      </c>
      <c r="CI61" t="s">
        <v>29</v>
      </c>
      <c r="CJ61" t="s">
        <v>29</v>
      </c>
      <c r="CK61" t="s">
        <v>29</v>
      </c>
      <c r="CL61" t="s">
        <v>29</v>
      </c>
      <c r="CM61" t="s">
        <v>29</v>
      </c>
      <c r="CN61" t="s">
        <v>29</v>
      </c>
      <c r="CO61" t="s">
        <v>29</v>
      </c>
      <c r="CP61" t="s">
        <v>29</v>
      </c>
      <c r="CQ61" t="s">
        <v>29</v>
      </c>
      <c r="CR61" t="s">
        <v>29</v>
      </c>
      <c r="CS61" t="s">
        <v>29</v>
      </c>
      <c r="CT61" t="s">
        <v>29</v>
      </c>
      <c r="CU61" t="s">
        <v>29</v>
      </c>
      <c r="CV61" t="s">
        <v>29</v>
      </c>
      <c r="CW61" t="s">
        <v>29</v>
      </c>
      <c r="CX61" t="s">
        <v>29</v>
      </c>
      <c r="CY61" t="s">
        <v>29</v>
      </c>
      <c r="CZ61" t="s">
        <v>29</v>
      </c>
      <c r="DA61">
        <v>104.5</v>
      </c>
      <c r="DB61">
        <v>100.6</v>
      </c>
      <c r="DC61">
        <v>104</v>
      </c>
      <c r="DD61">
        <v>107.7</v>
      </c>
      <c r="DE61">
        <v>101.1</v>
      </c>
      <c r="DF61">
        <v>106.3</v>
      </c>
      <c r="DG61">
        <v>102.5</v>
      </c>
      <c r="DH61">
        <v>100.1</v>
      </c>
      <c r="DI61">
        <v>102.4</v>
      </c>
      <c r="DJ61">
        <v>96.6</v>
      </c>
      <c r="DK61">
        <v>100.3</v>
      </c>
      <c r="DL61">
        <v>96.5</v>
      </c>
      <c r="DM61">
        <v>104.5</v>
      </c>
      <c r="DN61">
        <v>100.4</v>
      </c>
      <c r="DO61">
        <v>104.2</v>
      </c>
      <c r="DP61">
        <v>102.6</v>
      </c>
      <c r="DQ61">
        <v>100.2</v>
      </c>
      <c r="DR61">
        <v>102.6</v>
      </c>
      <c r="DS61">
        <v>102.2</v>
      </c>
      <c r="DT61">
        <v>100</v>
      </c>
      <c r="DU61">
        <v>101.4</v>
      </c>
      <c r="DV61">
        <v>110.6</v>
      </c>
      <c r="DW61">
        <v>101.4</v>
      </c>
      <c r="DX61">
        <v>110.4</v>
      </c>
      <c r="DY61">
        <v>99.7</v>
      </c>
      <c r="DZ61">
        <v>100</v>
      </c>
      <c r="EA61">
        <v>99.7</v>
      </c>
      <c r="EB61">
        <v>100.9</v>
      </c>
      <c r="EC61">
        <v>99.7</v>
      </c>
      <c r="ED61">
        <v>100.8</v>
      </c>
      <c r="EE61">
        <v>104</v>
      </c>
      <c r="EF61">
        <v>103.2</v>
      </c>
      <c r="EG61">
        <v>103.9</v>
      </c>
      <c r="EH61">
        <v>113.9</v>
      </c>
      <c r="EI61">
        <v>104</v>
      </c>
      <c r="EJ61">
        <v>109.5</v>
      </c>
      <c r="EK61" t="s">
        <v>29</v>
      </c>
      <c r="EL61" t="s">
        <v>29</v>
      </c>
      <c r="EM61" t="s">
        <v>29</v>
      </c>
      <c r="EO61" t="s">
        <v>29</v>
      </c>
      <c r="EP61" t="s">
        <v>29</v>
      </c>
      <c r="EQ61" t="s">
        <v>29</v>
      </c>
      <c r="ES61" t="s">
        <v>29</v>
      </c>
      <c r="ET61" t="s">
        <v>29</v>
      </c>
      <c r="EU61" t="s">
        <v>29</v>
      </c>
      <c r="EW61" t="s">
        <v>29</v>
      </c>
      <c r="EX61" t="s">
        <v>29</v>
      </c>
      <c r="EY61" t="s">
        <v>29</v>
      </c>
      <c r="FA61" t="s">
        <v>29</v>
      </c>
      <c r="FB61" t="s">
        <v>29</v>
      </c>
      <c r="FC61" t="s">
        <v>29</v>
      </c>
      <c r="FF61" t="s">
        <v>29</v>
      </c>
      <c r="FG61" t="s">
        <v>29</v>
      </c>
      <c r="FH61" t="s">
        <v>29</v>
      </c>
      <c r="FI61" t="s">
        <v>29</v>
      </c>
      <c r="FJ61" t="s">
        <v>29</v>
      </c>
      <c r="FK61" t="s">
        <v>29</v>
      </c>
      <c r="FL61" t="s">
        <v>29</v>
      </c>
      <c r="FM61" t="s">
        <v>29</v>
      </c>
      <c r="FN61" t="s">
        <v>29</v>
      </c>
      <c r="FO61" t="s">
        <v>29</v>
      </c>
      <c r="FP61" t="s">
        <v>29</v>
      </c>
      <c r="FQ61" t="s">
        <v>29</v>
      </c>
      <c r="FR61" t="s">
        <v>29</v>
      </c>
      <c r="FT61" t="s">
        <v>29</v>
      </c>
      <c r="FU61" t="s">
        <v>29</v>
      </c>
      <c r="FV61" t="s">
        <v>29</v>
      </c>
      <c r="FX61">
        <v>9534</v>
      </c>
      <c r="FY61" t="s">
        <v>29</v>
      </c>
      <c r="FZ61" t="s">
        <v>29</v>
      </c>
      <c r="GA61" t="s">
        <v>29</v>
      </c>
      <c r="GB61" t="s">
        <v>29</v>
      </c>
      <c r="GI61">
        <v>25024.3</v>
      </c>
      <c r="GJ61">
        <v>102.3</v>
      </c>
      <c r="GK61">
        <v>95.7</v>
      </c>
      <c r="GL61">
        <v>28315.3</v>
      </c>
      <c r="GM61">
        <v>104.4</v>
      </c>
      <c r="GN61">
        <v>97.4</v>
      </c>
      <c r="GO61">
        <v>-3291</v>
      </c>
      <c r="GP61">
        <v>-28.4</v>
      </c>
      <c r="GQ61">
        <v>-30</v>
      </c>
      <c r="GR61" t="s">
        <v>29</v>
      </c>
      <c r="GS61">
        <v>10.199999999999999</v>
      </c>
      <c r="GT61">
        <v>10.6</v>
      </c>
      <c r="GU61">
        <v>-18.2</v>
      </c>
      <c r="GV61">
        <v>4.0999999999999996</v>
      </c>
      <c r="GW61">
        <v>2.5</v>
      </c>
      <c r="GX61">
        <v>18.2</v>
      </c>
      <c r="GY61">
        <v>-15.4</v>
      </c>
    </row>
    <row r="62" spans="1:240" x14ac:dyDescent="0.2">
      <c r="A62" s="12" t="s">
        <v>182</v>
      </c>
      <c r="B62" s="20">
        <v>88.6</v>
      </c>
      <c r="C62" s="20">
        <v>79.8</v>
      </c>
      <c r="E62" s="25" t="s">
        <v>185</v>
      </c>
      <c r="F62" s="27">
        <v>23.41</v>
      </c>
      <c r="G62" s="27">
        <v>22.8</v>
      </c>
      <c r="I62" s="1">
        <v>37195</v>
      </c>
      <c r="J62">
        <v>331194.7</v>
      </c>
      <c r="L62" s="1">
        <v>37072</v>
      </c>
      <c r="M62">
        <v>21.806000000000001</v>
      </c>
      <c r="N62">
        <v>160156.93599999999</v>
      </c>
      <c r="O62">
        <v>49009.178</v>
      </c>
      <c r="P62">
        <v>209166.11499999999</v>
      </c>
      <c r="Q62">
        <v>156084.93900000001</v>
      </c>
      <c r="R62">
        <v>47681.538999999997</v>
      </c>
      <c r="S62">
        <v>203766.47700000001</v>
      </c>
      <c r="T62">
        <v>4071.998</v>
      </c>
      <c r="U62">
        <v>1327.64</v>
      </c>
      <c r="V62">
        <v>5399.6369999999997</v>
      </c>
      <c r="W62">
        <v>160178.742</v>
      </c>
      <c r="X62">
        <v>49009.178</v>
      </c>
      <c r="Y62">
        <v>209187.894</v>
      </c>
      <c r="AA62" s="37" t="s">
        <v>184</v>
      </c>
      <c r="AB62" s="38">
        <v>3.5857000000000001</v>
      </c>
      <c r="AC62" s="38">
        <v>1.6662999999999999</v>
      </c>
      <c r="AD62" s="38">
        <v>1.1349</v>
      </c>
      <c r="AI62" t="s">
        <v>714</v>
      </c>
      <c r="AJ62" t="s">
        <v>29</v>
      </c>
      <c r="AK62" t="s">
        <v>29</v>
      </c>
      <c r="AL62" t="s">
        <v>29</v>
      </c>
      <c r="AM62" t="s">
        <v>29</v>
      </c>
      <c r="AO62">
        <v>2942.6</v>
      </c>
      <c r="AP62">
        <v>95</v>
      </c>
      <c r="AQ62">
        <v>100.1</v>
      </c>
      <c r="AS62">
        <v>18.7</v>
      </c>
      <c r="AT62" t="s">
        <v>29</v>
      </c>
      <c r="AU62" t="s">
        <v>29</v>
      </c>
      <c r="AV62" t="s">
        <v>29</v>
      </c>
      <c r="AW62" t="s">
        <v>29</v>
      </c>
      <c r="AX62" t="s">
        <v>29</v>
      </c>
      <c r="AY62" t="s">
        <v>29</v>
      </c>
      <c r="BA62">
        <v>1152.83</v>
      </c>
      <c r="BB62">
        <v>104.1</v>
      </c>
      <c r="BC62">
        <v>100.2</v>
      </c>
      <c r="BD62">
        <v>99.4</v>
      </c>
      <c r="BE62">
        <v>99.9</v>
      </c>
      <c r="BF62" t="s">
        <v>29</v>
      </c>
      <c r="BH62">
        <v>747.47</v>
      </c>
      <c r="BI62">
        <v>102.4</v>
      </c>
      <c r="BJ62">
        <v>98.1</v>
      </c>
      <c r="BK62">
        <v>97.8</v>
      </c>
      <c r="BL62">
        <v>97.8</v>
      </c>
      <c r="BM62" t="s">
        <v>29</v>
      </c>
      <c r="BO62">
        <v>142181.79999999999</v>
      </c>
      <c r="BP62">
        <v>176001.5</v>
      </c>
      <c r="BQ62">
        <v>-33819.800000000003</v>
      </c>
      <c r="BR62">
        <v>76.3</v>
      </c>
      <c r="BS62">
        <v>98</v>
      </c>
      <c r="BT62">
        <v>74.5</v>
      </c>
      <c r="BU62">
        <v>100.3</v>
      </c>
      <c r="BV62">
        <v>150.69999999999999</v>
      </c>
      <c r="BW62">
        <v>99.2</v>
      </c>
      <c r="BX62">
        <v>146.4</v>
      </c>
      <c r="BY62">
        <v>97.8</v>
      </c>
      <c r="BZ62">
        <v>123.9</v>
      </c>
      <c r="CA62">
        <v>103.7</v>
      </c>
      <c r="CB62">
        <v>12</v>
      </c>
      <c r="CC62" t="s">
        <v>29</v>
      </c>
      <c r="CD62" t="s">
        <v>29</v>
      </c>
      <c r="CE62" t="s">
        <v>29</v>
      </c>
      <c r="CF62" t="s">
        <v>29</v>
      </c>
      <c r="CG62" t="s">
        <v>29</v>
      </c>
      <c r="CH62" t="s">
        <v>29</v>
      </c>
      <c r="CI62" t="s">
        <v>29</v>
      </c>
      <c r="CJ62" t="s">
        <v>29</v>
      </c>
      <c r="CK62" t="s">
        <v>29</v>
      </c>
      <c r="CL62" t="s">
        <v>29</v>
      </c>
      <c r="CM62" t="s">
        <v>29</v>
      </c>
      <c r="CN62" t="s">
        <v>29</v>
      </c>
      <c r="CO62" t="s">
        <v>29</v>
      </c>
      <c r="CP62" t="s">
        <v>29</v>
      </c>
      <c r="CQ62" t="s">
        <v>29</v>
      </c>
      <c r="CR62" t="s">
        <v>29</v>
      </c>
      <c r="CS62" t="s">
        <v>29</v>
      </c>
      <c r="CT62" t="s">
        <v>29</v>
      </c>
      <c r="CU62" t="s">
        <v>29</v>
      </c>
      <c r="CV62" t="s">
        <v>29</v>
      </c>
      <c r="CW62" t="s">
        <v>29</v>
      </c>
      <c r="CX62" t="s">
        <v>29</v>
      </c>
      <c r="CY62" t="s">
        <v>29</v>
      </c>
      <c r="CZ62" t="s">
        <v>29</v>
      </c>
      <c r="DA62">
        <v>104.5</v>
      </c>
      <c r="DB62">
        <v>100.3</v>
      </c>
      <c r="DC62">
        <v>104.3</v>
      </c>
      <c r="DD62">
        <v>107.7</v>
      </c>
      <c r="DE62">
        <v>100.8</v>
      </c>
      <c r="DF62">
        <v>107.1</v>
      </c>
      <c r="DG62">
        <v>102.4</v>
      </c>
      <c r="DH62">
        <v>100</v>
      </c>
      <c r="DI62">
        <v>102.4</v>
      </c>
      <c r="DJ62">
        <v>96.6</v>
      </c>
      <c r="DK62">
        <v>100.1</v>
      </c>
      <c r="DL62">
        <v>96.6</v>
      </c>
      <c r="DM62">
        <v>104.5</v>
      </c>
      <c r="DN62">
        <v>100.2</v>
      </c>
      <c r="DO62">
        <v>104.4</v>
      </c>
      <c r="DP62">
        <v>102.7</v>
      </c>
      <c r="DQ62">
        <v>100.1</v>
      </c>
      <c r="DR62">
        <v>102.7</v>
      </c>
      <c r="DS62">
        <v>102.3</v>
      </c>
      <c r="DT62">
        <v>100</v>
      </c>
      <c r="DU62">
        <v>101.4</v>
      </c>
      <c r="DV62">
        <v>110.6</v>
      </c>
      <c r="DW62">
        <v>100.4</v>
      </c>
      <c r="DX62">
        <v>110.8</v>
      </c>
      <c r="DY62">
        <v>99.7</v>
      </c>
      <c r="DZ62">
        <v>100</v>
      </c>
      <c r="EA62">
        <v>99.7</v>
      </c>
      <c r="EB62">
        <v>100.8</v>
      </c>
      <c r="EC62">
        <v>99.8</v>
      </c>
      <c r="ED62">
        <v>100.7</v>
      </c>
      <c r="EE62">
        <v>104</v>
      </c>
      <c r="EF62">
        <v>100.1</v>
      </c>
      <c r="EG62">
        <v>104</v>
      </c>
      <c r="EH62">
        <v>104.1</v>
      </c>
      <c r="EI62">
        <v>101.5</v>
      </c>
      <c r="EJ62">
        <v>102.6</v>
      </c>
      <c r="EK62" t="s">
        <v>29</v>
      </c>
      <c r="EL62" t="s">
        <v>29</v>
      </c>
      <c r="EM62" t="s">
        <v>29</v>
      </c>
      <c r="EO62" t="s">
        <v>29</v>
      </c>
      <c r="EP62" t="s">
        <v>29</v>
      </c>
      <c r="EQ62" t="s">
        <v>29</v>
      </c>
      <c r="ES62" t="s">
        <v>29</v>
      </c>
      <c r="ET62" t="s">
        <v>29</v>
      </c>
      <c r="EU62" t="s">
        <v>29</v>
      </c>
      <c r="EW62" t="s">
        <v>29</v>
      </c>
      <c r="EX62" t="s">
        <v>29</v>
      </c>
      <c r="EY62" t="s">
        <v>29</v>
      </c>
      <c r="FA62" t="s">
        <v>29</v>
      </c>
      <c r="FB62" t="s">
        <v>29</v>
      </c>
      <c r="FC62" t="s">
        <v>29</v>
      </c>
      <c r="FF62" t="s">
        <v>29</v>
      </c>
      <c r="FG62" t="s">
        <v>29</v>
      </c>
      <c r="FH62" t="s">
        <v>29</v>
      </c>
      <c r="FI62" t="s">
        <v>29</v>
      </c>
      <c r="FJ62" t="s">
        <v>29</v>
      </c>
      <c r="FK62" t="s">
        <v>29</v>
      </c>
      <c r="FL62" t="s">
        <v>29</v>
      </c>
      <c r="FM62" t="s">
        <v>29</v>
      </c>
      <c r="FN62" t="s">
        <v>29</v>
      </c>
      <c r="FO62" t="s">
        <v>29</v>
      </c>
      <c r="FP62" t="s">
        <v>29</v>
      </c>
      <c r="FQ62" t="s">
        <v>29</v>
      </c>
      <c r="FR62" t="s">
        <v>29</v>
      </c>
      <c r="FT62" t="s">
        <v>29</v>
      </c>
      <c r="FU62" t="s">
        <v>29</v>
      </c>
      <c r="FV62" t="s">
        <v>29</v>
      </c>
      <c r="FX62">
        <v>9612</v>
      </c>
      <c r="FY62" t="s">
        <v>29</v>
      </c>
      <c r="FZ62" t="s">
        <v>29</v>
      </c>
      <c r="GA62" t="s">
        <v>29</v>
      </c>
      <c r="GB62" t="s">
        <v>29</v>
      </c>
      <c r="GI62">
        <v>24777.3</v>
      </c>
      <c r="GJ62">
        <v>121.6</v>
      </c>
      <c r="GK62">
        <v>104.4</v>
      </c>
      <c r="GL62">
        <v>27767.7</v>
      </c>
      <c r="GM62">
        <v>113.2</v>
      </c>
      <c r="GN62">
        <v>100.4</v>
      </c>
      <c r="GO62">
        <v>-2990.4000000000015</v>
      </c>
      <c r="GP62">
        <v>-26.1</v>
      </c>
      <c r="GQ62">
        <v>-29.3</v>
      </c>
      <c r="GR62" t="s">
        <v>29</v>
      </c>
      <c r="GS62">
        <v>6.1</v>
      </c>
      <c r="GT62">
        <v>4.2</v>
      </c>
      <c r="GU62">
        <v>-16.5</v>
      </c>
      <c r="GV62">
        <v>-0.2</v>
      </c>
      <c r="GW62">
        <v>-14.4</v>
      </c>
      <c r="GX62">
        <v>12.9</v>
      </c>
      <c r="GY62">
        <v>-14</v>
      </c>
    </row>
    <row r="63" spans="1:240" x14ac:dyDescent="0.2">
      <c r="A63" s="12" t="s">
        <v>183</v>
      </c>
      <c r="B63" s="20">
        <v>89.6</v>
      </c>
      <c r="C63" s="20">
        <v>80.599999999999994</v>
      </c>
      <c r="E63" s="25" t="s">
        <v>186</v>
      </c>
      <c r="F63" s="27">
        <v>22.67</v>
      </c>
      <c r="G63" s="27">
        <v>22.63</v>
      </c>
      <c r="I63" s="1">
        <v>37225</v>
      </c>
      <c r="J63">
        <v>322658.09999999998</v>
      </c>
      <c r="L63" s="1">
        <v>37103</v>
      </c>
      <c r="M63">
        <v>22.056000000000001</v>
      </c>
      <c r="N63">
        <v>161048.677</v>
      </c>
      <c r="O63">
        <v>54699.177000000003</v>
      </c>
      <c r="P63">
        <v>215747.85500000001</v>
      </c>
      <c r="Q63">
        <v>156937.56899999999</v>
      </c>
      <c r="R63">
        <v>53206.17</v>
      </c>
      <c r="S63">
        <v>210143.739</v>
      </c>
      <c r="T63">
        <v>4111.1080000000002</v>
      </c>
      <c r="U63">
        <v>1493.008</v>
      </c>
      <c r="V63">
        <v>5604.116</v>
      </c>
      <c r="W63">
        <v>161070.73300000001</v>
      </c>
      <c r="X63">
        <v>54699.177000000003</v>
      </c>
      <c r="Y63">
        <v>215769.88</v>
      </c>
      <c r="AA63" s="37" t="s">
        <v>185</v>
      </c>
      <c r="AB63" s="38">
        <v>3.6747000000000001</v>
      </c>
      <c r="AC63" s="38">
        <v>1.6229</v>
      </c>
      <c r="AD63" s="38">
        <v>1.1491</v>
      </c>
      <c r="AI63" t="s">
        <v>715</v>
      </c>
      <c r="AJ63" t="s">
        <v>29</v>
      </c>
      <c r="AK63" t="s">
        <v>29</v>
      </c>
      <c r="AL63" t="s">
        <v>29</v>
      </c>
      <c r="AM63" t="s">
        <v>29</v>
      </c>
      <c r="AO63">
        <v>2999.6</v>
      </c>
      <c r="AP63">
        <v>94.5</v>
      </c>
      <c r="AQ63">
        <v>101.9</v>
      </c>
      <c r="AS63">
        <v>19</v>
      </c>
      <c r="AT63" t="s">
        <v>29</v>
      </c>
      <c r="AU63" t="s">
        <v>29</v>
      </c>
      <c r="AV63" t="s">
        <v>29</v>
      </c>
      <c r="AW63" t="s">
        <v>29</v>
      </c>
      <c r="AX63" t="s">
        <v>29</v>
      </c>
      <c r="AY63" t="s">
        <v>29</v>
      </c>
      <c r="BA63">
        <v>1163.8900000000001</v>
      </c>
      <c r="BB63">
        <v>104.8</v>
      </c>
      <c r="BC63">
        <v>101</v>
      </c>
      <c r="BD63">
        <v>100.2</v>
      </c>
      <c r="BE63">
        <v>100.8</v>
      </c>
      <c r="BF63" t="s">
        <v>29</v>
      </c>
      <c r="BH63">
        <v>747.2</v>
      </c>
      <c r="BI63">
        <v>102.5</v>
      </c>
      <c r="BJ63">
        <v>100</v>
      </c>
      <c r="BK63">
        <v>98</v>
      </c>
      <c r="BL63">
        <v>99.8</v>
      </c>
      <c r="BM63" t="s">
        <v>29</v>
      </c>
      <c r="BO63">
        <v>156281.20000000001</v>
      </c>
      <c r="BP63">
        <v>197698.3</v>
      </c>
      <c r="BQ63">
        <v>-41417.1</v>
      </c>
      <c r="BR63">
        <v>66.400000000000006</v>
      </c>
      <c r="BS63">
        <v>99.8</v>
      </c>
      <c r="BT63">
        <v>66.7</v>
      </c>
      <c r="BU63">
        <v>98.8</v>
      </c>
      <c r="BV63">
        <v>144.69999999999999</v>
      </c>
      <c r="BW63">
        <v>100.1</v>
      </c>
      <c r="BX63">
        <v>143.1</v>
      </c>
      <c r="BY63">
        <v>96.9</v>
      </c>
      <c r="BZ63">
        <v>123.8</v>
      </c>
      <c r="CA63">
        <v>102.6</v>
      </c>
      <c r="CB63">
        <v>11.8</v>
      </c>
      <c r="CC63" t="s">
        <v>29</v>
      </c>
      <c r="CD63" t="s">
        <v>29</v>
      </c>
      <c r="CE63" t="s">
        <v>29</v>
      </c>
      <c r="CF63" t="s">
        <v>29</v>
      </c>
      <c r="CG63" t="s">
        <v>29</v>
      </c>
      <c r="CH63" t="s">
        <v>29</v>
      </c>
      <c r="CI63" t="s">
        <v>29</v>
      </c>
      <c r="CJ63" t="s">
        <v>29</v>
      </c>
      <c r="CK63" t="s">
        <v>29</v>
      </c>
      <c r="CL63" t="s">
        <v>29</v>
      </c>
      <c r="CM63" t="s">
        <v>29</v>
      </c>
      <c r="CN63" t="s">
        <v>29</v>
      </c>
      <c r="CO63" t="s">
        <v>29</v>
      </c>
      <c r="CP63" t="s">
        <v>29</v>
      </c>
      <c r="CQ63" t="s">
        <v>29</v>
      </c>
      <c r="CR63" t="s">
        <v>29</v>
      </c>
      <c r="CS63" t="s">
        <v>29</v>
      </c>
      <c r="CT63" t="s">
        <v>29</v>
      </c>
      <c r="CU63" t="s">
        <v>29</v>
      </c>
      <c r="CV63" t="s">
        <v>29</v>
      </c>
      <c r="CW63" t="s">
        <v>29</v>
      </c>
      <c r="CX63" t="s">
        <v>29</v>
      </c>
      <c r="CY63" t="s">
        <v>29</v>
      </c>
      <c r="CZ63" t="s">
        <v>29</v>
      </c>
      <c r="DA63">
        <v>104.4</v>
      </c>
      <c r="DB63">
        <v>100.1</v>
      </c>
      <c r="DC63">
        <v>104.4</v>
      </c>
      <c r="DD63">
        <v>107.8</v>
      </c>
      <c r="DE63">
        <v>100.6</v>
      </c>
      <c r="DF63">
        <v>107.8</v>
      </c>
      <c r="DG63">
        <v>102.4</v>
      </c>
      <c r="DH63">
        <v>100</v>
      </c>
      <c r="DI63">
        <v>102.4</v>
      </c>
      <c r="DJ63">
        <v>96.5</v>
      </c>
      <c r="DK63">
        <v>99.9</v>
      </c>
      <c r="DL63">
        <v>96.5</v>
      </c>
      <c r="DM63">
        <v>104.5</v>
      </c>
      <c r="DN63">
        <v>100.1</v>
      </c>
      <c r="DO63">
        <v>104.5</v>
      </c>
      <c r="DP63">
        <v>102.7</v>
      </c>
      <c r="DQ63">
        <v>100</v>
      </c>
      <c r="DR63">
        <v>102.7</v>
      </c>
      <c r="DS63">
        <v>101.4</v>
      </c>
      <c r="DT63">
        <v>100.1</v>
      </c>
      <c r="DU63">
        <v>101.4</v>
      </c>
      <c r="DV63">
        <v>109.6</v>
      </c>
      <c r="DW63">
        <v>98.9</v>
      </c>
      <c r="DX63">
        <v>109.6</v>
      </c>
      <c r="DY63">
        <v>99.7</v>
      </c>
      <c r="DZ63">
        <v>100</v>
      </c>
      <c r="EA63">
        <v>99.7</v>
      </c>
      <c r="EB63">
        <v>100.8</v>
      </c>
      <c r="EC63">
        <v>100.1</v>
      </c>
      <c r="ED63">
        <v>100.8</v>
      </c>
      <c r="EE63">
        <v>104</v>
      </c>
      <c r="EF63">
        <v>100</v>
      </c>
      <c r="EG63">
        <v>104</v>
      </c>
      <c r="EH63">
        <v>99.4</v>
      </c>
      <c r="EI63">
        <v>90.3</v>
      </c>
      <c r="EJ63">
        <v>110.1</v>
      </c>
      <c r="EK63" t="s">
        <v>29</v>
      </c>
      <c r="EL63" t="s">
        <v>29</v>
      </c>
      <c r="EM63" t="s">
        <v>29</v>
      </c>
      <c r="EO63" t="s">
        <v>29</v>
      </c>
      <c r="EP63" t="s">
        <v>29</v>
      </c>
      <c r="EQ63" t="s">
        <v>29</v>
      </c>
      <c r="ES63" t="s">
        <v>29</v>
      </c>
      <c r="ET63" t="s">
        <v>29</v>
      </c>
      <c r="EU63" t="s">
        <v>29</v>
      </c>
      <c r="EW63" t="s">
        <v>29</v>
      </c>
      <c r="EX63" t="s">
        <v>29</v>
      </c>
      <c r="EY63" t="s">
        <v>29</v>
      </c>
      <c r="FA63" t="s">
        <v>29</v>
      </c>
      <c r="FB63" t="s">
        <v>29</v>
      </c>
      <c r="FC63" t="s">
        <v>29</v>
      </c>
      <c r="FF63" t="s">
        <v>29</v>
      </c>
      <c r="FG63" t="s">
        <v>29</v>
      </c>
      <c r="FH63" t="s">
        <v>29</v>
      </c>
      <c r="FI63" t="s">
        <v>29</v>
      </c>
      <c r="FJ63" t="s">
        <v>29</v>
      </c>
      <c r="FK63" t="s">
        <v>29</v>
      </c>
      <c r="FL63" t="s">
        <v>29</v>
      </c>
      <c r="FM63" t="s">
        <v>29</v>
      </c>
      <c r="FN63" t="s">
        <v>29</v>
      </c>
      <c r="FO63" t="s">
        <v>29</v>
      </c>
      <c r="FP63" t="s">
        <v>29</v>
      </c>
      <c r="FQ63" t="s">
        <v>29</v>
      </c>
      <c r="FR63" t="s">
        <v>29</v>
      </c>
      <c r="FT63" t="s">
        <v>29</v>
      </c>
      <c r="FU63" t="s">
        <v>29</v>
      </c>
      <c r="FV63" t="s">
        <v>29</v>
      </c>
      <c r="FX63">
        <v>16939</v>
      </c>
      <c r="FY63" t="s">
        <v>29</v>
      </c>
      <c r="FZ63" t="s">
        <v>29</v>
      </c>
      <c r="GA63" t="s">
        <v>29</v>
      </c>
      <c r="GB63" t="s">
        <v>29</v>
      </c>
      <c r="GI63">
        <v>21165.4</v>
      </c>
      <c r="GJ63">
        <v>114.3</v>
      </c>
      <c r="GK63">
        <v>91.5</v>
      </c>
      <c r="GL63">
        <v>25545</v>
      </c>
      <c r="GM63">
        <v>114.5</v>
      </c>
      <c r="GN63">
        <v>99.5</v>
      </c>
      <c r="GO63">
        <v>-4379.5999999999985</v>
      </c>
      <c r="GP63">
        <v>-26.5</v>
      </c>
      <c r="GQ63">
        <v>-29.4</v>
      </c>
      <c r="GR63" t="s">
        <v>29</v>
      </c>
      <c r="GS63">
        <v>2.6</v>
      </c>
      <c r="GT63">
        <v>-4.7</v>
      </c>
      <c r="GU63">
        <v>-20.8</v>
      </c>
      <c r="GV63">
        <v>0.3</v>
      </c>
      <c r="GW63">
        <v>-8.8000000000000007</v>
      </c>
      <c r="GX63">
        <v>15.1</v>
      </c>
      <c r="GY63">
        <v>-20.9</v>
      </c>
    </row>
    <row r="64" spans="1:240" x14ac:dyDescent="0.2">
      <c r="A64" s="12" t="s">
        <v>184</v>
      </c>
      <c r="B64" s="20">
        <v>90.5</v>
      </c>
      <c r="C64" s="20">
        <v>80.400000000000006</v>
      </c>
      <c r="E64" s="25" t="s">
        <v>187</v>
      </c>
      <c r="F64" s="27">
        <v>21.92</v>
      </c>
      <c r="G64" s="27">
        <v>25.12</v>
      </c>
      <c r="I64" s="1">
        <v>37256</v>
      </c>
      <c r="J64">
        <v>329704.7</v>
      </c>
      <c r="L64" s="1">
        <v>37134</v>
      </c>
      <c r="M64">
        <v>122.67400000000001</v>
      </c>
      <c r="N64">
        <v>162866.891</v>
      </c>
      <c r="O64">
        <v>56855.572</v>
      </c>
      <c r="P64">
        <v>219722.46299999999</v>
      </c>
      <c r="Q64">
        <v>158790.34700000001</v>
      </c>
      <c r="R64">
        <v>55299.455999999998</v>
      </c>
      <c r="S64">
        <v>214089.80300000001</v>
      </c>
      <c r="T64">
        <v>4076.5439999999999</v>
      </c>
      <c r="U64">
        <v>1556.116</v>
      </c>
      <c r="V64">
        <v>5632.66</v>
      </c>
      <c r="W64">
        <v>162989.565</v>
      </c>
      <c r="X64">
        <v>56855.572</v>
      </c>
      <c r="Y64">
        <v>219845.101</v>
      </c>
      <c r="AA64" s="37" t="s">
        <v>186</v>
      </c>
      <c r="AB64" s="38">
        <v>3.7132000000000001</v>
      </c>
      <c r="AC64" s="38">
        <v>1.649</v>
      </c>
      <c r="AD64" s="38">
        <v>1.1299999999999999</v>
      </c>
      <c r="AH64">
        <v>2005</v>
      </c>
      <c r="AI64" t="s">
        <v>703</v>
      </c>
      <c r="AJ64">
        <v>4733.982</v>
      </c>
      <c r="AM64" t="s">
        <v>717</v>
      </c>
      <c r="AO64">
        <v>3094.9</v>
      </c>
      <c r="AP64">
        <v>94</v>
      </c>
      <c r="AQ64">
        <v>103.2</v>
      </c>
      <c r="AS64">
        <v>19.399999999999999</v>
      </c>
      <c r="AT64">
        <v>2385.2696313589695</v>
      </c>
      <c r="BA64">
        <v>1149.1199999999999</v>
      </c>
      <c r="BB64">
        <v>103.2</v>
      </c>
      <c r="BC64">
        <v>98.7</v>
      </c>
      <c r="BD64">
        <v>99</v>
      </c>
      <c r="BE64">
        <v>98.4</v>
      </c>
      <c r="BF64" t="s">
        <v>29</v>
      </c>
      <c r="BH64">
        <v>760.89</v>
      </c>
      <c r="BI64">
        <v>102.5</v>
      </c>
      <c r="BJ64">
        <v>101.8</v>
      </c>
      <c r="BK64">
        <v>98.4</v>
      </c>
      <c r="BL64">
        <v>101.5</v>
      </c>
      <c r="BM64" t="s">
        <v>29</v>
      </c>
      <c r="BO64">
        <v>16861.900000000001</v>
      </c>
      <c r="BP64">
        <v>18264.900000000001</v>
      </c>
      <c r="BQ64">
        <v>-1403</v>
      </c>
      <c r="BR64">
        <v>60</v>
      </c>
      <c r="BS64">
        <v>98.9</v>
      </c>
      <c r="BT64">
        <v>60.3</v>
      </c>
      <c r="BU64">
        <v>97.2</v>
      </c>
      <c r="BV64">
        <v>145.9</v>
      </c>
      <c r="BW64">
        <v>101</v>
      </c>
      <c r="BX64">
        <v>126.9</v>
      </c>
      <c r="BY64">
        <v>87.5</v>
      </c>
      <c r="BZ64">
        <v>122.3</v>
      </c>
      <c r="CA64">
        <v>98.9</v>
      </c>
      <c r="CB64">
        <v>10.1</v>
      </c>
      <c r="CC64" t="s">
        <v>29</v>
      </c>
      <c r="CD64" t="s">
        <v>29</v>
      </c>
      <c r="CE64" t="s">
        <v>29</v>
      </c>
      <c r="CF64" t="s">
        <v>29</v>
      </c>
      <c r="CG64" t="s">
        <v>29</v>
      </c>
      <c r="CH64" t="s">
        <v>29</v>
      </c>
      <c r="CI64" t="s">
        <v>29</v>
      </c>
      <c r="CJ64" t="s">
        <v>29</v>
      </c>
      <c r="CK64" t="s">
        <v>29</v>
      </c>
      <c r="CL64" t="s">
        <v>29</v>
      </c>
      <c r="CM64" t="s">
        <v>29</v>
      </c>
      <c r="CN64" t="s">
        <v>29</v>
      </c>
      <c r="CO64" t="s">
        <v>29</v>
      </c>
      <c r="CP64" t="s">
        <v>29</v>
      </c>
      <c r="CQ64" t="s">
        <v>29</v>
      </c>
      <c r="CR64" t="s">
        <v>29</v>
      </c>
      <c r="CS64" t="s">
        <v>29</v>
      </c>
      <c r="CT64" t="s">
        <v>29</v>
      </c>
      <c r="CU64" t="s">
        <v>29</v>
      </c>
      <c r="CV64" t="s">
        <v>29</v>
      </c>
      <c r="CW64" t="s">
        <v>29</v>
      </c>
      <c r="CX64" t="s">
        <v>29</v>
      </c>
      <c r="CY64" t="s">
        <v>29</v>
      </c>
      <c r="CZ64" t="s">
        <v>29</v>
      </c>
      <c r="DA64">
        <v>103.7</v>
      </c>
      <c r="DB64">
        <v>100.1</v>
      </c>
      <c r="DC64">
        <v>100.1</v>
      </c>
      <c r="DD64">
        <v>106.7</v>
      </c>
      <c r="DE64">
        <v>99.8</v>
      </c>
      <c r="DF64">
        <v>99.8</v>
      </c>
      <c r="DG64">
        <v>102.2</v>
      </c>
      <c r="DH64">
        <v>100.1</v>
      </c>
      <c r="DI64">
        <v>100.1</v>
      </c>
      <c r="DJ64">
        <v>95.4</v>
      </c>
      <c r="DK64">
        <v>98.2</v>
      </c>
      <c r="DL64">
        <v>98.2</v>
      </c>
      <c r="DM64">
        <v>105</v>
      </c>
      <c r="DN64">
        <v>101.2</v>
      </c>
      <c r="DO64">
        <v>101.2</v>
      </c>
      <c r="DP64">
        <v>102.7</v>
      </c>
      <c r="DQ64">
        <v>100.1</v>
      </c>
      <c r="DR64">
        <v>100.1</v>
      </c>
      <c r="DS64">
        <v>102.7</v>
      </c>
      <c r="DT64">
        <v>101.3</v>
      </c>
      <c r="DU64">
        <v>101.3</v>
      </c>
      <c r="DV64">
        <v>105.4</v>
      </c>
      <c r="DW64">
        <v>98.4</v>
      </c>
      <c r="DX64">
        <v>98.4</v>
      </c>
      <c r="DY64">
        <v>99.5</v>
      </c>
      <c r="DZ64">
        <v>100</v>
      </c>
      <c r="EA64">
        <v>100</v>
      </c>
      <c r="EB64">
        <v>100.2</v>
      </c>
      <c r="EC64">
        <v>100.4</v>
      </c>
      <c r="ED64">
        <v>100.4</v>
      </c>
      <c r="EE64">
        <v>103.9</v>
      </c>
      <c r="EF64">
        <v>100.1</v>
      </c>
      <c r="EG64">
        <v>100.1</v>
      </c>
      <c r="EH64">
        <v>101</v>
      </c>
      <c r="EI64">
        <v>103.1</v>
      </c>
      <c r="EJ64">
        <v>98</v>
      </c>
      <c r="EK64" t="s">
        <v>29</v>
      </c>
      <c r="EL64" t="s">
        <v>29</v>
      </c>
      <c r="EM64">
        <v>90.7</v>
      </c>
      <c r="EN64">
        <v>68.3</v>
      </c>
      <c r="EO64" t="s">
        <v>29</v>
      </c>
      <c r="EP64" t="s">
        <v>29</v>
      </c>
      <c r="EQ64">
        <v>90.2</v>
      </c>
      <c r="ER64">
        <v>104.2</v>
      </c>
      <c r="ES64" t="s">
        <v>29</v>
      </c>
      <c r="ET64" t="s">
        <v>29</v>
      </c>
      <c r="EU64">
        <v>87.4</v>
      </c>
      <c r="EV64">
        <v>61.6</v>
      </c>
      <c r="EW64" t="s">
        <v>29</v>
      </c>
      <c r="EX64" t="s">
        <v>29</v>
      </c>
      <c r="EY64">
        <v>118.5</v>
      </c>
      <c r="EZ64">
        <v>121.7</v>
      </c>
      <c r="FA64" t="s">
        <v>29</v>
      </c>
      <c r="FB64" t="s">
        <v>29</v>
      </c>
      <c r="FC64">
        <v>93.3</v>
      </c>
      <c r="FD64">
        <v>74.3</v>
      </c>
      <c r="FF64" t="s">
        <v>29</v>
      </c>
      <c r="FG64" t="s">
        <v>29</v>
      </c>
      <c r="FH64" t="s">
        <v>29</v>
      </c>
      <c r="FI64" t="s">
        <v>29</v>
      </c>
      <c r="FJ64" t="s">
        <v>29</v>
      </c>
      <c r="FK64" t="s">
        <v>29</v>
      </c>
      <c r="FL64" t="s">
        <v>29</v>
      </c>
      <c r="FM64" t="s">
        <v>29</v>
      </c>
      <c r="FN64" t="s">
        <v>29</v>
      </c>
      <c r="FO64" t="s">
        <v>29</v>
      </c>
      <c r="FP64" t="s">
        <v>29</v>
      </c>
      <c r="FQ64" t="s">
        <v>29</v>
      </c>
      <c r="FR64">
        <v>98.3</v>
      </c>
      <c r="FS64">
        <v>55.4</v>
      </c>
      <c r="FT64" t="s">
        <v>29</v>
      </c>
      <c r="FU64" t="s">
        <v>29</v>
      </c>
      <c r="FV64">
        <v>51</v>
      </c>
      <c r="FW64">
        <v>31.7</v>
      </c>
      <c r="FX64">
        <v>11971</v>
      </c>
      <c r="FY64" t="s">
        <v>29</v>
      </c>
      <c r="FZ64" t="s">
        <v>29</v>
      </c>
      <c r="GA64" t="s">
        <v>29</v>
      </c>
      <c r="GB64" t="s">
        <v>29</v>
      </c>
      <c r="GI64">
        <v>21225.7</v>
      </c>
      <c r="GJ64">
        <v>114.7</v>
      </c>
      <c r="GK64">
        <v>93.7</v>
      </c>
      <c r="GL64">
        <v>23019.5</v>
      </c>
      <c r="GM64">
        <v>102.8</v>
      </c>
      <c r="GN64">
        <v>81.400000000000006</v>
      </c>
      <c r="GO64">
        <v>-1793.7999999999993</v>
      </c>
      <c r="GP64">
        <v>-24</v>
      </c>
      <c r="GQ64">
        <v>-27.2</v>
      </c>
      <c r="GR64" t="s">
        <v>29</v>
      </c>
      <c r="GS64">
        <v>6</v>
      </c>
      <c r="GT64">
        <v>0.7</v>
      </c>
      <c r="GU64">
        <v>-10.3</v>
      </c>
      <c r="GV64">
        <v>-3.7</v>
      </c>
      <c r="GW64">
        <v>-2.7</v>
      </c>
      <c r="GX64">
        <v>28.4</v>
      </c>
      <c r="GY64">
        <v>4.2</v>
      </c>
    </row>
    <row r="65" spans="1:207" x14ac:dyDescent="0.2">
      <c r="A65" s="12" t="s">
        <v>185</v>
      </c>
      <c r="B65" s="20">
        <v>89.7</v>
      </c>
      <c r="C65" s="20">
        <v>79.8</v>
      </c>
      <c r="E65" s="25" t="s">
        <v>188</v>
      </c>
      <c r="F65" s="27">
        <v>23.37</v>
      </c>
      <c r="G65" s="27">
        <v>24.86</v>
      </c>
      <c r="I65" s="1">
        <v>37287</v>
      </c>
      <c r="J65">
        <v>323709.2</v>
      </c>
      <c r="L65" s="1">
        <v>37164</v>
      </c>
      <c r="M65">
        <v>124.375</v>
      </c>
      <c r="N65">
        <v>165443.644</v>
      </c>
      <c r="O65">
        <v>57999.248</v>
      </c>
      <c r="P65">
        <v>223442.89199999999</v>
      </c>
      <c r="Q65">
        <v>161261.77900000001</v>
      </c>
      <c r="R65">
        <v>56395.353000000003</v>
      </c>
      <c r="S65">
        <v>217657.13200000001</v>
      </c>
      <c r="T65">
        <v>4181.8649999999998</v>
      </c>
      <c r="U65">
        <v>1603.895</v>
      </c>
      <c r="V65">
        <v>5785.76</v>
      </c>
      <c r="W65">
        <v>165568.019</v>
      </c>
      <c r="X65">
        <v>57999.248</v>
      </c>
      <c r="Y65">
        <v>223567.23</v>
      </c>
      <c r="AA65" s="37" t="s">
        <v>187</v>
      </c>
      <c r="AB65" s="38">
        <v>3.7416</v>
      </c>
      <c r="AC65" s="38">
        <v>1.6288</v>
      </c>
      <c r="AD65" s="38">
        <v>1.0805</v>
      </c>
      <c r="AI65" t="s">
        <v>704</v>
      </c>
      <c r="AJ65">
        <v>4742.1350000000002</v>
      </c>
      <c r="AL65">
        <v>100.2</v>
      </c>
      <c r="AM65" t="s">
        <v>717</v>
      </c>
      <c r="AO65">
        <v>3094.5</v>
      </c>
      <c r="AP65">
        <v>93</v>
      </c>
      <c r="AQ65">
        <v>100</v>
      </c>
      <c r="AS65">
        <v>19.399999999999999</v>
      </c>
      <c r="AT65">
        <v>2411.313849141789</v>
      </c>
      <c r="AV65">
        <v>101.1</v>
      </c>
      <c r="AX65">
        <v>101.1</v>
      </c>
      <c r="BA65">
        <v>1153.7</v>
      </c>
      <c r="BB65">
        <v>103.3</v>
      </c>
      <c r="BC65">
        <v>100.4</v>
      </c>
      <c r="BD65">
        <v>99.3</v>
      </c>
      <c r="BE65">
        <v>100.4</v>
      </c>
      <c r="BF65" t="s">
        <v>29</v>
      </c>
      <c r="BH65">
        <v>747.89</v>
      </c>
      <c r="BI65">
        <v>102.5</v>
      </c>
      <c r="BJ65">
        <v>98.3</v>
      </c>
      <c r="BK65">
        <v>98.6</v>
      </c>
      <c r="BL65">
        <v>98.3</v>
      </c>
      <c r="BM65" t="s">
        <v>29</v>
      </c>
      <c r="BO65">
        <v>28587.200000000001</v>
      </c>
      <c r="BP65">
        <v>37471.599999999999</v>
      </c>
      <c r="BQ65">
        <v>-8884.4</v>
      </c>
      <c r="BR65">
        <v>57.7</v>
      </c>
      <c r="BS65">
        <v>98.5</v>
      </c>
      <c r="BT65">
        <v>58.7</v>
      </c>
      <c r="BU65">
        <v>98.9</v>
      </c>
      <c r="BV65">
        <v>148.69999999999999</v>
      </c>
      <c r="BW65">
        <v>106.3</v>
      </c>
      <c r="BX65">
        <v>121.5</v>
      </c>
      <c r="BY65">
        <v>102.3</v>
      </c>
      <c r="BZ65">
        <v>120.6</v>
      </c>
      <c r="CA65">
        <v>99.1</v>
      </c>
      <c r="CB65">
        <v>10.4</v>
      </c>
      <c r="CC65" t="s">
        <v>29</v>
      </c>
      <c r="CD65" t="s">
        <v>29</v>
      </c>
      <c r="CE65" t="s">
        <v>29</v>
      </c>
      <c r="CF65" t="s">
        <v>29</v>
      </c>
      <c r="CG65" t="s">
        <v>29</v>
      </c>
      <c r="CH65" t="s">
        <v>29</v>
      </c>
      <c r="CI65" t="s">
        <v>29</v>
      </c>
      <c r="CJ65" t="s">
        <v>29</v>
      </c>
      <c r="CK65" t="s">
        <v>29</v>
      </c>
      <c r="CL65" t="s">
        <v>29</v>
      </c>
      <c r="CM65" t="s">
        <v>29</v>
      </c>
      <c r="CN65" t="s">
        <v>29</v>
      </c>
      <c r="CO65" t="s">
        <v>29</v>
      </c>
      <c r="CP65" t="s">
        <v>29</v>
      </c>
      <c r="CQ65" t="s">
        <v>29</v>
      </c>
      <c r="CR65" t="s">
        <v>29</v>
      </c>
      <c r="CS65" t="s">
        <v>29</v>
      </c>
      <c r="CT65" t="s">
        <v>29</v>
      </c>
      <c r="CU65" t="s">
        <v>29</v>
      </c>
      <c r="CV65" t="s">
        <v>29</v>
      </c>
      <c r="CW65" t="s">
        <v>29</v>
      </c>
      <c r="CX65" t="s">
        <v>29</v>
      </c>
      <c r="CY65" t="s">
        <v>29</v>
      </c>
      <c r="CZ65" t="s">
        <v>29</v>
      </c>
      <c r="DA65">
        <v>103.6</v>
      </c>
      <c r="DB65">
        <v>99.9</v>
      </c>
      <c r="DC65">
        <v>100</v>
      </c>
      <c r="DD65">
        <v>105.9</v>
      </c>
      <c r="DE65">
        <v>99.7</v>
      </c>
      <c r="DF65">
        <v>99.5</v>
      </c>
      <c r="DG65">
        <v>102.2</v>
      </c>
      <c r="DH65">
        <v>100.1</v>
      </c>
      <c r="DI65">
        <v>100.2</v>
      </c>
      <c r="DJ65">
        <v>95.4</v>
      </c>
      <c r="DK65">
        <v>98.5</v>
      </c>
      <c r="DL65">
        <v>96.7</v>
      </c>
      <c r="DM65">
        <v>105</v>
      </c>
      <c r="DN65">
        <v>100.2</v>
      </c>
      <c r="DO65">
        <v>101.4</v>
      </c>
      <c r="DP65">
        <v>102.6</v>
      </c>
      <c r="DQ65">
        <v>100.1</v>
      </c>
      <c r="DR65">
        <v>100.2</v>
      </c>
      <c r="DS65">
        <v>102.7</v>
      </c>
      <c r="DT65">
        <v>100.1</v>
      </c>
      <c r="DU65">
        <v>101.4</v>
      </c>
      <c r="DV65">
        <v>105.4</v>
      </c>
      <c r="DW65">
        <v>100.6</v>
      </c>
      <c r="DX65">
        <v>99</v>
      </c>
      <c r="DY65">
        <v>99.5</v>
      </c>
      <c r="DZ65">
        <v>100</v>
      </c>
      <c r="EA65">
        <v>100</v>
      </c>
      <c r="EB65">
        <v>100.6</v>
      </c>
      <c r="EC65">
        <v>100</v>
      </c>
      <c r="ED65">
        <v>100.4</v>
      </c>
      <c r="EE65">
        <v>103.8</v>
      </c>
      <c r="EF65">
        <v>100</v>
      </c>
      <c r="EG65">
        <v>100.1</v>
      </c>
      <c r="EH65">
        <v>102.7</v>
      </c>
      <c r="EI65">
        <v>99.5</v>
      </c>
      <c r="EJ65">
        <v>103.2</v>
      </c>
      <c r="EK65" t="s">
        <v>29</v>
      </c>
      <c r="EL65">
        <v>100</v>
      </c>
      <c r="EM65">
        <v>90.7</v>
      </c>
      <c r="EN65">
        <v>67.900000000000006</v>
      </c>
      <c r="EO65" t="s">
        <v>29</v>
      </c>
      <c r="EP65">
        <v>103.1</v>
      </c>
      <c r="EQ65">
        <v>92.9</v>
      </c>
      <c r="ER65">
        <v>107.8</v>
      </c>
      <c r="ES65" t="s">
        <v>29</v>
      </c>
      <c r="ET65">
        <v>99.9</v>
      </c>
      <c r="EU65">
        <v>87.3</v>
      </c>
      <c r="EV65">
        <v>61.4</v>
      </c>
      <c r="EW65" t="s">
        <v>29</v>
      </c>
      <c r="EX65">
        <v>99.3</v>
      </c>
      <c r="EY65">
        <v>117.7</v>
      </c>
      <c r="EZ65">
        <v>120.8</v>
      </c>
      <c r="FA65" t="s">
        <v>29</v>
      </c>
      <c r="FB65">
        <v>102.7</v>
      </c>
      <c r="FC65">
        <v>95.8</v>
      </c>
      <c r="FD65">
        <v>76.3</v>
      </c>
      <c r="FF65" t="s">
        <v>29</v>
      </c>
      <c r="FG65">
        <v>98.8</v>
      </c>
      <c r="FI65">
        <v>103</v>
      </c>
      <c r="FK65">
        <v>99.5</v>
      </c>
      <c r="FM65">
        <v>102.4</v>
      </c>
      <c r="FO65">
        <v>98.6</v>
      </c>
      <c r="FQ65">
        <v>145.9</v>
      </c>
      <c r="FR65">
        <v>143.4</v>
      </c>
      <c r="FS65">
        <v>80.900000000000006</v>
      </c>
      <c r="FU65">
        <v>107.9</v>
      </c>
      <c r="FV65">
        <v>55</v>
      </c>
      <c r="FW65">
        <v>33.9</v>
      </c>
      <c r="FX65">
        <v>7561</v>
      </c>
      <c r="FY65" t="s">
        <v>29</v>
      </c>
      <c r="FZ65" t="s">
        <v>29</v>
      </c>
      <c r="GA65" t="s">
        <v>29</v>
      </c>
      <c r="GB65" t="s">
        <v>29</v>
      </c>
      <c r="GI65">
        <v>21469.1</v>
      </c>
      <c r="GJ65">
        <v>102.6</v>
      </c>
      <c r="GK65">
        <v>99.3</v>
      </c>
      <c r="GL65">
        <v>23886.799999999999</v>
      </c>
      <c r="GM65">
        <v>106.4</v>
      </c>
      <c r="GN65">
        <v>107.2</v>
      </c>
      <c r="GO65">
        <v>-2417.7000000000007</v>
      </c>
      <c r="GP65">
        <v>-24.4</v>
      </c>
      <c r="GQ65">
        <v>-28.4</v>
      </c>
      <c r="GR65" t="s">
        <v>29</v>
      </c>
      <c r="GS65">
        <v>8.4</v>
      </c>
      <c r="GT65">
        <v>-6.5</v>
      </c>
      <c r="GU65">
        <v>-9.4</v>
      </c>
      <c r="GV65">
        <v>-2.4</v>
      </c>
      <c r="GW65">
        <v>-0.4</v>
      </c>
      <c r="GX65">
        <v>26.5</v>
      </c>
      <c r="GY65">
        <v>8.6999999999999993</v>
      </c>
    </row>
    <row r="66" spans="1:207" x14ac:dyDescent="0.2">
      <c r="A66" s="12" t="s">
        <v>186</v>
      </c>
      <c r="B66" s="20">
        <v>91.2</v>
      </c>
      <c r="C66" s="20">
        <v>82</v>
      </c>
      <c r="E66" s="25" t="s">
        <v>189</v>
      </c>
      <c r="F66" s="27">
        <v>23.35</v>
      </c>
      <c r="G66" s="27">
        <v>24.6</v>
      </c>
      <c r="I66" s="1">
        <v>37315</v>
      </c>
      <c r="J66">
        <v>326410.09999999998</v>
      </c>
      <c r="L66" s="1">
        <v>37195</v>
      </c>
      <c r="M66">
        <v>125.504</v>
      </c>
      <c r="N66">
        <v>167560.84400000001</v>
      </c>
      <c r="O66">
        <v>56159.743999999999</v>
      </c>
      <c r="P66">
        <v>223720.587</v>
      </c>
      <c r="Q66">
        <v>163311.68299999999</v>
      </c>
      <c r="R66">
        <v>54571.682000000001</v>
      </c>
      <c r="S66">
        <v>217883.36499999999</v>
      </c>
      <c r="T66">
        <v>4249.16</v>
      </c>
      <c r="U66">
        <v>1588.0619999999999</v>
      </c>
      <c r="V66">
        <v>5837.223</v>
      </c>
      <c r="W66">
        <v>167686.34700000001</v>
      </c>
      <c r="X66">
        <v>56159.743999999999</v>
      </c>
      <c r="Y66">
        <v>223846.05</v>
      </c>
      <c r="AA66" s="37" t="s">
        <v>188</v>
      </c>
      <c r="AB66" s="38">
        <v>3.8089</v>
      </c>
      <c r="AC66" s="38">
        <v>1.63</v>
      </c>
      <c r="AD66" s="38">
        <v>1.097</v>
      </c>
      <c r="AI66" t="s">
        <v>705</v>
      </c>
      <c r="AJ66">
        <v>4739.7070000000003</v>
      </c>
      <c r="AL66">
        <v>99.9</v>
      </c>
      <c r="AM66" t="s">
        <v>717</v>
      </c>
      <c r="AO66">
        <v>3052.6</v>
      </c>
      <c r="AP66">
        <v>93.5</v>
      </c>
      <c r="AQ66">
        <v>98.6</v>
      </c>
      <c r="AS66">
        <v>19.2</v>
      </c>
      <c r="AT66">
        <v>2480.4382633778837</v>
      </c>
      <c r="AV66">
        <v>102.9</v>
      </c>
      <c r="AX66">
        <v>102.8</v>
      </c>
      <c r="BA66">
        <v>1177.51</v>
      </c>
      <c r="BB66">
        <v>103.3</v>
      </c>
      <c r="BC66">
        <v>102.1</v>
      </c>
      <c r="BD66">
        <v>99.6</v>
      </c>
      <c r="BE66">
        <v>102</v>
      </c>
      <c r="BF66" t="s">
        <v>29</v>
      </c>
      <c r="BH66">
        <v>760</v>
      </c>
      <c r="BI66">
        <v>102.3</v>
      </c>
      <c r="BJ66">
        <v>101.6</v>
      </c>
      <c r="BK66">
        <v>98.6</v>
      </c>
      <c r="BL66">
        <v>101.5</v>
      </c>
      <c r="BM66" t="s">
        <v>29</v>
      </c>
      <c r="BO66">
        <v>41228.300000000003</v>
      </c>
      <c r="BP66">
        <v>53954</v>
      </c>
      <c r="BQ66">
        <v>-12725.7</v>
      </c>
      <c r="BR66">
        <v>57.1</v>
      </c>
      <c r="BS66">
        <v>97.6</v>
      </c>
      <c r="BT66">
        <v>58.9</v>
      </c>
      <c r="BU66">
        <v>99.6</v>
      </c>
      <c r="BV66">
        <v>146.80000000000001</v>
      </c>
      <c r="BW66">
        <v>102.6</v>
      </c>
      <c r="BX66">
        <v>103.9</v>
      </c>
      <c r="BY66">
        <v>100</v>
      </c>
      <c r="BZ66">
        <v>119</v>
      </c>
      <c r="CA66">
        <v>98.9</v>
      </c>
      <c r="CB66">
        <v>10.4</v>
      </c>
      <c r="CC66" t="s">
        <v>29</v>
      </c>
      <c r="CD66" t="s">
        <v>29</v>
      </c>
      <c r="CE66" t="s">
        <v>29</v>
      </c>
      <c r="CF66" t="s">
        <v>29</v>
      </c>
      <c r="CG66" t="s">
        <v>29</v>
      </c>
      <c r="CH66" t="s">
        <v>29</v>
      </c>
      <c r="CI66" t="s">
        <v>29</v>
      </c>
      <c r="CJ66" t="s">
        <v>29</v>
      </c>
      <c r="CK66" t="s">
        <v>29</v>
      </c>
      <c r="CL66" t="s">
        <v>29</v>
      </c>
      <c r="CM66" t="s">
        <v>29</v>
      </c>
      <c r="CN66" t="s">
        <v>29</v>
      </c>
      <c r="CO66" t="s">
        <v>29</v>
      </c>
      <c r="CP66" t="s">
        <v>29</v>
      </c>
      <c r="CQ66" t="s">
        <v>29</v>
      </c>
      <c r="CR66" t="s">
        <v>29</v>
      </c>
      <c r="CS66" t="s">
        <v>29</v>
      </c>
      <c r="CT66" t="s">
        <v>29</v>
      </c>
      <c r="CU66" t="s">
        <v>29</v>
      </c>
      <c r="CV66" t="s">
        <v>29</v>
      </c>
      <c r="CW66" t="s">
        <v>29</v>
      </c>
      <c r="CX66" t="s">
        <v>29</v>
      </c>
      <c r="CY66" t="s">
        <v>29</v>
      </c>
      <c r="CZ66" t="s">
        <v>29</v>
      </c>
      <c r="DA66">
        <v>103.4</v>
      </c>
      <c r="DB66">
        <v>100.1</v>
      </c>
      <c r="DC66">
        <v>100.2</v>
      </c>
      <c r="DD66">
        <v>105.3</v>
      </c>
      <c r="DE66">
        <v>100.2</v>
      </c>
      <c r="DF66">
        <v>99.7</v>
      </c>
      <c r="DG66">
        <v>102.5</v>
      </c>
      <c r="DH66">
        <v>100.3</v>
      </c>
      <c r="DI66">
        <v>100.5</v>
      </c>
      <c r="DJ66">
        <v>95.3</v>
      </c>
      <c r="DK66">
        <v>99.4</v>
      </c>
      <c r="DL66">
        <v>96.1</v>
      </c>
      <c r="DM66">
        <v>104.9</v>
      </c>
      <c r="DN66">
        <v>100.1</v>
      </c>
      <c r="DO66">
        <v>101.4</v>
      </c>
      <c r="DP66">
        <v>102.5</v>
      </c>
      <c r="DQ66">
        <v>100.1</v>
      </c>
      <c r="DR66">
        <v>100.2</v>
      </c>
      <c r="DS66">
        <v>102.5</v>
      </c>
      <c r="DT66">
        <v>100.1</v>
      </c>
      <c r="DU66">
        <v>101.6</v>
      </c>
      <c r="DV66">
        <v>104.7</v>
      </c>
      <c r="DW66">
        <v>100.3</v>
      </c>
      <c r="DX66">
        <v>99.3</v>
      </c>
      <c r="DY66">
        <v>100</v>
      </c>
      <c r="DZ66">
        <v>100.3</v>
      </c>
      <c r="EA66">
        <v>100.2</v>
      </c>
      <c r="EB66">
        <v>101.1</v>
      </c>
      <c r="EC66">
        <v>100.2</v>
      </c>
      <c r="ED66">
        <v>100.5</v>
      </c>
      <c r="EE66">
        <v>103.8</v>
      </c>
      <c r="EF66">
        <v>100.1</v>
      </c>
      <c r="EG66">
        <v>100.2</v>
      </c>
      <c r="EH66">
        <v>95.1</v>
      </c>
      <c r="EI66">
        <v>87.6</v>
      </c>
      <c r="EJ66">
        <v>108.6</v>
      </c>
      <c r="EK66" t="s">
        <v>29</v>
      </c>
      <c r="EL66">
        <v>109.5</v>
      </c>
      <c r="EM66">
        <v>99.4</v>
      </c>
      <c r="EN66">
        <v>74.2</v>
      </c>
      <c r="EO66" t="s">
        <v>29</v>
      </c>
      <c r="EP66">
        <v>105.6</v>
      </c>
      <c r="EQ66">
        <v>98.1</v>
      </c>
      <c r="ER66">
        <v>113.9</v>
      </c>
      <c r="ES66" t="s">
        <v>29</v>
      </c>
      <c r="ET66">
        <v>111.6</v>
      </c>
      <c r="EU66">
        <v>97.4</v>
      </c>
      <c r="EV66">
        <v>68.8</v>
      </c>
      <c r="EW66" t="s">
        <v>29</v>
      </c>
      <c r="EX66">
        <v>99</v>
      </c>
      <c r="EY66">
        <v>116.4</v>
      </c>
      <c r="EZ66">
        <v>119.5</v>
      </c>
      <c r="FA66" t="s">
        <v>29</v>
      </c>
      <c r="FB66">
        <v>105.4</v>
      </c>
      <c r="FC66">
        <v>100.9</v>
      </c>
      <c r="FD66">
        <v>80.5</v>
      </c>
      <c r="FF66" t="s">
        <v>29</v>
      </c>
      <c r="FG66">
        <v>106.6</v>
      </c>
      <c r="FI66">
        <v>109.4</v>
      </c>
      <c r="FK66">
        <v>106.4</v>
      </c>
      <c r="FM66">
        <v>119.6</v>
      </c>
      <c r="FO66">
        <v>105.6</v>
      </c>
      <c r="FQ66">
        <v>67.599999999999994</v>
      </c>
      <c r="FR66">
        <v>97</v>
      </c>
      <c r="FS66">
        <v>54.7</v>
      </c>
      <c r="FU66">
        <v>112.3</v>
      </c>
      <c r="FV66">
        <v>61.8</v>
      </c>
      <c r="FW66">
        <v>38.4</v>
      </c>
      <c r="FX66">
        <v>6968</v>
      </c>
      <c r="FY66" t="s">
        <v>29</v>
      </c>
      <c r="FZ66" t="s">
        <v>29</v>
      </c>
      <c r="GA66" t="s">
        <v>29</v>
      </c>
      <c r="GB66" t="s">
        <v>29</v>
      </c>
      <c r="GI66">
        <v>23226.400000000001</v>
      </c>
      <c r="GJ66">
        <v>100.5</v>
      </c>
      <c r="GK66">
        <v>113.9</v>
      </c>
      <c r="GL66">
        <v>26862.2</v>
      </c>
      <c r="GM66">
        <v>102.5</v>
      </c>
      <c r="GN66">
        <v>118.2</v>
      </c>
      <c r="GO66">
        <v>-3635.7999999999993</v>
      </c>
      <c r="GP66">
        <v>-25</v>
      </c>
      <c r="GQ66">
        <v>-29</v>
      </c>
      <c r="GR66" t="s">
        <v>29</v>
      </c>
      <c r="GS66">
        <v>9.3000000000000007</v>
      </c>
      <c r="GT66">
        <v>-6.9</v>
      </c>
      <c r="GU66">
        <v>-8.3000000000000007</v>
      </c>
      <c r="GV66">
        <v>1.7</v>
      </c>
      <c r="GW66">
        <v>3.5</v>
      </c>
      <c r="GX66">
        <v>29.2</v>
      </c>
      <c r="GY66">
        <v>7.2</v>
      </c>
    </row>
    <row r="67" spans="1:207" x14ac:dyDescent="0.2">
      <c r="A67" s="12" t="s">
        <v>187</v>
      </c>
      <c r="B67" s="20">
        <v>91.8</v>
      </c>
      <c r="C67" s="20">
        <v>82.9</v>
      </c>
      <c r="E67" s="25" t="s">
        <v>190</v>
      </c>
      <c r="F67" s="27">
        <v>22.53</v>
      </c>
      <c r="G67" s="27">
        <v>24.58</v>
      </c>
      <c r="I67" s="1">
        <v>37346</v>
      </c>
      <c r="J67">
        <v>321319.3</v>
      </c>
      <c r="L67" s="1">
        <v>37225</v>
      </c>
      <c r="M67">
        <v>22.408999999999999</v>
      </c>
      <c r="N67">
        <v>167230.79800000001</v>
      </c>
      <c r="O67">
        <v>56058.752999999997</v>
      </c>
      <c r="P67">
        <v>223289.55</v>
      </c>
      <c r="Q67">
        <v>163030.28200000001</v>
      </c>
      <c r="R67">
        <v>54504.05</v>
      </c>
      <c r="S67">
        <v>217534.33100000001</v>
      </c>
      <c r="T67">
        <v>4200.5159999999996</v>
      </c>
      <c r="U67">
        <v>1554.703</v>
      </c>
      <c r="V67">
        <v>5755.2190000000001</v>
      </c>
      <c r="W67">
        <v>167253.20699999999</v>
      </c>
      <c r="X67">
        <v>56058.752999999997</v>
      </c>
      <c r="Y67">
        <v>223311.91500000001</v>
      </c>
      <c r="AA67" s="37" t="s">
        <v>189</v>
      </c>
      <c r="AB67" s="38">
        <v>3.8069999999999999</v>
      </c>
      <c r="AC67" s="38">
        <v>1.6173</v>
      </c>
      <c r="AD67" s="38">
        <v>1.113</v>
      </c>
      <c r="AI67" t="s">
        <v>706</v>
      </c>
      <c r="AJ67">
        <v>4750.9709999999995</v>
      </c>
      <c r="AL67">
        <v>100.2</v>
      </c>
      <c r="AM67" t="s">
        <v>717</v>
      </c>
      <c r="AO67">
        <v>2957.8</v>
      </c>
      <c r="AP67">
        <v>93.2</v>
      </c>
      <c r="AQ67">
        <v>96.9</v>
      </c>
      <c r="AS67">
        <v>18.7</v>
      </c>
      <c r="AT67">
        <v>2471.1318591504764</v>
      </c>
      <c r="AV67">
        <v>99.6</v>
      </c>
      <c r="AX67">
        <v>99.2</v>
      </c>
      <c r="BA67">
        <v>1166.8800000000001</v>
      </c>
      <c r="BB67">
        <v>102.5</v>
      </c>
      <c r="BC67">
        <v>99.1</v>
      </c>
      <c r="BD67">
        <v>99.3</v>
      </c>
      <c r="BE67">
        <v>98.7</v>
      </c>
      <c r="BF67" t="s">
        <v>29</v>
      </c>
      <c r="BH67">
        <v>765.94</v>
      </c>
      <c r="BI67">
        <v>101.2</v>
      </c>
      <c r="BJ67">
        <v>100.8</v>
      </c>
      <c r="BK67">
        <v>98.1</v>
      </c>
      <c r="BL67">
        <v>100.4</v>
      </c>
      <c r="BM67" t="s">
        <v>29</v>
      </c>
      <c r="BO67">
        <v>55995.5</v>
      </c>
      <c r="BP67">
        <v>69646.3</v>
      </c>
      <c r="BQ67">
        <v>-13650.8</v>
      </c>
      <c r="BR67">
        <v>55.3</v>
      </c>
      <c r="BS67">
        <v>96.6</v>
      </c>
      <c r="BT67">
        <v>58.4</v>
      </c>
      <c r="BU67">
        <v>97.2</v>
      </c>
      <c r="BV67">
        <v>142.6</v>
      </c>
      <c r="BW67">
        <v>100.4</v>
      </c>
      <c r="BX67">
        <v>90.6</v>
      </c>
      <c r="BY67">
        <v>91.2</v>
      </c>
      <c r="BZ67">
        <v>115.6</v>
      </c>
      <c r="CA67">
        <v>98.2</v>
      </c>
      <c r="CB67">
        <v>9.6999999999999993</v>
      </c>
      <c r="CC67" t="s">
        <v>29</v>
      </c>
      <c r="CD67" t="s">
        <v>29</v>
      </c>
      <c r="CE67" t="s">
        <v>29</v>
      </c>
      <c r="CF67" t="s">
        <v>29</v>
      </c>
      <c r="CG67" t="s">
        <v>29</v>
      </c>
      <c r="CH67" t="s">
        <v>29</v>
      </c>
      <c r="CI67" t="s">
        <v>29</v>
      </c>
      <c r="CJ67" t="s">
        <v>29</v>
      </c>
      <c r="CK67" t="s">
        <v>29</v>
      </c>
      <c r="CL67" t="s">
        <v>29</v>
      </c>
      <c r="CM67" t="s">
        <v>29</v>
      </c>
      <c r="CN67" t="s">
        <v>29</v>
      </c>
      <c r="CO67" t="s">
        <v>29</v>
      </c>
      <c r="CP67" t="s">
        <v>29</v>
      </c>
      <c r="CQ67" t="s">
        <v>29</v>
      </c>
      <c r="CR67" t="s">
        <v>29</v>
      </c>
      <c r="CS67" t="s">
        <v>29</v>
      </c>
      <c r="CT67" t="s">
        <v>29</v>
      </c>
      <c r="CU67" t="s">
        <v>29</v>
      </c>
      <c r="CV67" t="s">
        <v>29</v>
      </c>
      <c r="CW67" t="s">
        <v>29</v>
      </c>
      <c r="CX67" t="s">
        <v>29</v>
      </c>
      <c r="CY67" t="s">
        <v>29</v>
      </c>
      <c r="CZ67" t="s">
        <v>29</v>
      </c>
      <c r="DA67">
        <v>103</v>
      </c>
      <c r="DB67">
        <v>100.4</v>
      </c>
      <c r="DC67">
        <v>100.5</v>
      </c>
      <c r="DD67">
        <v>103.7</v>
      </c>
      <c r="DE67">
        <v>100.5</v>
      </c>
      <c r="DF67">
        <v>100.1</v>
      </c>
      <c r="DG67">
        <v>102.5</v>
      </c>
      <c r="DH67">
        <v>100.5</v>
      </c>
      <c r="DI67">
        <v>101</v>
      </c>
      <c r="DJ67">
        <v>95.1</v>
      </c>
      <c r="DK67">
        <v>99.9</v>
      </c>
      <c r="DL67">
        <v>96</v>
      </c>
      <c r="DM67">
        <v>104.7</v>
      </c>
      <c r="DN67">
        <v>100</v>
      </c>
      <c r="DO67">
        <v>101.5</v>
      </c>
      <c r="DP67">
        <v>102.4</v>
      </c>
      <c r="DQ67">
        <v>100</v>
      </c>
      <c r="DR67">
        <v>100.2</v>
      </c>
      <c r="DS67">
        <v>102.5</v>
      </c>
      <c r="DT67">
        <v>100.2</v>
      </c>
      <c r="DU67">
        <v>101.8</v>
      </c>
      <c r="DV67">
        <v>105.8</v>
      </c>
      <c r="DW67">
        <v>102</v>
      </c>
      <c r="DX67">
        <v>101.3</v>
      </c>
      <c r="DY67">
        <v>100</v>
      </c>
      <c r="DZ67">
        <v>100</v>
      </c>
      <c r="EA67">
        <v>100.2</v>
      </c>
      <c r="EB67">
        <v>101.4</v>
      </c>
      <c r="EC67">
        <v>100.3</v>
      </c>
      <c r="ED67">
        <v>100.8</v>
      </c>
      <c r="EE67">
        <v>103.8</v>
      </c>
      <c r="EF67">
        <v>100.1</v>
      </c>
      <c r="EG67">
        <v>100.3</v>
      </c>
      <c r="EH67">
        <v>98.3</v>
      </c>
      <c r="EI67">
        <v>94.6</v>
      </c>
      <c r="EJ67">
        <v>103.9</v>
      </c>
      <c r="EK67" t="s">
        <v>29</v>
      </c>
      <c r="EL67">
        <v>99.1</v>
      </c>
      <c r="EM67">
        <v>98.4</v>
      </c>
      <c r="EN67">
        <v>73.400000000000006</v>
      </c>
      <c r="EO67" t="s">
        <v>29</v>
      </c>
      <c r="EP67">
        <v>97.5</v>
      </c>
      <c r="EQ67">
        <v>95.7</v>
      </c>
      <c r="ER67">
        <v>110.7</v>
      </c>
      <c r="ES67" t="s">
        <v>29</v>
      </c>
      <c r="ET67">
        <v>101.3</v>
      </c>
      <c r="EU67">
        <v>98.7</v>
      </c>
      <c r="EV67">
        <v>69.5</v>
      </c>
      <c r="EW67" t="s">
        <v>29</v>
      </c>
      <c r="EX67">
        <v>83.8</v>
      </c>
      <c r="EY67">
        <v>97.6</v>
      </c>
      <c r="EZ67">
        <v>100.2</v>
      </c>
      <c r="FA67" t="s">
        <v>29</v>
      </c>
      <c r="FB67">
        <v>99.5</v>
      </c>
      <c r="FC67">
        <v>100.4</v>
      </c>
      <c r="FD67">
        <v>80.099999999999994</v>
      </c>
      <c r="FF67" t="s">
        <v>29</v>
      </c>
      <c r="FG67">
        <v>109.2</v>
      </c>
      <c r="FI67">
        <v>104</v>
      </c>
      <c r="FK67">
        <v>97.4</v>
      </c>
      <c r="FM67">
        <v>94.9</v>
      </c>
      <c r="FO67">
        <v>86.7</v>
      </c>
      <c r="FQ67">
        <v>98.2</v>
      </c>
      <c r="FR67">
        <v>95.2</v>
      </c>
      <c r="FS67">
        <v>53.7</v>
      </c>
      <c r="FU67">
        <v>123.6</v>
      </c>
      <c r="FV67">
        <v>76.400000000000006</v>
      </c>
      <c r="FW67">
        <v>47.4</v>
      </c>
      <c r="FX67">
        <v>8926</v>
      </c>
      <c r="FY67" t="s">
        <v>29</v>
      </c>
      <c r="FZ67" t="s">
        <v>29</v>
      </c>
      <c r="GA67" t="s">
        <v>29</v>
      </c>
      <c r="GB67" t="s">
        <v>29</v>
      </c>
      <c r="GI67">
        <v>24603.599999999999</v>
      </c>
      <c r="GJ67">
        <v>104.7</v>
      </c>
      <c r="GK67">
        <v>102.8</v>
      </c>
      <c r="GL67">
        <v>27559.9</v>
      </c>
      <c r="GM67">
        <v>87.8</v>
      </c>
      <c r="GN67">
        <v>101.1</v>
      </c>
      <c r="GO67">
        <v>-2956.3000000000029</v>
      </c>
      <c r="GP67">
        <v>-22.2</v>
      </c>
      <c r="GQ67">
        <v>-27.3</v>
      </c>
      <c r="GR67" t="s">
        <v>29</v>
      </c>
      <c r="GS67">
        <v>10.6</v>
      </c>
      <c r="GT67">
        <v>3.5</v>
      </c>
      <c r="GU67">
        <v>-5.2</v>
      </c>
      <c r="GV67">
        <v>2.1</v>
      </c>
      <c r="GW67">
        <v>14.1</v>
      </c>
      <c r="GX67">
        <v>34</v>
      </c>
      <c r="GY67">
        <v>4.0999999999999996</v>
      </c>
    </row>
    <row r="68" spans="1:207" x14ac:dyDescent="0.2">
      <c r="A68" s="12" t="s">
        <v>188</v>
      </c>
      <c r="B68" s="20">
        <v>91.9</v>
      </c>
      <c r="C68" s="20">
        <v>80.5</v>
      </c>
      <c r="E68" s="25" t="s">
        <v>191</v>
      </c>
      <c r="F68" s="27">
        <v>24.52</v>
      </c>
      <c r="G68" s="27">
        <v>24.81</v>
      </c>
      <c r="I68" s="1">
        <v>37376</v>
      </c>
      <c r="J68">
        <v>320083.8</v>
      </c>
      <c r="L68" s="1">
        <v>37256</v>
      </c>
      <c r="M68">
        <v>22.76</v>
      </c>
      <c r="N68">
        <v>165866.984</v>
      </c>
      <c r="O68">
        <v>54640.275000000001</v>
      </c>
      <c r="P68">
        <v>220507.25899999999</v>
      </c>
      <c r="Q68">
        <v>161639.03200000001</v>
      </c>
      <c r="R68">
        <v>53016.875</v>
      </c>
      <c r="S68">
        <v>214655.908</v>
      </c>
      <c r="T68">
        <v>4227.9520000000002</v>
      </c>
      <c r="U68">
        <v>1623.4</v>
      </c>
      <c r="V68">
        <v>5851.3519999999999</v>
      </c>
      <c r="W68">
        <v>165889.74400000001</v>
      </c>
      <c r="X68">
        <v>54640.275000000001</v>
      </c>
      <c r="Y68">
        <v>220529.97</v>
      </c>
      <c r="AA68" s="37" t="s">
        <v>190</v>
      </c>
      <c r="AB68" s="38">
        <v>3.9870999999999999</v>
      </c>
      <c r="AC68" s="38">
        <v>1.5975999999999999</v>
      </c>
      <c r="AD68" s="38">
        <v>1.1428</v>
      </c>
      <c r="AI68" t="s">
        <v>707</v>
      </c>
      <c r="AJ68">
        <v>4753.4660000000003</v>
      </c>
      <c r="AL68">
        <v>100.1</v>
      </c>
      <c r="AM68" t="s">
        <v>717</v>
      </c>
      <c r="AO68">
        <v>2867.3</v>
      </c>
      <c r="AP68">
        <v>92.7</v>
      </c>
      <c r="AQ68">
        <v>96.9</v>
      </c>
      <c r="AS68">
        <v>18.2</v>
      </c>
      <c r="AT68">
        <v>2423.6859798723708</v>
      </c>
      <c r="AV68">
        <v>98.1</v>
      </c>
      <c r="AX68">
        <v>97.8</v>
      </c>
      <c r="BA68">
        <v>1168.7</v>
      </c>
      <c r="BB68">
        <v>102.6</v>
      </c>
      <c r="BC68">
        <v>100.2</v>
      </c>
      <c r="BD68">
        <v>99.8</v>
      </c>
      <c r="BE68">
        <v>99.8</v>
      </c>
      <c r="BF68" t="s">
        <v>29</v>
      </c>
      <c r="BH68">
        <v>752.11</v>
      </c>
      <c r="BI68">
        <v>101.2</v>
      </c>
      <c r="BJ68">
        <v>98.2</v>
      </c>
      <c r="BK68">
        <v>98.4</v>
      </c>
      <c r="BL68">
        <v>97.8</v>
      </c>
      <c r="BM68" t="s">
        <v>29</v>
      </c>
      <c r="BO68">
        <v>69555.13</v>
      </c>
      <c r="BP68">
        <v>87689.5</v>
      </c>
      <c r="BQ68">
        <v>-18134.400000000001</v>
      </c>
      <c r="BR68">
        <v>54.5</v>
      </c>
      <c r="BS68">
        <v>99.8</v>
      </c>
      <c r="BT68">
        <v>56.1</v>
      </c>
      <c r="BU68">
        <v>98.4</v>
      </c>
      <c r="BV68">
        <v>125.1</v>
      </c>
      <c r="BW68">
        <v>100.1</v>
      </c>
      <c r="BX68">
        <v>88.1</v>
      </c>
      <c r="BY68">
        <v>99.3</v>
      </c>
      <c r="BZ68">
        <v>110.8</v>
      </c>
      <c r="CA68">
        <v>97.4</v>
      </c>
      <c r="CB68">
        <v>10.199999999999999</v>
      </c>
      <c r="CC68" t="s">
        <v>29</v>
      </c>
      <c r="CD68" t="s">
        <v>29</v>
      </c>
      <c r="CE68" t="s">
        <v>29</v>
      </c>
      <c r="CF68" t="s">
        <v>29</v>
      </c>
      <c r="CG68" t="s">
        <v>29</v>
      </c>
      <c r="CH68" t="s">
        <v>29</v>
      </c>
      <c r="CI68" t="s">
        <v>29</v>
      </c>
      <c r="CJ68" t="s">
        <v>29</v>
      </c>
      <c r="CK68" t="s">
        <v>29</v>
      </c>
      <c r="CL68" t="s">
        <v>29</v>
      </c>
      <c r="CM68" t="s">
        <v>29</v>
      </c>
      <c r="CN68" t="s">
        <v>29</v>
      </c>
      <c r="CO68" t="s">
        <v>29</v>
      </c>
      <c r="CP68" t="s">
        <v>29</v>
      </c>
      <c r="CQ68" t="s">
        <v>29</v>
      </c>
      <c r="CR68" t="s">
        <v>29</v>
      </c>
      <c r="CS68" t="s">
        <v>29</v>
      </c>
      <c r="CT68" t="s">
        <v>29</v>
      </c>
      <c r="CU68" t="s">
        <v>29</v>
      </c>
      <c r="CV68" t="s">
        <v>29</v>
      </c>
      <c r="CW68" t="s">
        <v>29</v>
      </c>
      <c r="CX68" t="s">
        <v>29</v>
      </c>
      <c r="CY68" t="s">
        <v>29</v>
      </c>
      <c r="CZ68" t="s">
        <v>29</v>
      </c>
      <c r="DA68">
        <v>102.5</v>
      </c>
      <c r="DB68">
        <v>100.3</v>
      </c>
      <c r="DC68">
        <v>100.8</v>
      </c>
      <c r="DD68">
        <v>104.3</v>
      </c>
      <c r="DE68">
        <v>100.9</v>
      </c>
      <c r="DF68">
        <v>101.1</v>
      </c>
      <c r="DG68">
        <v>102.6</v>
      </c>
      <c r="DH68">
        <v>100.6</v>
      </c>
      <c r="DI68">
        <v>101.6</v>
      </c>
      <c r="DJ68">
        <v>94.7</v>
      </c>
      <c r="DK68">
        <v>100</v>
      </c>
      <c r="DL68">
        <v>95.9</v>
      </c>
      <c r="DM68">
        <v>103</v>
      </c>
      <c r="DN68">
        <v>100.1</v>
      </c>
      <c r="DO68">
        <v>101.5</v>
      </c>
      <c r="DP68">
        <v>101.4</v>
      </c>
      <c r="DQ68">
        <v>100</v>
      </c>
      <c r="DR68">
        <v>100.2</v>
      </c>
      <c r="DS68">
        <v>102.5</v>
      </c>
      <c r="DT68">
        <v>100.1</v>
      </c>
      <c r="DU68">
        <v>101.9</v>
      </c>
      <c r="DV68">
        <v>103</v>
      </c>
      <c r="DW68">
        <v>100.2</v>
      </c>
      <c r="DX68">
        <v>101.5</v>
      </c>
      <c r="DY68">
        <v>100.1</v>
      </c>
      <c r="DZ68">
        <v>100</v>
      </c>
      <c r="EA68">
        <v>100.2</v>
      </c>
      <c r="EB68">
        <v>101.1</v>
      </c>
      <c r="EC68">
        <v>100</v>
      </c>
      <c r="ED68">
        <v>100.8</v>
      </c>
      <c r="EE68">
        <v>103.7</v>
      </c>
      <c r="EF68">
        <v>100</v>
      </c>
      <c r="EG68">
        <v>100.3</v>
      </c>
      <c r="EH68">
        <v>90.5</v>
      </c>
      <c r="EI68">
        <v>95.7</v>
      </c>
      <c r="EJ68">
        <v>94.6</v>
      </c>
      <c r="EK68" t="s">
        <v>29</v>
      </c>
      <c r="EL68">
        <v>95.1</v>
      </c>
      <c r="EM68">
        <v>93.6</v>
      </c>
      <c r="EN68">
        <v>69.3</v>
      </c>
      <c r="EO68" t="s">
        <v>29</v>
      </c>
      <c r="EP68">
        <v>97.1</v>
      </c>
      <c r="EQ68">
        <v>92.9</v>
      </c>
      <c r="ER68">
        <v>106.8</v>
      </c>
      <c r="ES68" t="s">
        <v>29</v>
      </c>
      <c r="ET68">
        <v>95.5</v>
      </c>
      <c r="EU68">
        <v>94.2</v>
      </c>
      <c r="EV68">
        <v>66.3</v>
      </c>
      <c r="EW68" t="s">
        <v>29</v>
      </c>
      <c r="EX68">
        <v>89.6</v>
      </c>
      <c r="EY68">
        <v>87.4</v>
      </c>
      <c r="EZ68">
        <v>89.7</v>
      </c>
      <c r="FA68" t="s">
        <v>29</v>
      </c>
      <c r="FB68">
        <v>97.8</v>
      </c>
      <c r="FC68">
        <v>98.2</v>
      </c>
      <c r="FD68">
        <v>78.3</v>
      </c>
      <c r="FF68" t="s">
        <v>29</v>
      </c>
      <c r="FG68">
        <v>95.1</v>
      </c>
      <c r="FI68">
        <v>91.3</v>
      </c>
      <c r="FK68">
        <v>94.2</v>
      </c>
      <c r="FM68">
        <v>100</v>
      </c>
      <c r="FO68">
        <v>93</v>
      </c>
      <c r="FQ68">
        <v>89.4</v>
      </c>
      <c r="FR68">
        <v>85.1</v>
      </c>
      <c r="FS68">
        <v>48</v>
      </c>
      <c r="FU68">
        <v>120.6</v>
      </c>
      <c r="FV68">
        <v>92.1</v>
      </c>
      <c r="FW68">
        <v>57.2</v>
      </c>
      <c r="FX68">
        <v>7287</v>
      </c>
      <c r="FY68" t="s">
        <v>29</v>
      </c>
      <c r="FZ68" t="s">
        <v>29</v>
      </c>
      <c r="GA68" t="s">
        <v>29</v>
      </c>
      <c r="GB68" t="s">
        <v>29</v>
      </c>
      <c r="GI68">
        <v>22767.8</v>
      </c>
      <c r="GJ68">
        <v>114.2</v>
      </c>
      <c r="GK68">
        <v>95.3</v>
      </c>
      <c r="GL68">
        <v>27147.200000000001</v>
      </c>
      <c r="GM68">
        <v>104.2</v>
      </c>
      <c r="GN68">
        <v>98.1</v>
      </c>
      <c r="GO68">
        <v>-4379.4000000000015</v>
      </c>
      <c r="GP68">
        <v>-22.3</v>
      </c>
      <c r="GQ68">
        <v>-27</v>
      </c>
      <c r="GR68" t="s">
        <v>29</v>
      </c>
      <c r="GS68">
        <v>13.2</v>
      </c>
      <c r="GT68">
        <v>13.5</v>
      </c>
      <c r="GU68">
        <v>-3.8</v>
      </c>
      <c r="GV68">
        <v>-2.8</v>
      </c>
      <c r="GW68">
        <v>9</v>
      </c>
      <c r="GX68">
        <v>31.8</v>
      </c>
      <c r="GY68">
        <v>11.4</v>
      </c>
    </row>
    <row r="69" spans="1:207" x14ac:dyDescent="0.2">
      <c r="A69" s="12" t="s">
        <v>189</v>
      </c>
      <c r="B69" s="20">
        <v>91.6</v>
      </c>
      <c r="C69" s="20">
        <v>81.099999999999994</v>
      </c>
      <c r="E69" s="25" t="s">
        <v>192</v>
      </c>
      <c r="F69" s="27">
        <v>22.17</v>
      </c>
      <c r="G69" s="27">
        <v>25.45</v>
      </c>
      <c r="I69" s="1">
        <v>37407</v>
      </c>
      <c r="J69">
        <v>325187.5</v>
      </c>
      <c r="L69" s="1">
        <v>37287</v>
      </c>
      <c r="M69">
        <v>22.123000000000001</v>
      </c>
      <c r="N69">
        <v>165378.005</v>
      </c>
      <c r="O69">
        <v>56541.726999999999</v>
      </c>
      <c r="P69">
        <v>221919.73199999999</v>
      </c>
      <c r="Q69">
        <v>161212.837</v>
      </c>
      <c r="R69">
        <v>54911.603999999999</v>
      </c>
      <c r="S69">
        <v>216124.44200000001</v>
      </c>
      <c r="T69">
        <v>4165.1670000000004</v>
      </c>
      <c r="U69">
        <v>1630.123</v>
      </c>
      <c r="V69">
        <v>5795.29</v>
      </c>
      <c r="W69">
        <v>165400.128</v>
      </c>
      <c r="X69">
        <v>56541.726999999999</v>
      </c>
      <c r="Y69">
        <v>221941.79800000001</v>
      </c>
      <c r="AA69" s="37" t="s">
        <v>191</v>
      </c>
      <c r="AB69" s="38">
        <v>3.9554</v>
      </c>
      <c r="AC69" s="38">
        <v>1.5984</v>
      </c>
      <c r="AD69" s="38">
        <v>1.1213</v>
      </c>
      <c r="AI69" t="s">
        <v>709</v>
      </c>
      <c r="AJ69">
        <v>4766.9889999999996</v>
      </c>
      <c r="AL69">
        <v>100.3</v>
      </c>
      <c r="AM69" t="s">
        <v>717</v>
      </c>
      <c r="AO69">
        <v>2827.4</v>
      </c>
      <c r="AP69">
        <v>92.1</v>
      </c>
      <c r="AQ69">
        <v>98.6</v>
      </c>
      <c r="AS69">
        <v>18</v>
      </c>
      <c r="AT69">
        <v>2512.622454131948</v>
      </c>
      <c r="AV69">
        <v>103.7</v>
      </c>
      <c r="AX69">
        <v>103.9</v>
      </c>
      <c r="BA69">
        <v>1171.08</v>
      </c>
      <c r="BB69">
        <v>102.6</v>
      </c>
      <c r="BC69">
        <v>100.2</v>
      </c>
      <c r="BD69">
        <v>101.1</v>
      </c>
      <c r="BE69">
        <v>100.5</v>
      </c>
      <c r="BF69" t="s">
        <v>29</v>
      </c>
      <c r="BH69">
        <v>752.4</v>
      </c>
      <c r="BI69">
        <v>101.2</v>
      </c>
      <c r="BJ69">
        <v>100</v>
      </c>
      <c r="BK69">
        <v>99.7</v>
      </c>
      <c r="BL69">
        <v>100.3</v>
      </c>
      <c r="BM69" t="s">
        <v>29</v>
      </c>
      <c r="BO69">
        <v>86694.5</v>
      </c>
      <c r="BP69">
        <v>104942.3</v>
      </c>
      <c r="BQ69">
        <v>-18247.8</v>
      </c>
      <c r="BR69">
        <v>52.9</v>
      </c>
      <c r="BS69">
        <v>96</v>
      </c>
      <c r="BT69">
        <v>54.7</v>
      </c>
      <c r="BU69">
        <v>97.5</v>
      </c>
      <c r="BV69">
        <v>106.6</v>
      </c>
      <c r="BW69">
        <v>102.2</v>
      </c>
      <c r="BX69">
        <v>80</v>
      </c>
      <c r="BY69">
        <v>102.9</v>
      </c>
      <c r="BZ69">
        <v>108</v>
      </c>
      <c r="CA69">
        <v>99.6</v>
      </c>
      <c r="CB69">
        <v>10.8</v>
      </c>
      <c r="CC69" t="s">
        <v>29</v>
      </c>
      <c r="CD69" t="s">
        <v>29</v>
      </c>
      <c r="CE69" t="s">
        <v>29</v>
      </c>
      <c r="CF69" t="s">
        <v>29</v>
      </c>
      <c r="CG69" t="s">
        <v>29</v>
      </c>
      <c r="CH69" t="s">
        <v>29</v>
      </c>
      <c r="CI69" t="s">
        <v>29</v>
      </c>
      <c r="CJ69" t="s">
        <v>29</v>
      </c>
      <c r="CK69" t="s">
        <v>29</v>
      </c>
      <c r="CL69" t="s">
        <v>29</v>
      </c>
      <c r="CM69" t="s">
        <v>29</v>
      </c>
      <c r="CN69" t="s">
        <v>29</v>
      </c>
      <c r="CO69" t="s">
        <v>29</v>
      </c>
      <c r="CP69" t="s">
        <v>29</v>
      </c>
      <c r="CQ69" t="s">
        <v>29</v>
      </c>
      <c r="CR69" t="s">
        <v>29</v>
      </c>
      <c r="CS69" t="s">
        <v>29</v>
      </c>
      <c r="CT69" t="s">
        <v>29</v>
      </c>
      <c r="CU69" t="s">
        <v>29</v>
      </c>
      <c r="CV69" t="s">
        <v>29</v>
      </c>
      <c r="CW69" t="s">
        <v>29</v>
      </c>
      <c r="CX69" t="s">
        <v>29</v>
      </c>
      <c r="CY69" t="s">
        <v>29</v>
      </c>
      <c r="CZ69" t="s">
        <v>29</v>
      </c>
      <c r="DA69">
        <v>101.4</v>
      </c>
      <c r="DB69">
        <v>99.8</v>
      </c>
      <c r="DC69">
        <v>100.6</v>
      </c>
      <c r="DD69">
        <v>100.4</v>
      </c>
      <c r="DE69">
        <v>98.8</v>
      </c>
      <c r="DF69">
        <v>99.8</v>
      </c>
      <c r="DG69">
        <v>103</v>
      </c>
      <c r="DH69">
        <v>100.5</v>
      </c>
      <c r="DI69">
        <v>102</v>
      </c>
      <c r="DJ69">
        <v>94.6</v>
      </c>
      <c r="DK69">
        <v>99.9</v>
      </c>
      <c r="DL69">
        <v>95.8</v>
      </c>
      <c r="DM69">
        <v>102.9</v>
      </c>
      <c r="DN69">
        <v>100.1</v>
      </c>
      <c r="DO69">
        <v>101.6</v>
      </c>
      <c r="DP69">
        <v>101.1</v>
      </c>
      <c r="DQ69">
        <v>100</v>
      </c>
      <c r="DR69">
        <v>100.3</v>
      </c>
      <c r="DS69">
        <v>102.4</v>
      </c>
      <c r="DT69">
        <v>100.2</v>
      </c>
      <c r="DU69">
        <v>102</v>
      </c>
      <c r="DV69">
        <v>103.6</v>
      </c>
      <c r="DW69">
        <v>100.4</v>
      </c>
      <c r="DX69">
        <v>101.9</v>
      </c>
      <c r="DY69">
        <v>100</v>
      </c>
      <c r="DZ69">
        <v>99.9</v>
      </c>
      <c r="EA69">
        <v>100.1</v>
      </c>
      <c r="EB69">
        <v>100.6</v>
      </c>
      <c r="EC69">
        <v>100</v>
      </c>
      <c r="ED69">
        <v>100.9</v>
      </c>
      <c r="EE69">
        <v>103.7</v>
      </c>
      <c r="EF69">
        <v>100</v>
      </c>
      <c r="EG69">
        <v>100.3</v>
      </c>
      <c r="EH69">
        <v>82.4</v>
      </c>
      <c r="EI69">
        <v>79.5</v>
      </c>
      <c r="EJ69">
        <v>103.6</v>
      </c>
      <c r="EK69" t="s">
        <v>29</v>
      </c>
      <c r="EL69">
        <v>108.7</v>
      </c>
      <c r="EM69">
        <v>101.7</v>
      </c>
      <c r="EN69">
        <v>75.099999999999994</v>
      </c>
      <c r="EO69" t="s">
        <v>29</v>
      </c>
      <c r="EP69">
        <v>104.4</v>
      </c>
      <c r="EQ69">
        <v>96.9</v>
      </c>
      <c r="ER69">
        <v>110.8</v>
      </c>
      <c r="ES69" t="s">
        <v>29</v>
      </c>
      <c r="ET69">
        <v>110.7</v>
      </c>
      <c r="EU69">
        <v>104.3</v>
      </c>
      <c r="EV69">
        <v>73.3</v>
      </c>
      <c r="EW69" t="s">
        <v>29</v>
      </c>
      <c r="EX69">
        <v>93.9</v>
      </c>
      <c r="EY69">
        <v>82</v>
      </c>
      <c r="EZ69">
        <v>84.2</v>
      </c>
      <c r="FA69" t="s">
        <v>29</v>
      </c>
      <c r="FB69">
        <v>104.8</v>
      </c>
      <c r="FC69">
        <v>102.8</v>
      </c>
      <c r="FD69">
        <v>81.900000000000006</v>
      </c>
      <c r="FF69" t="s">
        <v>29</v>
      </c>
      <c r="FG69">
        <v>108.7</v>
      </c>
      <c r="FI69">
        <v>119.1</v>
      </c>
      <c r="FK69">
        <v>104.3</v>
      </c>
      <c r="FM69">
        <v>108.1</v>
      </c>
      <c r="FO69">
        <v>100.3</v>
      </c>
      <c r="FQ69">
        <v>109</v>
      </c>
      <c r="FR69">
        <v>92.8</v>
      </c>
      <c r="FS69">
        <v>52.3</v>
      </c>
      <c r="FU69">
        <v>122</v>
      </c>
      <c r="FV69">
        <v>112.4</v>
      </c>
      <c r="FW69">
        <v>69.7</v>
      </c>
      <c r="FX69">
        <v>6718</v>
      </c>
      <c r="FY69" t="s">
        <v>29</v>
      </c>
      <c r="FZ69" t="s">
        <v>29</v>
      </c>
      <c r="GA69" t="s">
        <v>29</v>
      </c>
      <c r="GB69" t="s">
        <v>29</v>
      </c>
      <c r="GI69">
        <v>25141.9</v>
      </c>
      <c r="GJ69">
        <v>129.9</v>
      </c>
      <c r="GK69">
        <v>108.5</v>
      </c>
      <c r="GL69">
        <v>27954.5</v>
      </c>
      <c r="GM69">
        <v>124.9</v>
      </c>
      <c r="GN69">
        <v>107.5</v>
      </c>
      <c r="GO69">
        <v>-2812.5999999999985</v>
      </c>
      <c r="GP69">
        <v>-24.6</v>
      </c>
      <c r="GQ69">
        <v>-30.6</v>
      </c>
      <c r="GR69" t="s">
        <v>29</v>
      </c>
      <c r="GS69">
        <v>10.5</v>
      </c>
      <c r="GT69">
        <v>15.6</v>
      </c>
      <c r="GU69">
        <v>-5.0999999999999996</v>
      </c>
      <c r="GV69">
        <v>-7.5</v>
      </c>
      <c r="GW69">
        <v>16.3</v>
      </c>
      <c r="GX69">
        <v>26</v>
      </c>
      <c r="GY69">
        <v>8.5</v>
      </c>
    </row>
    <row r="70" spans="1:207" x14ac:dyDescent="0.2">
      <c r="A70" s="12" t="s">
        <v>190</v>
      </c>
      <c r="B70" s="20">
        <v>92.9</v>
      </c>
      <c r="C70" s="20">
        <v>82.4</v>
      </c>
      <c r="E70" s="25" t="s">
        <v>193</v>
      </c>
      <c r="F70" s="27">
        <v>25.55</v>
      </c>
      <c r="G70" s="27">
        <v>25.79</v>
      </c>
      <c r="I70" s="1">
        <v>37437</v>
      </c>
      <c r="J70">
        <v>325076.40000000002</v>
      </c>
      <c r="L70" s="1">
        <v>37315</v>
      </c>
      <c r="M70">
        <v>22.292999999999999</v>
      </c>
      <c r="N70">
        <v>164155.07999999999</v>
      </c>
      <c r="O70">
        <v>58245.038</v>
      </c>
      <c r="P70">
        <v>222400.11799999999</v>
      </c>
      <c r="Q70">
        <v>160217.98199999999</v>
      </c>
      <c r="R70">
        <v>56609.972999999998</v>
      </c>
      <c r="S70">
        <v>216827.95600000001</v>
      </c>
      <c r="T70">
        <v>3937.098</v>
      </c>
      <c r="U70">
        <v>1635.0650000000001</v>
      </c>
      <c r="V70">
        <v>5572.1629999999996</v>
      </c>
      <c r="W70">
        <v>164177.37299999999</v>
      </c>
      <c r="X70">
        <v>58245.038</v>
      </c>
      <c r="Y70">
        <v>222422.353</v>
      </c>
      <c r="AA70" s="37" t="s">
        <v>192</v>
      </c>
      <c r="AB70" s="38">
        <v>3.8801999999999999</v>
      </c>
      <c r="AC70" s="38">
        <v>1.6054999999999999</v>
      </c>
      <c r="AD70" s="38">
        <v>1.1042000000000001</v>
      </c>
      <c r="AI70" t="s">
        <v>710</v>
      </c>
      <c r="AJ70">
        <v>4769.04</v>
      </c>
      <c r="AL70">
        <v>100</v>
      </c>
      <c r="AM70" t="s">
        <v>717</v>
      </c>
      <c r="AO70">
        <v>2809</v>
      </c>
      <c r="AP70">
        <v>92.3</v>
      </c>
      <c r="AQ70">
        <v>99.3</v>
      </c>
      <c r="AS70">
        <v>17.899999999999999</v>
      </c>
      <c r="AT70">
        <v>2506.4462868837331</v>
      </c>
      <c r="AV70">
        <v>99.8</v>
      </c>
      <c r="AX70">
        <v>100</v>
      </c>
      <c r="BA70">
        <v>1171.6199999999999</v>
      </c>
      <c r="BB70">
        <v>102.6</v>
      </c>
      <c r="BC70">
        <v>100</v>
      </c>
      <c r="BD70">
        <v>101.3</v>
      </c>
      <c r="BE70">
        <v>100.3</v>
      </c>
      <c r="BF70" t="s">
        <v>29</v>
      </c>
      <c r="BH70">
        <v>766.46</v>
      </c>
      <c r="BI70">
        <v>101.1</v>
      </c>
      <c r="BJ70">
        <v>101.9</v>
      </c>
      <c r="BK70">
        <v>99.8</v>
      </c>
      <c r="BL70">
        <v>102.2</v>
      </c>
      <c r="BM70" t="s">
        <v>29</v>
      </c>
      <c r="BO70">
        <v>101829.3</v>
      </c>
      <c r="BP70">
        <v>119160.2</v>
      </c>
      <c r="BQ70">
        <v>-17330.900000000001</v>
      </c>
      <c r="BR70">
        <v>60.9</v>
      </c>
      <c r="BS70">
        <v>102.3</v>
      </c>
      <c r="BT70">
        <v>58.5</v>
      </c>
      <c r="BU70">
        <v>90</v>
      </c>
      <c r="BV70">
        <v>108.4</v>
      </c>
      <c r="BW70">
        <v>98.9</v>
      </c>
      <c r="BX70">
        <v>86.7</v>
      </c>
      <c r="BY70">
        <v>108.2</v>
      </c>
      <c r="BZ70">
        <v>104.2</v>
      </c>
      <c r="CA70">
        <v>98.9</v>
      </c>
      <c r="CB70">
        <v>12.5</v>
      </c>
      <c r="CC70" t="s">
        <v>29</v>
      </c>
      <c r="CD70" t="s">
        <v>29</v>
      </c>
      <c r="CE70" t="s">
        <v>29</v>
      </c>
      <c r="CF70" t="s">
        <v>29</v>
      </c>
      <c r="CG70" t="s">
        <v>29</v>
      </c>
      <c r="CH70" t="s">
        <v>29</v>
      </c>
      <c r="CI70" t="s">
        <v>29</v>
      </c>
      <c r="CJ70" t="s">
        <v>29</v>
      </c>
      <c r="CK70" t="s">
        <v>29</v>
      </c>
      <c r="CL70" t="s">
        <v>29</v>
      </c>
      <c r="CM70" t="s">
        <v>29</v>
      </c>
      <c r="CN70" t="s">
        <v>29</v>
      </c>
      <c r="CO70" t="s">
        <v>29</v>
      </c>
      <c r="CP70" t="s">
        <v>29</v>
      </c>
      <c r="CQ70" t="s">
        <v>29</v>
      </c>
      <c r="CR70" t="s">
        <v>29</v>
      </c>
      <c r="CS70" t="s">
        <v>29</v>
      </c>
      <c r="CT70" t="s">
        <v>29</v>
      </c>
      <c r="CU70" t="s">
        <v>29</v>
      </c>
      <c r="CV70" t="s">
        <v>29</v>
      </c>
      <c r="CW70" t="s">
        <v>29</v>
      </c>
      <c r="CX70" t="s">
        <v>29</v>
      </c>
      <c r="CY70" t="s">
        <v>29</v>
      </c>
      <c r="CZ70" t="s">
        <v>29</v>
      </c>
      <c r="DA70">
        <v>101.3</v>
      </c>
      <c r="DB70">
        <v>99.8</v>
      </c>
      <c r="DC70">
        <v>100.4</v>
      </c>
      <c r="DD70">
        <v>99.2</v>
      </c>
      <c r="DE70">
        <v>98.3</v>
      </c>
      <c r="DF70">
        <v>98.1</v>
      </c>
      <c r="DG70">
        <v>102.9</v>
      </c>
      <c r="DH70">
        <v>100.3</v>
      </c>
      <c r="DI70">
        <v>102.3</v>
      </c>
      <c r="DJ70">
        <v>94.6</v>
      </c>
      <c r="DK70">
        <v>99.4</v>
      </c>
      <c r="DL70">
        <v>95.2</v>
      </c>
      <c r="DM70">
        <v>103.2</v>
      </c>
      <c r="DN70">
        <v>100.5</v>
      </c>
      <c r="DO70">
        <v>102</v>
      </c>
      <c r="DP70">
        <v>100.8</v>
      </c>
      <c r="DQ70">
        <v>99.9</v>
      </c>
      <c r="DR70">
        <v>100.2</v>
      </c>
      <c r="DS70">
        <v>102.5</v>
      </c>
      <c r="DT70">
        <v>100.2</v>
      </c>
      <c r="DU70">
        <v>102.2</v>
      </c>
      <c r="DV70">
        <v>105.6</v>
      </c>
      <c r="DW70">
        <v>101.6</v>
      </c>
      <c r="DX70">
        <v>103.5</v>
      </c>
      <c r="DY70">
        <v>100</v>
      </c>
      <c r="DZ70">
        <v>100</v>
      </c>
      <c r="EA70">
        <v>100.1</v>
      </c>
      <c r="EB70">
        <v>100.5</v>
      </c>
      <c r="EC70">
        <v>100.4</v>
      </c>
      <c r="ED70">
        <v>101.3</v>
      </c>
      <c r="EE70">
        <v>103.7</v>
      </c>
      <c r="EF70">
        <v>100</v>
      </c>
      <c r="EG70">
        <v>100.3</v>
      </c>
      <c r="EH70">
        <v>97.6</v>
      </c>
      <c r="EI70">
        <v>103.2</v>
      </c>
      <c r="EJ70">
        <v>94.6</v>
      </c>
      <c r="EK70" t="s">
        <v>29</v>
      </c>
      <c r="EL70">
        <v>92.3</v>
      </c>
      <c r="EM70">
        <v>93.9</v>
      </c>
      <c r="EN70">
        <v>70</v>
      </c>
      <c r="EO70" t="s">
        <v>29</v>
      </c>
      <c r="EP70">
        <v>94.4</v>
      </c>
      <c r="EQ70">
        <v>91.5</v>
      </c>
      <c r="ER70">
        <v>103.5</v>
      </c>
      <c r="ES70" t="s">
        <v>29</v>
      </c>
      <c r="ET70">
        <v>91.7</v>
      </c>
      <c r="EU70">
        <v>95.7</v>
      </c>
      <c r="EV70">
        <v>67.8</v>
      </c>
      <c r="EW70" t="s">
        <v>29</v>
      </c>
      <c r="EX70">
        <v>97.6</v>
      </c>
      <c r="EY70">
        <v>80</v>
      </c>
      <c r="EZ70">
        <v>82.2</v>
      </c>
      <c r="FA70" t="s">
        <v>29</v>
      </c>
      <c r="FB70">
        <v>92.1</v>
      </c>
      <c r="FC70">
        <v>94.7</v>
      </c>
      <c r="FD70">
        <v>75.400000000000006</v>
      </c>
      <c r="FF70" t="s">
        <v>29</v>
      </c>
      <c r="FG70">
        <v>95.6</v>
      </c>
      <c r="FI70">
        <v>84.8</v>
      </c>
      <c r="FK70">
        <v>90</v>
      </c>
      <c r="FM70">
        <v>93</v>
      </c>
      <c r="FO70">
        <v>95.9</v>
      </c>
      <c r="FQ70">
        <v>101.3</v>
      </c>
      <c r="FR70">
        <v>94</v>
      </c>
      <c r="FS70">
        <v>53</v>
      </c>
      <c r="FU70">
        <v>97.1</v>
      </c>
      <c r="FV70">
        <v>109.1</v>
      </c>
      <c r="FW70">
        <v>67.7</v>
      </c>
      <c r="FX70">
        <v>8838</v>
      </c>
      <c r="FY70" t="s">
        <v>29</v>
      </c>
      <c r="FZ70" t="s">
        <v>29</v>
      </c>
      <c r="GA70" t="s">
        <v>29</v>
      </c>
      <c r="GB70" t="s">
        <v>29</v>
      </c>
      <c r="GI70">
        <v>23104</v>
      </c>
      <c r="GJ70">
        <v>107.7</v>
      </c>
      <c r="GK70">
        <v>91.3</v>
      </c>
      <c r="GL70">
        <v>26490.400000000001</v>
      </c>
      <c r="GM70">
        <v>95.9</v>
      </c>
      <c r="GN70">
        <v>88.9</v>
      </c>
      <c r="GO70">
        <v>-3386.4000000000015</v>
      </c>
      <c r="GP70">
        <v>-23.6</v>
      </c>
      <c r="GQ70">
        <v>-30.2</v>
      </c>
      <c r="GR70" t="s">
        <v>29</v>
      </c>
      <c r="GS70">
        <v>12.9</v>
      </c>
      <c r="GT70">
        <v>19.600000000000001</v>
      </c>
      <c r="GU70">
        <v>-6.3</v>
      </c>
      <c r="GV70">
        <v>-10</v>
      </c>
      <c r="GW70">
        <v>17.100000000000001</v>
      </c>
      <c r="GX70">
        <v>25.2</v>
      </c>
      <c r="GY70">
        <v>6.8</v>
      </c>
    </row>
    <row r="71" spans="1:207" x14ac:dyDescent="0.2">
      <c r="A71" s="12" t="s">
        <v>191</v>
      </c>
      <c r="B71" s="20">
        <v>92.6</v>
      </c>
      <c r="C71" s="20">
        <v>82.7</v>
      </c>
      <c r="E71" s="25" t="s">
        <v>194</v>
      </c>
      <c r="F71" s="27">
        <v>23.74</v>
      </c>
      <c r="G71" s="27">
        <v>24.32</v>
      </c>
      <c r="I71" s="1">
        <v>37468</v>
      </c>
      <c r="J71">
        <v>327462.3</v>
      </c>
      <c r="L71" s="1">
        <v>37346</v>
      </c>
      <c r="M71">
        <v>22.806000000000001</v>
      </c>
      <c r="N71">
        <v>161588.329</v>
      </c>
      <c r="O71">
        <v>57927.614000000001</v>
      </c>
      <c r="P71">
        <v>219515.943</v>
      </c>
      <c r="Q71">
        <v>158002.62</v>
      </c>
      <c r="R71">
        <v>56753.574999999997</v>
      </c>
      <c r="S71">
        <v>214756.19500000001</v>
      </c>
      <c r="T71">
        <v>3585.7089999999998</v>
      </c>
      <c r="U71">
        <v>1174.039</v>
      </c>
      <c r="V71">
        <v>4759.7479999999996</v>
      </c>
      <c r="W71">
        <v>161611.13500000001</v>
      </c>
      <c r="X71">
        <v>57927.614000000001</v>
      </c>
      <c r="Y71">
        <v>219538.74900000001</v>
      </c>
      <c r="AA71" s="37" t="s">
        <v>193</v>
      </c>
      <c r="AB71" s="38">
        <v>3.8347000000000002</v>
      </c>
      <c r="AC71" s="38">
        <v>1.5915999999999999</v>
      </c>
      <c r="AD71" s="38">
        <v>1.0834999999999999</v>
      </c>
      <c r="AI71" t="s">
        <v>711</v>
      </c>
      <c r="AJ71">
        <v>4773.2759999999998</v>
      </c>
      <c r="AL71">
        <v>100.1</v>
      </c>
      <c r="AM71" t="s">
        <v>717</v>
      </c>
      <c r="AO71">
        <v>2783.3</v>
      </c>
      <c r="AP71">
        <v>92.6</v>
      </c>
      <c r="AQ71">
        <v>99.1</v>
      </c>
      <c r="AS71">
        <v>17.7</v>
      </c>
      <c r="AT71">
        <v>2480.056485315326</v>
      </c>
      <c r="AV71">
        <v>98.9</v>
      </c>
      <c r="AX71">
        <v>99</v>
      </c>
      <c r="BA71">
        <v>1171.99</v>
      </c>
      <c r="BB71">
        <v>102.6</v>
      </c>
      <c r="BC71">
        <v>100</v>
      </c>
      <c r="BD71">
        <v>100.9</v>
      </c>
      <c r="BE71">
        <v>100.1</v>
      </c>
      <c r="BF71" t="s">
        <v>29</v>
      </c>
      <c r="BH71">
        <v>752.73</v>
      </c>
      <c r="BI71">
        <v>101.2</v>
      </c>
      <c r="BJ71">
        <v>98.2</v>
      </c>
      <c r="BK71">
        <v>99.5</v>
      </c>
      <c r="BL71">
        <v>98.3</v>
      </c>
      <c r="BM71" t="s">
        <v>29</v>
      </c>
      <c r="BO71">
        <v>117246.3</v>
      </c>
      <c r="BP71">
        <v>135783.5</v>
      </c>
      <c r="BQ71">
        <v>-18537.169999999998</v>
      </c>
      <c r="BR71">
        <v>81.5</v>
      </c>
      <c r="BS71">
        <v>92</v>
      </c>
      <c r="BT71">
        <v>84.2</v>
      </c>
      <c r="BU71">
        <v>103.1</v>
      </c>
      <c r="BV71">
        <v>109.9</v>
      </c>
      <c r="BW71">
        <v>98.9</v>
      </c>
      <c r="BX71">
        <v>90.1</v>
      </c>
      <c r="BY71">
        <v>105.2</v>
      </c>
      <c r="BZ71">
        <v>102.2</v>
      </c>
      <c r="CA71">
        <v>99.5</v>
      </c>
      <c r="CB71">
        <v>12.9</v>
      </c>
      <c r="CC71" t="s">
        <v>29</v>
      </c>
      <c r="CD71" t="s">
        <v>29</v>
      </c>
      <c r="CE71" t="s">
        <v>29</v>
      </c>
      <c r="CF71" t="s">
        <v>29</v>
      </c>
      <c r="CG71" t="s">
        <v>29</v>
      </c>
      <c r="CH71" t="s">
        <v>29</v>
      </c>
      <c r="CI71" t="s">
        <v>29</v>
      </c>
      <c r="CJ71" t="s">
        <v>29</v>
      </c>
      <c r="CK71" t="s">
        <v>29</v>
      </c>
      <c r="CL71" t="s">
        <v>29</v>
      </c>
      <c r="CM71" t="s">
        <v>29</v>
      </c>
      <c r="CN71" t="s">
        <v>29</v>
      </c>
      <c r="CO71" t="s">
        <v>29</v>
      </c>
      <c r="CP71" t="s">
        <v>29</v>
      </c>
      <c r="CQ71" t="s">
        <v>29</v>
      </c>
      <c r="CR71" t="s">
        <v>29</v>
      </c>
      <c r="CS71" t="s">
        <v>29</v>
      </c>
      <c r="CT71" t="s">
        <v>29</v>
      </c>
      <c r="CU71" t="s">
        <v>29</v>
      </c>
      <c r="CV71" t="s">
        <v>29</v>
      </c>
      <c r="CW71" t="s">
        <v>29</v>
      </c>
      <c r="CX71" t="s">
        <v>29</v>
      </c>
      <c r="CY71" t="s">
        <v>29</v>
      </c>
      <c r="CZ71" t="s">
        <v>29</v>
      </c>
      <c r="DA71">
        <v>101.6</v>
      </c>
      <c r="DB71">
        <v>99.9</v>
      </c>
      <c r="DC71">
        <v>100.3</v>
      </c>
      <c r="DD71">
        <v>100.5</v>
      </c>
      <c r="DE71">
        <v>99.4</v>
      </c>
      <c r="DF71">
        <v>97.5</v>
      </c>
      <c r="DG71">
        <v>102.8</v>
      </c>
      <c r="DH71">
        <v>100.2</v>
      </c>
      <c r="DI71">
        <v>102.5</v>
      </c>
      <c r="DJ71">
        <v>94.2</v>
      </c>
      <c r="DK71">
        <v>98.8</v>
      </c>
      <c r="DL71">
        <v>94</v>
      </c>
      <c r="DM71">
        <v>103.1</v>
      </c>
      <c r="DN71">
        <v>100.1</v>
      </c>
      <c r="DO71">
        <v>102.2</v>
      </c>
      <c r="DP71">
        <v>100.6</v>
      </c>
      <c r="DQ71">
        <v>100</v>
      </c>
      <c r="DR71">
        <v>100.2</v>
      </c>
      <c r="DS71">
        <v>102.5</v>
      </c>
      <c r="DT71">
        <v>100.1</v>
      </c>
      <c r="DU71">
        <v>102.3</v>
      </c>
      <c r="DV71">
        <v>106.3</v>
      </c>
      <c r="DW71">
        <v>101.2</v>
      </c>
      <c r="DX71">
        <v>104.7</v>
      </c>
      <c r="DY71">
        <v>100</v>
      </c>
      <c r="DZ71">
        <v>100</v>
      </c>
      <c r="EA71">
        <v>100</v>
      </c>
      <c r="EB71">
        <v>100.4</v>
      </c>
      <c r="EC71">
        <v>100</v>
      </c>
      <c r="ED71">
        <v>101.3</v>
      </c>
      <c r="EE71">
        <v>103.7</v>
      </c>
      <c r="EF71">
        <v>100</v>
      </c>
      <c r="EG71">
        <v>100.3</v>
      </c>
      <c r="EH71">
        <v>102.6</v>
      </c>
      <c r="EI71">
        <v>98.1</v>
      </c>
      <c r="EJ71">
        <v>104.6</v>
      </c>
      <c r="EK71" t="s">
        <v>29</v>
      </c>
      <c r="EL71">
        <v>104.1</v>
      </c>
      <c r="EM71">
        <v>97.8</v>
      </c>
      <c r="EN71">
        <v>73.099999999999994</v>
      </c>
      <c r="EO71" t="s">
        <v>29</v>
      </c>
      <c r="EP71">
        <v>113.3</v>
      </c>
      <c r="EQ71">
        <v>103.7</v>
      </c>
      <c r="ER71">
        <v>116.7</v>
      </c>
      <c r="ES71" t="s">
        <v>29</v>
      </c>
      <c r="ET71">
        <v>103.7</v>
      </c>
      <c r="EU71">
        <v>99.3</v>
      </c>
      <c r="EV71">
        <v>70.599999999999994</v>
      </c>
      <c r="EW71" t="s">
        <v>29</v>
      </c>
      <c r="EX71">
        <v>101.8</v>
      </c>
      <c r="EY71">
        <v>81.5</v>
      </c>
      <c r="EZ71">
        <v>83.6</v>
      </c>
      <c r="FA71" t="s">
        <v>29</v>
      </c>
      <c r="FB71">
        <v>105.8</v>
      </c>
      <c r="FC71">
        <v>100.2</v>
      </c>
      <c r="FD71">
        <v>79.8</v>
      </c>
      <c r="FF71" t="s">
        <v>29</v>
      </c>
      <c r="FG71">
        <v>105.8</v>
      </c>
      <c r="FI71">
        <v>86.8</v>
      </c>
      <c r="FK71">
        <v>125.1</v>
      </c>
      <c r="FM71">
        <v>108.3</v>
      </c>
      <c r="FO71">
        <v>108.6</v>
      </c>
      <c r="FQ71">
        <v>97</v>
      </c>
      <c r="FR71">
        <v>91.2</v>
      </c>
      <c r="FS71">
        <v>51.4</v>
      </c>
      <c r="FU71">
        <v>104.3</v>
      </c>
      <c r="FV71">
        <v>113.8</v>
      </c>
      <c r="FW71">
        <v>70.599999999999994</v>
      </c>
      <c r="FX71">
        <v>9594</v>
      </c>
      <c r="FY71" t="s">
        <v>29</v>
      </c>
      <c r="FZ71" t="s">
        <v>29</v>
      </c>
      <c r="GA71" t="s">
        <v>29</v>
      </c>
      <c r="GB71" t="s">
        <v>29</v>
      </c>
      <c r="GI71">
        <v>22588.9</v>
      </c>
      <c r="GJ71">
        <v>104</v>
      </c>
      <c r="GK71">
        <v>99.9</v>
      </c>
      <c r="GL71">
        <v>26427.8</v>
      </c>
      <c r="GM71">
        <v>107.9</v>
      </c>
      <c r="GN71">
        <v>103.8</v>
      </c>
      <c r="GO71">
        <v>-3838.8999999999978</v>
      </c>
      <c r="GP71">
        <v>-21.8</v>
      </c>
      <c r="GQ71">
        <v>-28.4</v>
      </c>
      <c r="GR71" t="s">
        <v>29</v>
      </c>
      <c r="GS71">
        <v>15.2</v>
      </c>
      <c r="GT71">
        <v>22.4</v>
      </c>
      <c r="GU71">
        <v>-5.5</v>
      </c>
      <c r="GV71">
        <v>-2</v>
      </c>
      <c r="GW71">
        <v>18.600000000000001</v>
      </c>
      <c r="GX71">
        <v>31.7</v>
      </c>
      <c r="GY71">
        <v>9.9</v>
      </c>
    </row>
    <row r="72" spans="1:207" x14ac:dyDescent="0.2">
      <c r="A72" s="12" t="s">
        <v>192</v>
      </c>
      <c r="B72" s="20">
        <v>93.4</v>
      </c>
      <c r="C72" s="20">
        <v>83.4</v>
      </c>
      <c r="E72" s="25" t="s">
        <v>195</v>
      </c>
      <c r="F72" s="27">
        <v>24.16</v>
      </c>
      <c r="G72" s="27">
        <v>24.59</v>
      </c>
      <c r="I72" s="1">
        <v>37499</v>
      </c>
      <c r="J72">
        <v>326290.3</v>
      </c>
      <c r="L72" s="1">
        <v>37376</v>
      </c>
      <c r="M72">
        <v>22.704000000000001</v>
      </c>
      <c r="N72">
        <v>161204.726</v>
      </c>
      <c r="O72">
        <v>57762.322999999997</v>
      </c>
      <c r="P72">
        <v>218967.049</v>
      </c>
      <c r="Q72">
        <v>157819.72899999999</v>
      </c>
      <c r="R72">
        <v>56492.690999999999</v>
      </c>
      <c r="S72">
        <v>214312.42</v>
      </c>
      <c r="T72">
        <v>3384.9969999999998</v>
      </c>
      <c r="U72">
        <v>1269.6320000000001</v>
      </c>
      <c r="V72">
        <v>4654.6289999999999</v>
      </c>
      <c r="W72">
        <v>161227.43</v>
      </c>
      <c r="X72">
        <v>57762.322999999997</v>
      </c>
      <c r="Y72">
        <v>218989.753</v>
      </c>
      <c r="AA72" s="37" t="s">
        <v>194</v>
      </c>
      <c r="AB72" s="38">
        <v>3.7970000000000002</v>
      </c>
      <c r="AC72" s="38">
        <v>1.6012</v>
      </c>
      <c r="AD72" s="38">
        <v>1.0900000000000001</v>
      </c>
      <c r="AI72" t="s">
        <v>712</v>
      </c>
      <c r="AJ72">
        <v>4784.9539999999997</v>
      </c>
      <c r="AL72">
        <v>100.2</v>
      </c>
      <c r="AM72" t="s">
        <v>717</v>
      </c>
      <c r="AO72">
        <v>2760.1</v>
      </c>
      <c r="AP72">
        <v>92.9</v>
      </c>
      <c r="AQ72">
        <v>99.2</v>
      </c>
      <c r="AS72">
        <v>17.600000000000001</v>
      </c>
      <c r="AT72">
        <v>2483.8172320987824</v>
      </c>
      <c r="AV72">
        <v>100.2</v>
      </c>
      <c r="AX72">
        <v>99.8</v>
      </c>
      <c r="BA72">
        <v>1179.04</v>
      </c>
      <c r="BB72">
        <v>102.6</v>
      </c>
      <c r="BC72">
        <v>100.6</v>
      </c>
      <c r="BD72">
        <v>100.7</v>
      </c>
      <c r="BE72">
        <v>100.3</v>
      </c>
      <c r="BF72" t="s">
        <v>29</v>
      </c>
      <c r="BH72">
        <v>755.5</v>
      </c>
      <c r="BI72">
        <v>101.2</v>
      </c>
      <c r="BJ72">
        <v>100.4</v>
      </c>
      <c r="BK72">
        <v>99.3</v>
      </c>
      <c r="BL72">
        <v>100.1</v>
      </c>
      <c r="BM72" t="s">
        <v>29</v>
      </c>
      <c r="BO72">
        <v>133040.79999999999</v>
      </c>
      <c r="BP72">
        <v>150822.79999999999</v>
      </c>
      <c r="BQ72">
        <v>-17782</v>
      </c>
      <c r="BR72">
        <v>84.1</v>
      </c>
      <c r="BS72">
        <v>103.2</v>
      </c>
      <c r="BT72">
        <v>85</v>
      </c>
      <c r="BU72">
        <v>104.2</v>
      </c>
      <c r="BV72">
        <v>106.2</v>
      </c>
      <c r="BW72">
        <v>98.1</v>
      </c>
      <c r="BX72">
        <v>83.5</v>
      </c>
      <c r="BY72">
        <v>98.6</v>
      </c>
      <c r="BZ72">
        <v>101.4</v>
      </c>
      <c r="CA72">
        <v>101</v>
      </c>
      <c r="CB72">
        <v>13</v>
      </c>
      <c r="CC72" t="s">
        <v>29</v>
      </c>
      <c r="CD72" t="s">
        <v>29</v>
      </c>
      <c r="CE72" t="s">
        <v>29</v>
      </c>
      <c r="CF72" t="s">
        <v>29</v>
      </c>
      <c r="CG72" t="s">
        <v>29</v>
      </c>
      <c r="CH72" t="s">
        <v>29</v>
      </c>
      <c r="CI72" t="s">
        <v>29</v>
      </c>
      <c r="CJ72" t="s">
        <v>29</v>
      </c>
      <c r="CK72" t="s">
        <v>29</v>
      </c>
      <c r="CL72" t="s">
        <v>29</v>
      </c>
      <c r="CM72" t="s">
        <v>29</v>
      </c>
      <c r="CN72" t="s">
        <v>29</v>
      </c>
      <c r="CO72" t="s">
        <v>29</v>
      </c>
      <c r="CP72" t="s">
        <v>29</v>
      </c>
      <c r="CQ72" t="s">
        <v>29</v>
      </c>
      <c r="CR72" t="s">
        <v>29</v>
      </c>
      <c r="CS72" t="s">
        <v>29</v>
      </c>
      <c r="CT72" t="s">
        <v>29</v>
      </c>
      <c r="CU72" t="s">
        <v>29</v>
      </c>
      <c r="CV72" t="s">
        <v>29</v>
      </c>
      <c r="CW72" t="s">
        <v>29</v>
      </c>
      <c r="CX72" t="s">
        <v>29</v>
      </c>
      <c r="CY72" t="s">
        <v>29</v>
      </c>
      <c r="CZ72" t="s">
        <v>29</v>
      </c>
      <c r="DA72">
        <v>101.8</v>
      </c>
      <c r="DB72">
        <v>100.4</v>
      </c>
      <c r="DC72">
        <v>100.7</v>
      </c>
      <c r="DD72">
        <v>101</v>
      </c>
      <c r="DE72">
        <v>100.6</v>
      </c>
      <c r="DF72">
        <v>98.1</v>
      </c>
      <c r="DG72">
        <v>102.8</v>
      </c>
      <c r="DH72">
        <v>100.2</v>
      </c>
      <c r="DI72">
        <v>102.7</v>
      </c>
      <c r="DJ72">
        <v>93.9</v>
      </c>
      <c r="DK72">
        <v>99.6</v>
      </c>
      <c r="DL72">
        <v>93.6</v>
      </c>
      <c r="DM72">
        <v>103</v>
      </c>
      <c r="DN72">
        <v>100.2</v>
      </c>
      <c r="DO72">
        <v>102.4</v>
      </c>
      <c r="DP72">
        <v>100.5</v>
      </c>
      <c r="DQ72">
        <v>100</v>
      </c>
      <c r="DR72">
        <v>100.2</v>
      </c>
      <c r="DS72">
        <v>102.5</v>
      </c>
      <c r="DT72">
        <v>100.1</v>
      </c>
      <c r="DU72">
        <v>102.4</v>
      </c>
      <c r="DV72">
        <v>107.2</v>
      </c>
      <c r="DW72">
        <v>101.7</v>
      </c>
      <c r="DX72">
        <v>106.5</v>
      </c>
      <c r="DY72">
        <v>100.1</v>
      </c>
      <c r="DZ72">
        <v>100.1</v>
      </c>
      <c r="EA72">
        <v>100.1</v>
      </c>
      <c r="EB72">
        <v>100.6</v>
      </c>
      <c r="EC72">
        <v>99.6</v>
      </c>
      <c r="ED72">
        <v>100.9</v>
      </c>
      <c r="EE72">
        <v>103.5</v>
      </c>
      <c r="EF72">
        <v>100.5</v>
      </c>
      <c r="EG72">
        <v>100.8</v>
      </c>
      <c r="EH72">
        <v>94.8</v>
      </c>
      <c r="EI72">
        <v>95.9</v>
      </c>
      <c r="EJ72">
        <v>98.9</v>
      </c>
      <c r="EK72" t="s">
        <v>29</v>
      </c>
      <c r="EL72">
        <v>109.9</v>
      </c>
      <c r="EM72">
        <v>107.5</v>
      </c>
      <c r="EN72">
        <v>79.400000000000006</v>
      </c>
      <c r="EO72" t="s">
        <v>29</v>
      </c>
      <c r="EP72">
        <v>105</v>
      </c>
      <c r="EQ72">
        <v>108.8</v>
      </c>
      <c r="ER72">
        <v>124.4</v>
      </c>
      <c r="ES72" t="s">
        <v>29</v>
      </c>
      <c r="ET72">
        <v>110.9</v>
      </c>
      <c r="EU72">
        <v>110.1</v>
      </c>
      <c r="EV72">
        <v>77.400000000000006</v>
      </c>
      <c r="EW72" t="s">
        <v>29</v>
      </c>
      <c r="EX72">
        <v>104.8</v>
      </c>
      <c r="EY72">
        <v>85.4</v>
      </c>
      <c r="EZ72">
        <v>87.7</v>
      </c>
      <c r="FA72" t="s">
        <v>29</v>
      </c>
      <c r="FB72">
        <v>104</v>
      </c>
      <c r="FC72">
        <v>104.2</v>
      </c>
      <c r="FD72">
        <v>82.9</v>
      </c>
      <c r="FF72" t="s">
        <v>29</v>
      </c>
      <c r="FG72">
        <v>107</v>
      </c>
      <c r="FI72">
        <v>133.80000000000001</v>
      </c>
      <c r="FK72">
        <v>118.3</v>
      </c>
      <c r="FM72">
        <v>102.1</v>
      </c>
      <c r="FO72">
        <v>103.2</v>
      </c>
      <c r="FQ72">
        <v>107.9</v>
      </c>
      <c r="FR72">
        <v>98.4</v>
      </c>
      <c r="FS72">
        <v>55.5</v>
      </c>
      <c r="FU72">
        <v>110.9</v>
      </c>
      <c r="FV72">
        <v>126.2</v>
      </c>
      <c r="FW72">
        <v>78.3</v>
      </c>
      <c r="FX72">
        <v>9519</v>
      </c>
      <c r="FY72" t="s">
        <v>29</v>
      </c>
      <c r="FZ72" t="s">
        <v>29</v>
      </c>
      <c r="GA72" t="s">
        <v>29</v>
      </c>
      <c r="GB72" t="s">
        <v>29</v>
      </c>
      <c r="GI72">
        <v>26180.5</v>
      </c>
      <c r="GJ72">
        <v>108</v>
      </c>
      <c r="GK72">
        <v>115.1</v>
      </c>
      <c r="GL72">
        <v>29625</v>
      </c>
      <c r="GM72">
        <v>104.8</v>
      </c>
      <c r="GN72">
        <v>109.2</v>
      </c>
      <c r="GO72">
        <v>-3444.5</v>
      </c>
      <c r="GP72">
        <v>-22.4</v>
      </c>
      <c r="GQ72">
        <v>-28</v>
      </c>
      <c r="GR72" t="s">
        <v>29</v>
      </c>
      <c r="GS72">
        <v>13.4</v>
      </c>
      <c r="GT72">
        <v>22.4</v>
      </c>
      <c r="GU72">
        <v>-4</v>
      </c>
      <c r="GV72">
        <v>-2.2999999999999998</v>
      </c>
      <c r="GW72">
        <v>6.3</v>
      </c>
      <c r="GX72">
        <v>31.6</v>
      </c>
      <c r="GY72">
        <v>7.8</v>
      </c>
    </row>
    <row r="73" spans="1:207" x14ac:dyDescent="0.2">
      <c r="A73" s="12" t="s">
        <v>193</v>
      </c>
      <c r="B73" s="20">
        <v>93.8</v>
      </c>
      <c r="C73" s="20">
        <v>84.1</v>
      </c>
      <c r="E73" s="25" t="s">
        <v>196</v>
      </c>
      <c r="F73" s="27">
        <v>23.83</v>
      </c>
      <c r="G73" s="27">
        <v>23.26</v>
      </c>
      <c r="I73" s="1">
        <v>37529</v>
      </c>
      <c r="J73">
        <v>324176.7</v>
      </c>
      <c r="L73" s="1">
        <v>37407</v>
      </c>
      <c r="M73">
        <v>23.218</v>
      </c>
      <c r="N73">
        <v>161270.95199999999</v>
      </c>
      <c r="O73">
        <v>61644.421000000002</v>
      </c>
      <c r="P73">
        <v>222915.37299999999</v>
      </c>
      <c r="Q73">
        <v>157594.73699999999</v>
      </c>
      <c r="R73">
        <v>60045.930999999997</v>
      </c>
      <c r="S73">
        <v>217640.66800000001</v>
      </c>
      <c r="T73">
        <v>3676.2150000000001</v>
      </c>
      <c r="U73">
        <v>1598.49</v>
      </c>
      <c r="V73">
        <v>5274.7049999999999</v>
      </c>
      <c r="W73">
        <v>161294.17000000001</v>
      </c>
      <c r="X73">
        <v>61644.421000000002</v>
      </c>
      <c r="Y73">
        <v>222938.59099999999</v>
      </c>
      <c r="AA73" s="37" t="s">
        <v>195</v>
      </c>
      <c r="AB73" s="38">
        <v>3.7101000000000002</v>
      </c>
      <c r="AC73" s="38">
        <v>1.6369</v>
      </c>
      <c r="AD73" s="38">
        <v>1.0762</v>
      </c>
      <c r="AI73" t="s">
        <v>713</v>
      </c>
      <c r="AJ73">
        <v>4794.7030000000004</v>
      </c>
      <c r="AL73">
        <v>100.2</v>
      </c>
      <c r="AM73" t="s">
        <v>717</v>
      </c>
      <c r="AO73">
        <v>2712.1</v>
      </c>
      <c r="AP73">
        <v>92.3</v>
      </c>
      <c r="AQ73">
        <v>98.3</v>
      </c>
      <c r="AS73">
        <v>17.3</v>
      </c>
      <c r="AT73">
        <v>2538.7139099126684</v>
      </c>
      <c r="AV73">
        <v>102.2</v>
      </c>
      <c r="AX73">
        <v>101.9</v>
      </c>
      <c r="BA73">
        <v>1180.48</v>
      </c>
      <c r="BB73">
        <v>102.6</v>
      </c>
      <c r="BC73">
        <v>100.1</v>
      </c>
      <c r="BD73">
        <v>100.8</v>
      </c>
      <c r="BE73">
        <v>99.6</v>
      </c>
      <c r="BF73" t="s">
        <v>29</v>
      </c>
      <c r="BH73">
        <v>770.99</v>
      </c>
      <c r="BI73">
        <v>101.2</v>
      </c>
      <c r="BJ73">
        <v>102.1</v>
      </c>
      <c r="BK73">
        <v>99.4</v>
      </c>
      <c r="BL73">
        <v>101.6</v>
      </c>
      <c r="BM73" t="s">
        <v>29</v>
      </c>
      <c r="BO73">
        <v>148872</v>
      </c>
      <c r="BP73">
        <v>169520.7</v>
      </c>
      <c r="BQ73">
        <v>-20648.7</v>
      </c>
      <c r="BR73">
        <v>83.9</v>
      </c>
      <c r="BS73">
        <v>100.3</v>
      </c>
      <c r="BT73">
        <v>86.2</v>
      </c>
      <c r="BU73">
        <v>100.8</v>
      </c>
      <c r="BV73">
        <v>103.2</v>
      </c>
      <c r="BW73">
        <v>95.8</v>
      </c>
      <c r="BX73">
        <v>83.8</v>
      </c>
      <c r="BY73">
        <v>94.3</v>
      </c>
      <c r="BZ73">
        <v>99.7</v>
      </c>
      <c r="CA73">
        <v>102</v>
      </c>
      <c r="CB73">
        <v>11.7</v>
      </c>
      <c r="CC73" t="s">
        <v>29</v>
      </c>
      <c r="CD73" t="s">
        <v>29</v>
      </c>
      <c r="CE73" t="s">
        <v>29</v>
      </c>
      <c r="CF73" t="s">
        <v>29</v>
      </c>
      <c r="CG73" t="s">
        <v>29</v>
      </c>
      <c r="CH73" t="s">
        <v>29</v>
      </c>
      <c r="CI73" t="s">
        <v>29</v>
      </c>
      <c r="CJ73" t="s">
        <v>29</v>
      </c>
      <c r="CK73" t="s">
        <v>29</v>
      </c>
      <c r="CL73" t="s">
        <v>29</v>
      </c>
      <c r="CM73" t="s">
        <v>29</v>
      </c>
      <c r="CN73" t="s">
        <v>29</v>
      </c>
      <c r="CO73" t="s">
        <v>29</v>
      </c>
      <c r="CP73" t="s">
        <v>29</v>
      </c>
      <c r="CQ73" t="s">
        <v>29</v>
      </c>
      <c r="CR73" t="s">
        <v>29</v>
      </c>
      <c r="CS73" t="s">
        <v>29</v>
      </c>
      <c r="CT73" t="s">
        <v>29</v>
      </c>
      <c r="CU73" t="s">
        <v>29</v>
      </c>
      <c r="CV73" t="s">
        <v>29</v>
      </c>
      <c r="CW73" t="s">
        <v>29</v>
      </c>
      <c r="CX73" t="s">
        <v>29</v>
      </c>
      <c r="CY73" t="s">
        <v>29</v>
      </c>
      <c r="CZ73" t="s">
        <v>29</v>
      </c>
      <c r="DA73">
        <v>101.6</v>
      </c>
      <c r="DB73">
        <v>100.4</v>
      </c>
      <c r="DC73">
        <v>101.1</v>
      </c>
      <c r="DD73">
        <v>100.8</v>
      </c>
      <c r="DE73">
        <v>100.9</v>
      </c>
      <c r="DF73">
        <v>99</v>
      </c>
      <c r="DG73">
        <v>102.8</v>
      </c>
      <c r="DH73">
        <v>100.1</v>
      </c>
      <c r="DI73">
        <v>102.8</v>
      </c>
      <c r="DJ73">
        <v>93.9</v>
      </c>
      <c r="DK73">
        <v>100.3</v>
      </c>
      <c r="DL73">
        <v>93.9</v>
      </c>
      <c r="DM73">
        <v>103.3</v>
      </c>
      <c r="DN73">
        <v>100.7</v>
      </c>
      <c r="DO73">
        <v>103.1</v>
      </c>
      <c r="DP73">
        <v>100.3</v>
      </c>
      <c r="DQ73">
        <v>100</v>
      </c>
      <c r="DR73">
        <v>100.2</v>
      </c>
      <c r="DS73">
        <v>102.6</v>
      </c>
      <c r="DT73">
        <v>100.1</v>
      </c>
      <c r="DU73">
        <v>102.5</v>
      </c>
      <c r="DV73">
        <v>105.6</v>
      </c>
      <c r="DW73">
        <v>99.8</v>
      </c>
      <c r="DX73">
        <v>106.4</v>
      </c>
      <c r="DY73">
        <v>100.1</v>
      </c>
      <c r="DZ73">
        <v>100</v>
      </c>
      <c r="EA73">
        <v>100.1</v>
      </c>
      <c r="EB73">
        <v>100.5</v>
      </c>
      <c r="EC73">
        <v>99.7</v>
      </c>
      <c r="ED73">
        <v>100.6</v>
      </c>
      <c r="EE73">
        <v>101.7</v>
      </c>
      <c r="EF73">
        <v>100.8</v>
      </c>
      <c r="EG73">
        <v>101.6</v>
      </c>
      <c r="EH73">
        <v>90.8</v>
      </c>
      <c r="EI73">
        <v>94.7</v>
      </c>
      <c r="EJ73">
        <v>95.9</v>
      </c>
      <c r="EK73" t="s">
        <v>29</v>
      </c>
      <c r="EL73">
        <v>101.8</v>
      </c>
      <c r="EM73">
        <v>109.4</v>
      </c>
      <c r="EN73">
        <v>81.099999999999994</v>
      </c>
      <c r="EO73" t="s">
        <v>29</v>
      </c>
      <c r="EP73">
        <v>103.6</v>
      </c>
      <c r="EQ73">
        <v>112.8</v>
      </c>
      <c r="ER73">
        <v>127.5</v>
      </c>
      <c r="ES73" t="s">
        <v>29</v>
      </c>
      <c r="ET73">
        <v>100.5</v>
      </c>
      <c r="EU73">
        <v>110.6</v>
      </c>
      <c r="EV73">
        <v>77.8</v>
      </c>
      <c r="EW73" t="s">
        <v>29</v>
      </c>
      <c r="EX73">
        <v>116.3</v>
      </c>
      <c r="EY73">
        <v>99.3</v>
      </c>
      <c r="EZ73">
        <v>101.9</v>
      </c>
      <c r="FA73" t="s">
        <v>29</v>
      </c>
      <c r="FB73">
        <v>95.6</v>
      </c>
      <c r="FC73">
        <v>99.6</v>
      </c>
      <c r="FD73">
        <v>79.3</v>
      </c>
      <c r="FF73" t="s">
        <v>29</v>
      </c>
      <c r="FG73">
        <v>96.4</v>
      </c>
      <c r="FI73">
        <v>107.9</v>
      </c>
      <c r="FK73">
        <v>105</v>
      </c>
      <c r="FM73">
        <v>96.8</v>
      </c>
      <c r="FO73">
        <v>110.1</v>
      </c>
      <c r="FQ73">
        <v>110.3</v>
      </c>
      <c r="FR73">
        <v>108.5</v>
      </c>
      <c r="FS73">
        <v>61.2</v>
      </c>
      <c r="FU73">
        <v>104.4</v>
      </c>
      <c r="FV73">
        <v>131.69999999999999</v>
      </c>
      <c r="FW73">
        <v>81.7</v>
      </c>
      <c r="FX73">
        <v>10095</v>
      </c>
      <c r="FY73" t="s">
        <v>29</v>
      </c>
      <c r="FZ73" t="s">
        <v>29</v>
      </c>
      <c r="GA73" t="s">
        <v>29</v>
      </c>
      <c r="GB73" t="s">
        <v>29</v>
      </c>
      <c r="GI73">
        <v>27243.5</v>
      </c>
      <c r="GJ73">
        <v>119.9</v>
      </c>
      <c r="GK73">
        <v>106.1</v>
      </c>
      <c r="GL73">
        <v>29936.1</v>
      </c>
      <c r="GM73">
        <v>111.6</v>
      </c>
      <c r="GN73">
        <v>103.7</v>
      </c>
      <c r="GO73">
        <v>-2692.5999999999985</v>
      </c>
      <c r="GP73">
        <v>-19.7</v>
      </c>
      <c r="GQ73">
        <v>-24.4</v>
      </c>
      <c r="GR73" t="s">
        <v>29</v>
      </c>
      <c r="GS73">
        <v>11.1</v>
      </c>
      <c r="GT73">
        <v>21.4</v>
      </c>
      <c r="GU73">
        <v>-5.8</v>
      </c>
      <c r="GV73">
        <v>-0.9</v>
      </c>
      <c r="GW73">
        <v>0.8</v>
      </c>
      <c r="GX73">
        <v>28.7</v>
      </c>
      <c r="GY73">
        <v>9.1</v>
      </c>
    </row>
    <row r="74" spans="1:207" x14ac:dyDescent="0.2">
      <c r="A74" s="12" t="s">
        <v>194</v>
      </c>
      <c r="B74" s="20">
        <v>94.2</v>
      </c>
      <c r="C74" s="20">
        <v>84</v>
      </c>
      <c r="E74" s="25" t="s">
        <v>197</v>
      </c>
      <c r="F74" s="27">
        <v>23.16</v>
      </c>
      <c r="G74" s="27">
        <v>22.28</v>
      </c>
      <c r="I74" s="1">
        <v>37560</v>
      </c>
      <c r="J74">
        <v>324782</v>
      </c>
      <c r="L74" s="1">
        <v>37437</v>
      </c>
      <c r="M74">
        <v>23.995999999999999</v>
      </c>
      <c r="N74">
        <v>162805.97899999999</v>
      </c>
      <c r="O74">
        <v>65301.991999999998</v>
      </c>
      <c r="P74">
        <v>228107.97099999999</v>
      </c>
      <c r="Q74">
        <v>158887.86300000001</v>
      </c>
      <c r="R74">
        <v>63594.6</v>
      </c>
      <c r="S74">
        <v>222482.46299999999</v>
      </c>
      <c r="T74">
        <v>3918.116</v>
      </c>
      <c r="U74">
        <v>1707.3920000000001</v>
      </c>
      <c r="V74">
        <v>5625.5079999999998</v>
      </c>
      <c r="W74">
        <v>162829.97500000001</v>
      </c>
      <c r="X74">
        <v>65301.991999999998</v>
      </c>
      <c r="Y74">
        <v>228131.967</v>
      </c>
      <c r="AA74" s="37" t="s">
        <v>196</v>
      </c>
      <c r="AB74" s="38">
        <v>3.7408999999999999</v>
      </c>
      <c r="AC74" s="38">
        <v>1.6491</v>
      </c>
      <c r="AD74" s="38">
        <v>1.1005</v>
      </c>
      <c r="AI74" t="s">
        <v>714</v>
      </c>
      <c r="AJ74">
        <v>4800.7939999999999</v>
      </c>
      <c r="AL74">
        <v>100.1</v>
      </c>
      <c r="AM74" t="s">
        <v>717</v>
      </c>
      <c r="AO74">
        <v>2722.8</v>
      </c>
      <c r="AP74">
        <v>92.5</v>
      </c>
      <c r="AQ74">
        <v>100.4</v>
      </c>
      <c r="AS74">
        <v>17.3</v>
      </c>
      <c r="AT74">
        <v>2679.4019905873902</v>
      </c>
      <c r="AV74">
        <v>105.5</v>
      </c>
      <c r="AX74">
        <v>105.8</v>
      </c>
      <c r="BA74">
        <v>1180.45</v>
      </c>
      <c r="BB74">
        <v>102.4</v>
      </c>
      <c r="BC74">
        <v>100</v>
      </c>
      <c r="BD74">
        <v>101.2</v>
      </c>
      <c r="BE74">
        <v>100.2</v>
      </c>
      <c r="BF74" t="s">
        <v>29</v>
      </c>
      <c r="BH74">
        <v>755.02</v>
      </c>
      <c r="BI74">
        <v>101</v>
      </c>
      <c r="BJ74">
        <v>97.9</v>
      </c>
      <c r="BK74">
        <v>99.8</v>
      </c>
      <c r="BL74">
        <v>98.1</v>
      </c>
      <c r="BM74" t="s">
        <v>29</v>
      </c>
      <c r="BO74">
        <v>164421.6</v>
      </c>
      <c r="BP74">
        <v>186693.8</v>
      </c>
      <c r="BQ74">
        <v>-22272.2</v>
      </c>
      <c r="BR74">
        <v>86.1</v>
      </c>
      <c r="BS74">
        <v>100.6</v>
      </c>
      <c r="BT74">
        <v>88.1</v>
      </c>
      <c r="BU74">
        <v>102.5</v>
      </c>
      <c r="BV74">
        <v>102.8</v>
      </c>
      <c r="BW74">
        <v>98.9</v>
      </c>
      <c r="BX74">
        <v>79.099999999999994</v>
      </c>
      <c r="BY74">
        <v>92.4</v>
      </c>
      <c r="BZ74">
        <v>98.4</v>
      </c>
      <c r="CA74">
        <v>102.4</v>
      </c>
      <c r="CB74">
        <v>10.9</v>
      </c>
      <c r="CC74" t="s">
        <v>29</v>
      </c>
      <c r="CD74" t="s">
        <v>29</v>
      </c>
      <c r="CE74" t="s">
        <v>29</v>
      </c>
      <c r="CF74" t="s">
        <v>29</v>
      </c>
      <c r="CG74" t="s">
        <v>29</v>
      </c>
      <c r="CH74" t="s">
        <v>29</v>
      </c>
      <c r="CI74" t="s">
        <v>29</v>
      </c>
      <c r="CJ74" t="s">
        <v>29</v>
      </c>
      <c r="CK74" t="s">
        <v>29</v>
      </c>
      <c r="CL74" t="s">
        <v>29</v>
      </c>
      <c r="CM74" t="s">
        <v>29</v>
      </c>
      <c r="CN74" t="s">
        <v>29</v>
      </c>
      <c r="CO74" t="s">
        <v>29</v>
      </c>
      <c r="CP74" t="s">
        <v>29</v>
      </c>
      <c r="CQ74" t="s">
        <v>29</v>
      </c>
      <c r="CR74" t="s">
        <v>29</v>
      </c>
      <c r="CS74" t="s">
        <v>29</v>
      </c>
      <c r="CT74" t="s">
        <v>29</v>
      </c>
      <c r="CU74" t="s">
        <v>29</v>
      </c>
      <c r="CV74" t="s">
        <v>29</v>
      </c>
      <c r="CW74" t="s">
        <v>29</v>
      </c>
      <c r="CX74" t="s">
        <v>29</v>
      </c>
      <c r="CY74" t="s">
        <v>29</v>
      </c>
      <c r="CZ74" t="s">
        <v>29</v>
      </c>
      <c r="DA74">
        <v>101</v>
      </c>
      <c r="DB74">
        <v>99.8</v>
      </c>
      <c r="DC74">
        <v>100.9</v>
      </c>
      <c r="DD74">
        <v>99.5</v>
      </c>
      <c r="DE74">
        <v>99.7</v>
      </c>
      <c r="DF74">
        <v>98.7</v>
      </c>
      <c r="DG74">
        <v>102.8</v>
      </c>
      <c r="DH74">
        <v>100</v>
      </c>
      <c r="DI74">
        <v>102.8</v>
      </c>
      <c r="DJ74">
        <v>93.8</v>
      </c>
      <c r="DK74">
        <v>100</v>
      </c>
      <c r="DL74">
        <v>93.9</v>
      </c>
      <c r="DM74">
        <v>103.3</v>
      </c>
      <c r="DN74">
        <v>100.2</v>
      </c>
      <c r="DO74">
        <v>103.3</v>
      </c>
      <c r="DP74">
        <v>100.3</v>
      </c>
      <c r="DQ74">
        <v>100.1</v>
      </c>
      <c r="DR74">
        <v>100.3</v>
      </c>
      <c r="DS74">
        <v>102.8</v>
      </c>
      <c r="DT74">
        <v>100.2</v>
      </c>
      <c r="DU74">
        <v>102.7</v>
      </c>
      <c r="DV74">
        <v>103.9</v>
      </c>
      <c r="DW74">
        <v>98.7</v>
      </c>
      <c r="DX74">
        <v>105</v>
      </c>
      <c r="DY74">
        <v>99.5</v>
      </c>
      <c r="DZ74">
        <v>99.4</v>
      </c>
      <c r="EA74">
        <v>99.5</v>
      </c>
      <c r="EB74">
        <v>100</v>
      </c>
      <c r="EC74">
        <v>99.3</v>
      </c>
      <c r="ED74">
        <v>99.8</v>
      </c>
      <c r="EE74">
        <v>101.7</v>
      </c>
      <c r="EF74">
        <v>100.1</v>
      </c>
      <c r="EG74">
        <v>101.7</v>
      </c>
      <c r="EH74">
        <v>96</v>
      </c>
      <c r="EI74">
        <v>98.7</v>
      </c>
      <c r="EJ74">
        <v>97.3</v>
      </c>
      <c r="EK74" t="s">
        <v>29</v>
      </c>
      <c r="EL74">
        <v>100</v>
      </c>
      <c r="EM74">
        <v>109.4</v>
      </c>
      <c r="EN74">
        <v>81.099999999999994</v>
      </c>
      <c r="EO74" t="s">
        <v>29</v>
      </c>
      <c r="EP74">
        <v>101.2</v>
      </c>
      <c r="EQ74">
        <v>114.2</v>
      </c>
      <c r="ER74">
        <v>129.9</v>
      </c>
      <c r="ES74" t="s">
        <v>29</v>
      </c>
      <c r="ET74">
        <v>98.7</v>
      </c>
      <c r="EU74">
        <v>109.1</v>
      </c>
      <c r="EV74">
        <v>76.599999999999994</v>
      </c>
      <c r="EW74" t="s">
        <v>29</v>
      </c>
      <c r="EX74">
        <v>111.7</v>
      </c>
      <c r="EY74">
        <v>110.9</v>
      </c>
      <c r="EZ74">
        <v>113.9</v>
      </c>
      <c r="FA74" t="s">
        <v>29</v>
      </c>
      <c r="FB74">
        <v>99.6</v>
      </c>
      <c r="FC74">
        <v>99.2</v>
      </c>
      <c r="FD74">
        <v>79</v>
      </c>
      <c r="FF74" t="s">
        <v>29</v>
      </c>
      <c r="FG74">
        <v>100.5</v>
      </c>
      <c r="FI74">
        <v>91.6</v>
      </c>
      <c r="FK74">
        <v>104.7</v>
      </c>
      <c r="FM74">
        <v>103.1</v>
      </c>
      <c r="FO74">
        <v>103.8</v>
      </c>
      <c r="FQ74">
        <v>92.8</v>
      </c>
      <c r="FR74">
        <v>100.7</v>
      </c>
      <c r="FS74">
        <v>56.8</v>
      </c>
      <c r="FU74">
        <v>81.8</v>
      </c>
      <c r="FV74">
        <v>107.8</v>
      </c>
      <c r="FW74">
        <v>66.8</v>
      </c>
      <c r="FX74">
        <v>10048</v>
      </c>
      <c r="FY74" t="s">
        <v>29</v>
      </c>
      <c r="FZ74" t="s">
        <v>29</v>
      </c>
      <c r="GA74" t="s">
        <v>29</v>
      </c>
      <c r="GB74" t="s">
        <v>29</v>
      </c>
      <c r="GI74">
        <v>27124.1</v>
      </c>
      <c r="GJ74">
        <v>114.1</v>
      </c>
      <c r="GK74">
        <v>99.4</v>
      </c>
      <c r="GL74">
        <v>31081.3</v>
      </c>
      <c r="GM74">
        <v>113.4</v>
      </c>
      <c r="GN74">
        <v>102.1</v>
      </c>
      <c r="GO74">
        <v>-3957.2000000000007</v>
      </c>
      <c r="GP74">
        <v>-17.8</v>
      </c>
      <c r="GQ74">
        <v>-22.7</v>
      </c>
      <c r="GR74" t="s">
        <v>29</v>
      </c>
      <c r="GS74">
        <v>7.7</v>
      </c>
      <c r="GT74">
        <v>15.8</v>
      </c>
      <c r="GU74">
        <v>-5.3</v>
      </c>
      <c r="GV74">
        <v>-2.4</v>
      </c>
      <c r="GW74">
        <v>-1.6</v>
      </c>
      <c r="GX74">
        <v>36.9</v>
      </c>
      <c r="GY74">
        <v>5.4</v>
      </c>
    </row>
    <row r="75" spans="1:207" x14ac:dyDescent="0.2">
      <c r="A75" s="12" t="s">
        <v>195</v>
      </c>
      <c r="B75" s="20">
        <v>94.1</v>
      </c>
      <c r="C75" s="20">
        <v>85</v>
      </c>
      <c r="E75" s="25" t="s">
        <v>198</v>
      </c>
      <c r="F75" s="27">
        <v>22.44</v>
      </c>
      <c r="G75" s="27">
        <v>22.09</v>
      </c>
      <c r="I75" s="1">
        <v>37590</v>
      </c>
      <c r="J75">
        <v>322394.40000000002</v>
      </c>
      <c r="L75" s="1">
        <v>37468</v>
      </c>
      <c r="M75">
        <v>23.571999999999999</v>
      </c>
      <c r="N75">
        <v>166875.43799999999</v>
      </c>
      <c r="O75">
        <v>64120.131000000001</v>
      </c>
      <c r="P75">
        <v>230995.56899999999</v>
      </c>
      <c r="Q75">
        <v>163057.5</v>
      </c>
      <c r="R75">
        <v>62422.135999999999</v>
      </c>
      <c r="S75">
        <v>225479.636</v>
      </c>
      <c r="T75">
        <v>3817.9380000000001</v>
      </c>
      <c r="U75">
        <v>1697.9949999999999</v>
      </c>
      <c r="V75">
        <v>5515.933</v>
      </c>
      <c r="W75">
        <v>166899.01</v>
      </c>
      <c r="X75">
        <v>64120.131000000001</v>
      </c>
      <c r="Y75">
        <v>231019.141</v>
      </c>
      <c r="AA75" s="37" t="s">
        <v>197</v>
      </c>
      <c r="AB75" s="38">
        <v>3.8521000000000001</v>
      </c>
      <c r="AC75" s="38">
        <v>1.6352</v>
      </c>
      <c r="AD75" s="38">
        <v>1.1037999999999999</v>
      </c>
      <c r="AI75" t="s">
        <v>715</v>
      </c>
      <c r="AJ75">
        <v>4794.66</v>
      </c>
      <c r="AL75">
        <v>99.9</v>
      </c>
      <c r="AM75" t="s">
        <v>717</v>
      </c>
      <c r="AO75">
        <v>2773</v>
      </c>
      <c r="AP75">
        <v>92.4</v>
      </c>
      <c r="AQ75">
        <v>101.8</v>
      </c>
      <c r="AS75">
        <v>17.600000000000001</v>
      </c>
      <c r="AT75">
        <v>2789.0806230264502</v>
      </c>
      <c r="AV75">
        <v>104.1</v>
      </c>
      <c r="AX75">
        <v>104.4</v>
      </c>
      <c r="BA75">
        <v>1178.3</v>
      </c>
      <c r="BB75">
        <v>101.2</v>
      </c>
      <c r="BC75">
        <v>99.8</v>
      </c>
      <c r="BD75">
        <v>100.3</v>
      </c>
      <c r="BE75">
        <v>99.9</v>
      </c>
      <c r="BF75">
        <v>100</v>
      </c>
      <c r="BH75">
        <v>754.14</v>
      </c>
      <c r="BI75">
        <v>100.9</v>
      </c>
      <c r="BJ75">
        <v>99.9</v>
      </c>
      <c r="BK75">
        <v>100</v>
      </c>
      <c r="BL75">
        <v>100</v>
      </c>
      <c r="BM75">
        <v>100</v>
      </c>
      <c r="BO75">
        <v>179772.2</v>
      </c>
      <c r="BP75">
        <v>208132.9</v>
      </c>
      <c r="BQ75">
        <v>-28360.7</v>
      </c>
      <c r="BR75">
        <v>86.7</v>
      </c>
      <c r="BS75">
        <v>100.4</v>
      </c>
      <c r="BT75">
        <v>91.2</v>
      </c>
      <c r="BU75">
        <v>102.2</v>
      </c>
      <c r="BV75">
        <v>102.2</v>
      </c>
      <c r="BW75">
        <v>99.4</v>
      </c>
      <c r="BX75">
        <v>81.7</v>
      </c>
      <c r="BY75">
        <v>100.1</v>
      </c>
      <c r="BZ75">
        <v>98.6</v>
      </c>
      <c r="CA75">
        <v>102.8</v>
      </c>
      <c r="CB75">
        <v>10.9</v>
      </c>
      <c r="CC75" t="s">
        <v>29</v>
      </c>
      <c r="CD75" t="s">
        <v>29</v>
      </c>
      <c r="CE75" t="s">
        <v>29</v>
      </c>
      <c r="CF75" t="s">
        <v>29</v>
      </c>
      <c r="CG75" t="s">
        <v>29</v>
      </c>
      <c r="CH75" t="s">
        <v>29</v>
      </c>
      <c r="CI75" t="s">
        <v>29</v>
      </c>
      <c r="CJ75" t="s">
        <v>29</v>
      </c>
      <c r="CK75" t="s">
        <v>29</v>
      </c>
      <c r="CL75" t="s">
        <v>29</v>
      </c>
      <c r="CM75" t="s">
        <v>29</v>
      </c>
      <c r="CN75" t="s">
        <v>29</v>
      </c>
      <c r="CO75" t="s">
        <v>29</v>
      </c>
      <c r="CP75" t="s">
        <v>29</v>
      </c>
      <c r="CQ75" t="s">
        <v>29</v>
      </c>
      <c r="CR75" t="s">
        <v>29</v>
      </c>
      <c r="CS75" t="s">
        <v>29</v>
      </c>
      <c r="CT75" t="s">
        <v>29</v>
      </c>
      <c r="CU75" t="s">
        <v>29</v>
      </c>
      <c r="CV75" t="s">
        <v>29</v>
      </c>
      <c r="CW75" t="s">
        <v>29</v>
      </c>
      <c r="CX75" t="s">
        <v>29</v>
      </c>
      <c r="CY75" t="s">
        <v>29</v>
      </c>
      <c r="CZ75" t="s">
        <v>29</v>
      </c>
      <c r="DA75">
        <v>100.7</v>
      </c>
      <c r="DB75">
        <v>99.8</v>
      </c>
      <c r="DC75">
        <v>100.7</v>
      </c>
      <c r="DD75">
        <v>98.7</v>
      </c>
      <c r="DE75">
        <v>100</v>
      </c>
      <c r="DF75">
        <v>98.7</v>
      </c>
      <c r="DG75">
        <v>102.8</v>
      </c>
      <c r="DH75">
        <v>100</v>
      </c>
      <c r="DI75">
        <v>102.8</v>
      </c>
      <c r="DJ75">
        <v>93.8</v>
      </c>
      <c r="DK75">
        <v>99.9</v>
      </c>
      <c r="DL75">
        <v>93.8</v>
      </c>
      <c r="DM75">
        <v>103.4</v>
      </c>
      <c r="DN75">
        <v>100.1</v>
      </c>
      <c r="DO75">
        <v>103.4</v>
      </c>
      <c r="DP75">
        <v>100.3</v>
      </c>
      <c r="DQ75">
        <v>100</v>
      </c>
      <c r="DR75">
        <v>100.3</v>
      </c>
      <c r="DS75">
        <v>102.8</v>
      </c>
      <c r="DT75">
        <v>100.1</v>
      </c>
      <c r="DU75">
        <v>102.8</v>
      </c>
      <c r="DV75">
        <v>102.3</v>
      </c>
      <c r="DW75">
        <v>97.5</v>
      </c>
      <c r="DX75">
        <v>102.3</v>
      </c>
      <c r="DY75">
        <v>99.4</v>
      </c>
      <c r="DZ75">
        <v>99.9</v>
      </c>
      <c r="EA75">
        <v>99.4</v>
      </c>
      <c r="EB75">
        <v>99.9</v>
      </c>
      <c r="EC75">
        <v>100.1</v>
      </c>
      <c r="ED75">
        <v>99.9</v>
      </c>
      <c r="EE75">
        <v>101.6</v>
      </c>
      <c r="EF75">
        <v>100</v>
      </c>
      <c r="EG75">
        <v>101.6</v>
      </c>
      <c r="EH75">
        <v>103.5</v>
      </c>
      <c r="EI75">
        <v>101.5</v>
      </c>
      <c r="EJ75">
        <v>102</v>
      </c>
      <c r="EK75" t="s">
        <v>29</v>
      </c>
      <c r="EL75">
        <v>98.2</v>
      </c>
      <c r="EM75">
        <v>107.5</v>
      </c>
      <c r="EN75">
        <v>80</v>
      </c>
      <c r="EO75" t="s">
        <v>29</v>
      </c>
      <c r="EP75">
        <v>89.6</v>
      </c>
      <c r="EQ75">
        <v>102.3</v>
      </c>
      <c r="ER75">
        <v>119.2</v>
      </c>
      <c r="ES75" t="s">
        <v>29</v>
      </c>
      <c r="ET75">
        <v>97</v>
      </c>
      <c r="EU75">
        <v>105.9</v>
      </c>
      <c r="EV75">
        <v>74.099999999999994</v>
      </c>
      <c r="EW75" t="s">
        <v>29</v>
      </c>
      <c r="EX75">
        <v>111.1</v>
      </c>
      <c r="EY75">
        <v>123.2</v>
      </c>
      <c r="EZ75">
        <v>126.5</v>
      </c>
      <c r="FA75" t="s">
        <v>29</v>
      </c>
      <c r="FB75">
        <v>111.5</v>
      </c>
      <c r="FC75">
        <v>110.7</v>
      </c>
      <c r="FD75">
        <v>88</v>
      </c>
      <c r="FF75" t="s">
        <v>29</v>
      </c>
      <c r="FG75">
        <v>88.5</v>
      </c>
      <c r="FI75">
        <v>110.8</v>
      </c>
      <c r="FK75">
        <v>88</v>
      </c>
      <c r="FM75">
        <v>98</v>
      </c>
      <c r="FO75">
        <v>103.1</v>
      </c>
      <c r="FQ75">
        <v>94.8</v>
      </c>
      <c r="FR75">
        <v>95.5</v>
      </c>
      <c r="FS75">
        <v>53.9</v>
      </c>
      <c r="FU75">
        <v>151.4</v>
      </c>
      <c r="FV75">
        <v>163.19999999999999</v>
      </c>
      <c r="FW75">
        <v>101.2</v>
      </c>
      <c r="FX75">
        <v>16541</v>
      </c>
      <c r="FY75" t="s">
        <v>29</v>
      </c>
      <c r="FZ75" t="s">
        <v>29</v>
      </c>
      <c r="GA75" t="s">
        <v>29</v>
      </c>
      <c r="GB75" t="s">
        <v>29</v>
      </c>
      <c r="GI75">
        <v>24105.3</v>
      </c>
      <c r="GJ75">
        <v>110.1</v>
      </c>
      <c r="GK75">
        <v>88.4</v>
      </c>
      <c r="GL75">
        <v>28201.3</v>
      </c>
      <c r="GM75">
        <v>108.8</v>
      </c>
      <c r="GN75">
        <v>92.8</v>
      </c>
      <c r="GO75">
        <v>-4096</v>
      </c>
      <c r="GP75">
        <v>-17.399999999999999</v>
      </c>
      <c r="GQ75">
        <v>-22.7</v>
      </c>
      <c r="GR75" t="s">
        <v>29</v>
      </c>
      <c r="GS75">
        <v>5.5</v>
      </c>
      <c r="GT75">
        <v>7.4</v>
      </c>
      <c r="GU75">
        <v>-10.4</v>
      </c>
      <c r="GV75">
        <v>-3.9</v>
      </c>
      <c r="GW75">
        <v>3.1</v>
      </c>
      <c r="GX75">
        <v>37.1</v>
      </c>
      <c r="GY75">
        <v>7.8</v>
      </c>
    </row>
    <row r="76" spans="1:207" x14ac:dyDescent="0.2">
      <c r="A76" s="12" t="s">
        <v>196</v>
      </c>
      <c r="B76" s="20">
        <v>94.3</v>
      </c>
      <c r="C76" s="20">
        <v>84.5</v>
      </c>
      <c r="E76" s="25" t="s">
        <v>199</v>
      </c>
      <c r="F76" s="27">
        <v>19.41</v>
      </c>
      <c r="G76" s="27">
        <v>19.579999999999998</v>
      </c>
      <c r="I76" s="1">
        <v>37621</v>
      </c>
      <c r="J76">
        <v>326124.90000000002</v>
      </c>
      <c r="L76" s="1">
        <v>37499</v>
      </c>
      <c r="M76">
        <v>23.523</v>
      </c>
      <c r="N76">
        <v>167827.83499999999</v>
      </c>
      <c r="O76">
        <v>64268.362000000001</v>
      </c>
      <c r="P76">
        <v>232096.19699999999</v>
      </c>
      <c r="Q76">
        <v>163969.34099999999</v>
      </c>
      <c r="R76">
        <v>62613.91</v>
      </c>
      <c r="S76">
        <v>226583.25099999999</v>
      </c>
      <c r="T76">
        <v>3858.4940000000001</v>
      </c>
      <c r="U76">
        <v>1654.452</v>
      </c>
      <c r="V76">
        <v>5512.9459999999999</v>
      </c>
      <c r="W76">
        <v>167851.35800000001</v>
      </c>
      <c r="X76">
        <v>64268.362000000001</v>
      </c>
      <c r="Y76">
        <v>232119.72</v>
      </c>
      <c r="AA76" s="37" t="s">
        <v>198</v>
      </c>
      <c r="AB76" s="38">
        <v>3.8165</v>
      </c>
      <c r="AC76" s="38">
        <v>1.6640999999999999</v>
      </c>
      <c r="AD76" s="38">
        <v>1.0959000000000001</v>
      </c>
      <c r="AH76">
        <v>2006</v>
      </c>
      <c r="AI76" t="s">
        <v>703</v>
      </c>
      <c r="AJ76">
        <v>4858.5219999999999</v>
      </c>
      <c r="AK76">
        <v>102.6</v>
      </c>
      <c r="AL76">
        <v>101.3</v>
      </c>
      <c r="AM76">
        <v>101.87069263580024</v>
      </c>
      <c r="AO76">
        <v>2866.7</v>
      </c>
      <c r="AP76">
        <v>92.6</v>
      </c>
      <c r="AQ76">
        <v>103.4</v>
      </c>
      <c r="AS76">
        <v>18</v>
      </c>
      <c r="AT76">
        <v>2470.9365111447473</v>
      </c>
      <c r="AU76">
        <v>103.6</v>
      </c>
      <c r="AV76">
        <v>88.6</v>
      </c>
      <c r="AW76">
        <v>103.08457711442784</v>
      </c>
      <c r="AX76">
        <v>88.511488511488508</v>
      </c>
      <c r="AY76">
        <v>98.1</v>
      </c>
      <c r="BA76">
        <v>1184.21</v>
      </c>
      <c r="BB76">
        <v>103.1</v>
      </c>
      <c r="BC76">
        <v>100.5</v>
      </c>
      <c r="BD76">
        <v>102.3</v>
      </c>
      <c r="BE76">
        <v>100.2</v>
      </c>
      <c r="BF76">
        <v>100.7</v>
      </c>
      <c r="BH76">
        <v>768.69</v>
      </c>
      <c r="BI76">
        <v>101</v>
      </c>
      <c r="BJ76">
        <v>101.9</v>
      </c>
      <c r="BK76">
        <v>100.2</v>
      </c>
      <c r="BL76">
        <v>101.6</v>
      </c>
      <c r="BM76">
        <v>100.9</v>
      </c>
      <c r="BO76">
        <v>19592.099999999999</v>
      </c>
      <c r="BP76">
        <v>18819.900000000001</v>
      </c>
      <c r="BQ76">
        <v>772.2</v>
      </c>
      <c r="BR76">
        <v>91.2</v>
      </c>
      <c r="BS76">
        <v>104.1</v>
      </c>
      <c r="BT76">
        <v>102.2</v>
      </c>
      <c r="BU76">
        <v>109</v>
      </c>
      <c r="BV76">
        <v>102.9</v>
      </c>
      <c r="BW76">
        <v>101.7</v>
      </c>
      <c r="BX76">
        <v>88.3</v>
      </c>
      <c r="BY76">
        <v>94.5</v>
      </c>
      <c r="BZ76">
        <v>97.9</v>
      </c>
      <c r="CA76">
        <v>98.2</v>
      </c>
      <c r="CB76">
        <v>10.199999999999999</v>
      </c>
      <c r="CC76">
        <v>99.8</v>
      </c>
      <c r="CD76">
        <v>100.1</v>
      </c>
      <c r="CE76">
        <v>100.1</v>
      </c>
      <c r="CF76">
        <v>104.7</v>
      </c>
      <c r="CG76">
        <v>100.4</v>
      </c>
      <c r="CH76">
        <v>100.4</v>
      </c>
      <c r="CI76">
        <v>98.4</v>
      </c>
      <c r="CJ76">
        <v>99.4</v>
      </c>
      <c r="CK76">
        <v>99.4</v>
      </c>
      <c r="CL76">
        <v>106.4</v>
      </c>
      <c r="CM76">
        <v>103.4</v>
      </c>
      <c r="CN76">
        <v>103.4</v>
      </c>
      <c r="CO76">
        <v>102.3</v>
      </c>
      <c r="CP76">
        <v>100.9</v>
      </c>
      <c r="CQ76">
        <v>100.9</v>
      </c>
      <c r="CR76">
        <v>102.5</v>
      </c>
      <c r="CS76">
        <v>100.2</v>
      </c>
      <c r="CT76">
        <v>100.2</v>
      </c>
      <c r="CU76">
        <v>102.7</v>
      </c>
      <c r="CV76">
        <v>100.4</v>
      </c>
      <c r="CW76">
        <v>100.4</v>
      </c>
      <c r="CX76">
        <v>97.1</v>
      </c>
      <c r="CY76">
        <v>99</v>
      </c>
      <c r="CZ76">
        <v>99</v>
      </c>
      <c r="DA76">
        <v>100.6</v>
      </c>
      <c r="DB76">
        <v>100.2</v>
      </c>
      <c r="DC76">
        <v>100.2</v>
      </c>
      <c r="DD76">
        <v>99.1</v>
      </c>
      <c r="DE76">
        <v>100.3</v>
      </c>
      <c r="DF76">
        <v>100.3</v>
      </c>
      <c r="DG76">
        <v>102.7</v>
      </c>
      <c r="DH76">
        <v>100.1</v>
      </c>
      <c r="DI76">
        <v>100.1</v>
      </c>
      <c r="DJ76">
        <v>93.6</v>
      </c>
      <c r="DK76">
        <v>98.1</v>
      </c>
      <c r="DL76">
        <v>98.1</v>
      </c>
      <c r="DM76">
        <v>103.9</v>
      </c>
      <c r="DN76">
        <v>101.6</v>
      </c>
      <c r="DO76">
        <v>101.6</v>
      </c>
      <c r="DP76">
        <v>100.3</v>
      </c>
      <c r="DQ76">
        <v>100.1</v>
      </c>
      <c r="DR76">
        <v>100.1</v>
      </c>
      <c r="DS76">
        <v>101.6</v>
      </c>
      <c r="DT76">
        <v>100.2</v>
      </c>
      <c r="DU76">
        <v>100.2</v>
      </c>
      <c r="DV76">
        <v>102.3</v>
      </c>
      <c r="DW76">
        <v>98.3</v>
      </c>
      <c r="DX76">
        <v>98.3</v>
      </c>
      <c r="DY76">
        <v>98.7</v>
      </c>
      <c r="DZ76">
        <v>100</v>
      </c>
      <c r="EA76">
        <v>100</v>
      </c>
      <c r="EB76">
        <v>98.6</v>
      </c>
      <c r="EC76">
        <v>99.8</v>
      </c>
      <c r="ED76">
        <v>99.8</v>
      </c>
      <c r="EE76">
        <v>101.7</v>
      </c>
      <c r="EF76">
        <v>100.2</v>
      </c>
      <c r="EG76">
        <v>100.2</v>
      </c>
      <c r="EH76">
        <v>95.5</v>
      </c>
      <c r="EI76">
        <v>93.1</v>
      </c>
      <c r="EJ76">
        <v>102.6</v>
      </c>
      <c r="EK76">
        <v>110.41</v>
      </c>
      <c r="EL76">
        <v>93.2</v>
      </c>
      <c r="EM76">
        <v>100.2</v>
      </c>
      <c r="EN76">
        <v>75.400000000000006</v>
      </c>
      <c r="EO76">
        <v>109.63800000000001</v>
      </c>
      <c r="EP76">
        <v>96.6</v>
      </c>
      <c r="EQ76">
        <v>98.9</v>
      </c>
      <c r="ER76">
        <v>114.2</v>
      </c>
      <c r="ES76">
        <v>111.288</v>
      </c>
      <c r="ET76">
        <v>91.9</v>
      </c>
      <c r="EU76">
        <v>97.3</v>
      </c>
      <c r="EV76">
        <v>68.599999999999994</v>
      </c>
      <c r="EW76">
        <v>106.672</v>
      </c>
      <c r="EX76">
        <v>102.6</v>
      </c>
      <c r="EY76">
        <v>126.4</v>
      </c>
      <c r="EZ76">
        <v>129.80000000000001</v>
      </c>
      <c r="FA76">
        <v>101.179</v>
      </c>
      <c r="FB76">
        <v>85.3</v>
      </c>
      <c r="FC76">
        <v>94.4</v>
      </c>
      <c r="FD76">
        <v>75.2</v>
      </c>
      <c r="FF76">
        <v>106</v>
      </c>
      <c r="FG76">
        <v>96</v>
      </c>
      <c r="FH76">
        <v>116.6</v>
      </c>
      <c r="FI76">
        <v>84.9</v>
      </c>
      <c r="FJ76">
        <v>130.80000000000001</v>
      </c>
      <c r="FK76">
        <v>100.4</v>
      </c>
      <c r="FL76">
        <v>109.1</v>
      </c>
      <c r="FM76">
        <v>86.4</v>
      </c>
      <c r="FN76">
        <v>108.6</v>
      </c>
      <c r="FO76">
        <v>101.8</v>
      </c>
      <c r="FP76">
        <v>202.5</v>
      </c>
      <c r="FQ76">
        <v>208.4</v>
      </c>
      <c r="FR76">
        <v>199</v>
      </c>
      <c r="FS76">
        <v>112.3</v>
      </c>
      <c r="FT76">
        <v>94.4</v>
      </c>
      <c r="FU76">
        <v>29.5</v>
      </c>
      <c r="FV76">
        <v>48.1</v>
      </c>
      <c r="FW76">
        <v>29.9</v>
      </c>
      <c r="FX76">
        <v>10192</v>
      </c>
      <c r="FY76" t="s">
        <v>29</v>
      </c>
      <c r="FZ76" t="s">
        <v>29</v>
      </c>
      <c r="GA76" t="s">
        <v>29</v>
      </c>
      <c r="GB76" t="s">
        <v>29</v>
      </c>
      <c r="GI76">
        <v>24577</v>
      </c>
      <c r="GJ76">
        <v>121.3</v>
      </c>
      <c r="GK76">
        <v>103.2</v>
      </c>
      <c r="GL76">
        <v>27428.1</v>
      </c>
      <c r="GM76">
        <v>128.1</v>
      </c>
      <c r="GN76">
        <v>96.5</v>
      </c>
      <c r="GO76">
        <v>-2851.0999999999985</v>
      </c>
      <c r="GP76">
        <v>-13.2</v>
      </c>
      <c r="GQ76">
        <v>-17.100000000000001</v>
      </c>
      <c r="GR76" t="s">
        <v>29</v>
      </c>
      <c r="GS76">
        <v>9.1</v>
      </c>
      <c r="GT76">
        <v>7.6</v>
      </c>
      <c r="GU76">
        <v>-10.3</v>
      </c>
      <c r="GV76">
        <v>-2</v>
      </c>
      <c r="GW76">
        <v>-1.8</v>
      </c>
      <c r="GX76">
        <v>37.6</v>
      </c>
      <c r="GY76">
        <v>6.7</v>
      </c>
    </row>
    <row r="77" spans="1:207" x14ac:dyDescent="0.2">
      <c r="A77" s="12" t="s">
        <v>197</v>
      </c>
      <c r="B77" s="20">
        <v>94.7</v>
      </c>
      <c r="C77" s="20">
        <v>84.8</v>
      </c>
      <c r="E77" s="25" t="s">
        <v>200</v>
      </c>
      <c r="F77" s="27">
        <v>20.14</v>
      </c>
      <c r="G77" s="27">
        <v>19.579999999999998</v>
      </c>
      <c r="I77" s="1">
        <v>37652</v>
      </c>
      <c r="J77">
        <v>322118.59999999998</v>
      </c>
      <c r="L77" s="1">
        <v>37529</v>
      </c>
      <c r="M77">
        <v>23.562999999999999</v>
      </c>
      <c r="N77">
        <v>170200.2</v>
      </c>
      <c r="O77">
        <v>64070.847999999998</v>
      </c>
      <c r="P77">
        <v>234271.04800000001</v>
      </c>
      <c r="Q77">
        <v>165802.99900000001</v>
      </c>
      <c r="R77">
        <v>62438.256999999998</v>
      </c>
      <c r="S77">
        <v>228241.25599999999</v>
      </c>
      <c r="T77">
        <v>4397.201</v>
      </c>
      <c r="U77">
        <v>1632.5909999999999</v>
      </c>
      <c r="V77">
        <v>6029.7920000000004</v>
      </c>
      <c r="W77">
        <v>170223.76300000001</v>
      </c>
      <c r="X77">
        <v>64070.847999999998</v>
      </c>
      <c r="Y77">
        <v>234294.611</v>
      </c>
      <c r="AA77" s="37" t="s">
        <v>199</v>
      </c>
      <c r="AB77" s="38">
        <v>3.8022999999999998</v>
      </c>
      <c r="AC77" s="38">
        <v>1.6518999999999999</v>
      </c>
      <c r="AD77" s="38">
        <v>1.1072</v>
      </c>
      <c r="AI77" t="s">
        <v>704</v>
      </c>
      <c r="AJ77">
        <v>4858.1670000000004</v>
      </c>
      <c r="AK77">
        <v>102.4</v>
      </c>
      <c r="AL77">
        <v>100</v>
      </c>
      <c r="AM77">
        <v>101.86324920014518</v>
      </c>
      <c r="AO77">
        <v>2865.9</v>
      </c>
      <c r="AP77">
        <v>92.6</v>
      </c>
      <c r="AQ77">
        <v>100</v>
      </c>
      <c r="AS77">
        <v>18</v>
      </c>
      <c r="AT77">
        <v>2526.1276115045039</v>
      </c>
      <c r="AU77">
        <v>104.8</v>
      </c>
      <c r="AV77">
        <v>102.2</v>
      </c>
      <c r="AW77">
        <v>104.27860696517412</v>
      </c>
      <c r="AX77">
        <v>102.2</v>
      </c>
      <c r="AY77">
        <v>100.3</v>
      </c>
      <c r="BA77">
        <v>1187.1099999999999</v>
      </c>
      <c r="BB77">
        <v>102.9</v>
      </c>
      <c r="BC77">
        <v>100.2</v>
      </c>
      <c r="BD77">
        <v>101.9</v>
      </c>
      <c r="BE77">
        <v>100.1</v>
      </c>
      <c r="BF77">
        <v>100.8</v>
      </c>
      <c r="BH77">
        <v>754.41</v>
      </c>
      <c r="BI77">
        <v>100.9</v>
      </c>
      <c r="BJ77">
        <v>98.1</v>
      </c>
      <c r="BK77">
        <v>99.9</v>
      </c>
      <c r="BL77">
        <v>98</v>
      </c>
      <c r="BM77">
        <v>98.9</v>
      </c>
      <c r="BO77">
        <v>32031.8</v>
      </c>
      <c r="BP77">
        <v>38748.1</v>
      </c>
      <c r="BQ77">
        <v>-6716.2</v>
      </c>
      <c r="BR77">
        <v>95.1</v>
      </c>
      <c r="BS77">
        <v>102.7</v>
      </c>
      <c r="BT77">
        <v>112</v>
      </c>
      <c r="BU77">
        <v>108.4</v>
      </c>
      <c r="BV77">
        <v>101.4</v>
      </c>
      <c r="BW77">
        <v>104.8</v>
      </c>
      <c r="BX77">
        <v>82.1</v>
      </c>
      <c r="BY77">
        <v>95.2</v>
      </c>
      <c r="BZ77">
        <v>99.1</v>
      </c>
      <c r="CA77">
        <v>100.3</v>
      </c>
      <c r="CB77">
        <v>9.3000000000000007</v>
      </c>
      <c r="CC77">
        <v>100.2</v>
      </c>
      <c r="CD77">
        <v>99.9</v>
      </c>
      <c r="CE77">
        <v>100</v>
      </c>
      <c r="CF77">
        <v>107</v>
      </c>
      <c r="CG77">
        <v>101.5</v>
      </c>
      <c r="CH77">
        <v>101.9</v>
      </c>
      <c r="CI77">
        <v>98.8</v>
      </c>
      <c r="CJ77">
        <v>99.7</v>
      </c>
      <c r="CK77">
        <v>99.1</v>
      </c>
      <c r="CL77">
        <v>106.3</v>
      </c>
      <c r="CM77">
        <v>100</v>
      </c>
      <c r="CN77">
        <v>103.4</v>
      </c>
      <c r="CO77">
        <v>102.2</v>
      </c>
      <c r="CP77">
        <v>101</v>
      </c>
      <c r="CQ77">
        <v>101.9</v>
      </c>
      <c r="CR77">
        <v>102.5</v>
      </c>
      <c r="CS77">
        <v>100.1</v>
      </c>
      <c r="CT77">
        <v>100.3</v>
      </c>
      <c r="CU77">
        <v>102.5</v>
      </c>
      <c r="CV77">
        <v>100.1</v>
      </c>
      <c r="CW77">
        <v>100.5</v>
      </c>
      <c r="CX77">
        <v>98</v>
      </c>
      <c r="CY77">
        <v>100.4</v>
      </c>
      <c r="CZ77">
        <v>99.4</v>
      </c>
      <c r="DA77">
        <v>100.7</v>
      </c>
      <c r="DB77">
        <v>100</v>
      </c>
      <c r="DC77">
        <v>100.2</v>
      </c>
      <c r="DD77">
        <v>99.8</v>
      </c>
      <c r="DE77">
        <v>100.3</v>
      </c>
      <c r="DF77">
        <v>100.6</v>
      </c>
      <c r="DG77">
        <v>102.5</v>
      </c>
      <c r="DH77">
        <v>99.9</v>
      </c>
      <c r="DI77">
        <v>100</v>
      </c>
      <c r="DJ77">
        <v>93.2</v>
      </c>
      <c r="DK77">
        <v>98</v>
      </c>
      <c r="DL77">
        <v>96.1</v>
      </c>
      <c r="DM77">
        <v>103.9</v>
      </c>
      <c r="DN77">
        <v>100.2</v>
      </c>
      <c r="DO77">
        <v>101.7</v>
      </c>
      <c r="DP77">
        <v>100.2</v>
      </c>
      <c r="DQ77">
        <v>100</v>
      </c>
      <c r="DR77">
        <v>100.1</v>
      </c>
      <c r="DS77">
        <v>101.7</v>
      </c>
      <c r="DT77">
        <v>100.2</v>
      </c>
      <c r="DU77">
        <v>100.3</v>
      </c>
      <c r="DV77">
        <v>101.6</v>
      </c>
      <c r="DW77">
        <v>99.8</v>
      </c>
      <c r="DX77">
        <v>98.1</v>
      </c>
      <c r="DY77">
        <v>98.7</v>
      </c>
      <c r="DZ77">
        <v>100</v>
      </c>
      <c r="EA77">
        <v>100</v>
      </c>
      <c r="EB77">
        <v>98.7</v>
      </c>
      <c r="EC77">
        <v>100.1</v>
      </c>
      <c r="ED77">
        <v>99.9</v>
      </c>
      <c r="EE77">
        <v>101.7</v>
      </c>
      <c r="EF77">
        <v>100</v>
      </c>
      <c r="EG77">
        <v>100.2</v>
      </c>
      <c r="EH77">
        <v>94.6</v>
      </c>
      <c r="EI77">
        <v>100.2</v>
      </c>
      <c r="EJ77">
        <v>94.4</v>
      </c>
      <c r="EK77">
        <v>109.955</v>
      </c>
      <c r="EL77">
        <v>99.6</v>
      </c>
      <c r="EM77">
        <v>99.8</v>
      </c>
      <c r="EN77">
        <v>74.7</v>
      </c>
      <c r="EO77">
        <v>104.705</v>
      </c>
      <c r="EP77">
        <v>98.4</v>
      </c>
      <c r="EQ77">
        <v>97.3</v>
      </c>
      <c r="ER77">
        <v>112.9</v>
      </c>
      <c r="ES77">
        <v>111.98399999999999</v>
      </c>
      <c r="ET77">
        <v>100.5</v>
      </c>
      <c r="EU77">
        <v>97.7</v>
      </c>
      <c r="EV77">
        <v>68.7</v>
      </c>
      <c r="EW77">
        <v>100.70699999999999</v>
      </c>
      <c r="EX77">
        <v>93.7</v>
      </c>
      <c r="EY77">
        <v>118.5</v>
      </c>
      <c r="EZ77">
        <v>121.6</v>
      </c>
      <c r="FA77">
        <v>102.166</v>
      </c>
      <c r="FB77">
        <v>103.7</v>
      </c>
      <c r="FC77">
        <v>97.9</v>
      </c>
      <c r="FD77">
        <v>78</v>
      </c>
      <c r="FF77">
        <v>107.4</v>
      </c>
      <c r="FG77">
        <v>100.2</v>
      </c>
      <c r="FH77">
        <v>114.1</v>
      </c>
      <c r="FI77">
        <v>100.7</v>
      </c>
      <c r="FJ77">
        <v>128.6</v>
      </c>
      <c r="FK77">
        <v>97.8</v>
      </c>
      <c r="FL77">
        <v>114.8</v>
      </c>
      <c r="FM77">
        <v>107.7</v>
      </c>
      <c r="FN77">
        <v>101.6</v>
      </c>
      <c r="FO77">
        <v>92.3</v>
      </c>
      <c r="FP77">
        <v>67.5</v>
      </c>
      <c r="FQ77">
        <v>48.6</v>
      </c>
      <c r="FR77">
        <v>96.8</v>
      </c>
      <c r="FS77">
        <v>54.6</v>
      </c>
      <c r="FT77">
        <v>97.4</v>
      </c>
      <c r="FU77">
        <v>110.5</v>
      </c>
      <c r="FV77">
        <v>53.2</v>
      </c>
      <c r="FW77">
        <v>33</v>
      </c>
      <c r="FX77">
        <v>8754</v>
      </c>
      <c r="FY77" t="s">
        <v>29</v>
      </c>
      <c r="FZ77" t="s">
        <v>29</v>
      </c>
      <c r="GA77" t="s">
        <v>29</v>
      </c>
      <c r="GB77" t="s">
        <v>29</v>
      </c>
      <c r="GI77">
        <v>24983.4</v>
      </c>
      <c r="GJ77">
        <v>123.1</v>
      </c>
      <c r="GK77">
        <v>100.8</v>
      </c>
      <c r="GL77">
        <v>28094</v>
      </c>
      <c r="GM77">
        <v>117.4</v>
      </c>
      <c r="GN77">
        <v>98.1</v>
      </c>
      <c r="GO77">
        <v>-3110.5999999999985</v>
      </c>
      <c r="GP77">
        <v>-12.3</v>
      </c>
      <c r="GQ77">
        <v>-17.600000000000001</v>
      </c>
      <c r="GR77" t="s">
        <v>29</v>
      </c>
      <c r="GS77">
        <v>10.3</v>
      </c>
      <c r="GT77">
        <v>-0.3</v>
      </c>
      <c r="GU77">
        <v>-11.9</v>
      </c>
      <c r="GV77">
        <v>-1</v>
      </c>
      <c r="GW77">
        <v>-1.9</v>
      </c>
      <c r="GX77">
        <v>39.1</v>
      </c>
      <c r="GY77">
        <v>8</v>
      </c>
    </row>
    <row r="78" spans="1:207" x14ac:dyDescent="0.2">
      <c r="A78" s="12" t="s">
        <v>198</v>
      </c>
      <c r="B78" s="20">
        <v>94.2</v>
      </c>
      <c r="C78" s="20">
        <v>84.1</v>
      </c>
      <c r="E78" s="25" t="s">
        <v>201</v>
      </c>
      <c r="F78" s="27">
        <v>18.09</v>
      </c>
      <c r="G78" s="27">
        <v>18.239999999999998</v>
      </c>
      <c r="I78" s="1">
        <v>37680</v>
      </c>
      <c r="J78">
        <v>325695.5</v>
      </c>
      <c r="L78" s="1">
        <v>37560</v>
      </c>
      <c r="M78">
        <v>23.291</v>
      </c>
      <c r="N78">
        <v>170668.859</v>
      </c>
      <c r="O78">
        <v>61955.256999999998</v>
      </c>
      <c r="P78">
        <v>232624.11600000001</v>
      </c>
      <c r="Q78">
        <v>166694.66200000001</v>
      </c>
      <c r="R78">
        <v>60438.828000000001</v>
      </c>
      <c r="S78">
        <v>227133.49</v>
      </c>
      <c r="T78">
        <v>3974.1970000000001</v>
      </c>
      <c r="U78">
        <v>1516.4290000000001</v>
      </c>
      <c r="V78">
        <v>5490.6260000000002</v>
      </c>
      <c r="W78">
        <v>170692.15</v>
      </c>
      <c r="X78">
        <v>61955.256999999998</v>
      </c>
      <c r="Y78">
        <v>232647.40700000001</v>
      </c>
      <c r="AA78" s="37" t="s">
        <v>200</v>
      </c>
      <c r="AB78" s="38">
        <v>4.1654999999999998</v>
      </c>
      <c r="AC78" s="38">
        <v>1.6201000000000001</v>
      </c>
      <c r="AD78" s="38">
        <v>1.1142000000000001</v>
      </c>
      <c r="AI78" t="s">
        <v>705</v>
      </c>
      <c r="AJ78">
        <v>4866.3909999999996</v>
      </c>
      <c r="AK78">
        <v>102.7</v>
      </c>
      <c r="AL78">
        <v>100.2</v>
      </c>
      <c r="AM78">
        <v>102.1</v>
      </c>
      <c r="AO78">
        <v>2822</v>
      </c>
      <c r="AP78">
        <v>92.4</v>
      </c>
      <c r="AQ78">
        <v>98.5</v>
      </c>
      <c r="AS78">
        <v>17.8</v>
      </c>
      <c r="AT78">
        <v>2613.6682605240717</v>
      </c>
      <c r="AU78">
        <v>105.4</v>
      </c>
      <c r="AV78">
        <v>103.5</v>
      </c>
      <c r="AW78">
        <v>105.08474576271188</v>
      </c>
      <c r="AX78">
        <v>103.60360360360359</v>
      </c>
      <c r="AY78">
        <v>103.9</v>
      </c>
      <c r="BA78">
        <v>1267.95</v>
      </c>
      <c r="BB78">
        <v>107.7</v>
      </c>
      <c r="BC78">
        <v>106.8</v>
      </c>
      <c r="BD78">
        <v>106.8</v>
      </c>
      <c r="BE78">
        <v>106.9</v>
      </c>
      <c r="BF78">
        <v>107.8</v>
      </c>
      <c r="BH78">
        <v>804.03</v>
      </c>
      <c r="BI78">
        <v>105.8</v>
      </c>
      <c r="BJ78">
        <v>106.6</v>
      </c>
      <c r="BK78">
        <v>105</v>
      </c>
      <c r="BL78">
        <v>106.7</v>
      </c>
      <c r="BM78">
        <v>105.5</v>
      </c>
      <c r="BO78">
        <v>46785</v>
      </c>
      <c r="BP78">
        <v>56060.5</v>
      </c>
      <c r="BQ78">
        <v>-9275.4</v>
      </c>
      <c r="BR78">
        <v>98.7</v>
      </c>
      <c r="BS78">
        <v>101.3</v>
      </c>
      <c r="BT78">
        <v>118.9</v>
      </c>
      <c r="BU78">
        <v>105.8</v>
      </c>
      <c r="BV78">
        <v>100.3</v>
      </c>
      <c r="BW78">
        <v>101.4</v>
      </c>
      <c r="BX78">
        <v>85.9</v>
      </c>
      <c r="BY78">
        <v>104.7</v>
      </c>
      <c r="BZ78">
        <v>99.1</v>
      </c>
      <c r="CA78">
        <v>99</v>
      </c>
      <c r="CB78">
        <v>9.4</v>
      </c>
      <c r="CC78">
        <v>100.5</v>
      </c>
      <c r="CD78">
        <v>100.8</v>
      </c>
      <c r="CE78">
        <v>100.8</v>
      </c>
      <c r="CF78">
        <v>108.9</v>
      </c>
      <c r="CG78">
        <v>101.9</v>
      </c>
      <c r="CH78">
        <v>103.8</v>
      </c>
      <c r="CI78">
        <v>99</v>
      </c>
      <c r="CJ78">
        <v>100.8</v>
      </c>
      <c r="CK78">
        <v>99.9</v>
      </c>
      <c r="CL78">
        <v>106.2</v>
      </c>
      <c r="CM78">
        <v>100</v>
      </c>
      <c r="CN78">
        <v>103.4</v>
      </c>
      <c r="CO78">
        <v>102.9</v>
      </c>
      <c r="CP78">
        <v>100.6</v>
      </c>
      <c r="CQ78">
        <v>102.5</v>
      </c>
      <c r="CR78">
        <v>102.4</v>
      </c>
      <c r="CS78">
        <v>100.2</v>
      </c>
      <c r="CT78">
        <v>100.5</v>
      </c>
      <c r="CU78">
        <v>102.7</v>
      </c>
      <c r="CV78">
        <v>100.2</v>
      </c>
      <c r="CW78">
        <v>100.7</v>
      </c>
      <c r="CX78">
        <v>98.3</v>
      </c>
      <c r="CY78">
        <v>100.1</v>
      </c>
      <c r="CZ78">
        <v>99.6</v>
      </c>
      <c r="DA78">
        <v>100.4</v>
      </c>
      <c r="DB78">
        <v>99.9</v>
      </c>
      <c r="DC78">
        <v>100.1</v>
      </c>
      <c r="DD78">
        <v>99.3</v>
      </c>
      <c r="DE78">
        <v>99.8</v>
      </c>
      <c r="DF78">
        <v>100.4</v>
      </c>
      <c r="DG78">
        <v>102.1</v>
      </c>
      <c r="DH78">
        <v>99.9</v>
      </c>
      <c r="DI78">
        <v>99.9</v>
      </c>
      <c r="DJ78">
        <v>93.1</v>
      </c>
      <c r="DK78">
        <v>99.3</v>
      </c>
      <c r="DL78">
        <v>95.5</v>
      </c>
      <c r="DM78">
        <v>103.9</v>
      </c>
      <c r="DN78">
        <v>100</v>
      </c>
      <c r="DO78">
        <v>101.8</v>
      </c>
      <c r="DP78">
        <v>100.1</v>
      </c>
      <c r="DQ78">
        <v>100</v>
      </c>
      <c r="DR78">
        <v>100.1</v>
      </c>
      <c r="DS78">
        <v>101.6</v>
      </c>
      <c r="DT78">
        <v>100.1</v>
      </c>
      <c r="DU78">
        <v>100.4</v>
      </c>
      <c r="DV78">
        <v>101.3</v>
      </c>
      <c r="DW78">
        <v>99.9</v>
      </c>
      <c r="DX78">
        <v>98</v>
      </c>
      <c r="DY78">
        <v>97.9</v>
      </c>
      <c r="DZ78">
        <v>100</v>
      </c>
      <c r="EA78">
        <v>100</v>
      </c>
      <c r="EB78">
        <v>97.9</v>
      </c>
      <c r="EC78">
        <v>99.9</v>
      </c>
      <c r="ED78">
        <v>99.8</v>
      </c>
      <c r="EE78">
        <v>101.7</v>
      </c>
      <c r="EF78">
        <v>100</v>
      </c>
      <c r="EG78">
        <v>100.2</v>
      </c>
      <c r="EH78">
        <v>100.2</v>
      </c>
      <c r="EI78">
        <v>100.9</v>
      </c>
      <c r="EJ78">
        <v>99.3</v>
      </c>
      <c r="EK78">
        <v>116.393</v>
      </c>
      <c r="EL78">
        <v>115.9</v>
      </c>
      <c r="EM78">
        <v>115.6</v>
      </c>
      <c r="EN78">
        <v>86.4</v>
      </c>
      <c r="EO78">
        <v>105.818</v>
      </c>
      <c r="EP78">
        <v>106.7</v>
      </c>
      <c r="EQ78">
        <v>103.8</v>
      </c>
      <c r="ER78">
        <v>120.5</v>
      </c>
      <c r="ES78">
        <v>119.432</v>
      </c>
      <c r="ET78">
        <v>119</v>
      </c>
      <c r="EU78">
        <v>116.3</v>
      </c>
      <c r="EV78">
        <v>82.1</v>
      </c>
      <c r="EW78">
        <v>101.979</v>
      </c>
      <c r="EX78">
        <v>100.2</v>
      </c>
      <c r="EY78">
        <v>118.7</v>
      </c>
      <c r="EZ78">
        <v>121.9</v>
      </c>
      <c r="FA78">
        <v>103.009</v>
      </c>
      <c r="FB78">
        <v>106.2</v>
      </c>
      <c r="FC78">
        <v>104</v>
      </c>
      <c r="FD78">
        <v>82.9</v>
      </c>
      <c r="FF78">
        <v>119.7</v>
      </c>
      <c r="FG78">
        <v>118.8</v>
      </c>
      <c r="FH78">
        <v>126.5</v>
      </c>
      <c r="FI78">
        <v>121.3</v>
      </c>
      <c r="FJ78">
        <v>140</v>
      </c>
      <c r="FK78">
        <v>115.7</v>
      </c>
      <c r="FL78">
        <v>111.8</v>
      </c>
      <c r="FM78">
        <v>116.4</v>
      </c>
      <c r="FN78">
        <v>103.7</v>
      </c>
      <c r="FO78">
        <v>107.8</v>
      </c>
      <c r="FP78">
        <v>118.8</v>
      </c>
      <c r="FQ78">
        <v>119</v>
      </c>
      <c r="FR78">
        <v>115.2</v>
      </c>
      <c r="FS78">
        <v>65</v>
      </c>
      <c r="FT78">
        <v>114.6</v>
      </c>
      <c r="FU78">
        <v>133.19999999999999</v>
      </c>
      <c r="FV78">
        <v>70.8</v>
      </c>
      <c r="FW78">
        <v>44</v>
      </c>
      <c r="FX78">
        <v>9338</v>
      </c>
      <c r="FY78" t="s">
        <v>29</v>
      </c>
      <c r="FZ78" t="s">
        <v>29</v>
      </c>
      <c r="GA78" t="s">
        <v>29</v>
      </c>
      <c r="GB78" t="s">
        <v>29</v>
      </c>
      <c r="GI78">
        <v>29384.799999999999</v>
      </c>
      <c r="GJ78">
        <v>126.2</v>
      </c>
      <c r="GK78">
        <v>116.8</v>
      </c>
      <c r="GL78">
        <v>33006.6</v>
      </c>
      <c r="GM78">
        <v>121.8</v>
      </c>
      <c r="GN78">
        <v>122.2</v>
      </c>
      <c r="GO78">
        <v>-3621.7999999999993</v>
      </c>
      <c r="GP78">
        <v>-17</v>
      </c>
      <c r="GQ78">
        <v>-21.7</v>
      </c>
      <c r="GR78" t="s">
        <v>29</v>
      </c>
      <c r="GS78">
        <v>12.9</v>
      </c>
      <c r="GT78">
        <v>2.7</v>
      </c>
      <c r="GU78">
        <v>-6</v>
      </c>
      <c r="GV78">
        <v>2.2000000000000002</v>
      </c>
      <c r="GW78">
        <v>9.1999999999999993</v>
      </c>
      <c r="GX78">
        <v>43.2</v>
      </c>
      <c r="GY78">
        <v>6.2</v>
      </c>
    </row>
    <row r="79" spans="1:207" x14ac:dyDescent="0.2">
      <c r="A79" s="12" t="s">
        <v>199</v>
      </c>
      <c r="B79" s="20">
        <v>95.1</v>
      </c>
      <c r="C79" s="20">
        <v>86</v>
      </c>
      <c r="E79" s="25" t="s">
        <v>202</v>
      </c>
      <c r="F79" s="27">
        <v>18.91</v>
      </c>
      <c r="G79" s="27">
        <v>17.36</v>
      </c>
      <c r="I79" s="1">
        <v>37711</v>
      </c>
      <c r="J79">
        <v>325677.59999999998</v>
      </c>
      <c r="L79" s="1">
        <v>37590</v>
      </c>
      <c r="M79">
        <v>22.585000000000001</v>
      </c>
      <c r="N79">
        <v>170731.929</v>
      </c>
      <c r="O79">
        <v>62034.103000000003</v>
      </c>
      <c r="P79">
        <v>232766.03200000001</v>
      </c>
      <c r="Q79">
        <v>166586.12599999999</v>
      </c>
      <c r="R79">
        <v>60472.150999999998</v>
      </c>
      <c r="S79">
        <v>227058.277</v>
      </c>
      <c r="T79">
        <v>4145.8029999999999</v>
      </c>
      <c r="U79">
        <v>1561.952</v>
      </c>
      <c r="V79">
        <v>5707.7550000000001</v>
      </c>
      <c r="W79">
        <v>170754.514</v>
      </c>
      <c r="X79">
        <v>62034.103000000003</v>
      </c>
      <c r="Y79">
        <v>232788.617</v>
      </c>
      <c r="AA79" s="37" t="s">
        <v>201</v>
      </c>
      <c r="AB79" s="38">
        <v>4.1913</v>
      </c>
      <c r="AC79" s="38">
        <v>1.6237999999999999</v>
      </c>
      <c r="AD79" s="38">
        <v>1.1716</v>
      </c>
      <c r="AI79" t="s">
        <v>706</v>
      </c>
      <c r="AJ79">
        <v>4885.5069999999996</v>
      </c>
      <c r="AK79">
        <v>102.8</v>
      </c>
      <c r="AL79">
        <v>100.4</v>
      </c>
      <c r="AM79">
        <v>102.5</v>
      </c>
      <c r="AO79">
        <v>2703.6</v>
      </c>
      <c r="AP79">
        <v>91.4</v>
      </c>
      <c r="AQ79">
        <v>95.8</v>
      </c>
      <c r="AS79">
        <v>17.2</v>
      </c>
      <c r="AT79">
        <v>2569.837808030979</v>
      </c>
      <c r="AU79">
        <v>104</v>
      </c>
      <c r="AV79">
        <v>98.3</v>
      </c>
      <c r="AW79">
        <v>103.48258706467661</v>
      </c>
      <c r="AX79">
        <v>97.713717693836983</v>
      </c>
      <c r="AY79">
        <v>101.5</v>
      </c>
      <c r="BA79">
        <v>1268.5999999999999</v>
      </c>
      <c r="BB79">
        <v>108.7</v>
      </c>
      <c r="BC79">
        <v>100.1</v>
      </c>
      <c r="BD79">
        <v>107.4</v>
      </c>
      <c r="BE79">
        <v>99.4</v>
      </c>
      <c r="BF79">
        <v>107.2</v>
      </c>
      <c r="BH79">
        <v>819.35</v>
      </c>
      <c r="BI79">
        <v>107</v>
      </c>
      <c r="BJ79">
        <v>101.9</v>
      </c>
      <c r="BK79">
        <v>105.7</v>
      </c>
      <c r="BL79">
        <v>101.2</v>
      </c>
      <c r="BM79">
        <v>106.8</v>
      </c>
      <c r="BO79">
        <v>63353.9</v>
      </c>
      <c r="BP79">
        <v>73424.100000000006</v>
      </c>
      <c r="BQ79">
        <v>-10070.299999999999</v>
      </c>
      <c r="BR79">
        <v>103.6</v>
      </c>
      <c r="BS79">
        <v>101.4</v>
      </c>
      <c r="BT79">
        <v>123.4</v>
      </c>
      <c r="BU79">
        <v>100.9</v>
      </c>
      <c r="BV79">
        <v>100.2</v>
      </c>
      <c r="BW79">
        <v>100.3</v>
      </c>
      <c r="BX79">
        <v>92.8</v>
      </c>
      <c r="BY79">
        <v>98.5</v>
      </c>
      <c r="BZ79">
        <v>100.3</v>
      </c>
      <c r="CA79">
        <v>99.4</v>
      </c>
      <c r="CB79">
        <v>8.8000000000000007</v>
      </c>
      <c r="CC79">
        <v>101.2</v>
      </c>
      <c r="CD79">
        <v>101.5</v>
      </c>
      <c r="CE79">
        <v>102.3</v>
      </c>
      <c r="CF79">
        <v>115.9</v>
      </c>
      <c r="CG79">
        <v>107.2</v>
      </c>
      <c r="CH79">
        <v>111.3</v>
      </c>
      <c r="CI79">
        <v>99.2</v>
      </c>
      <c r="CJ79">
        <v>101.1</v>
      </c>
      <c r="CK79">
        <v>101</v>
      </c>
      <c r="CL79">
        <v>108</v>
      </c>
      <c r="CM79">
        <v>101.8</v>
      </c>
      <c r="CN79">
        <v>105.3</v>
      </c>
      <c r="CO79">
        <v>104.7</v>
      </c>
      <c r="CP79">
        <v>100.8</v>
      </c>
      <c r="CQ79">
        <v>103.3</v>
      </c>
      <c r="CR79">
        <v>102.5</v>
      </c>
      <c r="CS79">
        <v>100.3</v>
      </c>
      <c r="CT79">
        <v>100.8</v>
      </c>
      <c r="CU79">
        <v>102.5</v>
      </c>
      <c r="CV79">
        <v>100.2</v>
      </c>
      <c r="CW79">
        <v>100.9</v>
      </c>
      <c r="CX79">
        <v>98.1</v>
      </c>
      <c r="CY79">
        <v>99.8</v>
      </c>
      <c r="CZ79">
        <v>99.4</v>
      </c>
      <c r="DA79">
        <v>100.7</v>
      </c>
      <c r="DB79">
        <v>100.7</v>
      </c>
      <c r="DC79">
        <v>100.8</v>
      </c>
      <c r="DD79">
        <v>99.4</v>
      </c>
      <c r="DE79">
        <v>100.7</v>
      </c>
      <c r="DF79">
        <v>101.1</v>
      </c>
      <c r="DG79">
        <v>101.6</v>
      </c>
      <c r="DH79">
        <v>100</v>
      </c>
      <c r="DI79">
        <v>99.9</v>
      </c>
      <c r="DJ79">
        <v>93.2</v>
      </c>
      <c r="DK79">
        <v>99.9</v>
      </c>
      <c r="DL79">
        <v>95.4</v>
      </c>
      <c r="DM79">
        <v>105.3</v>
      </c>
      <c r="DN79">
        <v>101.3</v>
      </c>
      <c r="DO79">
        <v>103.1</v>
      </c>
      <c r="DP79">
        <v>100.1</v>
      </c>
      <c r="DQ79">
        <v>100</v>
      </c>
      <c r="DR79">
        <v>100</v>
      </c>
      <c r="DS79">
        <v>101.5</v>
      </c>
      <c r="DT79">
        <v>100.1</v>
      </c>
      <c r="DU79">
        <v>100.5</v>
      </c>
      <c r="DV79">
        <v>101.8</v>
      </c>
      <c r="DW79">
        <v>102.4</v>
      </c>
      <c r="DX79">
        <v>100.3</v>
      </c>
      <c r="DY79">
        <v>98</v>
      </c>
      <c r="DZ79">
        <v>100</v>
      </c>
      <c r="EA79">
        <v>100</v>
      </c>
      <c r="EB79">
        <v>97.5</v>
      </c>
      <c r="EC79">
        <v>99.8</v>
      </c>
      <c r="ED79">
        <v>99.6</v>
      </c>
      <c r="EE79">
        <v>101.6</v>
      </c>
      <c r="EF79">
        <v>100</v>
      </c>
      <c r="EG79">
        <v>100.2</v>
      </c>
      <c r="EH79">
        <v>102.4</v>
      </c>
      <c r="EI79">
        <v>104.8</v>
      </c>
      <c r="EJ79">
        <v>97.7</v>
      </c>
      <c r="EK79">
        <v>106.116</v>
      </c>
      <c r="EL79">
        <v>90.3</v>
      </c>
      <c r="EM79">
        <v>104.5</v>
      </c>
      <c r="EN79">
        <v>77.8</v>
      </c>
      <c r="EO79">
        <v>98.302000000000007</v>
      </c>
      <c r="EP79">
        <v>90.6</v>
      </c>
      <c r="EQ79">
        <v>94</v>
      </c>
      <c r="ER79">
        <v>108.8</v>
      </c>
      <c r="ES79">
        <v>107.379</v>
      </c>
      <c r="ET79">
        <v>91.1</v>
      </c>
      <c r="EU79">
        <v>106</v>
      </c>
      <c r="EV79">
        <v>74.7</v>
      </c>
      <c r="EW79">
        <v>100.715</v>
      </c>
      <c r="EX79">
        <v>82.8</v>
      </c>
      <c r="EY79">
        <v>98.3</v>
      </c>
      <c r="EZ79">
        <v>100.9</v>
      </c>
      <c r="FA79">
        <v>99.79</v>
      </c>
      <c r="FB79">
        <v>96.4</v>
      </c>
      <c r="FC79">
        <v>100.2</v>
      </c>
      <c r="FD79">
        <v>79.900000000000006</v>
      </c>
      <c r="FF79">
        <v>103.9</v>
      </c>
      <c r="FG79">
        <v>94.8</v>
      </c>
      <c r="FH79">
        <v>105.7</v>
      </c>
      <c r="FI79">
        <v>86.9</v>
      </c>
      <c r="FJ79">
        <v>128.6</v>
      </c>
      <c r="FK79">
        <v>89.5</v>
      </c>
      <c r="FL79">
        <v>107.1</v>
      </c>
      <c r="FM79">
        <v>90.9</v>
      </c>
      <c r="FN79">
        <v>103.7</v>
      </c>
      <c r="FO79">
        <v>86.7</v>
      </c>
      <c r="FP79">
        <v>116.3</v>
      </c>
      <c r="FQ79">
        <v>96.1</v>
      </c>
      <c r="FR79">
        <v>110.7</v>
      </c>
      <c r="FS79">
        <v>62.4</v>
      </c>
      <c r="FT79">
        <v>103.3</v>
      </c>
      <c r="FU79">
        <v>111.4</v>
      </c>
      <c r="FV79">
        <v>78.900000000000006</v>
      </c>
      <c r="FW79">
        <v>49</v>
      </c>
      <c r="FX79">
        <v>7319</v>
      </c>
      <c r="FY79" t="s">
        <v>29</v>
      </c>
      <c r="FZ79" t="s">
        <v>29</v>
      </c>
      <c r="GA79" t="s">
        <v>29</v>
      </c>
      <c r="GB79" t="s">
        <v>29</v>
      </c>
      <c r="GI79">
        <v>26564.7</v>
      </c>
      <c r="GJ79">
        <v>105.5</v>
      </c>
      <c r="GK79">
        <v>86</v>
      </c>
      <c r="GL79">
        <v>29459.599999999999</v>
      </c>
      <c r="GM79">
        <v>102</v>
      </c>
      <c r="GN79">
        <v>84.8</v>
      </c>
      <c r="GO79">
        <v>-2894.8999999999978</v>
      </c>
      <c r="GP79">
        <v>-16.399999999999999</v>
      </c>
      <c r="GQ79">
        <v>-20.8</v>
      </c>
      <c r="GR79" t="s">
        <v>29</v>
      </c>
      <c r="GS79">
        <v>14.1</v>
      </c>
      <c r="GT79">
        <v>12</v>
      </c>
      <c r="GU79">
        <v>-2.9</v>
      </c>
      <c r="GV79">
        <v>3.9</v>
      </c>
      <c r="GW79">
        <v>8.9</v>
      </c>
      <c r="GX79">
        <v>39.700000000000003</v>
      </c>
      <c r="GY79">
        <v>12.6</v>
      </c>
    </row>
    <row r="80" spans="1:207" x14ac:dyDescent="0.2">
      <c r="A80" s="12" t="s">
        <v>200</v>
      </c>
      <c r="B80" s="20">
        <v>93.8</v>
      </c>
      <c r="C80" s="20">
        <v>84.5</v>
      </c>
      <c r="E80" s="25" t="s">
        <v>203</v>
      </c>
      <c r="F80" s="27">
        <v>17.57</v>
      </c>
      <c r="G80" s="27">
        <v>17.23</v>
      </c>
      <c r="I80" s="1">
        <v>37741</v>
      </c>
      <c r="J80">
        <v>325293.90000000002</v>
      </c>
      <c r="L80" s="1">
        <v>37621</v>
      </c>
      <c r="M80">
        <v>22.684999999999999</v>
      </c>
      <c r="N80">
        <v>169240.29399999999</v>
      </c>
      <c r="O80">
        <v>61635.578999999998</v>
      </c>
      <c r="P80">
        <v>230875.87299999999</v>
      </c>
      <c r="Q80">
        <v>164836.777</v>
      </c>
      <c r="R80">
        <v>60068.675000000003</v>
      </c>
      <c r="S80">
        <v>224905.45199999999</v>
      </c>
      <c r="T80">
        <v>4403.5169999999998</v>
      </c>
      <c r="U80">
        <v>1566.904</v>
      </c>
      <c r="V80">
        <v>5970.4210000000003</v>
      </c>
      <c r="W80">
        <v>169262.97899999999</v>
      </c>
      <c r="X80">
        <v>61635.578999999998</v>
      </c>
      <c r="Y80">
        <v>230898.55799999999</v>
      </c>
      <c r="AA80" s="37" t="s">
        <v>202</v>
      </c>
      <c r="AB80" s="38">
        <v>4.0792000000000002</v>
      </c>
      <c r="AC80" s="38">
        <v>1.5942000000000001</v>
      </c>
      <c r="AD80" s="38">
        <v>1.1839999999999999</v>
      </c>
      <c r="AI80" t="s">
        <v>707</v>
      </c>
      <c r="AJ80">
        <v>4897.741</v>
      </c>
      <c r="AK80">
        <v>103</v>
      </c>
      <c r="AL80">
        <v>100.3</v>
      </c>
      <c r="AM80">
        <v>102.8</v>
      </c>
      <c r="AO80">
        <v>2583</v>
      </c>
      <c r="AP80">
        <v>90.1</v>
      </c>
      <c r="AQ80">
        <v>95.5</v>
      </c>
      <c r="AS80">
        <v>16.5</v>
      </c>
      <c r="AT80">
        <v>2549.467254393403</v>
      </c>
      <c r="AU80">
        <v>105.2</v>
      </c>
      <c r="AV80">
        <v>99.2</v>
      </c>
      <c r="AW80">
        <v>104.46871896722941</v>
      </c>
      <c r="AX80">
        <v>98.706467661691548</v>
      </c>
      <c r="AY80">
        <v>100.2</v>
      </c>
      <c r="BA80">
        <v>1271.47</v>
      </c>
      <c r="BB80">
        <v>108.8</v>
      </c>
      <c r="BC80">
        <v>100.2</v>
      </c>
      <c r="BD80">
        <v>107.3</v>
      </c>
      <c r="BE80">
        <v>99.6</v>
      </c>
      <c r="BF80">
        <v>106.8</v>
      </c>
      <c r="BH80">
        <v>804.66</v>
      </c>
      <c r="BI80">
        <v>107</v>
      </c>
      <c r="BJ80">
        <v>98.2</v>
      </c>
      <c r="BK80">
        <v>105.5</v>
      </c>
      <c r="BL80">
        <v>97.6</v>
      </c>
      <c r="BM80">
        <v>104.2</v>
      </c>
      <c r="BO80">
        <v>77923.399999999994</v>
      </c>
      <c r="BP80">
        <v>92641.3</v>
      </c>
      <c r="BQ80">
        <v>-14717.9</v>
      </c>
      <c r="BR80">
        <v>107.5</v>
      </c>
      <c r="BS80">
        <v>103.6</v>
      </c>
      <c r="BT80">
        <v>125.7</v>
      </c>
      <c r="BU80">
        <v>100.2</v>
      </c>
      <c r="BV80">
        <v>99.7</v>
      </c>
      <c r="BW80">
        <v>99.6</v>
      </c>
      <c r="BX80">
        <v>93.5</v>
      </c>
      <c r="BY80">
        <v>100.1</v>
      </c>
      <c r="BZ80">
        <v>100.5</v>
      </c>
      <c r="CA80">
        <v>97.5</v>
      </c>
      <c r="CB80">
        <v>8.9</v>
      </c>
      <c r="CC80">
        <v>101.8</v>
      </c>
      <c r="CD80">
        <v>100.4</v>
      </c>
      <c r="CE80">
        <v>102.7</v>
      </c>
      <c r="CF80">
        <v>120.5</v>
      </c>
      <c r="CG80">
        <v>104.2</v>
      </c>
      <c r="CH80">
        <v>116</v>
      </c>
      <c r="CI80">
        <v>99.6</v>
      </c>
      <c r="CJ80">
        <v>100.3</v>
      </c>
      <c r="CK80">
        <v>101.3</v>
      </c>
      <c r="CL80">
        <v>107.9</v>
      </c>
      <c r="CM80">
        <v>100</v>
      </c>
      <c r="CN80">
        <v>105.3</v>
      </c>
      <c r="CO80">
        <v>105.4</v>
      </c>
      <c r="CP80">
        <v>99.4</v>
      </c>
      <c r="CQ80">
        <v>102.7</v>
      </c>
      <c r="CR80">
        <v>102.6</v>
      </c>
      <c r="CS80">
        <v>100.3</v>
      </c>
      <c r="CT80">
        <v>101.1</v>
      </c>
      <c r="CU80">
        <v>102.6</v>
      </c>
      <c r="CV80">
        <v>100.3</v>
      </c>
      <c r="CW80">
        <v>101.2</v>
      </c>
      <c r="CX80">
        <v>98.5</v>
      </c>
      <c r="CY80">
        <v>99.9</v>
      </c>
      <c r="CZ80">
        <v>99.3</v>
      </c>
      <c r="DA80">
        <v>100.9</v>
      </c>
      <c r="DB80">
        <v>100.5</v>
      </c>
      <c r="DC80">
        <v>101.3</v>
      </c>
      <c r="DD80">
        <v>99.8</v>
      </c>
      <c r="DE80">
        <v>101.3</v>
      </c>
      <c r="DF80">
        <v>102.4</v>
      </c>
      <c r="DG80">
        <v>101.3</v>
      </c>
      <c r="DH80">
        <v>100.2</v>
      </c>
      <c r="DI80">
        <v>100.1</v>
      </c>
      <c r="DJ80">
        <v>93.1</v>
      </c>
      <c r="DK80">
        <v>99.9</v>
      </c>
      <c r="DL80">
        <v>95.3</v>
      </c>
      <c r="DM80">
        <v>105.3</v>
      </c>
      <c r="DN80">
        <v>100</v>
      </c>
      <c r="DO80">
        <v>103.2</v>
      </c>
      <c r="DP80">
        <v>100.1</v>
      </c>
      <c r="DQ80">
        <v>100</v>
      </c>
      <c r="DR80">
        <v>100.1</v>
      </c>
      <c r="DS80">
        <v>101.5</v>
      </c>
      <c r="DT80">
        <v>100.1</v>
      </c>
      <c r="DU80">
        <v>100.6</v>
      </c>
      <c r="DV80">
        <v>103.1</v>
      </c>
      <c r="DW80">
        <v>101.5</v>
      </c>
      <c r="DX80">
        <v>101.8</v>
      </c>
      <c r="DY80">
        <v>97.9</v>
      </c>
      <c r="DZ80">
        <v>100</v>
      </c>
      <c r="EA80">
        <v>100</v>
      </c>
      <c r="EB80">
        <v>97.2</v>
      </c>
      <c r="EC80">
        <v>99.7</v>
      </c>
      <c r="ED80">
        <v>99.3</v>
      </c>
      <c r="EE80">
        <v>101.6</v>
      </c>
      <c r="EF80">
        <v>100</v>
      </c>
      <c r="EG80">
        <v>100.3</v>
      </c>
      <c r="EH80">
        <v>102.5</v>
      </c>
      <c r="EI80">
        <v>102.9</v>
      </c>
      <c r="EJ80">
        <v>99.6</v>
      </c>
      <c r="EK80">
        <v>119.06399999999999</v>
      </c>
      <c r="EL80">
        <v>106.6</v>
      </c>
      <c r="EM80">
        <v>111.4</v>
      </c>
      <c r="EN80">
        <v>82.5</v>
      </c>
      <c r="EO80">
        <v>105.124</v>
      </c>
      <c r="EP80">
        <v>103.8</v>
      </c>
      <c r="EQ80">
        <v>97.7</v>
      </c>
      <c r="ER80">
        <v>112.2</v>
      </c>
      <c r="ES80">
        <v>122.497</v>
      </c>
      <c r="ET80">
        <v>109</v>
      </c>
      <c r="EU80">
        <v>115.4</v>
      </c>
      <c r="EV80">
        <v>81.2</v>
      </c>
      <c r="EW80">
        <v>98.025000000000006</v>
      </c>
      <c r="EX80">
        <v>87.2</v>
      </c>
      <c r="EY80">
        <v>85.7</v>
      </c>
      <c r="EZ80">
        <v>87.9</v>
      </c>
      <c r="FA80">
        <v>108.748</v>
      </c>
      <c r="FB80">
        <v>106.6</v>
      </c>
      <c r="FC80">
        <v>106.7</v>
      </c>
      <c r="FD80">
        <v>85.1</v>
      </c>
      <c r="FF80">
        <v>122.1</v>
      </c>
      <c r="FG80">
        <v>111.7</v>
      </c>
      <c r="FH80">
        <v>127</v>
      </c>
      <c r="FI80">
        <v>109.6</v>
      </c>
      <c r="FJ80">
        <v>147.69999999999999</v>
      </c>
      <c r="FK80">
        <v>108.2</v>
      </c>
      <c r="FL80">
        <v>113</v>
      </c>
      <c r="FM80">
        <v>105.5</v>
      </c>
      <c r="FN80">
        <v>106.8</v>
      </c>
      <c r="FO80">
        <v>95.8</v>
      </c>
      <c r="FP80">
        <v>133.30000000000001</v>
      </c>
      <c r="FQ80">
        <v>102.6</v>
      </c>
      <c r="FR80">
        <v>113.5</v>
      </c>
      <c r="FS80">
        <v>64</v>
      </c>
      <c r="FT80">
        <v>114</v>
      </c>
      <c r="FU80">
        <v>133.1</v>
      </c>
      <c r="FV80">
        <v>105</v>
      </c>
      <c r="FW80">
        <v>65.2</v>
      </c>
      <c r="FX80">
        <v>6603</v>
      </c>
      <c r="FY80" t="s">
        <v>29</v>
      </c>
      <c r="FZ80" t="s">
        <v>29</v>
      </c>
      <c r="GA80" t="s">
        <v>29</v>
      </c>
      <c r="GB80" t="s">
        <v>29</v>
      </c>
      <c r="GI80">
        <v>28668.5</v>
      </c>
      <c r="GJ80">
        <v>122.8</v>
      </c>
      <c r="GK80">
        <v>110.8</v>
      </c>
      <c r="GL80">
        <v>33826.800000000003</v>
      </c>
      <c r="GM80">
        <v>121.1</v>
      </c>
      <c r="GN80">
        <v>116</v>
      </c>
      <c r="GO80">
        <v>-5158.3000000000029</v>
      </c>
      <c r="GP80">
        <v>-15.2</v>
      </c>
      <c r="GQ80">
        <v>-19.7</v>
      </c>
      <c r="GR80" t="s">
        <v>29</v>
      </c>
      <c r="GS80">
        <v>17.7</v>
      </c>
      <c r="GT80">
        <v>20.7</v>
      </c>
      <c r="GU80">
        <v>-2.1</v>
      </c>
      <c r="GV80">
        <v>2.1</v>
      </c>
      <c r="GW80">
        <v>21.2</v>
      </c>
      <c r="GX80">
        <v>42.9</v>
      </c>
      <c r="GY80">
        <v>9.5</v>
      </c>
    </row>
    <row r="81" spans="1:207" x14ac:dyDescent="0.2">
      <c r="A81" s="12" t="s">
        <v>201</v>
      </c>
      <c r="B81" s="20">
        <v>94.1</v>
      </c>
      <c r="C81" s="20">
        <v>83.6</v>
      </c>
      <c r="E81" s="25" t="s">
        <v>204</v>
      </c>
      <c r="F81" s="27">
        <v>16.3</v>
      </c>
      <c r="G81" s="27">
        <v>15.76</v>
      </c>
      <c r="I81" s="1">
        <v>37772</v>
      </c>
      <c r="J81">
        <v>328456.7</v>
      </c>
      <c r="L81" s="1">
        <v>37652</v>
      </c>
      <c r="M81">
        <v>21.829000000000001</v>
      </c>
      <c r="N81">
        <v>170598.071</v>
      </c>
      <c r="O81">
        <v>63067.811000000002</v>
      </c>
      <c r="P81">
        <v>233665.88200000001</v>
      </c>
      <c r="Q81">
        <v>166490.95300000001</v>
      </c>
      <c r="R81">
        <v>61356.521000000001</v>
      </c>
      <c r="S81">
        <v>227847.47399999999</v>
      </c>
      <c r="T81">
        <v>4107.1180000000004</v>
      </c>
      <c r="U81">
        <v>1711.29</v>
      </c>
      <c r="V81">
        <v>5818.4080000000004</v>
      </c>
      <c r="W81">
        <v>170619.9</v>
      </c>
      <c r="X81">
        <v>63067.811000000002</v>
      </c>
      <c r="Y81">
        <v>233687.71100000001</v>
      </c>
      <c r="AA81" s="37" t="s">
        <v>203</v>
      </c>
      <c r="AB81" s="38">
        <v>4.0084999999999997</v>
      </c>
      <c r="AC81" s="38">
        <v>1.6141000000000001</v>
      </c>
      <c r="AD81" s="38">
        <v>1.1516999999999999</v>
      </c>
      <c r="AI81" t="s">
        <v>709</v>
      </c>
      <c r="AJ81">
        <v>4914.8379999999997</v>
      </c>
      <c r="AK81">
        <v>103.1</v>
      </c>
      <c r="AL81">
        <v>100.3</v>
      </c>
      <c r="AM81">
        <v>103.05149410721022</v>
      </c>
      <c r="AO81">
        <v>2487.6</v>
      </c>
      <c r="AP81">
        <v>88</v>
      </c>
      <c r="AQ81">
        <v>96.3</v>
      </c>
      <c r="AS81">
        <v>15.9</v>
      </c>
      <c r="AT81">
        <v>2624.7205909940467</v>
      </c>
      <c r="AU81">
        <v>104.5</v>
      </c>
      <c r="AV81">
        <v>103</v>
      </c>
      <c r="AW81">
        <v>103.87673956262427</v>
      </c>
      <c r="AX81">
        <v>103.20641282565131</v>
      </c>
      <c r="AY81">
        <v>103.4</v>
      </c>
      <c r="BA81">
        <v>1273.31</v>
      </c>
      <c r="BB81">
        <v>108.7</v>
      </c>
      <c r="BC81">
        <v>100.1</v>
      </c>
      <c r="BD81">
        <v>107.4</v>
      </c>
      <c r="BE81">
        <v>100.5</v>
      </c>
      <c r="BF81">
        <v>107.3</v>
      </c>
      <c r="BH81">
        <v>805.37</v>
      </c>
      <c r="BI81">
        <v>107</v>
      </c>
      <c r="BJ81">
        <v>100.1</v>
      </c>
      <c r="BK81">
        <v>105.7</v>
      </c>
      <c r="BL81">
        <v>100.5</v>
      </c>
      <c r="BM81">
        <v>104.7</v>
      </c>
      <c r="BO81">
        <v>92310.6</v>
      </c>
      <c r="BP81">
        <v>110004.8</v>
      </c>
      <c r="BQ81">
        <v>-17694.2</v>
      </c>
      <c r="BR81">
        <v>114.2</v>
      </c>
      <c r="BS81">
        <v>102</v>
      </c>
      <c r="BT81">
        <v>121.8</v>
      </c>
      <c r="BU81">
        <v>94.5</v>
      </c>
      <c r="BV81">
        <v>98.9</v>
      </c>
      <c r="BW81">
        <v>101.3</v>
      </c>
      <c r="BX81">
        <v>96.6</v>
      </c>
      <c r="BY81">
        <v>106.4</v>
      </c>
      <c r="BZ81">
        <v>100.2</v>
      </c>
      <c r="CA81">
        <v>99.3</v>
      </c>
      <c r="CB81">
        <v>9.5</v>
      </c>
      <c r="CC81">
        <v>102.7</v>
      </c>
      <c r="CD81">
        <v>101</v>
      </c>
      <c r="CE81">
        <v>103.7</v>
      </c>
      <c r="CF81">
        <v>116.8</v>
      </c>
      <c r="CG81">
        <v>98.7</v>
      </c>
      <c r="CH81">
        <v>114.5</v>
      </c>
      <c r="CI81">
        <v>100.9</v>
      </c>
      <c r="CJ81">
        <v>101.3</v>
      </c>
      <c r="CK81">
        <v>102.6</v>
      </c>
      <c r="CL81">
        <v>107.3</v>
      </c>
      <c r="CM81">
        <v>100.1</v>
      </c>
      <c r="CN81">
        <v>105.4</v>
      </c>
      <c r="CO81">
        <v>106.5</v>
      </c>
      <c r="CP81">
        <v>100.5</v>
      </c>
      <c r="CQ81">
        <v>103.2</v>
      </c>
      <c r="CR81">
        <v>102.7</v>
      </c>
      <c r="CS81">
        <v>100.3</v>
      </c>
      <c r="CT81">
        <v>101.4</v>
      </c>
      <c r="CU81">
        <v>102.7</v>
      </c>
      <c r="CV81">
        <v>100.2</v>
      </c>
      <c r="CW81">
        <v>101.4</v>
      </c>
      <c r="CX81">
        <v>98.6</v>
      </c>
      <c r="CY81">
        <v>100.2</v>
      </c>
      <c r="CZ81">
        <v>99.5</v>
      </c>
      <c r="DA81">
        <v>100.8</v>
      </c>
      <c r="DB81">
        <v>99.7</v>
      </c>
      <c r="DC81">
        <v>101</v>
      </c>
      <c r="DD81">
        <v>99.5</v>
      </c>
      <c r="DE81">
        <v>98.9</v>
      </c>
      <c r="DF81">
        <v>101.3</v>
      </c>
      <c r="DG81">
        <v>101.2</v>
      </c>
      <c r="DH81">
        <v>100.3</v>
      </c>
      <c r="DI81">
        <v>100.5</v>
      </c>
      <c r="DJ81">
        <v>93.1</v>
      </c>
      <c r="DK81">
        <v>99.8</v>
      </c>
      <c r="DL81">
        <v>95.1</v>
      </c>
      <c r="DM81">
        <v>105.2</v>
      </c>
      <c r="DN81">
        <v>100</v>
      </c>
      <c r="DO81">
        <v>103.2</v>
      </c>
      <c r="DP81">
        <v>100.1</v>
      </c>
      <c r="DQ81">
        <v>100</v>
      </c>
      <c r="DR81">
        <v>100.1</v>
      </c>
      <c r="DS81">
        <v>101.5</v>
      </c>
      <c r="DT81">
        <v>100.1</v>
      </c>
      <c r="DU81">
        <v>100.7</v>
      </c>
      <c r="DV81">
        <v>102.7</v>
      </c>
      <c r="DW81">
        <v>99.9</v>
      </c>
      <c r="DX81">
        <v>101.7</v>
      </c>
      <c r="DY81">
        <v>98.3</v>
      </c>
      <c r="DZ81">
        <v>100</v>
      </c>
      <c r="EA81">
        <v>100</v>
      </c>
      <c r="EB81">
        <v>97.4</v>
      </c>
      <c r="EC81">
        <v>100</v>
      </c>
      <c r="ED81">
        <v>99.3</v>
      </c>
      <c r="EE81">
        <v>101.7</v>
      </c>
      <c r="EF81">
        <v>100.1</v>
      </c>
      <c r="EG81">
        <v>100.3</v>
      </c>
      <c r="EH81">
        <v>100.3</v>
      </c>
      <c r="EI81">
        <v>108.2</v>
      </c>
      <c r="EJ81">
        <v>92.7</v>
      </c>
      <c r="EK81">
        <v>112.25</v>
      </c>
      <c r="EL81">
        <v>102.5</v>
      </c>
      <c r="EM81">
        <v>114.2</v>
      </c>
      <c r="EN81">
        <v>84.3</v>
      </c>
      <c r="EO81">
        <v>102.768</v>
      </c>
      <c r="EP81">
        <v>102</v>
      </c>
      <c r="EQ81">
        <v>99.6</v>
      </c>
      <c r="ER81">
        <v>113.9</v>
      </c>
      <c r="ES81">
        <v>114.131</v>
      </c>
      <c r="ET81">
        <v>103.1</v>
      </c>
      <c r="EU81">
        <v>119.1</v>
      </c>
      <c r="EV81">
        <v>83.7</v>
      </c>
      <c r="EW81">
        <v>99.376999999999995</v>
      </c>
      <c r="EX81">
        <v>95.2</v>
      </c>
      <c r="EY81">
        <v>81.5</v>
      </c>
      <c r="EZ81">
        <v>83.7</v>
      </c>
      <c r="FA81">
        <v>106.90300000000001</v>
      </c>
      <c r="FB81">
        <v>103</v>
      </c>
      <c r="FC81">
        <v>109.9</v>
      </c>
      <c r="FD81">
        <v>87.6</v>
      </c>
      <c r="FF81">
        <v>115.6</v>
      </c>
      <c r="FG81">
        <v>102.9</v>
      </c>
      <c r="FH81">
        <v>114.7</v>
      </c>
      <c r="FI81">
        <v>107.7</v>
      </c>
      <c r="FJ81">
        <v>130.9</v>
      </c>
      <c r="FK81">
        <v>92.5</v>
      </c>
      <c r="FL81">
        <v>107.6</v>
      </c>
      <c r="FM81">
        <v>102.9</v>
      </c>
      <c r="FN81">
        <v>104.7</v>
      </c>
      <c r="FO81">
        <v>98.3</v>
      </c>
      <c r="FP81">
        <v>125.7</v>
      </c>
      <c r="FQ81">
        <v>102.8</v>
      </c>
      <c r="FR81">
        <v>116.6</v>
      </c>
      <c r="FS81">
        <v>65.8</v>
      </c>
      <c r="FT81">
        <v>116.6</v>
      </c>
      <c r="FU81">
        <v>124.8</v>
      </c>
      <c r="FV81">
        <v>131</v>
      </c>
      <c r="FW81">
        <v>81.3</v>
      </c>
      <c r="FX81">
        <v>8155</v>
      </c>
      <c r="FY81" t="s">
        <v>29</v>
      </c>
      <c r="FZ81" t="s">
        <v>29</v>
      </c>
      <c r="GA81" t="s">
        <v>29</v>
      </c>
      <c r="GB81" t="s">
        <v>29</v>
      </c>
      <c r="GI81">
        <v>29939.599999999999</v>
      </c>
      <c r="GJ81">
        <v>118.7</v>
      </c>
      <c r="GK81">
        <v>104.9</v>
      </c>
      <c r="GL81">
        <v>33354.699999999997</v>
      </c>
      <c r="GM81">
        <v>110.3</v>
      </c>
      <c r="GN81">
        <v>97.7</v>
      </c>
      <c r="GO81">
        <v>-3415.0999999999985</v>
      </c>
      <c r="GP81">
        <v>-15.9</v>
      </c>
      <c r="GQ81">
        <v>-19.5</v>
      </c>
      <c r="GR81" t="s">
        <v>29</v>
      </c>
      <c r="GS81">
        <v>17.5</v>
      </c>
      <c r="GT81">
        <v>27</v>
      </c>
      <c r="GU81">
        <v>-2.7</v>
      </c>
      <c r="GV81">
        <v>-1.7</v>
      </c>
      <c r="GW81">
        <v>18.8</v>
      </c>
      <c r="GX81">
        <v>44</v>
      </c>
      <c r="GY81">
        <v>11.9</v>
      </c>
    </row>
    <row r="82" spans="1:207" x14ac:dyDescent="0.2">
      <c r="A82" s="12" t="s">
        <v>202</v>
      </c>
      <c r="B82" s="20">
        <v>94.3</v>
      </c>
      <c r="C82" s="20">
        <v>84.1</v>
      </c>
      <c r="E82" s="25" t="s">
        <v>205</v>
      </c>
      <c r="F82" s="27">
        <v>15.53</v>
      </c>
      <c r="G82" s="27">
        <v>15.24</v>
      </c>
      <c r="I82" s="1">
        <v>37802</v>
      </c>
      <c r="J82">
        <v>331497.59999999998</v>
      </c>
      <c r="L82" s="1">
        <v>37680</v>
      </c>
      <c r="M82">
        <v>21.556999999999999</v>
      </c>
      <c r="N82">
        <v>170341.11900000001</v>
      </c>
      <c r="O82">
        <v>64752.69</v>
      </c>
      <c r="P82">
        <v>235093.80900000001</v>
      </c>
      <c r="Q82">
        <v>166286.658</v>
      </c>
      <c r="R82">
        <v>62919.798999999999</v>
      </c>
      <c r="S82">
        <v>229206.45699999999</v>
      </c>
      <c r="T82">
        <v>4054.4609999999998</v>
      </c>
      <c r="U82">
        <v>1832.8910000000001</v>
      </c>
      <c r="V82">
        <v>5887.3519999999999</v>
      </c>
      <c r="W82">
        <v>170362.67600000001</v>
      </c>
      <c r="X82">
        <v>64752.69</v>
      </c>
      <c r="Y82">
        <v>235115.36600000001</v>
      </c>
      <c r="AA82" s="37" t="s">
        <v>204</v>
      </c>
      <c r="AB82" s="38">
        <v>4.0895000000000001</v>
      </c>
      <c r="AC82" s="38">
        <v>1.6077999999999999</v>
      </c>
      <c r="AD82" s="38">
        <v>1.1667000000000001</v>
      </c>
      <c r="AI82" t="s">
        <v>710</v>
      </c>
      <c r="AJ82">
        <v>4924.2809999999999</v>
      </c>
      <c r="AK82">
        <v>103.3</v>
      </c>
      <c r="AL82">
        <v>100.2</v>
      </c>
      <c r="AM82">
        <v>103.3</v>
      </c>
      <c r="AO82">
        <v>2443.4</v>
      </c>
      <c r="AP82">
        <v>87</v>
      </c>
      <c r="AQ82">
        <v>98.2</v>
      </c>
      <c r="AS82">
        <v>15.7</v>
      </c>
      <c r="AT82">
        <v>2647.7328162223071</v>
      </c>
      <c r="AU82">
        <v>105.6</v>
      </c>
      <c r="AV82">
        <v>100.9</v>
      </c>
      <c r="AW82">
        <v>104.65807730426164</v>
      </c>
      <c r="AX82">
        <v>100.79920079920082</v>
      </c>
      <c r="AY82">
        <v>104.2</v>
      </c>
      <c r="BA82">
        <v>1273.5999999999999</v>
      </c>
      <c r="BB82">
        <v>108.7</v>
      </c>
      <c r="BC82">
        <v>100</v>
      </c>
      <c r="BD82">
        <v>107.3</v>
      </c>
      <c r="BE82">
        <v>100.3</v>
      </c>
      <c r="BF82">
        <v>107.6</v>
      </c>
      <c r="BH82">
        <v>820.47</v>
      </c>
      <c r="BI82">
        <v>107</v>
      </c>
      <c r="BJ82">
        <v>101.9</v>
      </c>
      <c r="BK82">
        <v>105.6</v>
      </c>
      <c r="BL82">
        <v>102.2</v>
      </c>
      <c r="BM82">
        <v>107</v>
      </c>
      <c r="BO82">
        <v>109927.7</v>
      </c>
      <c r="BP82">
        <v>125471.1</v>
      </c>
      <c r="BQ82">
        <v>-15543.5</v>
      </c>
      <c r="BR82">
        <v>108.7</v>
      </c>
      <c r="BS82">
        <v>97.4</v>
      </c>
      <c r="BT82">
        <v>125.3</v>
      </c>
      <c r="BU82">
        <v>92.5</v>
      </c>
      <c r="BV82">
        <v>97</v>
      </c>
      <c r="BW82">
        <v>97</v>
      </c>
      <c r="BX82">
        <v>98.5</v>
      </c>
      <c r="BY82">
        <v>110.3</v>
      </c>
      <c r="BZ82">
        <v>100.2</v>
      </c>
      <c r="CA82">
        <v>98.9</v>
      </c>
      <c r="CB82">
        <v>10.4</v>
      </c>
      <c r="CC82">
        <v>103.3</v>
      </c>
      <c r="CD82">
        <v>100.7</v>
      </c>
      <c r="CE82">
        <v>104.4</v>
      </c>
      <c r="CF82">
        <v>120.7</v>
      </c>
      <c r="CG82">
        <v>103.5</v>
      </c>
      <c r="CH82">
        <v>118.5</v>
      </c>
      <c r="CI82">
        <v>101.4</v>
      </c>
      <c r="CJ82">
        <v>100.6</v>
      </c>
      <c r="CK82">
        <v>103.2</v>
      </c>
      <c r="CL82">
        <v>106.5</v>
      </c>
      <c r="CM82">
        <v>100.1</v>
      </c>
      <c r="CN82">
        <v>105.5</v>
      </c>
      <c r="CO82">
        <v>105.5</v>
      </c>
      <c r="CP82">
        <v>100.5</v>
      </c>
      <c r="CQ82">
        <v>103.7</v>
      </c>
      <c r="CR82">
        <v>102.8</v>
      </c>
      <c r="CS82">
        <v>100.5</v>
      </c>
      <c r="CT82">
        <v>101.9</v>
      </c>
      <c r="CU82">
        <v>102.5</v>
      </c>
      <c r="CV82">
        <v>100.2</v>
      </c>
      <c r="CW82">
        <v>101.6</v>
      </c>
      <c r="CX82">
        <v>98.3</v>
      </c>
      <c r="CY82">
        <v>100</v>
      </c>
      <c r="CZ82">
        <v>99.5</v>
      </c>
      <c r="DA82">
        <v>101.1</v>
      </c>
      <c r="DB82">
        <v>100</v>
      </c>
      <c r="DC82">
        <v>101</v>
      </c>
      <c r="DD82">
        <v>100.2</v>
      </c>
      <c r="DE82">
        <v>98.5</v>
      </c>
      <c r="DF82">
        <v>99.7</v>
      </c>
      <c r="DG82">
        <v>101.2</v>
      </c>
      <c r="DH82">
        <v>100.3</v>
      </c>
      <c r="DI82">
        <v>100.8</v>
      </c>
      <c r="DJ82">
        <v>93</v>
      </c>
      <c r="DK82">
        <v>99.2</v>
      </c>
      <c r="DL82">
        <v>94.4</v>
      </c>
      <c r="DM82">
        <v>104.8</v>
      </c>
      <c r="DN82">
        <v>100.1</v>
      </c>
      <c r="DO82">
        <v>103.3</v>
      </c>
      <c r="DP82">
        <v>100.1</v>
      </c>
      <c r="DQ82">
        <v>99.9</v>
      </c>
      <c r="DR82">
        <v>100</v>
      </c>
      <c r="DS82">
        <v>101</v>
      </c>
      <c r="DT82">
        <v>99.7</v>
      </c>
      <c r="DU82">
        <v>100.5</v>
      </c>
      <c r="DV82">
        <v>102.1</v>
      </c>
      <c r="DW82">
        <v>101</v>
      </c>
      <c r="DX82">
        <v>102.7</v>
      </c>
      <c r="DY82">
        <v>100.2</v>
      </c>
      <c r="DZ82">
        <v>101.9</v>
      </c>
      <c r="EA82">
        <v>101.8</v>
      </c>
      <c r="EB82">
        <v>100.2</v>
      </c>
      <c r="EC82">
        <v>103.4</v>
      </c>
      <c r="ED82">
        <v>102.7</v>
      </c>
      <c r="EE82">
        <v>101.6</v>
      </c>
      <c r="EF82">
        <v>100</v>
      </c>
      <c r="EG82">
        <v>100.3</v>
      </c>
      <c r="EH82">
        <v>106.1</v>
      </c>
      <c r="EI82">
        <v>103.4</v>
      </c>
      <c r="EJ82">
        <v>102.6</v>
      </c>
      <c r="EK82">
        <v>114.93600000000001</v>
      </c>
      <c r="EL82">
        <v>94.6</v>
      </c>
      <c r="EM82">
        <v>108</v>
      </c>
      <c r="EN82">
        <v>80.5</v>
      </c>
      <c r="EO82">
        <v>106.881</v>
      </c>
      <c r="EP82">
        <v>98.2</v>
      </c>
      <c r="EQ82">
        <v>97.8</v>
      </c>
      <c r="ER82">
        <v>110.6</v>
      </c>
      <c r="ES82">
        <v>116.73099999999999</v>
      </c>
      <c r="ET82">
        <v>93.8</v>
      </c>
      <c r="EU82">
        <v>111.7</v>
      </c>
      <c r="EV82">
        <v>79.2</v>
      </c>
      <c r="EW82">
        <v>102.83799999999999</v>
      </c>
      <c r="EX82">
        <v>101</v>
      </c>
      <c r="EY82">
        <v>82.3</v>
      </c>
      <c r="EZ82">
        <v>84.5</v>
      </c>
      <c r="FA82">
        <v>110.258</v>
      </c>
      <c r="FB82">
        <v>95</v>
      </c>
      <c r="FC82">
        <v>104.5</v>
      </c>
      <c r="FD82">
        <v>83.1</v>
      </c>
      <c r="FF82">
        <v>114.7</v>
      </c>
      <c r="FG82">
        <v>94.8</v>
      </c>
      <c r="FH82">
        <v>122.2</v>
      </c>
      <c r="FI82">
        <v>90.3</v>
      </c>
      <c r="FJ82">
        <v>124.8</v>
      </c>
      <c r="FK82">
        <v>85.8</v>
      </c>
      <c r="FL82">
        <v>110.1</v>
      </c>
      <c r="FM82">
        <v>95.1</v>
      </c>
      <c r="FN82">
        <v>111.4</v>
      </c>
      <c r="FO82">
        <v>102</v>
      </c>
      <c r="FP82">
        <v>126.4</v>
      </c>
      <c r="FQ82">
        <v>101.9</v>
      </c>
      <c r="FR82">
        <v>118.8</v>
      </c>
      <c r="FS82">
        <v>67</v>
      </c>
      <c r="FT82">
        <v>106.1</v>
      </c>
      <c r="FU82">
        <v>88.3</v>
      </c>
      <c r="FV82">
        <v>115.7</v>
      </c>
      <c r="FW82">
        <v>71.8</v>
      </c>
      <c r="FX82">
        <v>9545</v>
      </c>
      <c r="FY82" t="s">
        <v>29</v>
      </c>
      <c r="FZ82" t="s">
        <v>29</v>
      </c>
      <c r="GA82" t="s">
        <v>29</v>
      </c>
      <c r="GB82" t="s">
        <v>29</v>
      </c>
      <c r="GI82">
        <v>27790.1</v>
      </c>
      <c r="GJ82">
        <v>113.4</v>
      </c>
      <c r="GK82">
        <v>87.3</v>
      </c>
      <c r="GL82">
        <v>32932.9</v>
      </c>
      <c r="GM82">
        <v>120.2</v>
      </c>
      <c r="GN82">
        <v>97.3</v>
      </c>
      <c r="GO82">
        <v>-5142.8000000000029</v>
      </c>
      <c r="GP82">
        <v>-13.9</v>
      </c>
      <c r="GQ82">
        <v>-17.7</v>
      </c>
      <c r="GR82" t="s">
        <v>29</v>
      </c>
      <c r="GS82">
        <v>17.5</v>
      </c>
      <c r="GT82">
        <v>32.299999999999997</v>
      </c>
      <c r="GU82">
        <v>-1.8</v>
      </c>
      <c r="GV82">
        <v>-2.2000000000000002</v>
      </c>
      <c r="GW82">
        <v>16.5</v>
      </c>
      <c r="GX82">
        <v>37.200000000000003</v>
      </c>
      <c r="GY82">
        <v>11.4</v>
      </c>
    </row>
    <row r="83" spans="1:207" x14ac:dyDescent="0.2">
      <c r="A83" s="12" t="s">
        <v>203</v>
      </c>
      <c r="B83" s="20">
        <v>93.7</v>
      </c>
      <c r="C83" s="20">
        <v>83</v>
      </c>
      <c r="E83" s="25" t="s">
        <v>206</v>
      </c>
      <c r="F83" s="27">
        <v>13.14</v>
      </c>
      <c r="G83" s="27">
        <v>13.36</v>
      </c>
      <c r="I83" s="1">
        <v>37833</v>
      </c>
      <c r="J83">
        <v>331794.90000000002</v>
      </c>
      <c r="L83" s="1">
        <v>37711</v>
      </c>
      <c r="M83">
        <v>21.812999999999999</v>
      </c>
      <c r="N83">
        <v>169565.649</v>
      </c>
      <c r="O83">
        <v>68816.361999999994</v>
      </c>
      <c r="P83">
        <v>238382.011</v>
      </c>
      <c r="Q83">
        <v>165505.85399999999</v>
      </c>
      <c r="R83">
        <v>66937.566999999995</v>
      </c>
      <c r="S83">
        <v>232443.421</v>
      </c>
      <c r="T83">
        <v>4059.7950000000001</v>
      </c>
      <c r="U83">
        <v>1878.7950000000001</v>
      </c>
      <c r="V83">
        <v>5938.59</v>
      </c>
      <c r="W83">
        <v>169587.462</v>
      </c>
      <c r="X83">
        <v>68816.361999999994</v>
      </c>
      <c r="Y83">
        <v>238403.82399999999</v>
      </c>
      <c r="AA83" s="37" t="s">
        <v>205</v>
      </c>
      <c r="AB83" s="38">
        <v>4.1609999999999996</v>
      </c>
      <c r="AC83" s="38">
        <v>1.6123000000000001</v>
      </c>
      <c r="AD83" s="38">
        <v>1.1384000000000001</v>
      </c>
      <c r="AI83" t="s">
        <v>711</v>
      </c>
      <c r="AJ83">
        <v>4939.0320000000002</v>
      </c>
      <c r="AK83">
        <v>103.5</v>
      </c>
      <c r="AL83">
        <v>100.3</v>
      </c>
      <c r="AM83">
        <v>103.55877997267106</v>
      </c>
      <c r="AO83">
        <v>2411.6</v>
      </c>
      <c r="AP83">
        <v>86.6</v>
      </c>
      <c r="AQ83">
        <v>98.7</v>
      </c>
      <c r="AS83">
        <v>15.5</v>
      </c>
      <c r="AT83">
        <v>2611.9110384383016</v>
      </c>
      <c r="AU83">
        <v>105.3</v>
      </c>
      <c r="AV83">
        <v>98.6</v>
      </c>
      <c r="AW83">
        <v>103.74384236453203</v>
      </c>
      <c r="AX83">
        <v>98.305084745762699</v>
      </c>
      <c r="AY83">
        <v>102.4</v>
      </c>
      <c r="BA83">
        <v>1274.56</v>
      </c>
      <c r="BB83">
        <v>108.8</v>
      </c>
      <c r="BC83">
        <v>100.1</v>
      </c>
      <c r="BD83">
        <v>106.7</v>
      </c>
      <c r="BE83">
        <v>99.7</v>
      </c>
      <c r="BF83">
        <v>107.3</v>
      </c>
      <c r="BH83">
        <v>805.9</v>
      </c>
      <c r="BI83">
        <v>107.1</v>
      </c>
      <c r="BJ83">
        <v>98.2</v>
      </c>
      <c r="BK83">
        <v>105</v>
      </c>
      <c r="BL83">
        <v>97.8</v>
      </c>
      <c r="BM83">
        <v>104.6</v>
      </c>
      <c r="BO83">
        <v>128240.5</v>
      </c>
      <c r="BP83">
        <v>142723</v>
      </c>
      <c r="BQ83">
        <v>-14482.5</v>
      </c>
      <c r="BR83">
        <v>126</v>
      </c>
      <c r="BS83">
        <v>106.6</v>
      </c>
      <c r="BT83">
        <v>137.6</v>
      </c>
      <c r="BU83">
        <v>113.2</v>
      </c>
      <c r="BV83">
        <v>97.1</v>
      </c>
      <c r="BW83">
        <v>99</v>
      </c>
      <c r="BX83">
        <v>102.1</v>
      </c>
      <c r="BY83">
        <v>109</v>
      </c>
      <c r="BZ83">
        <v>101</v>
      </c>
      <c r="CA83">
        <v>100.4</v>
      </c>
      <c r="CB83">
        <v>10.5</v>
      </c>
      <c r="CC83">
        <v>103</v>
      </c>
      <c r="CD83">
        <v>99.8</v>
      </c>
      <c r="CE83">
        <v>104.2</v>
      </c>
      <c r="CF83">
        <v>121.6</v>
      </c>
      <c r="CG83">
        <v>99.3</v>
      </c>
      <c r="CH83">
        <v>117.7</v>
      </c>
      <c r="CI83">
        <v>101.1</v>
      </c>
      <c r="CJ83">
        <v>99.8</v>
      </c>
      <c r="CK83">
        <v>103</v>
      </c>
      <c r="CL83">
        <v>106.5</v>
      </c>
      <c r="CM83">
        <v>100</v>
      </c>
      <c r="CN83">
        <v>105.5</v>
      </c>
      <c r="CO83">
        <v>104</v>
      </c>
      <c r="CP83">
        <v>100.4</v>
      </c>
      <c r="CQ83">
        <v>104.1</v>
      </c>
      <c r="CR83">
        <v>103.2</v>
      </c>
      <c r="CS83">
        <v>100.6</v>
      </c>
      <c r="CT83">
        <v>102.5</v>
      </c>
      <c r="CU83">
        <v>102.4</v>
      </c>
      <c r="CV83">
        <v>100</v>
      </c>
      <c r="CW83">
        <v>101.6</v>
      </c>
      <c r="CX83">
        <v>98.2</v>
      </c>
      <c r="CY83">
        <v>99.7</v>
      </c>
      <c r="CZ83">
        <v>99.2</v>
      </c>
      <c r="DA83">
        <v>101.6</v>
      </c>
      <c r="DB83">
        <v>100.3</v>
      </c>
      <c r="DC83">
        <v>101.3</v>
      </c>
      <c r="DD83">
        <v>101.8</v>
      </c>
      <c r="DE83">
        <v>100.7</v>
      </c>
      <c r="DF83">
        <v>100.4</v>
      </c>
      <c r="DG83">
        <v>101.4</v>
      </c>
      <c r="DH83">
        <v>100.4</v>
      </c>
      <c r="DI83">
        <v>101.1</v>
      </c>
      <c r="DJ83">
        <v>92.8</v>
      </c>
      <c r="DK83">
        <v>98.5</v>
      </c>
      <c r="DL83">
        <v>93</v>
      </c>
      <c r="DM83">
        <v>104.9</v>
      </c>
      <c r="DN83">
        <v>100.2</v>
      </c>
      <c r="DO83">
        <v>103.5</v>
      </c>
      <c r="DP83">
        <v>100.2</v>
      </c>
      <c r="DQ83">
        <v>100</v>
      </c>
      <c r="DR83">
        <v>100</v>
      </c>
      <c r="DS83">
        <v>101.1</v>
      </c>
      <c r="DT83">
        <v>100.1</v>
      </c>
      <c r="DU83">
        <v>100.6</v>
      </c>
      <c r="DV83">
        <v>102.2</v>
      </c>
      <c r="DW83">
        <v>101.2</v>
      </c>
      <c r="DX83">
        <v>104</v>
      </c>
      <c r="DY83">
        <v>100.3</v>
      </c>
      <c r="DZ83">
        <v>100.1</v>
      </c>
      <c r="EA83">
        <v>101.9</v>
      </c>
      <c r="EB83">
        <v>100.5</v>
      </c>
      <c r="EC83">
        <v>100.2</v>
      </c>
      <c r="ED83">
        <v>102.9</v>
      </c>
      <c r="EE83">
        <v>101.7</v>
      </c>
      <c r="EF83">
        <v>100</v>
      </c>
      <c r="EG83">
        <v>100.3</v>
      </c>
      <c r="EH83">
        <v>102.6</v>
      </c>
      <c r="EI83">
        <v>106.4</v>
      </c>
      <c r="EJ83">
        <v>96.4</v>
      </c>
      <c r="EK83">
        <v>112.678</v>
      </c>
      <c r="EL83">
        <v>102.1</v>
      </c>
      <c r="EM83">
        <v>110.2</v>
      </c>
      <c r="EN83">
        <v>82.4</v>
      </c>
      <c r="EO83">
        <v>101.39100000000001</v>
      </c>
      <c r="EP83">
        <v>107.5</v>
      </c>
      <c r="EQ83">
        <v>105.1</v>
      </c>
      <c r="ER83">
        <v>118.3</v>
      </c>
      <c r="ES83">
        <v>114.63800000000001</v>
      </c>
      <c r="ET83">
        <v>101.9</v>
      </c>
      <c r="EU83">
        <v>113.8</v>
      </c>
      <c r="EV83">
        <v>80.900000000000006</v>
      </c>
      <c r="EW83">
        <v>101.34399999999999</v>
      </c>
      <c r="EX83">
        <v>100.3</v>
      </c>
      <c r="EY83">
        <v>82.6</v>
      </c>
      <c r="EZ83">
        <v>84.8</v>
      </c>
      <c r="FA83">
        <v>107.98</v>
      </c>
      <c r="FB83">
        <v>103.6</v>
      </c>
      <c r="FC83">
        <v>108.2</v>
      </c>
      <c r="FD83">
        <v>86.2</v>
      </c>
      <c r="FF83">
        <v>113.7</v>
      </c>
      <c r="FG83">
        <v>104.8</v>
      </c>
      <c r="FH83">
        <v>125.3</v>
      </c>
      <c r="FI83">
        <v>89</v>
      </c>
      <c r="FJ83">
        <v>123.7</v>
      </c>
      <c r="FK83">
        <v>124</v>
      </c>
      <c r="FL83">
        <v>106.7</v>
      </c>
      <c r="FM83">
        <v>104.9</v>
      </c>
      <c r="FN83">
        <v>104.9</v>
      </c>
      <c r="FO83">
        <v>102.3</v>
      </c>
      <c r="FP83">
        <v>120.5</v>
      </c>
      <c r="FQ83">
        <v>92.5</v>
      </c>
      <c r="FR83">
        <v>110</v>
      </c>
      <c r="FS83">
        <v>62</v>
      </c>
      <c r="FT83">
        <v>114.8</v>
      </c>
      <c r="FU83">
        <v>112.9</v>
      </c>
      <c r="FV83">
        <v>130.6</v>
      </c>
      <c r="FW83">
        <v>81.099999999999994</v>
      </c>
      <c r="FX83">
        <v>8508</v>
      </c>
      <c r="FY83" t="s">
        <v>29</v>
      </c>
      <c r="FZ83" t="s">
        <v>29</v>
      </c>
      <c r="GA83" t="s">
        <v>29</v>
      </c>
      <c r="GB83" t="s">
        <v>29</v>
      </c>
      <c r="GI83">
        <v>27487.599999999999</v>
      </c>
      <c r="GJ83">
        <v>118.6</v>
      </c>
      <c r="GK83">
        <v>104.4</v>
      </c>
      <c r="GL83">
        <v>31746.5</v>
      </c>
      <c r="GM83">
        <v>112.9</v>
      </c>
      <c r="GN83">
        <v>97.4</v>
      </c>
      <c r="GO83">
        <v>-4258.9000000000015</v>
      </c>
      <c r="GP83">
        <v>-15.2</v>
      </c>
      <c r="GQ83">
        <v>-19.2</v>
      </c>
      <c r="GR83" t="s">
        <v>29</v>
      </c>
      <c r="GS83">
        <v>17.100000000000001</v>
      </c>
      <c r="GT83">
        <v>31.8</v>
      </c>
      <c r="GU83">
        <v>-2.6</v>
      </c>
      <c r="GV83">
        <v>1.2</v>
      </c>
      <c r="GW83">
        <v>14.2</v>
      </c>
      <c r="GX83">
        <v>37.700000000000003</v>
      </c>
      <c r="GY83">
        <v>12.2</v>
      </c>
    </row>
    <row r="84" spans="1:207" x14ac:dyDescent="0.2">
      <c r="A84" s="12" t="s">
        <v>204</v>
      </c>
      <c r="B84" s="20">
        <v>93.1</v>
      </c>
      <c r="C84" s="20">
        <v>83.3</v>
      </c>
      <c r="E84" s="25" t="s">
        <v>207</v>
      </c>
      <c r="F84" s="27">
        <v>13.34</v>
      </c>
      <c r="G84" s="27">
        <v>13.36</v>
      </c>
      <c r="I84" s="1">
        <v>37864</v>
      </c>
      <c r="J84">
        <v>333651.90000000002</v>
      </c>
      <c r="L84" s="1">
        <v>37741</v>
      </c>
      <c r="M84">
        <v>21.423999999999999</v>
      </c>
      <c r="N84">
        <v>171264.614</v>
      </c>
      <c r="O84">
        <v>65766.313999999998</v>
      </c>
      <c r="P84">
        <v>237030.92800000001</v>
      </c>
      <c r="Q84">
        <v>167026.11300000001</v>
      </c>
      <c r="R84">
        <v>63970.995999999999</v>
      </c>
      <c r="S84">
        <v>230997.109</v>
      </c>
      <c r="T84">
        <v>4238.5010000000002</v>
      </c>
      <c r="U84">
        <v>1795.318</v>
      </c>
      <c r="V84">
        <v>6033.8190000000004</v>
      </c>
      <c r="W84">
        <v>171286.038</v>
      </c>
      <c r="X84">
        <v>65766.313999999998</v>
      </c>
      <c r="Y84">
        <v>237052.35200000001</v>
      </c>
      <c r="AA84" s="37" t="s">
        <v>206</v>
      </c>
      <c r="AB84" s="38">
        <v>4.3482000000000003</v>
      </c>
      <c r="AC84" s="38">
        <v>1.589</v>
      </c>
      <c r="AD84" s="38">
        <v>1.1017999999999999</v>
      </c>
      <c r="AI84" t="s">
        <v>712</v>
      </c>
      <c r="AJ84">
        <v>4953.8379999999997</v>
      </c>
      <c r="AK84">
        <v>103.5</v>
      </c>
      <c r="AL84">
        <v>100.3</v>
      </c>
      <c r="AM84">
        <v>103.86922365804814</v>
      </c>
      <c r="AO84">
        <v>2363.6</v>
      </c>
      <c r="AP84">
        <v>85.6</v>
      </c>
      <c r="AQ84">
        <v>98</v>
      </c>
      <c r="AS84">
        <v>15.2</v>
      </c>
      <c r="AT84">
        <v>2611.010089550769</v>
      </c>
      <c r="AU84">
        <v>105.1</v>
      </c>
      <c r="AV84">
        <v>100</v>
      </c>
      <c r="AW84">
        <v>103.75123395853898</v>
      </c>
      <c r="AX84">
        <v>99.900099900099903</v>
      </c>
      <c r="AY84">
        <v>102.3</v>
      </c>
      <c r="BA84">
        <v>1281.2</v>
      </c>
      <c r="BB84">
        <v>108.7</v>
      </c>
      <c r="BC84">
        <v>100.5</v>
      </c>
      <c r="BD84">
        <v>106.5</v>
      </c>
      <c r="BE84">
        <v>100.2</v>
      </c>
      <c r="BF84">
        <v>107.5</v>
      </c>
      <c r="BH84">
        <v>807.99</v>
      </c>
      <c r="BI84">
        <v>106.9</v>
      </c>
      <c r="BJ84">
        <v>100.3</v>
      </c>
      <c r="BK84">
        <v>104.7</v>
      </c>
      <c r="BL84">
        <v>100</v>
      </c>
      <c r="BM84">
        <v>104.6</v>
      </c>
      <c r="BO84">
        <v>144181.79999999999</v>
      </c>
      <c r="BP84">
        <v>158791.9</v>
      </c>
      <c r="BQ84">
        <v>-14610.2</v>
      </c>
      <c r="BR84">
        <v>138.6</v>
      </c>
      <c r="BS84">
        <v>113.5</v>
      </c>
      <c r="BT84">
        <v>156.6</v>
      </c>
      <c r="BU84">
        <v>118.6</v>
      </c>
      <c r="BV84">
        <v>101.1</v>
      </c>
      <c r="BW84">
        <v>102.1</v>
      </c>
      <c r="BX84">
        <v>99.8</v>
      </c>
      <c r="BY84">
        <v>96.4</v>
      </c>
      <c r="BZ84">
        <v>101.1</v>
      </c>
      <c r="CA84">
        <v>101</v>
      </c>
      <c r="CB84">
        <v>8.6</v>
      </c>
      <c r="CC84">
        <v>103.4</v>
      </c>
      <c r="CD84">
        <v>99.9</v>
      </c>
      <c r="CE84">
        <v>104.1</v>
      </c>
      <c r="CF84">
        <v>123.4</v>
      </c>
      <c r="CG84">
        <v>100.8</v>
      </c>
      <c r="CH84">
        <v>118.6</v>
      </c>
      <c r="CI84">
        <v>101.4</v>
      </c>
      <c r="CJ84">
        <v>99.8</v>
      </c>
      <c r="CK84">
        <v>102.8</v>
      </c>
      <c r="CL84">
        <v>106.5</v>
      </c>
      <c r="CM84">
        <v>100</v>
      </c>
      <c r="CN84">
        <v>105.5</v>
      </c>
      <c r="CO84">
        <v>103.3</v>
      </c>
      <c r="CP84">
        <v>100.1</v>
      </c>
      <c r="CQ84">
        <v>104.2</v>
      </c>
      <c r="CR84">
        <v>103.8</v>
      </c>
      <c r="CS84">
        <v>100.7</v>
      </c>
      <c r="CT84">
        <v>103.2</v>
      </c>
      <c r="CU84">
        <v>102.2</v>
      </c>
      <c r="CV84">
        <v>100.2</v>
      </c>
      <c r="CW84">
        <v>101.8</v>
      </c>
      <c r="CX84">
        <v>98.6</v>
      </c>
      <c r="CY84">
        <v>100.2</v>
      </c>
      <c r="CZ84">
        <v>99.4</v>
      </c>
      <c r="DA84">
        <v>101.6</v>
      </c>
      <c r="DB84">
        <v>100.2</v>
      </c>
      <c r="DC84">
        <v>101.5</v>
      </c>
      <c r="DD84">
        <v>102.4</v>
      </c>
      <c r="DE84">
        <v>100.6</v>
      </c>
      <c r="DF84">
        <v>101.1</v>
      </c>
      <c r="DG84">
        <v>101.4</v>
      </c>
      <c r="DH84">
        <v>100.2</v>
      </c>
      <c r="DI84">
        <v>101.4</v>
      </c>
      <c r="DJ84">
        <v>93</v>
      </c>
      <c r="DK84">
        <v>99.8</v>
      </c>
      <c r="DL84">
        <v>92.8</v>
      </c>
      <c r="DM84">
        <v>105</v>
      </c>
      <c r="DN84">
        <v>100.3</v>
      </c>
      <c r="DO84">
        <v>103.9</v>
      </c>
      <c r="DP84">
        <v>100.1</v>
      </c>
      <c r="DQ84">
        <v>100</v>
      </c>
      <c r="DR84">
        <v>100</v>
      </c>
      <c r="DS84">
        <v>101.1</v>
      </c>
      <c r="DT84">
        <v>100.1</v>
      </c>
      <c r="DU84">
        <v>100.7</v>
      </c>
      <c r="DV84">
        <v>99.4</v>
      </c>
      <c r="DW84">
        <v>98.9</v>
      </c>
      <c r="DX84">
        <v>102.8</v>
      </c>
      <c r="DY84">
        <v>100</v>
      </c>
      <c r="DZ84">
        <v>100</v>
      </c>
      <c r="EA84">
        <v>101.9</v>
      </c>
      <c r="EB84">
        <v>100.3</v>
      </c>
      <c r="EC84">
        <v>99.5</v>
      </c>
      <c r="ED84">
        <v>102.4</v>
      </c>
      <c r="EE84">
        <v>101.5</v>
      </c>
      <c r="EF84">
        <v>100.3</v>
      </c>
      <c r="EG84">
        <v>100.6</v>
      </c>
      <c r="EH84">
        <v>105.1</v>
      </c>
      <c r="EI84">
        <v>102.9</v>
      </c>
      <c r="EJ84">
        <v>102.1</v>
      </c>
      <c r="EK84">
        <v>111.36499999999999</v>
      </c>
      <c r="EL84">
        <v>108.6</v>
      </c>
      <c r="EM84">
        <v>119.7</v>
      </c>
      <c r="EN84">
        <v>88.4</v>
      </c>
      <c r="EO84">
        <v>99.394999999999996</v>
      </c>
      <c r="EP84">
        <v>102.9</v>
      </c>
      <c r="EQ84">
        <v>108.2</v>
      </c>
      <c r="ER84">
        <v>123.6</v>
      </c>
      <c r="ES84">
        <v>113.19499999999999</v>
      </c>
      <c r="ET84">
        <v>109.5</v>
      </c>
      <c r="EU84">
        <v>124.6</v>
      </c>
      <c r="EV84">
        <v>87.6</v>
      </c>
      <c r="EW84">
        <v>101.27500000000001</v>
      </c>
      <c r="EX84">
        <v>104.7</v>
      </c>
      <c r="EY84">
        <v>86.5</v>
      </c>
      <c r="EZ84">
        <v>88.8</v>
      </c>
      <c r="FA84">
        <v>104.523</v>
      </c>
      <c r="FB84">
        <v>100.6</v>
      </c>
      <c r="FC84">
        <v>108.9</v>
      </c>
      <c r="FD84">
        <v>86.7</v>
      </c>
      <c r="FF84">
        <v>109.9</v>
      </c>
      <c r="FG84">
        <v>103.5</v>
      </c>
      <c r="FH84">
        <v>121.7</v>
      </c>
      <c r="FI84">
        <v>130</v>
      </c>
      <c r="FJ84">
        <v>133.1</v>
      </c>
      <c r="FK84">
        <v>127.3</v>
      </c>
      <c r="FL84">
        <v>104.8</v>
      </c>
      <c r="FM84">
        <v>100.3</v>
      </c>
      <c r="FN84">
        <v>104.8</v>
      </c>
      <c r="FO84">
        <v>103.1</v>
      </c>
      <c r="FP84">
        <v>133.6</v>
      </c>
      <c r="FQ84">
        <v>119.5</v>
      </c>
      <c r="FR84">
        <v>131.4</v>
      </c>
      <c r="FS84">
        <v>74.099999999999994</v>
      </c>
      <c r="FT84">
        <v>122.7</v>
      </c>
      <c r="FU84">
        <v>118.5</v>
      </c>
      <c r="FV84">
        <v>154.9</v>
      </c>
      <c r="FW84">
        <v>96</v>
      </c>
      <c r="FX84">
        <v>8167</v>
      </c>
      <c r="FY84" t="s">
        <v>29</v>
      </c>
      <c r="FZ84" t="s">
        <v>29</v>
      </c>
      <c r="GA84" t="s">
        <v>29</v>
      </c>
      <c r="GB84" t="s">
        <v>29</v>
      </c>
      <c r="GI84">
        <v>32108.5</v>
      </c>
      <c r="GJ84">
        <v>116.7</v>
      </c>
      <c r="GK84">
        <v>113.2</v>
      </c>
      <c r="GL84">
        <v>35988.1</v>
      </c>
      <c r="GM84">
        <v>118.1</v>
      </c>
      <c r="GN84">
        <v>114</v>
      </c>
      <c r="GO84">
        <v>-3879.5999999999985</v>
      </c>
      <c r="GP84">
        <v>-16</v>
      </c>
      <c r="GQ84">
        <v>-18.899999999999999</v>
      </c>
      <c r="GR84" t="s">
        <v>29</v>
      </c>
      <c r="GS84">
        <v>17</v>
      </c>
      <c r="GT84">
        <v>31.6</v>
      </c>
      <c r="GU84">
        <v>-2.7</v>
      </c>
      <c r="GV84">
        <v>5.4</v>
      </c>
      <c r="GW84">
        <v>7</v>
      </c>
      <c r="GX84">
        <v>44.8</v>
      </c>
      <c r="GY84">
        <v>16.600000000000001</v>
      </c>
    </row>
    <row r="85" spans="1:207" x14ac:dyDescent="0.2">
      <c r="A85" s="12" t="s">
        <v>205</v>
      </c>
      <c r="B85" s="20">
        <v>94.6</v>
      </c>
      <c r="C85" s="20">
        <v>84.7</v>
      </c>
      <c r="E85" s="25" t="s">
        <v>208</v>
      </c>
      <c r="F85" s="27">
        <v>13.54</v>
      </c>
      <c r="G85" s="27">
        <v>13.36</v>
      </c>
      <c r="I85" s="1">
        <v>37894</v>
      </c>
      <c r="J85">
        <v>335817.5</v>
      </c>
      <c r="L85" s="1">
        <v>37772</v>
      </c>
      <c r="M85">
        <v>21.611000000000001</v>
      </c>
      <c r="N85">
        <v>171812.02499999999</v>
      </c>
      <c r="O85">
        <v>66456.97</v>
      </c>
      <c r="P85">
        <v>238268.995</v>
      </c>
      <c r="Q85">
        <v>168034.978</v>
      </c>
      <c r="R85">
        <v>64454.35</v>
      </c>
      <c r="S85">
        <v>232489.32800000001</v>
      </c>
      <c r="T85">
        <v>3777.047</v>
      </c>
      <c r="U85">
        <v>2002.62</v>
      </c>
      <c r="V85">
        <v>5779.6670000000004</v>
      </c>
      <c r="W85">
        <v>171833.636</v>
      </c>
      <c r="X85">
        <v>66456.97</v>
      </c>
      <c r="Y85">
        <v>238290.606</v>
      </c>
      <c r="AA85" s="37" t="s">
        <v>207</v>
      </c>
      <c r="AB85" s="38">
        <v>4.2946999999999997</v>
      </c>
      <c r="AC85" s="38">
        <v>1.5981000000000001</v>
      </c>
      <c r="AD85" s="38">
        <v>1.0742</v>
      </c>
      <c r="AI85" t="s">
        <v>713</v>
      </c>
      <c r="AJ85">
        <v>4967</v>
      </c>
      <c r="AK85">
        <v>103.6</v>
      </c>
      <c r="AL85">
        <v>100.3</v>
      </c>
      <c r="AM85">
        <v>104.2</v>
      </c>
      <c r="AO85">
        <v>2301.8000000000002</v>
      </c>
      <c r="AP85">
        <v>84.9</v>
      </c>
      <c r="AQ85">
        <v>97.4</v>
      </c>
      <c r="AS85">
        <v>14.9</v>
      </c>
      <c r="AT85">
        <v>2658.09</v>
      </c>
      <c r="AU85">
        <v>104.7</v>
      </c>
      <c r="AV85">
        <v>101.8</v>
      </c>
      <c r="AW85">
        <v>103.66336633663367</v>
      </c>
      <c r="AX85">
        <v>101.8</v>
      </c>
      <c r="AY85">
        <v>104.1</v>
      </c>
      <c r="BA85">
        <v>1284.1199999999999</v>
      </c>
      <c r="BB85">
        <v>108.8</v>
      </c>
      <c r="BC85">
        <v>100.2</v>
      </c>
      <c r="BD85">
        <v>106.9</v>
      </c>
      <c r="BE85">
        <v>99.9</v>
      </c>
      <c r="BF85">
        <v>107.4</v>
      </c>
      <c r="BH85">
        <v>823.63</v>
      </c>
      <c r="BI85">
        <v>106.8</v>
      </c>
      <c r="BJ85">
        <v>101.9</v>
      </c>
      <c r="BK85">
        <v>104.9</v>
      </c>
      <c r="BL85">
        <v>101.6</v>
      </c>
      <c r="BM85">
        <v>106.3</v>
      </c>
      <c r="BO85">
        <v>162709.4</v>
      </c>
      <c r="BP85">
        <v>179346</v>
      </c>
      <c r="BQ85">
        <v>-16636.7</v>
      </c>
      <c r="BR85">
        <v>140.9</v>
      </c>
      <c r="BS85">
        <v>102</v>
      </c>
      <c r="BT85">
        <v>172.7</v>
      </c>
      <c r="BU85">
        <v>111.2</v>
      </c>
      <c r="BV85">
        <v>103</v>
      </c>
      <c r="BW85">
        <v>97.6</v>
      </c>
      <c r="BX85">
        <v>96.3</v>
      </c>
      <c r="BY85">
        <v>91</v>
      </c>
      <c r="BZ85">
        <v>101.1</v>
      </c>
      <c r="CA85">
        <v>102.1</v>
      </c>
      <c r="CB85">
        <v>7.3</v>
      </c>
      <c r="CC85">
        <v>102.9</v>
      </c>
      <c r="CD85">
        <v>99.4</v>
      </c>
      <c r="CE85">
        <v>103.5</v>
      </c>
      <c r="CF85">
        <v>121.3</v>
      </c>
      <c r="CG85">
        <v>99.4</v>
      </c>
      <c r="CH85">
        <v>117.9</v>
      </c>
      <c r="CI85">
        <v>101.1</v>
      </c>
      <c r="CJ85">
        <v>99.4</v>
      </c>
      <c r="CK85">
        <v>102.2</v>
      </c>
      <c r="CL85">
        <v>105.5</v>
      </c>
      <c r="CM85">
        <v>100</v>
      </c>
      <c r="CN85">
        <v>105.5</v>
      </c>
      <c r="CO85">
        <v>105.1</v>
      </c>
      <c r="CP85">
        <v>100</v>
      </c>
      <c r="CQ85">
        <v>104.2</v>
      </c>
      <c r="CR85">
        <v>104.3</v>
      </c>
      <c r="CS85">
        <v>100.6</v>
      </c>
      <c r="CT85">
        <v>103.8</v>
      </c>
      <c r="CU85">
        <v>102.1</v>
      </c>
      <c r="CV85">
        <v>100.1</v>
      </c>
      <c r="CW85">
        <v>101.9</v>
      </c>
      <c r="CX85">
        <v>98.3</v>
      </c>
      <c r="CY85">
        <v>99.4</v>
      </c>
      <c r="CZ85">
        <v>98.8</v>
      </c>
      <c r="DA85">
        <v>101.2</v>
      </c>
      <c r="DB85">
        <v>100.1</v>
      </c>
      <c r="DC85">
        <v>101.6</v>
      </c>
      <c r="DD85">
        <v>102.2</v>
      </c>
      <c r="DE85">
        <v>100.8</v>
      </c>
      <c r="DF85">
        <v>101.9</v>
      </c>
      <c r="DG85">
        <v>101.5</v>
      </c>
      <c r="DH85">
        <v>100.1</v>
      </c>
      <c r="DI85">
        <v>101.5</v>
      </c>
      <c r="DJ85">
        <v>92.8</v>
      </c>
      <c r="DK85">
        <v>100.1</v>
      </c>
      <c r="DL85">
        <v>92.9</v>
      </c>
      <c r="DM85">
        <v>104.7</v>
      </c>
      <c r="DN85">
        <v>100.4</v>
      </c>
      <c r="DO85">
        <v>104.3</v>
      </c>
      <c r="DP85">
        <v>100.2</v>
      </c>
      <c r="DQ85">
        <v>100.1</v>
      </c>
      <c r="DR85">
        <v>100.2</v>
      </c>
      <c r="DS85">
        <v>101.1</v>
      </c>
      <c r="DT85">
        <v>100.2</v>
      </c>
      <c r="DU85">
        <v>100.9</v>
      </c>
      <c r="DV85">
        <v>96.8</v>
      </c>
      <c r="DW85">
        <v>97.5</v>
      </c>
      <c r="DX85">
        <v>100.3</v>
      </c>
      <c r="DY85">
        <v>100</v>
      </c>
      <c r="DZ85">
        <v>99.9</v>
      </c>
      <c r="EA85">
        <v>101.8</v>
      </c>
      <c r="EB85">
        <v>100.3</v>
      </c>
      <c r="EC85">
        <v>99.6</v>
      </c>
      <c r="ED85">
        <v>102.1</v>
      </c>
      <c r="EE85">
        <v>101</v>
      </c>
      <c r="EF85">
        <v>100.3</v>
      </c>
      <c r="EG85">
        <v>100.9</v>
      </c>
      <c r="EH85">
        <v>103.9</v>
      </c>
      <c r="EI85">
        <v>105.3</v>
      </c>
      <c r="EJ85">
        <v>98.7</v>
      </c>
      <c r="EK85">
        <v>114</v>
      </c>
      <c r="EL85">
        <v>104.3</v>
      </c>
      <c r="EM85">
        <v>124.8</v>
      </c>
      <c r="EN85">
        <v>92.5</v>
      </c>
      <c r="EO85">
        <v>97.4</v>
      </c>
      <c r="EP85">
        <v>101.6</v>
      </c>
      <c r="EQ85">
        <v>109.8</v>
      </c>
      <c r="ER85">
        <v>124.2</v>
      </c>
      <c r="ES85">
        <v>116.8</v>
      </c>
      <c r="ET85">
        <v>103.7</v>
      </c>
      <c r="EU85">
        <v>129.19999999999999</v>
      </c>
      <c r="EV85">
        <v>90.9</v>
      </c>
      <c r="EW85">
        <v>98.7</v>
      </c>
      <c r="EX85">
        <v>113.3</v>
      </c>
      <c r="EY85">
        <v>98</v>
      </c>
      <c r="EZ85">
        <v>100.6</v>
      </c>
      <c r="FA85">
        <v>110.2</v>
      </c>
      <c r="FB85">
        <v>100.8</v>
      </c>
      <c r="FC85">
        <v>109.8</v>
      </c>
      <c r="FD85">
        <v>87.4</v>
      </c>
      <c r="FF85">
        <v>116.8</v>
      </c>
      <c r="FG85">
        <v>102.4</v>
      </c>
      <c r="FH85">
        <v>112.8</v>
      </c>
      <c r="FI85">
        <v>100</v>
      </c>
      <c r="FJ85">
        <v>141.80000000000001</v>
      </c>
      <c r="FK85">
        <v>111.8</v>
      </c>
      <c r="FL85">
        <v>116.8</v>
      </c>
      <c r="FM85">
        <v>107.9</v>
      </c>
      <c r="FN85">
        <v>100.9</v>
      </c>
      <c r="FO85">
        <v>106.1</v>
      </c>
      <c r="FP85">
        <v>122.4</v>
      </c>
      <c r="FQ85">
        <v>101</v>
      </c>
      <c r="FR85">
        <v>132.80000000000001</v>
      </c>
      <c r="FS85">
        <v>74.900000000000006</v>
      </c>
      <c r="FT85">
        <v>129.80000000000001</v>
      </c>
      <c r="FU85">
        <v>110.5</v>
      </c>
      <c r="FV85">
        <v>171</v>
      </c>
      <c r="FW85">
        <v>106.1</v>
      </c>
      <c r="FX85">
        <v>11241</v>
      </c>
      <c r="FY85">
        <v>113.9</v>
      </c>
      <c r="FZ85">
        <v>102.8</v>
      </c>
      <c r="GA85">
        <v>113.7</v>
      </c>
      <c r="GB85">
        <v>120.1</v>
      </c>
      <c r="GI85">
        <v>33560.800000000003</v>
      </c>
      <c r="GJ85">
        <v>118.6</v>
      </c>
      <c r="GK85">
        <v>107.9</v>
      </c>
      <c r="GL85">
        <v>38329.199999999997</v>
      </c>
      <c r="GM85">
        <v>121.5</v>
      </c>
      <c r="GN85">
        <v>106.6</v>
      </c>
      <c r="GO85">
        <v>-4768.3999999999996</v>
      </c>
      <c r="GP85">
        <v>-16.2</v>
      </c>
      <c r="GQ85">
        <v>-18.100000000000001</v>
      </c>
      <c r="GR85" t="s">
        <v>29</v>
      </c>
      <c r="GS85">
        <v>16.899999999999999</v>
      </c>
      <c r="GT85">
        <v>29.2</v>
      </c>
      <c r="GU85">
        <v>-1.4</v>
      </c>
      <c r="GV85">
        <v>3.4</v>
      </c>
      <c r="GW85">
        <v>8.3000000000000007</v>
      </c>
      <c r="GX85">
        <v>39.799999999999997</v>
      </c>
      <c r="GY85">
        <v>13.2</v>
      </c>
    </row>
    <row r="86" spans="1:207" x14ac:dyDescent="0.2">
      <c r="A86" s="12" t="s">
        <v>206</v>
      </c>
      <c r="B86" s="20">
        <v>93.3</v>
      </c>
      <c r="C86" s="20">
        <v>83.1</v>
      </c>
      <c r="E86" s="25" t="s">
        <v>209</v>
      </c>
      <c r="F86" s="27">
        <v>13.36</v>
      </c>
      <c r="G86" s="27">
        <v>13.35</v>
      </c>
      <c r="I86" s="1">
        <v>37925</v>
      </c>
      <c r="J86">
        <v>341353.4</v>
      </c>
      <c r="L86" s="1">
        <v>37802</v>
      </c>
      <c r="M86">
        <v>22.126000000000001</v>
      </c>
      <c r="N86">
        <v>164588.02900000001</v>
      </c>
      <c r="O86">
        <v>75503.289999999994</v>
      </c>
      <c r="P86">
        <v>240091.31899999999</v>
      </c>
      <c r="Q86">
        <v>160839.18700000001</v>
      </c>
      <c r="R86">
        <v>73578.161999999997</v>
      </c>
      <c r="S86">
        <v>234417.34899999999</v>
      </c>
      <c r="T86">
        <v>3748.8420000000001</v>
      </c>
      <c r="U86">
        <v>1925.1279999999999</v>
      </c>
      <c r="V86">
        <v>5673.97</v>
      </c>
      <c r="W86">
        <v>164610.155</v>
      </c>
      <c r="X86">
        <v>75503.289999999994</v>
      </c>
      <c r="Y86">
        <v>240113.44500000001</v>
      </c>
      <c r="AA86" s="37" t="s">
        <v>208</v>
      </c>
      <c r="AB86" s="38">
        <v>4.1882999999999999</v>
      </c>
      <c r="AC86" s="38">
        <v>1.6113</v>
      </c>
      <c r="AD86" s="38">
        <v>1.0597000000000001</v>
      </c>
      <c r="AI86" t="s">
        <v>714</v>
      </c>
      <c r="AJ86">
        <v>4983</v>
      </c>
      <c r="AK86">
        <v>103.8</v>
      </c>
      <c r="AL86">
        <v>100.3</v>
      </c>
      <c r="AM86">
        <v>104.5</v>
      </c>
      <c r="AO86">
        <v>2287.3000000000002</v>
      </c>
      <c r="AP86">
        <v>84</v>
      </c>
      <c r="AQ86">
        <v>99.4</v>
      </c>
      <c r="AS86">
        <v>14.8</v>
      </c>
      <c r="AT86">
        <v>2759.55</v>
      </c>
      <c r="AU86">
        <v>103</v>
      </c>
      <c r="AV86">
        <v>103.8</v>
      </c>
      <c r="AW86">
        <v>101.7786561264822</v>
      </c>
      <c r="AX86">
        <v>103.8</v>
      </c>
      <c r="AY86">
        <v>108.1</v>
      </c>
      <c r="BA86">
        <v>1282.8</v>
      </c>
      <c r="BB86">
        <v>108.7</v>
      </c>
      <c r="BC86">
        <v>99.9</v>
      </c>
      <c r="BD86">
        <v>106.7</v>
      </c>
      <c r="BE86">
        <v>99.9</v>
      </c>
      <c r="BF86">
        <v>107.3</v>
      </c>
      <c r="BH86">
        <v>807.48</v>
      </c>
      <c r="BI86">
        <v>106.9</v>
      </c>
      <c r="BJ86">
        <v>98</v>
      </c>
      <c r="BK86">
        <v>104.9</v>
      </c>
      <c r="BL86">
        <v>98</v>
      </c>
      <c r="BM86">
        <v>104.2</v>
      </c>
      <c r="BO86">
        <v>180304.8</v>
      </c>
      <c r="BP86">
        <v>198885.3</v>
      </c>
      <c r="BQ86">
        <v>-18580.5</v>
      </c>
      <c r="BR86">
        <v>149</v>
      </c>
      <c r="BS86">
        <v>106.4</v>
      </c>
      <c r="BT86">
        <v>173.6</v>
      </c>
      <c r="BU86">
        <v>103</v>
      </c>
      <c r="BV86">
        <v>101.1</v>
      </c>
      <c r="BW86">
        <v>97.1</v>
      </c>
      <c r="BX86">
        <v>95.4</v>
      </c>
      <c r="BY86">
        <v>91.6</v>
      </c>
      <c r="BZ86">
        <v>100.4</v>
      </c>
      <c r="CA86">
        <v>101.6</v>
      </c>
      <c r="CB86">
        <v>6.6</v>
      </c>
      <c r="CC86">
        <v>102.2</v>
      </c>
      <c r="CD86">
        <v>99.3</v>
      </c>
      <c r="CE86">
        <v>102.8</v>
      </c>
      <c r="CF86">
        <v>114.3</v>
      </c>
      <c r="CG86">
        <v>96.8</v>
      </c>
      <c r="CH86">
        <v>114.1</v>
      </c>
      <c r="CI86">
        <v>100.7</v>
      </c>
      <c r="CJ86">
        <v>99.4</v>
      </c>
      <c r="CK86">
        <v>101.6</v>
      </c>
      <c r="CL86">
        <v>105.5</v>
      </c>
      <c r="CM86">
        <v>100</v>
      </c>
      <c r="CN86">
        <v>105.5</v>
      </c>
      <c r="CO86">
        <v>104.8</v>
      </c>
      <c r="CP86">
        <v>100.5</v>
      </c>
      <c r="CQ86">
        <v>104.7</v>
      </c>
      <c r="CR86">
        <v>104.4</v>
      </c>
      <c r="CS86">
        <v>100.3</v>
      </c>
      <c r="CT86">
        <v>104.1</v>
      </c>
      <c r="CU86">
        <v>101.9</v>
      </c>
      <c r="CV86">
        <v>100</v>
      </c>
      <c r="CW86">
        <v>101.9</v>
      </c>
      <c r="CX86">
        <v>98.2</v>
      </c>
      <c r="CY86">
        <v>99.5</v>
      </c>
      <c r="CZ86">
        <v>98.3</v>
      </c>
      <c r="DA86">
        <v>101.4</v>
      </c>
      <c r="DB86">
        <v>100</v>
      </c>
      <c r="DC86">
        <v>101.6</v>
      </c>
      <c r="DD86">
        <v>102.2</v>
      </c>
      <c r="DE86">
        <v>100.2</v>
      </c>
      <c r="DF86">
        <v>102.1</v>
      </c>
      <c r="DG86">
        <v>101.5</v>
      </c>
      <c r="DH86">
        <v>100.1</v>
      </c>
      <c r="DI86">
        <v>101.6</v>
      </c>
      <c r="DJ86">
        <v>92.8</v>
      </c>
      <c r="DK86">
        <v>100</v>
      </c>
      <c r="DL86">
        <v>92.9</v>
      </c>
      <c r="DM86">
        <v>104.7</v>
      </c>
      <c r="DN86">
        <v>100.2</v>
      </c>
      <c r="DO86">
        <v>104.6</v>
      </c>
      <c r="DP86">
        <v>100.3</v>
      </c>
      <c r="DQ86">
        <v>100.1</v>
      </c>
      <c r="DR86">
        <v>100.3</v>
      </c>
      <c r="DS86">
        <v>101</v>
      </c>
      <c r="DT86">
        <v>100.1</v>
      </c>
      <c r="DU86">
        <v>101</v>
      </c>
      <c r="DV86">
        <v>96.8</v>
      </c>
      <c r="DW86">
        <v>98.9</v>
      </c>
      <c r="DX86">
        <v>99.2</v>
      </c>
      <c r="DY86">
        <v>101.4</v>
      </c>
      <c r="DZ86">
        <v>99.7</v>
      </c>
      <c r="EA86">
        <v>101.6</v>
      </c>
      <c r="EB86">
        <v>101.7</v>
      </c>
      <c r="EC86">
        <v>99.6</v>
      </c>
      <c r="ED86">
        <v>101.7</v>
      </c>
      <c r="EE86">
        <v>101</v>
      </c>
      <c r="EF86">
        <v>100.1</v>
      </c>
      <c r="EG86">
        <v>101</v>
      </c>
      <c r="EH86">
        <v>106.9</v>
      </c>
      <c r="EI86">
        <v>100.5</v>
      </c>
      <c r="EJ86">
        <v>106.4</v>
      </c>
      <c r="EK86">
        <v>111.2</v>
      </c>
      <c r="EL86">
        <v>97.5</v>
      </c>
      <c r="EM86">
        <v>121.6</v>
      </c>
      <c r="EN86">
        <v>90.1</v>
      </c>
      <c r="EO86">
        <v>94.9</v>
      </c>
      <c r="EP86">
        <v>98.7</v>
      </c>
      <c r="EQ86">
        <v>108.4</v>
      </c>
      <c r="ER86">
        <v>123.4</v>
      </c>
      <c r="ES86">
        <v>114</v>
      </c>
      <c r="ET86">
        <v>96.3</v>
      </c>
      <c r="EU86">
        <v>124.4</v>
      </c>
      <c r="EV86">
        <v>87.3</v>
      </c>
      <c r="EW86">
        <v>97.2</v>
      </c>
      <c r="EX86">
        <v>110.1</v>
      </c>
      <c r="EY86">
        <v>107.9</v>
      </c>
      <c r="EZ86">
        <v>110.7</v>
      </c>
      <c r="FA86">
        <v>108</v>
      </c>
      <c r="FB86">
        <v>97.6</v>
      </c>
      <c r="FC86">
        <v>107.2</v>
      </c>
      <c r="FD86">
        <v>85.4</v>
      </c>
      <c r="FF86">
        <v>111.5</v>
      </c>
      <c r="FG86">
        <v>95.9</v>
      </c>
      <c r="FH86">
        <v>121.6</v>
      </c>
      <c r="FI86">
        <v>98.8</v>
      </c>
      <c r="FJ86">
        <v>128.30000000000001</v>
      </c>
      <c r="FK86">
        <v>94.7</v>
      </c>
      <c r="FL86">
        <v>108.1</v>
      </c>
      <c r="FM86">
        <v>95.4</v>
      </c>
      <c r="FN86">
        <v>99.8</v>
      </c>
      <c r="FO86">
        <v>102.6</v>
      </c>
      <c r="FP86">
        <v>153.5</v>
      </c>
      <c r="FQ86">
        <v>116.4</v>
      </c>
      <c r="FR86">
        <v>154.6</v>
      </c>
      <c r="FS86">
        <v>87.2</v>
      </c>
      <c r="FT86">
        <v>125.4</v>
      </c>
      <c r="FU86">
        <v>79.099999999999994</v>
      </c>
      <c r="FV86">
        <v>135.19999999999999</v>
      </c>
      <c r="FW86">
        <v>83.8</v>
      </c>
      <c r="FX86">
        <v>11541</v>
      </c>
      <c r="FY86">
        <v>114.2</v>
      </c>
      <c r="FZ86">
        <v>95.9</v>
      </c>
      <c r="GA86">
        <v>112.4</v>
      </c>
      <c r="GB86">
        <v>112.5</v>
      </c>
      <c r="GI86">
        <v>32070.2</v>
      </c>
      <c r="GJ86">
        <v>110.6</v>
      </c>
      <c r="GK86">
        <v>92.7</v>
      </c>
      <c r="GL86">
        <v>36266.699999999997</v>
      </c>
      <c r="GM86">
        <v>116.1</v>
      </c>
      <c r="GN86">
        <v>97.6</v>
      </c>
      <c r="GO86">
        <v>-4196.5</v>
      </c>
      <c r="GP86">
        <v>-14.3</v>
      </c>
      <c r="GQ86">
        <v>-17.100000000000001</v>
      </c>
      <c r="GR86" t="s">
        <v>29</v>
      </c>
      <c r="GS86">
        <v>15.7</v>
      </c>
      <c r="GT86">
        <v>25.4</v>
      </c>
      <c r="GU86">
        <v>-1</v>
      </c>
      <c r="GV86">
        <v>2.8</v>
      </c>
      <c r="GW86">
        <v>8</v>
      </c>
      <c r="GX86">
        <v>38</v>
      </c>
      <c r="GY86">
        <v>10.7</v>
      </c>
    </row>
    <row r="87" spans="1:207" x14ac:dyDescent="0.2">
      <c r="A87" s="12" t="s">
        <v>207</v>
      </c>
      <c r="B87" s="20">
        <v>93.4</v>
      </c>
      <c r="C87" s="20">
        <v>83.6</v>
      </c>
      <c r="E87" s="25" t="s">
        <v>210</v>
      </c>
      <c r="F87" s="27">
        <v>13.3</v>
      </c>
      <c r="G87" s="27">
        <v>13.34</v>
      </c>
      <c r="I87" s="1">
        <v>37955</v>
      </c>
      <c r="J87">
        <v>341323.2</v>
      </c>
      <c r="L87" s="1">
        <v>37833</v>
      </c>
      <c r="M87">
        <v>23.062000000000001</v>
      </c>
      <c r="N87">
        <v>166913.21100000001</v>
      </c>
      <c r="O87">
        <v>74385.319000000003</v>
      </c>
      <c r="P87">
        <v>241298.53</v>
      </c>
      <c r="Q87">
        <v>163400.962</v>
      </c>
      <c r="R87">
        <v>72590.565000000002</v>
      </c>
      <c r="S87">
        <v>235991.527</v>
      </c>
      <c r="T87">
        <v>3512.2489999999998</v>
      </c>
      <c r="U87">
        <v>1794.7539999999999</v>
      </c>
      <c r="V87">
        <v>5307.0029999999997</v>
      </c>
      <c r="W87">
        <v>166936.27299999999</v>
      </c>
      <c r="X87">
        <v>74385.319000000003</v>
      </c>
      <c r="Y87">
        <v>241321.592</v>
      </c>
      <c r="AA87" s="37" t="s">
        <v>209</v>
      </c>
      <c r="AB87" s="38">
        <v>4.1517999999999997</v>
      </c>
      <c r="AC87" s="38">
        <v>1.5943000000000001</v>
      </c>
      <c r="AD87" s="38">
        <v>1.0456000000000001</v>
      </c>
      <c r="AI87" t="s">
        <v>715</v>
      </c>
      <c r="AJ87">
        <v>4991</v>
      </c>
      <c r="AK87">
        <v>104.1</v>
      </c>
      <c r="AL87">
        <v>100.2</v>
      </c>
      <c r="AM87">
        <v>104.7</v>
      </c>
      <c r="AO87">
        <v>2309.4</v>
      </c>
      <c r="AP87">
        <v>83.3</v>
      </c>
      <c r="AQ87">
        <v>101</v>
      </c>
      <c r="AS87">
        <v>14.8</v>
      </c>
      <c r="AT87">
        <v>3027.52</v>
      </c>
      <c r="AU87">
        <v>108.5</v>
      </c>
      <c r="AV87">
        <v>109.7</v>
      </c>
      <c r="AW87">
        <v>107.21343873517786</v>
      </c>
      <c r="AX87">
        <v>109.91983967935872</v>
      </c>
      <c r="AY87">
        <v>118.8</v>
      </c>
      <c r="BA87">
        <v>1280.3</v>
      </c>
      <c r="BB87">
        <v>108.7</v>
      </c>
      <c r="BC87">
        <v>99.8</v>
      </c>
      <c r="BD87">
        <v>106.8</v>
      </c>
      <c r="BE87">
        <v>100</v>
      </c>
      <c r="BF87">
        <v>107.3</v>
      </c>
      <c r="BH87">
        <v>806.3</v>
      </c>
      <c r="BI87">
        <v>106.9</v>
      </c>
      <c r="BJ87">
        <v>99.9</v>
      </c>
      <c r="BK87">
        <v>105</v>
      </c>
      <c r="BL87">
        <v>100.1</v>
      </c>
      <c r="BM87">
        <v>104.3</v>
      </c>
      <c r="BO87">
        <v>197639.8</v>
      </c>
      <c r="BP87">
        <v>222702.9</v>
      </c>
      <c r="BQ87">
        <v>-25063.1</v>
      </c>
      <c r="BR87">
        <v>158.5</v>
      </c>
      <c r="BS87">
        <v>106.9</v>
      </c>
      <c r="BT87">
        <v>177.6</v>
      </c>
      <c r="BU87">
        <v>104.6</v>
      </c>
      <c r="BV87">
        <v>103.5</v>
      </c>
      <c r="BW87">
        <v>101.8</v>
      </c>
      <c r="BX87">
        <v>91.3</v>
      </c>
      <c r="BY87">
        <v>95.8</v>
      </c>
      <c r="BZ87">
        <v>101.5</v>
      </c>
      <c r="CA87">
        <v>100.4</v>
      </c>
      <c r="CB87">
        <v>6.1</v>
      </c>
      <c r="CC87">
        <v>102.4</v>
      </c>
      <c r="CD87">
        <v>99.5</v>
      </c>
      <c r="CE87">
        <v>102.4</v>
      </c>
      <c r="CF87">
        <v>110.6</v>
      </c>
      <c r="CG87">
        <v>96.9</v>
      </c>
      <c r="CH87">
        <v>110.6</v>
      </c>
      <c r="CI87">
        <v>101.2</v>
      </c>
      <c r="CJ87">
        <v>99.6</v>
      </c>
      <c r="CK87">
        <v>101.2</v>
      </c>
      <c r="CL87">
        <v>105.5</v>
      </c>
      <c r="CM87">
        <v>100</v>
      </c>
      <c r="CN87">
        <v>105.5</v>
      </c>
      <c r="CO87">
        <v>104.1</v>
      </c>
      <c r="CP87">
        <v>99.6</v>
      </c>
      <c r="CQ87">
        <v>104.1</v>
      </c>
      <c r="CR87">
        <v>104.6</v>
      </c>
      <c r="CS87">
        <v>100.4</v>
      </c>
      <c r="CT87">
        <v>104.6</v>
      </c>
      <c r="CU87">
        <v>101.9</v>
      </c>
      <c r="CV87">
        <v>99.9</v>
      </c>
      <c r="CW87">
        <v>101.9</v>
      </c>
      <c r="CX87">
        <v>98.3</v>
      </c>
      <c r="CY87">
        <v>100</v>
      </c>
      <c r="CZ87">
        <v>98.3</v>
      </c>
      <c r="DA87">
        <v>101.4</v>
      </c>
      <c r="DB87">
        <v>99.8</v>
      </c>
      <c r="DC87">
        <v>101.4</v>
      </c>
      <c r="DD87">
        <v>101.8</v>
      </c>
      <c r="DE87">
        <v>99.7</v>
      </c>
      <c r="DF87">
        <v>101.8</v>
      </c>
      <c r="DG87">
        <v>101.6</v>
      </c>
      <c r="DH87">
        <v>100.1</v>
      </c>
      <c r="DI87">
        <v>101.6</v>
      </c>
      <c r="DJ87">
        <v>92.8</v>
      </c>
      <c r="DK87">
        <v>99.8</v>
      </c>
      <c r="DL87">
        <v>92.8</v>
      </c>
      <c r="DM87">
        <v>104.7</v>
      </c>
      <c r="DN87">
        <v>100.1</v>
      </c>
      <c r="DO87">
        <v>104.7</v>
      </c>
      <c r="DP87">
        <v>100.2</v>
      </c>
      <c r="DQ87">
        <v>99.9</v>
      </c>
      <c r="DR87">
        <v>100.2</v>
      </c>
      <c r="DS87">
        <v>101</v>
      </c>
      <c r="DT87">
        <v>100</v>
      </c>
      <c r="DU87">
        <v>101</v>
      </c>
      <c r="DV87">
        <v>97.2</v>
      </c>
      <c r="DW87">
        <v>98</v>
      </c>
      <c r="DX87">
        <v>97.2</v>
      </c>
      <c r="DY87">
        <v>101.6</v>
      </c>
      <c r="DZ87">
        <v>100.1</v>
      </c>
      <c r="EA87">
        <v>101.6</v>
      </c>
      <c r="EB87">
        <v>101.8</v>
      </c>
      <c r="EC87">
        <v>100.1</v>
      </c>
      <c r="ED87">
        <v>101.8</v>
      </c>
      <c r="EE87">
        <v>101</v>
      </c>
      <c r="EF87">
        <v>100</v>
      </c>
      <c r="EG87">
        <v>101</v>
      </c>
      <c r="EH87">
        <v>109.7</v>
      </c>
      <c r="EI87">
        <v>103.3</v>
      </c>
      <c r="EJ87">
        <v>106.2</v>
      </c>
      <c r="EK87">
        <v>106.5</v>
      </c>
      <c r="EL87">
        <v>94.1</v>
      </c>
      <c r="EM87">
        <v>114.4</v>
      </c>
      <c r="EN87">
        <v>85.1</v>
      </c>
      <c r="EO87">
        <v>88.3</v>
      </c>
      <c r="EP87">
        <v>83.4</v>
      </c>
      <c r="EQ87">
        <v>90.4</v>
      </c>
      <c r="ER87">
        <v>105.3</v>
      </c>
      <c r="ES87">
        <v>109.2</v>
      </c>
      <c r="ET87">
        <v>92.9</v>
      </c>
      <c r="EU87">
        <v>115.6</v>
      </c>
      <c r="EV87">
        <v>80.900000000000006</v>
      </c>
      <c r="EW87">
        <v>95.4</v>
      </c>
      <c r="EX87">
        <v>109</v>
      </c>
      <c r="EY87">
        <v>117.5</v>
      </c>
      <c r="EZ87">
        <v>120.7</v>
      </c>
      <c r="FA87">
        <v>104.2</v>
      </c>
      <c r="FB87">
        <v>107.6</v>
      </c>
      <c r="FC87">
        <v>115.3</v>
      </c>
      <c r="FD87">
        <v>91.7</v>
      </c>
      <c r="FF87">
        <v>106.9</v>
      </c>
      <c r="FG87">
        <v>84.9</v>
      </c>
      <c r="FH87">
        <v>112.5</v>
      </c>
      <c r="FI87">
        <v>102.5</v>
      </c>
      <c r="FJ87">
        <v>115.8</v>
      </c>
      <c r="FK87">
        <v>79.400000000000006</v>
      </c>
      <c r="FL87">
        <v>104</v>
      </c>
      <c r="FM87">
        <v>94.2</v>
      </c>
      <c r="FN87">
        <v>100.6</v>
      </c>
      <c r="FO87">
        <v>104</v>
      </c>
      <c r="FP87">
        <v>123.5</v>
      </c>
      <c r="FQ87">
        <v>76.3</v>
      </c>
      <c r="FR87">
        <v>117.9</v>
      </c>
      <c r="FS87">
        <v>66.5</v>
      </c>
      <c r="FT87">
        <v>120.3</v>
      </c>
      <c r="FU87">
        <v>145.19999999999999</v>
      </c>
      <c r="FV87">
        <v>196.3</v>
      </c>
      <c r="FW87">
        <v>121.8</v>
      </c>
      <c r="FX87">
        <v>15990</v>
      </c>
      <c r="FY87">
        <v>113.7</v>
      </c>
      <c r="FZ87">
        <v>123.2</v>
      </c>
      <c r="GA87">
        <v>113.4</v>
      </c>
      <c r="GB87">
        <v>140.6</v>
      </c>
      <c r="GI87">
        <v>26643.8</v>
      </c>
      <c r="GJ87">
        <v>100.7</v>
      </c>
      <c r="GK87">
        <v>80.5</v>
      </c>
      <c r="GL87">
        <v>33596.800000000003</v>
      </c>
      <c r="GM87">
        <v>115.3</v>
      </c>
      <c r="GN87">
        <v>92.2</v>
      </c>
      <c r="GO87">
        <v>-6953</v>
      </c>
      <c r="GP87">
        <v>-13.4</v>
      </c>
      <c r="GQ87">
        <v>-14.9</v>
      </c>
      <c r="GR87" t="s">
        <v>29</v>
      </c>
      <c r="GS87">
        <v>14.8</v>
      </c>
      <c r="GT87">
        <v>20.3</v>
      </c>
      <c r="GU87">
        <v>-2.8</v>
      </c>
      <c r="GV87">
        <v>2.5</v>
      </c>
      <c r="GW87">
        <v>11.1</v>
      </c>
      <c r="GX87">
        <v>33.9</v>
      </c>
      <c r="GY87">
        <v>12.4</v>
      </c>
    </row>
    <row r="88" spans="1:207" x14ac:dyDescent="0.2">
      <c r="A88" s="12" t="s">
        <v>208</v>
      </c>
      <c r="B88" s="20">
        <v>94.1</v>
      </c>
      <c r="C88" s="20">
        <v>84.4</v>
      </c>
      <c r="E88" s="25" t="s">
        <v>211</v>
      </c>
      <c r="F88" s="27">
        <v>13.3</v>
      </c>
      <c r="G88" s="27">
        <v>13.34</v>
      </c>
      <c r="I88" s="1">
        <v>37986</v>
      </c>
      <c r="J88">
        <v>345144.8</v>
      </c>
      <c r="L88" s="1">
        <v>37864</v>
      </c>
      <c r="M88">
        <v>22.945</v>
      </c>
      <c r="N88">
        <v>168194.916</v>
      </c>
      <c r="O88">
        <v>74501.157999999996</v>
      </c>
      <c r="P88">
        <v>242696.07399999999</v>
      </c>
      <c r="Q88">
        <v>164755.152</v>
      </c>
      <c r="R88">
        <v>72707.679999999993</v>
      </c>
      <c r="S88">
        <v>237462.83199999999</v>
      </c>
      <c r="T88">
        <v>3439.7640000000001</v>
      </c>
      <c r="U88">
        <v>1793.4780000000001</v>
      </c>
      <c r="V88">
        <v>5233.2420000000002</v>
      </c>
      <c r="W88">
        <v>168217.861</v>
      </c>
      <c r="X88">
        <v>74501.157999999996</v>
      </c>
      <c r="Y88">
        <v>242719.019</v>
      </c>
      <c r="AA88" s="37" t="s">
        <v>210</v>
      </c>
      <c r="AB88" s="38">
        <v>4.0579999999999998</v>
      </c>
      <c r="AC88" s="38">
        <v>1.6033999999999999</v>
      </c>
      <c r="AD88" s="38">
        <v>1.0327999999999999</v>
      </c>
      <c r="AH88">
        <v>2007</v>
      </c>
      <c r="AI88" t="s">
        <v>703</v>
      </c>
      <c r="AJ88">
        <v>5045</v>
      </c>
      <c r="AK88">
        <v>103.8</v>
      </c>
      <c r="AL88">
        <v>101.1</v>
      </c>
      <c r="AM88">
        <v>105.9</v>
      </c>
      <c r="AO88">
        <v>2365.8000000000002</v>
      </c>
      <c r="AP88">
        <v>82.5</v>
      </c>
      <c r="AQ88">
        <v>102.4</v>
      </c>
      <c r="AS88">
        <v>15.1</v>
      </c>
      <c r="AT88">
        <v>2663.16</v>
      </c>
      <c r="AU88">
        <v>107.8</v>
      </c>
      <c r="AV88">
        <v>88</v>
      </c>
      <c r="AW88">
        <v>106.3</v>
      </c>
      <c r="AX88">
        <v>87.7</v>
      </c>
      <c r="AY88">
        <v>104.2</v>
      </c>
      <c r="BA88">
        <v>1284.27</v>
      </c>
      <c r="BB88">
        <v>108.4</v>
      </c>
      <c r="BC88">
        <v>100.3</v>
      </c>
      <c r="BD88">
        <v>106.2</v>
      </c>
      <c r="BE88">
        <v>99.7</v>
      </c>
      <c r="BF88">
        <v>107</v>
      </c>
      <c r="BH88">
        <v>821.7</v>
      </c>
      <c r="BI88">
        <v>106.9</v>
      </c>
      <c r="BJ88">
        <v>101.9</v>
      </c>
      <c r="BK88">
        <v>104.7</v>
      </c>
      <c r="BL88">
        <v>101.3</v>
      </c>
      <c r="BM88">
        <v>105.7</v>
      </c>
      <c r="BO88">
        <v>22407.5</v>
      </c>
      <c r="BP88">
        <v>19263.400000000001</v>
      </c>
      <c r="BQ88">
        <v>3144.1</v>
      </c>
      <c r="BR88">
        <v>167.7</v>
      </c>
      <c r="BS88">
        <v>110.1</v>
      </c>
      <c r="BT88">
        <v>193.4</v>
      </c>
      <c r="BU88">
        <v>118.6</v>
      </c>
      <c r="BV88">
        <v>103.7</v>
      </c>
      <c r="BW88">
        <v>101.9</v>
      </c>
      <c r="BX88">
        <v>92.8</v>
      </c>
      <c r="BY88">
        <v>96.1</v>
      </c>
      <c r="BZ88">
        <v>101.2</v>
      </c>
      <c r="CA88">
        <v>98</v>
      </c>
      <c r="CB88">
        <v>5.4</v>
      </c>
      <c r="CC88">
        <v>103</v>
      </c>
      <c r="CD88">
        <v>100.7</v>
      </c>
      <c r="CE88">
        <v>100.7</v>
      </c>
      <c r="CF88">
        <v>110.1</v>
      </c>
      <c r="CG88">
        <v>100</v>
      </c>
      <c r="CH88">
        <v>100</v>
      </c>
      <c r="CI88">
        <v>102.1</v>
      </c>
      <c r="CJ88">
        <v>100.4</v>
      </c>
      <c r="CK88">
        <v>100.4</v>
      </c>
      <c r="CL88">
        <v>105.2</v>
      </c>
      <c r="CM88">
        <v>103.1</v>
      </c>
      <c r="CN88">
        <v>103.1</v>
      </c>
      <c r="CO88">
        <v>104.9</v>
      </c>
      <c r="CP88">
        <v>101.6</v>
      </c>
      <c r="CQ88">
        <v>101.6</v>
      </c>
      <c r="CR88">
        <v>105</v>
      </c>
      <c r="CS88">
        <v>100.5</v>
      </c>
      <c r="CT88">
        <v>100.5</v>
      </c>
      <c r="CU88">
        <v>102.8</v>
      </c>
      <c r="CV88">
        <v>101.4</v>
      </c>
      <c r="CW88">
        <v>101.4</v>
      </c>
      <c r="CX88">
        <v>99.2</v>
      </c>
      <c r="CY88">
        <v>99.9</v>
      </c>
      <c r="CZ88">
        <v>99.9</v>
      </c>
      <c r="DA88">
        <v>101.6</v>
      </c>
      <c r="DB88">
        <v>100.4</v>
      </c>
      <c r="DC88">
        <v>100.4</v>
      </c>
      <c r="DD88">
        <v>102.8</v>
      </c>
      <c r="DE88">
        <v>101.1</v>
      </c>
      <c r="DF88">
        <v>101.1</v>
      </c>
      <c r="DG88">
        <v>101.6</v>
      </c>
      <c r="DH88">
        <v>100.1</v>
      </c>
      <c r="DI88">
        <v>100.1</v>
      </c>
      <c r="DJ88">
        <v>92.2</v>
      </c>
      <c r="DK88">
        <v>97.7</v>
      </c>
      <c r="DL88">
        <v>97.7</v>
      </c>
      <c r="DM88">
        <v>104.2</v>
      </c>
      <c r="DN88">
        <v>101.1</v>
      </c>
      <c r="DO88">
        <v>101.1</v>
      </c>
      <c r="DP88">
        <v>100.2</v>
      </c>
      <c r="DQ88">
        <v>100.1</v>
      </c>
      <c r="DR88">
        <v>100.1</v>
      </c>
      <c r="DS88">
        <v>101.2</v>
      </c>
      <c r="DT88">
        <v>100.3</v>
      </c>
      <c r="DU88">
        <v>100.3</v>
      </c>
      <c r="DV88">
        <v>98.1</v>
      </c>
      <c r="DW88">
        <v>99.3</v>
      </c>
      <c r="DX88">
        <v>99.3</v>
      </c>
      <c r="DY88">
        <v>102.1</v>
      </c>
      <c r="DZ88">
        <v>99.9</v>
      </c>
      <c r="EA88">
        <v>99.9</v>
      </c>
      <c r="EB88">
        <v>102.1</v>
      </c>
      <c r="EC88">
        <v>100.3</v>
      </c>
      <c r="ED88">
        <v>100.3</v>
      </c>
      <c r="EE88">
        <v>101.1</v>
      </c>
      <c r="EF88">
        <v>100.2</v>
      </c>
      <c r="EG88">
        <v>100.2</v>
      </c>
      <c r="EH88">
        <v>106.9</v>
      </c>
      <c r="EI88">
        <v>105.5</v>
      </c>
      <c r="EJ88">
        <v>101.3</v>
      </c>
      <c r="EK88">
        <v>114.1</v>
      </c>
      <c r="EL88">
        <v>99.9</v>
      </c>
      <c r="EM88">
        <v>114.3</v>
      </c>
      <c r="EN88">
        <v>86.1</v>
      </c>
      <c r="EO88">
        <v>96.6</v>
      </c>
      <c r="EP88">
        <v>105.7</v>
      </c>
      <c r="EQ88">
        <v>95.5</v>
      </c>
      <c r="ER88">
        <v>110.4</v>
      </c>
      <c r="ES88">
        <v>118.6</v>
      </c>
      <c r="ET88">
        <v>99.8</v>
      </c>
      <c r="EU88">
        <v>115.4</v>
      </c>
      <c r="EV88">
        <v>81.400000000000006</v>
      </c>
      <c r="EW88">
        <v>93.3</v>
      </c>
      <c r="EX88">
        <v>100.3</v>
      </c>
      <c r="EY88">
        <v>117.9</v>
      </c>
      <c r="EZ88">
        <v>121.1</v>
      </c>
      <c r="FA88">
        <v>109.2</v>
      </c>
      <c r="FB88">
        <v>89.4</v>
      </c>
      <c r="FC88">
        <v>103.1</v>
      </c>
      <c r="FD88">
        <v>82.1</v>
      </c>
      <c r="FF88">
        <v>123.2</v>
      </c>
      <c r="FG88">
        <v>110.7</v>
      </c>
      <c r="FH88">
        <v>119.5</v>
      </c>
      <c r="FI88">
        <v>90.2</v>
      </c>
      <c r="FJ88">
        <v>127.2</v>
      </c>
      <c r="FK88">
        <v>110.3</v>
      </c>
      <c r="FL88">
        <v>116.7</v>
      </c>
      <c r="FM88">
        <v>96.9</v>
      </c>
      <c r="FN88">
        <v>93.5</v>
      </c>
      <c r="FO88">
        <v>94.6</v>
      </c>
      <c r="FP88">
        <v>86.2</v>
      </c>
      <c r="FQ88">
        <v>145.6</v>
      </c>
      <c r="FR88">
        <v>171.6</v>
      </c>
      <c r="FS88">
        <v>96.8</v>
      </c>
      <c r="FT88">
        <v>154.1</v>
      </c>
      <c r="FU88">
        <v>37.799999999999997</v>
      </c>
      <c r="FV88">
        <v>74.2</v>
      </c>
      <c r="FW88">
        <v>46.1</v>
      </c>
      <c r="FX88">
        <v>10186</v>
      </c>
      <c r="FY88">
        <v>116.3</v>
      </c>
      <c r="FZ88">
        <v>75.599999999999994</v>
      </c>
      <c r="GA88">
        <v>112.4</v>
      </c>
      <c r="GB88">
        <v>105</v>
      </c>
      <c r="GI88">
        <v>29591.599999999999</v>
      </c>
      <c r="GJ88">
        <v>112.7</v>
      </c>
      <c r="GK88">
        <v>115.2</v>
      </c>
      <c r="GL88">
        <v>34425</v>
      </c>
      <c r="GM88">
        <v>119</v>
      </c>
      <c r="GN88">
        <v>98.9</v>
      </c>
      <c r="GO88">
        <v>-4833.3999999999996</v>
      </c>
      <c r="GP88">
        <v>-11.4</v>
      </c>
      <c r="GQ88">
        <v>-13.4</v>
      </c>
      <c r="GR88" t="s">
        <v>29</v>
      </c>
      <c r="GS88">
        <v>19.5</v>
      </c>
      <c r="GT88">
        <v>21.3</v>
      </c>
      <c r="GU88">
        <v>0.7</v>
      </c>
      <c r="GV88">
        <v>5.7</v>
      </c>
      <c r="GW88">
        <v>13.4</v>
      </c>
      <c r="GX88">
        <v>55.5</v>
      </c>
      <c r="GY88">
        <v>17.899999999999999</v>
      </c>
    </row>
    <row r="89" spans="1:207" x14ac:dyDescent="0.2">
      <c r="A89" s="12" t="s">
        <v>209</v>
      </c>
      <c r="B89" s="20">
        <v>94</v>
      </c>
      <c r="C89" s="20">
        <v>84.7</v>
      </c>
      <c r="E89" s="25" t="s">
        <v>212</v>
      </c>
      <c r="F89" s="27">
        <v>13.13</v>
      </c>
      <c r="G89" s="27">
        <v>13.4</v>
      </c>
      <c r="I89" s="1">
        <v>38017</v>
      </c>
      <c r="J89">
        <v>340153.3</v>
      </c>
      <c r="L89" s="1">
        <v>37894</v>
      </c>
      <c r="M89">
        <v>23.768000000000001</v>
      </c>
      <c r="N89">
        <v>168215.829</v>
      </c>
      <c r="O89">
        <v>78053.764999999999</v>
      </c>
      <c r="P89">
        <v>246269.59400000001</v>
      </c>
      <c r="Q89">
        <v>164734.65</v>
      </c>
      <c r="R89">
        <v>76146.187999999995</v>
      </c>
      <c r="S89">
        <v>240880.83799999999</v>
      </c>
      <c r="T89">
        <v>3481.1790000000001</v>
      </c>
      <c r="U89">
        <v>1907.577</v>
      </c>
      <c r="V89">
        <v>5388.7560000000003</v>
      </c>
      <c r="W89">
        <v>168239.59700000001</v>
      </c>
      <c r="X89">
        <v>78053.764999999999</v>
      </c>
      <c r="Y89">
        <v>246293.36199999999</v>
      </c>
      <c r="AA89" s="37" t="s">
        <v>211</v>
      </c>
      <c r="AB89" s="38">
        <v>4.1279000000000003</v>
      </c>
      <c r="AC89" s="38">
        <v>1.5975999999999999</v>
      </c>
      <c r="AD89" s="38">
        <v>1.0693999999999999</v>
      </c>
      <c r="AI89" t="s">
        <v>704</v>
      </c>
      <c r="AJ89">
        <v>5067</v>
      </c>
      <c r="AK89">
        <v>104.3</v>
      </c>
      <c r="AL89">
        <v>100.4</v>
      </c>
      <c r="AM89">
        <v>106.3</v>
      </c>
      <c r="AO89">
        <v>2331.1</v>
      </c>
      <c r="AP89">
        <v>81.3</v>
      </c>
      <c r="AQ89">
        <v>98.5</v>
      </c>
      <c r="AS89">
        <v>14.8</v>
      </c>
      <c r="AT89">
        <v>2686.92</v>
      </c>
      <c r="AU89">
        <v>106.4</v>
      </c>
      <c r="AV89">
        <v>100.9</v>
      </c>
      <c r="AW89">
        <v>104.6</v>
      </c>
      <c r="AX89">
        <v>100.7</v>
      </c>
      <c r="AY89">
        <v>104.9</v>
      </c>
      <c r="BA89">
        <v>1284.6099999999999</v>
      </c>
      <c r="BB89">
        <v>108.2</v>
      </c>
      <c r="BC89">
        <v>100</v>
      </c>
      <c r="BD89">
        <v>105.7</v>
      </c>
      <c r="BE89">
        <v>99.7</v>
      </c>
      <c r="BF89">
        <v>106.7</v>
      </c>
      <c r="BH89">
        <v>806.92</v>
      </c>
      <c r="BI89">
        <v>107</v>
      </c>
      <c r="BJ89">
        <v>98.2</v>
      </c>
      <c r="BK89">
        <v>104.5</v>
      </c>
      <c r="BL89">
        <v>97.9</v>
      </c>
      <c r="BM89">
        <v>103.5</v>
      </c>
      <c r="BO89">
        <v>38233.199999999997</v>
      </c>
      <c r="BP89">
        <v>41225.599999999999</v>
      </c>
      <c r="BQ89">
        <v>-2992.3</v>
      </c>
      <c r="BR89">
        <v>167.6</v>
      </c>
      <c r="BS89">
        <v>102.6</v>
      </c>
      <c r="BT89">
        <v>185</v>
      </c>
      <c r="BU89">
        <v>103.7</v>
      </c>
      <c r="BV89">
        <v>101.9</v>
      </c>
      <c r="BW89">
        <v>103</v>
      </c>
      <c r="BX89">
        <v>100.6</v>
      </c>
      <c r="BY89">
        <v>103.1</v>
      </c>
      <c r="BZ89">
        <v>101.8</v>
      </c>
      <c r="CA89">
        <v>100.8</v>
      </c>
      <c r="CB89">
        <v>5</v>
      </c>
      <c r="CC89">
        <v>103.4</v>
      </c>
      <c r="CD89">
        <v>100.3</v>
      </c>
      <c r="CE89">
        <v>101</v>
      </c>
      <c r="CF89">
        <v>108.4</v>
      </c>
      <c r="CG89">
        <v>100</v>
      </c>
      <c r="CH89">
        <v>100</v>
      </c>
      <c r="CI89">
        <v>102.7</v>
      </c>
      <c r="CJ89">
        <v>100.3</v>
      </c>
      <c r="CK89">
        <v>100.7</v>
      </c>
      <c r="CL89">
        <v>105.3</v>
      </c>
      <c r="CM89">
        <v>100</v>
      </c>
      <c r="CN89">
        <v>103.1</v>
      </c>
      <c r="CO89">
        <v>104.6</v>
      </c>
      <c r="CP89">
        <v>100.6</v>
      </c>
      <c r="CQ89">
        <v>102.2</v>
      </c>
      <c r="CR89">
        <v>105.6</v>
      </c>
      <c r="CS89">
        <v>100.7</v>
      </c>
      <c r="CT89">
        <v>101.2</v>
      </c>
      <c r="CU89">
        <v>102.7</v>
      </c>
      <c r="CV89">
        <v>100</v>
      </c>
      <c r="CW89">
        <v>101.4</v>
      </c>
      <c r="CX89">
        <v>98.7</v>
      </c>
      <c r="CY89">
        <v>99.9</v>
      </c>
      <c r="CZ89">
        <v>99.8</v>
      </c>
      <c r="DA89">
        <v>101.9</v>
      </c>
      <c r="DB89">
        <v>100.3</v>
      </c>
      <c r="DC89">
        <v>100.7</v>
      </c>
      <c r="DD89">
        <v>103.2</v>
      </c>
      <c r="DE89">
        <v>100.7</v>
      </c>
      <c r="DF89">
        <v>101.9</v>
      </c>
      <c r="DG89">
        <v>101.7</v>
      </c>
      <c r="DH89">
        <v>100.1</v>
      </c>
      <c r="DI89">
        <v>100.2</v>
      </c>
      <c r="DJ89">
        <v>92.5</v>
      </c>
      <c r="DK89">
        <v>98.3</v>
      </c>
      <c r="DL89">
        <v>96</v>
      </c>
      <c r="DM89">
        <v>104.2</v>
      </c>
      <c r="DN89">
        <v>100.2</v>
      </c>
      <c r="DO89">
        <v>101.3</v>
      </c>
      <c r="DP89">
        <v>100.3</v>
      </c>
      <c r="DQ89">
        <v>100.1</v>
      </c>
      <c r="DR89">
        <v>100.2</v>
      </c>
      <c r="DS89">
        <v>101.3</v>
      </c>
      <c r="DT89">
        <v>100.2</v>
      </c>
      <c r="DU89">
        <v>100.6</v>
      </c>
      <c r="DV89">
        <v>99.4</v>
      </c>
      <c r="DW89">
        <v>101</v>
      </c>
      <c r="DX89">
        <v>100.3</v>
      </c>
      <c r="DY89">
        <v>102.1</v>
      </c>
      <c r="DZ89">
        <v>100</v>
      </c>
      <c r="EA89">
        <v>99.9</v>
      </c>
      <c r="EB89">
        <v>102.2</v>
      </c>
      <c r="EC89">
        <v>100</v>
      </c>
      <c r="ED89">
        <v>100.3</v>
      </c>
      <c r="EE89">
        <v>101.1</v>
      </c>
      <c r="EF89">
        <v>100</v>
      </c>
      <c r="EG89">
        <v>100.3</v>
      </c>
      <c r="EH89">
        <v>106</v>
      </c>
      <c r="EI89">
        <v>103.6</v>
      </c>
      <c r="EJ89">
        <v>102.3</v>
      </c>
      <c r="EK89">
        <v>112.1</v>
      </c>
      <c r="EL89">
        <v>97.8</v>
      </c>
      <c r="EM89">
        <v>111.8</v>
      </c>
      <c r="EN89">
        <v>83.7</v>
      </c>
      <c r="EO89">
        <v>94.2</v>
      </c>
      <c r="EP89">
        <v>95.9</v>
      </c>
      <c r="EQ89">
        <v>91.6</v>
      </c>
      <c r="ER89">
        <v>106.3</v>
      </c>
      <c r="ES89">
        <v>115.8</v>
      </c>
      <c r="ET89">
        <v>98.1</v>
      </c>
      <c r="EU89">
        <v>113.2</v>
      </c>
      <c r="EV89">
        <v>79.599999999999994</v>
      </c>
      <c r="EW89">
        <v>95.5</v>
      </c>
      <c r="EX89">
        <v>95.9</v>
      </c>
      <c r="EY89">
        <v>113.1</v>
      </c>
      <c r="EZ89">
        <v>116.1</v>
      </c>
      <c r="FA89">
        <v>106.6</v>
      </c>
      <c r="FB89">
        <v>101.2</v>
      </c>
      <c r="FC89">
        <v>104.3</v>
      </c>
      <c r="FD89">
        <v>83.1</v>
      </c>
      <c r="FF89">
        <v>121.5</v>
      </c>
      <c r="FG89">
        <v>98.8</v>
      </c>
      <c r="FH89">
        <v>119.5</v>
      </c>
      <c r="FI89">
        <v>100.7</v>
      </c>
      <c r="FJ89">
        <v>126.4</v>
      </c>
      <c r="FK89">
        <v>97.2</v>
      </c>
      <c r="FL89">
        <v>107.7</v>
      </c>
      <c r="FM89">
        <v>99.5</v>
      </c>
      <c r="FN89">
        <v>95.4</v>
      </c>
      <c r="FO89">
        <v>94.1</v>
      </c>
      <c r="FP89">
        <v>176.9</v>
      </c>
      <c r="FQ89">
        <v>99.8</v>
      </c>
      <c r="FR89">
        <v>171.3</v>
      </c>
      <c r="FS89">
        <v>96.6</v>
      </c>
      <c r="FT89">
        <v>154.19999999999999</v>
      </c>
      <c r="FU89">
        <v>110.6</v>
      </c>
      <c r="FV89">
        <v>82</v>
      </c>
      <c r="FW89">
        <v>50.9</v>
      </c>
      <c r="FX89">
        <v>8717</v>
      </c>
      <c r="FY89">
        <v>116.9</v>
      </c>
      <c r="FZ89">
        <v>97.6</v>
      </c>
      <c r="GA89">
        <v>111.4</v>
      </c>
      <c r="GB89">
        <v>101.1</v>
      </c>
      <c r="GI89">
        <v>29800.9</v>
      </c>
      <c r="GJ89">
        <v>112.5</v>
      </c>
      <c r="GK89">
        <v>100.6</v>
      </c>
      <c r="GL89">
        <v>33553.300000000003</v>
      </c>
      <c r="GM89">
        <v>115.3</v>
      </c>
      <c r="GN89">
        <v>95.3</v>
      </c>
      <c r="GO89">
        <v>-3752.4</v>
      </c>
      <c r="GP89">
        <v>-10.8</v>
      </c>
      <c r="GQ89">
        <v>-12.7</v>
      </c>
      <c r="GR89" t="s">
        <v>29</v>
      </c>
      <c r="GS89">
        <v>22.1</v>
      </c>
      <c r="GT89">
        <v>15.2</v>
      </c>
      <c r="GU89">
        <v>2.9</v>
      </c>
      <c r="GV89">
        <v>7.9</v>
      </c>
      <c r="GW89">
        <v>14.6</v>
      </c>
      <c r="GX89">
        <v>65.5</v>
      </c>
      <c r="GY89">
        <v>10.9</v>
      </c>
    </row>
    <row r="90" spans="1:207" x14ac:dyDescent="0.2">
      <c r="A90" s="12" t="s">
        <v>210</v>
      </c>
      <c r="B90" s="20">
        <v>94.8</v>
      </c>
      <c r="C90" s="20">
        <v>84.6</v>
      </c>
      <c r="E90" s="25" t="s">
        <v>213</v>
      </c>
      <c r="F90" s="27">
        <v>13.19</v>
      </c>
      <c r="G90" s="27">
        <v>13.83</v>
      </c>
      <c r="I90" s="1">
        <v>38046</v>
      </c>
      <c r="J90">
        <v>343657.2</v>
      </c>
      <c r="L90" s="1">
        <v>37925</v>
      </c>
      <c r="M90">
        <v>23.811</v>
      </c>
      <c r="N90">
        <v>171836.48699999999</v>
      </c>
      <c r="O90">
        <v>78246.577999999994</v>
      </c>
      <c r="P90">
        <v>250083.065</v>
      </c>
      <c r="Q90">
        <v>167943.74100000001</v>
      </c>
      <c r="R90">
        <v>76332.025999999998</v>
      </c>
      <c r="S90">
        <v>244275.76699999999</v>
      </c>
      <c r="T90">
        <v>3892.7460000000001</v>
      </c>
      <c r="U90">
        <v>1914.5519999999999</v>
      </c>
      <c r="V90">
        <v>5807.2979999999998</v>
      </c>
      <c r="W90">
        <v>171860.29800000001</v>
      </c>
      <c r="X90">
        <v>78246.577999999994</v>
      </c>
      <c r="Y90">
        <v>250106.87599999999</v>
      </c>
      <c r="AA90" s="37" t="s">
        <v>212</v>
      </c>
      <c r="AB90" s="38">
        <v>4.2084000000000001</v>
      </c>
      <c r="AC90" s="38">
        <v>1.5996999999999999</v>
      </c>
      <c r="AD90" s="38">
        <v>1.0572999999999999</v>
      </c>
      <c r="AI90" t="s">
        <v>705</v>
      </c>
      <c r="AJ90">
        <v>5086</v>
      </c>
      <c r="AK90">
        <v>104.5</v>
      </c>
      <c r="AL90">
        <v>100.4</v>
      </c>
      <c r="AM90">
        <v>106.7</v>
      </c>
      <c r="AO90">
        <v>2232.5</v>
      </c>
      <c r="AP90">
        <v>79.099999999999994</v>
      </c>
      <c r="AQ90">
        <v>95.8</v>
      </c>
      <c r="AS90">
        <v>14.3</v>
      </c>
      <c r="AT90">
        <v>2852.35</v>
      </c>
      <c r="AU90">
        <v>109.1</v>
      </c>
      <c r="AV90">
        <v>106.2</v>
      </c>
      <c r="AW90">
        <v>106.6</v>
      </c>
      <c r="AX90">
        <v>105.7</v>
      </c>
      <c r="AY90">
        <v>110.9</v>
      </c>
      <c r="BA90">
        <v>1295.92</v>
      </c>
      <c r="BB90">
        <v>102.2</v>
      </c>
      <c r="BC90">
        <v>100.9</v>
      </c>
      <c r="BD90">
        <v>99.2</v>
      </c>
      <c r="BE90">
        <v>100.4</v>
      </c>
      <c r="BF90">
        <v>107.1</v>
      </c>
      <c r="BH90">
        <v>808.53</v>
      </c>
      <c r="BI90">
        <v>100.6</v>
      </c>
      <c r="BJ90">
        <v>100.2</v>
      </c>
      <c r="BK90">
        <v>97.7</v>
      </c>
      <c r="BL90">
        <v>99.7</v>
      </c>
      <c r="BM90">
        <v>103.2</v>
      </c>
      <c r="BO90">
        <v>55396.5</v>
      </c>
      <c r="BP90">
        <v>60573.5</v>
      </c>
      <c r="BQ90">
        <v>-5177</v>
      </c>
      <c r="BR90">
        <v>162.30000000000001</v>
      </c>
      <c r="BS90">
        <v>98.1</v>
      </c>
      <c r="BT90">
        <v>169.7</v>
      </c>
      <c r="BU90">
        <v>97</v>
      </c>
      <c r="BV90">
        <v>99.7</v>
      </c>
      <c r="BW90">
        <v>99.2</v>
      </c>
      <c r="BX90">
        <v>97</v>
      </c>
      <c r="BY90">
        <v>100.9</v>
      </c>
      <c r="BZ90">
        <v>103.8</v>
      </c>
      <c r="CA90">
        <v>100.9</v>
      </c>
      <c r="CB90">
        <v>5.0999999999999996</v>
      </c>
      <c r="CC90">
        <v>103.1</v>
      </c>
      <c r="CD90">
        <v>100.5</v>
      </c>
      <c r="CE90">
        <v>101.5</v>
      </c>
      <c r="CF90">
        <v>108.2</v>
      </c>
      <c r="CG90">
        <v>101.7</v>
      </c>
      <c r="CH90">
        <v>101.7</v>
      </c>
      <c r="CI90">
        <v>102.3</v>
      </c>
      <c r="CJ90">
        <v>100.4</v>
      </c>
      <c r="CK90">
        <v>101.1</v>
      </c>
      <c r="CL90">
        <v>105.3</v>
      </c>
      <c r="CM90">
        <v>100.1</v>
      </c>
      <c r="CN90">
        <v>103.2</v>
      </c>
      <c r="CO90">
        <v>105.7</v>
      </c>
      <c r="CP90">
        <v>101.7</v>
      </c>
      <c r="CQ90">
        <v>103.9</v>
      </c>
      <c r="CR90">
        <v>106.4</v>
      </c>
      <c r="CS90">
        <v>100.9</v>
      </c>
      <c r="CT90">
        <v>102.1</v>
      </c>
      <c r="CU90">
        <v>102.7</v>
      </c>
      <c r="CV90">
        <v>100.2</v>
      </c>
      <c r="CW90">
        <v>101.6</v>
      </c>
      <c r="CX90">
        <v>98.5</v>
      </c>
      <c r="CY90">
        <v>100</v>
      </c>
      <c r="CZ90">
        <v>99.8</v>
      </c>
      <c r="DA90">
        <v>102.5</v>
      </c>
      <c r="DB90">
        <v>100.5</v>
      </c>
      <c r="DC90">
        <v>101.1</v>
      </c>
      <c r="DD90">
        <v>104.3</v>
      </c>
      <c r="DE90">
        <v>100.8</v>
      </c>
      <c r="DF90">
        <v>102.7</v>
      </c>
      <c r="DG90">
        <v>101.8</v>
      </c>
      <c r="DH90">
        <v>100</v>
      </c>
      <c r="DI90">
        <v>100.2</v>
      </c>
      <c r="DJ90">
        <v>92.5</v>
      </c>
      <c r="DK90">
        <v>99.3</v>
      </c>
      <c r="DL90">
        <v>95.3</v>
      </c>
      <c r="DM90">
        <v>104.4</v>
      </c>
      <c r="DN90">
        <v>100.2</v>
      </c>
      <c r="DO90">
        <v>101.5</v>
      </c>
      <c r="DP90">
        <v>100.4</v>
      </c>
      <c r="DQ90">
        <v>100.1</v>
      </c>
      <c r="DR90">
        <v>100.3</v>
      </c>
      <c r="DS90">
        <v>101.8</v>
      </c>
      <c r="DT90">
        <v>100.6</v>
      </c>
      <c r="DU90">
        <v>101.2</v>
      </c>
      <c r="DV90">
        <v>102</v>
      </c>
      <c r="DW90">
        <v>102.5</v>
      </c>
      <c r="DX90">
        <v>102.8</v>
      </c>
      <c r="DY90">
        <v>102.1</v>
      </c>
      <c r="DZ90">
        <v>100</v>
      </c>
      <c r="EA90">
        <v>99.9</v>
      </c>
      <c r="EB90">
        <v>102.2</v>
      </c>
      <c r="EC90">
        <v>99.9</v>
      </c>
      <c r="ED90">
        <v>100.3</v>
      </c>
      <c r="EE90">
        <v>101.1</v>
      </c>
      <c r="EF90">
        <v>100</v>
      </c>
      <c r="EG90">
        <v>100.3</v>
      </c>
      <c r="EH90">
        <v>107.6</v>
      </c>
      <c r="EI90">
        <v>106</v>
      </c>
      <c r="EJ90">
        <v>101.5</v>
      </c>
      <c r="EK90">
        <v>110.9</v>
      </c>
      <c r="EL90">
        <v>114.6</v>
      </c>
      <c r="EM90">
        <v>128.19999999999999</v>
      </c>
      <c r="EN90">
        <v>95.8</v>
      </c>
      <c r="EO90">
        <v>96.2</v>
      </c>
      <c r="EP90">
        <v>109.1</v>
      </c>
      <c r="EQ90">
        <v>99.9</v>
      </c>
      <c r="ER90">
        <v>116</v>
      </c>
      <c r="ES90">
        <v>114</v>
      </c>
      <c r="ET90">
        <v>117.2</v>
      </c>
      <c r="EU90">
        <v>132.6</v>
      </c>
      <c r="EV90">
        <v>93.6</v>
      </c>
      <c r="EW90">
        <v>92.6</v>
      </c>
      <c r="EX90">
        <v>97.2</v>
      </c>
      <c r="EY90">
        <v>109.9</v>
      </c>
      <c r="EZ90">
        <v>112.9</v>
      </c>
      <c r="FA90">
        <v>106.1</v>
      </c>
      <c r="FB90">
        <v>105.8</v>
      </c>
      <c r="FC90">
        <v>110.3</v>
      </c>
      <c r="FD90">
        <v>88</v>
      </c>
      <c r="FF90">
        <v>118.4</v>
      </c>
      <c r="FG90">
        <v>115.8</v>
      </c>
      <c r="FH90">
        <v>115.5</v>
      </c>
      <c r="FI90">
        <v>117.2</v>
      </c>
      <c r="FJ90">
        <v>123.4</v>
      </c>
      <c r="FK90">
        <v>113</v>
      </c>
      <c r="FL90">
        <v>109.3</v>
      </c>
      <c r="FM90">
        <v>118.1</v>
      </c>
      <c r="FN90">
        <v>95.3</v>
      </c>
      <c r="FO90">
        <v>107.6</v>
      </c>
      <c r="FP90">
        <v>164.1</v>
      </c>
      <c r="FQ90">
        <v>110.3</v>
      </c>
      <c r="FR90">
        <v>189</v>
      </c>
      <c r="FS90">
        <v>106.6</v>
      </c>
      <c r="FT90">
        <v>139.4</v>
      </c>
      <c r="FU90">
        <v>120.4</v>
      </c>
      <c r="FV90">
        <v>98.7</v>
      </c>
      <c r="FW90">
        <v>61.3</v>
      </c>
      <c r="FX90">
        <v>8076</v>
      </c>
      <c r="FY90">
        <v>117.7</v>
      </c>
      <c r="FZ90">
        <v>118.9</v>
      </c>
      <c r="GA90">
        <v>113.3</v>
      </c>
      <c r="GB90">
        <v>121.1</v>
      </c>
      <c r="GI90">
        <v>34261.5</v>
      </c>
      <c r="GJ90">
        <v>108.4</v>
      </c>
      <c r="GK90">
        <v>112.5</v>
      </c>
      <c r="GL90">
        <v>40308</v>
      </c>
      <c r="GM90">
        <v>115.2</v>
      </c>
      <c r="GN90">
        <v>121.5</v>
      </c>
      <c r="GO90">
        <v>-6046.5</v>
      </c>
      <c r="GP90">
        <v>-10.8</v>
      </c>
      <c r="GQ90">
        <v>-11.2</v>
      </c>
      <c r="GR90" t="s">
        <v>29</v>
      </c>
      <c r="GS90">
        <v>23.8</v>
      </c>
      <c r="GT90">
        <v>18.7</v>
      </c>
      <c r="GU90">
        <v>6.2</v>
      </c>
      <c r="GV90">
        <v>10.4</v>
      </c>
      <c r="GW90">
        <v>15.2</v>
      </c>
      <c r="GX90">
        <v>56.6</v>
      </c>
      <c r="GY90">
        <v>10.8</v>
      </c>
    </row>
    <row r="91" spans="1:207" x14ac:dyDescent="0.2">
      <c r="A91" s="12" t="s">
        <v>211</v>
      </c>
      <c r="B91" s="20">
        <v>95.5</v>
      </c>
      <c r="C91" s="20">
        <v>85.3</v>
      </c>
      <c r="E91" s="25" t="s">
        <v>214</v>
      </c>
      <c r="F91" s="27">
        <v>12.96</v>
      </c>
      <c r="G91" s="27">
        <v>14.72</v>
      </c>
      <c r="I91" s="1">
        <v>38077</v>
      </c>
      <c r="J91">
        <v>345881</v>
      </c>
      <c r="L91" s="1">
        <v>37955</v>
      </c>
      <c r="M91">
        <v>23.832000000000001</v>
      </c>
      <c r="N91">
        <v>174550.09299999999</v>
      </c>
      <c r="O91">
        <v>78272.660999999993</v>
      </c>
      <c r="P91">
        <v>252822.75399999999</v>
      </c>
      <c r="Q91">
        <v>170658.61799999999</v>
      </c>
      <c r="R91">
        <v>76381.872000000003</v>
      </c>
      <c r="S91">
        <v>247040.49</v>
      </c>
      <c r="T91">
        <v>3891.4749999999999</v>
      </c>
      <c r="U91">
        <v>1890.789</v>
      </c>
      <c r="V91">
        <v>5782.2640000000001</v>
      </c>
      <c r="W91">
        <v>174573.92499999999</v>
      </c>
      <c r="X91">
        <v>78272.660999999993</v>
      </c>
      <c r="Y91">
        <v>252846.58600000001</v>
      </c>
      <c r="AA91" s="37" t="s">
        <v>213</v>
      </c>
      <c r="AB91" s="38">
        <v>4.3686999999999996</v>
      </c>
      <c r="AC91" s="38">
        <v>1.5967</v>
      </c>
      <c r="AD91" s="38">
        <v>1.0665</v>
      </c>
      <c r="AI91" t="s">
        <v>706</v>
      </c>
      <c r="AJ91">
        <v>5102</v>
      </c>
      <c r="AK91">
        <v>104.4</v>
      </c>
      <c r="AL91">
        <v>100.3</v>
      </c>
      <c r="AM91">
        <v>107</v>
      </c>
      <c r="AO91">
        <v>2103.1</v>
      </c>
      <c r="AP91">
        <v>77.8</v>
      </c>
      <c r="AQ91">
        <v>94.2</v>
      </c>
      <c r="AS91">
        <v>13.6</v>
      </c>
      <c r="AT91">
        <v>2785.93</v>
      </c>
      <c r="AU91">
        <v>108.4</v>
      </c>
      <c r="AV91">
        <v>97.7</v>
      </c>
      <c r="AW91">
        <v>106.1</v>
      </c>
      <c r="AX91">
        <v>97.2</v>
      </c>
      <c r="AY91">
        <v>107.8</v>
      </c>
      <c r="BA91">
        <v>1295.19</v>
      </c>
      <c r="BB91">
        <v>102.1</v>
      </c>
      <c r="BC91">
        <v>99.9</v>
      </c>
      <c r="BD91">
        <v>99.3</v>
      </c>
      <c r="BE91">
        <v>99.4</v>
      </c>
      <c r="BF91">
        <v>106.5</v>
      </c>
      <c r="BH91">
        <v>822.82</v>
      </c>
      <c r="BI91">
        <v>100.4</v>
      </c>
      <c r="BJ91">
        <v>101.8</v>
      </c>
      <c r="BK91">
        <v>97.7</v>
      </c>
      <c r="BL91">
        <v>101.3</v>
      </c>
      <c r="BM91">
        <v>104.5</v>
      </c>
      <c r="BO91">
        <v>81185.600000000006</v>
      </c>
      <c r="BP91">
        <v>83276.5</v>
      </c>
      <c r="BQ91">
        <v>-2090.9</v>
      </c>
      <c r="BR91">
        <v>156.4</v>
      </c>
      <c r="BS91">
        <v>97.7</v>
      </c>
      <c r="BT91">
        <v>160.4</v>
      </c>
      <c r="BU91">
        <v>95.3</v>
      </c>
      <c r="BV91">
        <v>97.7</v>
      </c>
      <c r="BW91">
        <v>98.3</v>
      </c>
      <c r="BX91">
        <v>99.3</v>
      </c>
      <c r="BY91">
        <v>100.9</v>
      </c>
      <c r="BZ91">
        <v>104.8</v>
      </c>
      <c r="CA91">
        <v>100.3</v>
      </c>
      <c r="CB91">
        <v>5.2</v>
      </c>
      <c r="CC91">
        <v>101.9</v>
      </c>
      <c r="CD91">
        <v>100.4</v>
      </c>
      <c r="CE91">
        <v>101.9</v>
      </c>
      <c r="CF91">
        <v>105.6</v>
      </c>
      <c r="CG91">
        <v>104.6</v>
      </c>
      <c r="CH91">
        <v>106.4</v>
      </c>
      <c r="CI91">
        <v>101.3</v>
      </c>
      <c r="CJ91">
        <v>100.2</v>
      </c>
      <c r="CK91">
        <v>101.3</v>
      </c>
      <c r="CL91">
        <v>103.5</v>
      </c>
      <c r="CM91">
        <v>100.1</v>
      </c>
      <c r="CN91">
        <v>103.3</v>
      </c>
      <c r="CO91">
        <v>105.4</v>
      </c>
      <c r="CP91">
        <v>100.5</v>
      </c>
      <c r="CQ91">
        <v>104.4</v>
      </c>
      <c r="CR91">
        <v>107.1</v>
      </c>
      <c r="CS91">
        <v>101</v>
      </c>
      <c r="CT91">
        <v>103.1</v>
      </c>
      <c r="CU91">
        <v>102.7</v>
      </c>
      <c r="CV91">
        <v>100.2</v>
      </c>
      <c r="CW91">
        <v>101.8</v>
      </c>
      <c r="CX91">
        <v>98.5</v>
      </c>
      <c r="CY91">
        <v>99.7</v>
      </c>
      <c r="CZ91">
        <v>99.5</v>
      </c>
      <c r="DA91">
        <v>102.3</v>
      </c>
      <c r="DB91">
        <v>100.5</v>
      </c>
      <c r="DC91">
        <v>101.6</v>
      </c>
      <c r="DD91">
        <v>104.6</v>
      </c>
      <c r="DE91">
        <v>100.9</v>
      </c>
      <c r="DF91">
        <v>103.6</v>
      </c>
      <c r="DG91">
        <v>101.9</v>
      </c>
      <c r="DH91">
        <v>100.1</v>
      </c>
      <c r="DI91">
        <v>100.2</v>
      </c>
      <c r="DJ91">
        <v>92.5</v>
      </c>
      <c r="DK91">
        <v>99.9</v>
      </c>
      <c r="DL91">
        <v>95.2</v>
      </c>
      <c r="DM91">
        <v>103.5</v>
      </c>
      <c r="DN91">
        <v>100.3</v>
      </c>
      <c r="DO91">
        <v>101.8</v>
      </c>
      <c r="DP91">
        <v>100.7</v>
      </c>
      <c r="DQ91">
        <v>100.3</v>
      </c>
      <c r="DR91">
        <v>100.6</v>
      </c>
      <c r="DS91">
        <v>101.9</v>
      </c>
      <c r="DT91">
        <v>100.2</v>
      </c>
      <c r="DU91">
        <v>101.4</v>
      </c>
      <c r="DV91">
        <v>101.3</v>
      </c>
      <c r="DW91">
        <v>101.9</v>
      </c>
      <c r="DX91">
        <v>104.7</v>
      </c>
      <c r="DY91">
        <v>102</v>
      </c>
      <c r="DZ91">
        <v>100</v>
      </c>
      <c r="EA91">
        <v>99.9</v>
      </c>
      <c r="EB91">
        <v>102.4</v>
      </c>
      <c r="EC91">
        <v>99.9</v>
      </c>
      <c r="ED91">
        <v>100.2</v>
      </c>
      <c r="EE91">
        <v>101.1</v>
      </c>
      <c r="EF91">
        <v>100</v>
      </c>
      <c r="EG91">
        <v>100.3</v>
      </c>
      <c r="EH91">
        <v>100.3</v>
      </c>
      <c r="EI91">
        <v>101.1</v>
      </c>
      <c r="EJ91">
        <v>99.2</v>
      </c>
      <c r="EK91">
        <v>112.5</v>
      </c>
      <c r="EL91">
        <v>91.7</v>
      </c>
      <c r="EM91">
        <v>117.5</v>
      </c>
      <c r="EN91">
        <v>87.6</v>
      </c>
      <c r="EO91">
        <v>103</v>
      </c>
      <c r="EP91">
        <v>96.9</v>
      </c>
      <c r="EQ91">
        <v>96.8</v>
      </c>
      <c r="ER91">
        <v>112.1</v>
      </c>
      <c r="ES91">
        <v>114.7</v>
      </c>
      <c r="ET91">
        <v>91.7</v>
      </c>
      <c r="EU91">
        <v>121.5</v>
      </c>
      <c r="EV91">
        <v>85.7</v>
      </c>
      <c r="EW91">
        <v>98</v>
      </c>
      <c r="EX91">
        <v>87.6</v>
      </c>
      <c r="EY91">
        <v>96.3</v>
      </c>
      <c r="EZ91">
        <v>98.8</v>
      </c>
      <c r="FA91">
        <v>109.6</v>
      </c>
      <c r="FB91">
        <v>99.5</v>
      </c>
      <c r="FC91">
        <v>109.8</v>
      </c>
      <c r="FD91">
        <v>87.6</v>
      </c>
      <c r="FF91">
        <v>118.7</v>
      </c>
      <c r="FG91">
        <v>95</v>
      </c>
      <c r="FH91">
        <v>118.1</v>
      </c>
      <c r="FI91">
        <v>88.9</v>
      </c>
      <c r="FJ91">
        <v>119</v>
      </c>
      <c r="FK91">
        <v>86.2</v>
      </c>
      <c r="FL91">
        <v>110.1</v>
      </c>
      <c r="FM91">
        <v>91.6</v>
      </c>
      <c r="FN91">
        <v>99.8</v>
      </c>
      <c r="FO91">
        <v>90.8</v>
      </c>
      <c r="FP91">
        <v>167.5</v>
      </c>
      <c r="FQ91">
        <v>98.1</v>
      </c>
      <c r="FR91">
        <v>185.3</v>
      </c>
      <c r="FS91">
        <v>104.5</v>
      </c>
      <c r="FT91">
        <v>136.30000000000001</v>
      </c>
      <c r="FU91">
        <v>108.9</v>
      </c>
      <c r="FV91">
        <v>107.5</v>
      </c>
      <c r="FW91">
        <v>66.7</v>
      </c>
      <c r="FX91">
        <v>8759</v>
      </c>
      <c r="FY91">
        <v>113.6</v>
      </c>
      <c r="FZ91">
        <v>100.7</v>
      </c>
      <c r="GA91">
        <v>113.8</v>
      </c>
      <c r="GB91">
        <v>122.8</v>
      </c>
      <c r="GI91">
        <v>30665.1</v>
      </c>
      <c r="GJ91">
        <v>115.1</v>
      </c>
      <c r="GK91">
        <v>91.5</v>
      </c>
      <c r="GL91">
        <v>36233.800000000003</v>
      </c>
      <c r="GM91">
        <v>121.7</v>
      </c>
      <c r="GN91">
        <v>89.7</v>
      </c>
      <c r="GO91">
        <v>-5568.7</v>
      </c>
      <c r="GP91">
        <v>-7.5</v>
      </c>
      <c r="GQ91">
        <v>-8</v>
      </c>
      <c r="GR91" t="s">
        <v>29</v>
      </c>
      <c r="GS91">
        <v>24.7</v>
      </c>
      <c r="GT91">
        <v>23.4</v>
      </c>
      <c r="GU91">
        <v>9.4</v>
      </c>
      <c r="GV91">
        <v>11.7</v>
      </c>
      <c r="GW91">
        <v>15.8</v>
      </c>
      <c r="GX91">
        <v>61.6</v>
      </c>
      <c r="GY91">
        <v>10.7</v>
      </c>
    </row>
    <row r="92" spans="1:207" x14ac:dyDescent="0.2">
      <c r="A92" s="12" t="s">
        <v>212</v>
      </c>
      <c r="B92" s="20">
        <v>95.4</v>
      </c>
      <c r="C92" s="20">
        <v>86</v>
      </c>
      <c r="E92" s="25" t="s">
        <v>215</v>
      </c>
      <c r="F92" s="27">
        <v>14.85</v>
      </c>
      <c r="G92" s="27">
        <v>16.93</v>
      </c>
      <c r="I92" s="1">
        <v>38107</v>
      </c>
      <c r="J92">
        <v>354586.4</v>
      </c>
      <c r="L92" s="1">
        <v>37986</v>
      </c>
      <c r="M92">
        <v>23.866</v>
      </c>
      <c r="N92">
        <v>174365.753</v>
      </c>
      <c r="O92">
        <v>75781.130999999994</v>
      </c>
      <c r="P92">
        <v>250146.88399999999</v>
      </c>
      <c r="Q92">
        <v>170280.56599999999</v>
      </c>
      <c r="R92">
        <v>73952.305999999997</v>
      </c>
      <c r="S92">
        <v>244232.872</v>
      </c>
      <c r="T92">
        <v>4085.1869999999999</v>
      </c>
      <c r="U92">
        <v>1828.825</v>
      </c>
      <c r="V92">
        <v>5914.0119999999997</v>
      </c>
      <c r="W92">
        <v>174389.61900000001</v>
      </c>
      <c r="X92">
        <v>75781.130999999994</v>
      </c>
      <c r="Y92">
        <v>250170.75</v>
      </c>
      <c r="AA92" s="37" t="s">
        <v>214</v>
      </c>
      <c r="AB92" s="38">
        <v>4.415</v>
      </c>
      <c r="AC92" s="38">
        <v>1.603</v>
      </c>
      <c r="AD92" s="38">
        <v>1.0452999999999999</v>
      </c>
      <c r="AI92" t="s">
        <v>707</v>
      </c>
      <c r="AJ92">
        <v>5112</v>
      </c>
      <c r="AK92">
        <v>104.4</v>
      </c>
      <c r="AL92">
        <v>100.2</v>
      </c>
      <c r="AM92">
        <v>107.2</v>
      </c>
      <c r="AO92">
        <v>1985.1</v>
      </c>
      <c r="AP92">
        <v>76.900000000000006</v>
      </c>
      <c r="AQ92">
        <v>94.4</v>
      </c>
      <c r="AS92">
        <v>12.9</v>
      </c>
      <c r="AT92">
        <v>2776.82</v>
      </c>
      <c r="AU92">
        <v>108.9</v>
      </c>
      <c r="AV92">
        <v>99.7</v>
      </c>
      <c r="AW92">
        <v>106.6</v>
      </c>
      <c r="AX92">
        <v>99.2</v>
      </c>
      <c r="AY92">
        <v>106.9</v>
      </c>
      <c r="BA92">
        <v>1296.8499999999999</v>
      </c>
      <c r="BB92">
        <v>102</v>
      </c>
      <c r="BC92">
        <v>100.1</v>
      </c>
      <c r="BD92">
        <v>99.2</v>
      </c>
      <c r="BE92">
        <v>99.4</v>
      </c>
      <c r="BF92">
        <v>105.9</v>
      </c>
      <c r="BH92">
        <v>808.56</v>
      </c>
      <c r="BI92">
        <v>100.5</v>
      </c>
      <c r="BJ92">
        <v>98.3</v>
      </c>
      <c r="BK92">
        <v>97.8</v>
      </c>
      <c r="BL92">
        <v>97.6</v>
      </c>
      <c r="BM92">
        <v>102</v>
      </c>
      <c r="BO92">
        <v>98039.2</v>
      </c>
      <c r="BP92">
        <v>102336.4</v>
      </c>
      <c r="BQ92">
        <v>-4297.2</v>
      </c>
      <c r="BR92">
        <v>148.69999999999999</v>
      </c>
      <c r="BS92">
        <v>98.5</v>
      </c>
      <c r="BT92">
        <v>160.69999999999999</v>
      </c>
      <c r="BU92">
        <v>100.4</v>
      </c>
      <c r="BV92">
        <v>94.3</v>
      </c>
      <c r="BW92">
        <v>96.1</v>
      </c>
      <c r="BX92">
        <v>96.3</v>
      </c>
      <c r="BY92">
        <v>97.1</v>
      </c>
      <c r="BZ92">
        <v>107.6</v>
      </c>
      <c r="CA92">
        <v>100.1</v>
      </c>
      <c r="CB92">
        <v>4.9000000000000004</v>
      </c>
      <c r="CC92">
        <v>101.9</v>
      </c>
      <c r="CD92">
        <v>100.4</v>
      </c>
      <c r="CE92">
        <v>102.3</v>
      </c>
      <c r="CF92">
        <v>100.9</v>
      </c>
      <c r="CG92">
        <v>99.6</v>
      </c>
      <c r="CH92">
        <v>106</v>
      </c>
      <c r="CI92">
        <v>101.5</v>
      </c>
      <c r="CJ92">
        <v>100.5</v>
      </c>
      <c r="CK92">
        <v>101.8</v>
      </c>
      <c r="CL92">
        <v>103.6</v>
      </c>
      <c r="CM92">
        <v>100.1</v>
      </c>
      <c r="CN92">
        <v>103.4</v>
      </c>
      <c r="CO92">
        <v>105.6</v>
      </c>
      <c r="CP92">
        <v>99.6</v>
      </c>
      <c r="CQ92">
        <v>104</v>
      </c>
      <c r="CR92">
        <v>107.8</v>
      </c>
      <c r="CS92">
        <v>101</v>
      </c>
      <c r="CT92">
        <v>104.1</v>
      </c>
      <c r="CU92">
        <v>102.6</v>
      </c>
      <c r="CV92">
        <v>100.2</v>
      </c>
      <c r="CW92">
        <v>102</v>
      </c>
      <c r="CX92">
        <v>98.4</v>
      </c>
      <c r="CY92">
        <v>99.8</v>
      </c>
      <c r="CZ92">
        <v>99.3</v>
      </c>
      <c r="DA92">
        <v>102.3</v>
      </c>
      <c r="DB92">
        <v>100.5</v>
      </c>
      <c r="DC92">
        <v>102.2</v>
      </c>
      <c r="DD92">
        <v>104.3</v>
      </c>
      <c r="DE92">
        <v>101.2</v>
      </c>
      <c r="DF92">
        <v>104.9</v>
      </c>
      <c r="DG92">
        <v>101.9</v>
      </c>
      <c r="DH92">
        <v>100.3</v>
      </c>
      <c r="DI92">
        <v>100.5</v>
      </c>
      <c r="DJ92">
        <v>92.6</v>
      </c>
      <c r="DK92">
        <v>100</v>
      </c>
      <c r="DL92">
        <v>95.2</v>
      </c>
      <c r="DM92">
        <v>103.7</v>
      </c>
      <c r="DN92">
        <v>100.3</v>
      </c>
      <c r="DO92">
        <v>102.1</v>
      </c>
      <c r="DP92">
        <v>100.9</v>
      </c>
      <c r="DQ92">
        <v>100.2</v>
      </c>
      <c r="DR92">
        <v>100.8</v>
      </c>
      <c r="DS92">
        <v>102</v>
      </c>
      <c r="DT92">
        <v>100.2</v>
      </c>
      <c r="DU92">
        <v>101.6</v>
      </c>
      <c r="DV92">
        <v>100.6</v>
      </c>
      <c r="DW92">
        <v>100.8</v>
      </c>
      <c r="DX92">
        <v>105.5</v>
      </c>
      <c r="DY92">
        <v>102</v>
      </c>
      <c r="DZ92">
        <v>100</v>
      </c>
      <c r="EA92">
        <v>99.9</v>
      </c>
      <c r="EB92">
        <v>102.8</v>
      </c>
      <c r="EC92">
        <v>100</v>
      </c>
      <c r="ED92">
        <v>100.2</v>
      </c>
      <c r="EE92">
        <v>101.1</v>
      </c>
      <c r="EF92">
        <v>100</v>
      </c>
      <c r="EG92">
        <v>100.4</v>
      </c>
      <c r="EH92">
        <v>104.2</v>
      </c>
      <c r="EI92">
        <v>98.8</v>
      </c>
      <c r="EJ92">
        <v>105.5</v>
      </c>
      <c r="EK92">
        <v>108.2</v>
      </c>
      <c r="EL92">
        <v>102.6</v>
      </c>
      <c r="EM92">
        <v>120.6</v>
      </c>
      <c r="EN92">
        <v>89.3</v>
      </c>
      <c r="EO92">
        <v>99.4</v>
      </c>
      <c r="EP92">
        <v>100.2</v>
      </c>
      <c r="EQ92">
        <v>97.1</v>
      </c>
      <c r="ER92">
        <v>111.5</v>
      </c>
      <c r="ES92">
        <v>109.5</v>
      </c>
      <c r="ET92">
        <v>104</v>
      </c>
      <c r="EU92">
        <v>126.4</v>
      </c>
      <c r="EV92">
        <v>89</v>
      </c>
      <c r="EW92">
        <v>100.3</v>
      </c>
      <c r="EX92">
        <v>89.3</v>
      </c>
      <c r="EY92">
        <v>86</v>
      </c>
      <c r="EZ92">
        <v>88.2</v>
      </c>
      <c r="FA92">
        <v>103.8</v>
      </c>
      <c r="FB92">
        <v>100.9</v>
      </c>
      <c r="FC92">
        <v>110.8</v>
      </c>
      <c r="FD92">
        <v>88.3</v>
      </c>
      <c r="FF92">
        <v>110.6</v>
      </c>
      <c r="FG92">
        <v>104.1</v>
      </c>
      <c r="FH92">
        <v>112.6</v>
      </c>
      <c r="FI92">
        <v>104.6</v>
      </c>
      <c r="FJ92">
        <v>111.5</v>
      </c>
      <c r="FK92">
        <v>101.4</v>
      </c>
      <c r="FL92">
        <v>110</v>
      </c>
      <c r="FM92">
        <v>105.4</v>
      </c>
      <c r="FN92">
        <v>98.2</v>
      </c>
      <c r="FO92">
        <v>94.2</v>
      </c>
      <c r="FP92">
        <v>160</v>
      </c>
      <c r="FQ92">
        <v>98</v>
      </c>
      <c r="FR92">
        <v>181.5</v>
      </c>
      <c r="FS92">
        <v>102.4</v>
      </c>
      <c r="FT92">
        <v>115.4</v>
      </c>
      <c r="FU92">
        <v>112.7</v>
      </c>
      <c r="FV92">
        <v>121.1</v>
      </c>
      <c r="FW92">
        <v>75.2</v>
      </c>
      <c r="FX92">
        <v>8408</v>
      </c>
      <c r="FY92">
        <v>113.3</v>
      </c>
      <c r="FZ92">
        <v>99.9</v>
      </c>
      <c r="GA92">
        <v>112.8</v>
      </c>
      <c r="GB92">
        <v>123.3</v>
      </c>
      <c r="GI92">
        <v>32077.8</v>
      </c>
      <c r="GJ92">
        <v>107.4</v>
      </c>
      <c r="GK92">
        <v>103.4</v>
      </c>
      <c r="GL92">
        <v>37771</v>
      </c>
      <c r="GM92">
        <v>113.1</v>
      </c>
      <c r="GN92">
        <v>107.8</v>
      </c>
      <c r="GO92">
        <v>-5693.2</v>
      </c>
      <c r="GP92">
        <v>-5.3</v>
      </c>
      <c r="GQ92">
        <v>-6.4</v>
      </c>
      <c r="GR92" t="s">
        <v>29</v>
      </c>
      <c r="GS92">
        <v>24.9</v>
      </c>
      <c r="GT92">
        <v>27.8</v>
      </c>
      <c r="GU92">
        <v>10.8</v>
      </c>
      <c r="GV92">
        <v>10.8</v>
      </c>
      <c r="GW92">
        <v>20.6</v>
      </c>
      <c r="GX92">
        <v>61.6</v>
      </c>
      <c r="GY92">
        <v>13</v>
      </c>
    </row>
    <row r="93" spans="1:207" x14ac:dyDescent="0.2">
      <c r="A93" s="12" t="s">
        <v>213</v>
      </c>
      <c r="B93" s="20">
        <v>96.1</v>
      </c>
      <c r="C93" s="20">
        <v>85.6</v>
      </c>
      <c r="E93" s="25" t="s">
        <v>216</v>
      </c>
      <c r="F93" s="27">
        <v>17.02</v>
      </c>
      <c r="G93" s="27">
        <v>20.47</v>
      </c>
      <c r="I93" s="1">
        <v>38138</v>
      </c>
      <c r="J93">
        <v>350766.9</v>
      </c>
      <c r="L93" s="1">
        <v>38017</v>
      </c>
      <c r="M93">
        <v>23.295000000000002</v>
      </c>
      <c r="N93">
        <v>175202.44899999999</v>
      </c>
      <c r="O93">
        <v>76373.692999999999</v>
      </c>
      <c r="P93">
        <v>251576.14199999999</v>
      </c>
      <c r="Q93">
        <v>171368.304</v>
      </c>
      <c r="R93">
        <v>74508.104999999996</v>
      </c>
      <c r="S93">
        <v>245876.40900000001</v>
      </c>
      <c r="T93">
        <v>3834.145</v>
      </c>
      <c r="U93">
        <v>1865.588</v>
      </c>
      <c r="V93">
        <v>5699.7330000000002</v>
      </c>
      <c r="W93">
        <v>175225.74400000001</v>
      </c>
      <c r="X93">
        <v>76373.692999999999</v>
      </c>
      <c r="Y93">
        <v>251599.43700000001</v>
      </c>
      <c r="AA93" s="37" t="s">
        <v>215</v>
      </c>
      <c r="AB93" s="38">
        <v>4.3297999999999996</v>
      </c>
      <c r="AC93" s="38">
        <v>1.6021000000000001</v>
      </c>
      <c r="AD93" s="38">
        <v>1.0097</v>
      </c>
      <c r="AI93" t="s">
        <v>709</v>
      </c>
      <c r="AJ93">
        <v>5141</v>
      </c>
      <c r="AK93">
        <v>104.6</v>
      </c>
      <c r="AL93">
        <v>100.6</v>
      </c>
      <c r="AM93">
        <v>107.8</v>
      </c>
      <c r="AO93">
        <v>1895.1</v>
      </c>
      <c r="AP93">
        <v>76.2</v>
      </c>
      <c r="AQ93">
        <v>95.5</v>
      </c>
      <c r="AS93">
        <v>12.3</v>
      </c>
      <c r="AT93">
        <v>2868.97</v>
      </c>
      <c r="AU93">
        <v>109.3</v>
      </c>
      <c r="AV93">
        <v>103.3</v>
      </c>
      <c r="AW93">
        <v>106.6</v>
      </c>
      <c r="AX93">
        <v>103.2</v>
      </c>
      <c r="AY93">
        <v>110.3</v>
      </c>
      <c r="BA93">
        <v>1298.17</v>
      </c>
      <c r="BB93">
        <v>102</v>
      </c>
      <c r="BC93">
        <v>100.1</v>
      </c>
      <c r="BD93">
        <v>99.1</v>
      </c>
      <c r="BE93">
        <v>100.3</v>
      </c>
      <c r="BF93">
        <v>106.2</v>
      </c>
      <c r="BH93">
        <v>808.76</v>
      </c>
      <c r="BI93">
        <v>100.4</v>
      </c>
      <c r="BJ93">
        <v>100</v>
      </c>
      <c r="BK93">
        <v>97.6</v>
      </c>
      <c r="BL93">
        <v>100.2</v>
      </c>
      <c r="BM93">
        <v>102.2</v>
      </c>
      <c r="BO93">
        <v>115346.7</v>
      </c>
      <c r="BP93">
        <v>118993.3</v>
      </c>
      <c r="BQ93">
        <v>-3646.6</v>
      </c>
      <c r="BR93">
        <v>139</v>
      </c>
      <c r="BS93">
        <v>95.3</v>
      </c>
      <c r="BT93">
        <v>162.1</v>
      </c>
      <c r="BU93">
        <v>95.3</v>
      </c>
      <c r="BV93">
        <v>92.5</v>
      </c>
      <c r="BW93">
        <v>99.4</v>
      </c>
      <c r="BX93">
        <v>98.7</v>
      </c>
      <c r="BY93">
        <v>109</v>
      </c>
      <c r="BZ93">
        <v>109.3</v>
      </c>
      <c r="CA93">
        <v>100.9</v>
      </c>
      <c r="CB93">
        <v>5.5</v>
      </c>
      <c r="CC93">
        <v>101.3</v>
      </c>
      <c r="CD93">
        <v>100.5</v>
      </c>
      <c r="CE93">
        <v>102.8</v>
      </c>
      <c r="CF93">
        <v>102.5</v>
      </c>
      <c r="CG93">
        <v>100.3</v>
      </c>
      <c r="CH93">
        <v>106.3</v>
      </c>
      <c r="CI93">
        <v>100.8</v>
      </c>
      <c r="CJ93">
        <v>100.6</v>
      </c>
      <c r="CK93">
        <v>102.4</v>
      </c>
      <c r="CL93">
        <v>103.6</v>
      </c>
      <c r="CM93">
        <v>100</v>
      </c>
      <c r="CN93">
        <v>103.4</v>
      </c>
      <c r="CO93">
        <v>105.1</v>
      </c>
      <c r="CP93">
        <v>100</v>
      </c>
      <c r="CQ93">
        <v>104</v>
      </c>
      <c r="CR93">
        <v>108.3</v>
      </c>
      <c r="CS93">
        <v>100.9</v>
      </c>
      <c r="CT93">
        <v>105</v>
      </c>
      <c r="CU93">
        <v>102.6</v>
      </c>
      <c r="CV93">
        <v>100.3</v>
      </c>
      <c r="CW93">
        <v>102.3</v>
      </c>
      <c r="CX93">
        <v>98.6</v>
      </c>
      <c r="CY93">
        <v>100.4</v>
      </c>
      <c r="CZ93">
        <v>99.7</v>
      </c>
      <c r="DA93">
        <v>102.6</v>
      </c>
      <c r="DB93">
        <v>100</v>
      </c>
      <c r="DC93">
        <v>102.2</v>
      </c>
      <c r="DD93">
        <v>104.4</v>
      </c>
      <c r="DE93">
        <v>99</v>
      </c>
      <c r="DF93">
        <v>103.9</v>
      </c>
      <c r="DG93">
        <v>102.5</v>
      </c>
      <c r="DH93">
        <v>100.9</v>
      </c>
      <c r="DI93">
        <v>101.4</v>
      </c>
      <c r="DJ93">
        <v>92.6</v>
      </c>
      <c r="DK93">
        <v>99.9</v>
      </c>
      <c r="DL93">
        <v>95.1</v>
      </c>
      <c r="DM93">
        <v>104</v>
      </c>
      <c r="DN93">
        <v>100.3</v>
      </c>
      <c r="DO93">
        <v>102.4</v>
      </c>
      <c r="DP93">
        <v>101.1</v>
      </c>
      <c r="DQ93">
        <v>100.2</v>
      </c>
      <c r="DR93">
        <v>101</v>
      </c>
      <c r="DS93">
        <v>102</v>
      </c>
      <c r="DT93">
        <v>100.1</v>
      </c>
      <c r="DU93">
        <v>101.7</v>
      </c>
      <c r="DV93">
        <v>102.2</v>
      </c>
      <c r="DW93">
        <v>101.5</v>
      </c>
      <c r="DX93">
        <v>107.1</v>
      </c>
      <c r="DY93">
        <v>102</v>
      </c>
      <c r="DZ93">
        <v>100</v>
      </c>
      <c r="EA93">
        <v>99.9</v>
      </c>
      <c r="EB93">
        <v>102.9</v>
      </c>
      <c r="EC93">
        <v>100.1</v>
      </c>
      <c r="ED93">
        <v>100.3</v>
      </c>
      <c r="EE93">
        <v>101.1</v>
      </c>
      <c r="EF93">
        <v>100</v>
      </c>
      <c r="EG93">
        <v>100.4</v>
      </c>
      <c r="EH93">
        <v>103.4</v>
      </c>
      <c r="EI93">
        <v>99.2</v>
      </c>
      <c r="EJ93">
        <v>104.2</v>
      </c>
      <c r="EK93">
        <v>105.7</v>
      </c>
      <c r="EL93">
        <v>100.1</v>
      </c>
      <c r="EM93">
        <v>120.7</v>
      </c>
      <c r="EN93">
        <v>89.2</v>
      </c>
      <c r="EO93">
        <v>94.7</v>
      </c>
      <c r="EP93">
        <v>97.2</v>
      </c>
      <c r="EQ93">
        <v>94.3</v>
      </c>
      <c r="ER93">
        <v>107.8</v>
      </c>
      <c r="ES93">
        <v>106.7</v>
      </c>
      <c r="ET93">
        <v>100.5</v>
      </c>
      <c r="EU93">
        <v>127</v>
      </c>
      <c r="EV93">
        <v>89.3</v>
      </c>
      <c r="EW93">
        <v>101.3</v>
      </c>
      <c r="EX93">
        <v>96.1</v>
      </c>
      <c r="EY93">
        <v>82.6</v>
      </c>
      <c r="EZ93">
        <v>84.8</v>
      </c>
      <c r="FA93">
        <v>103.5</v>
      </c>
      <c r="FB93">
        <v>102.7</v>
      </c>
      <c r="FC93">
        <v>113.8</v>
      </c>
      <c r="FD93">
        <v>90.7</v>
      </c>
      <c r="FF93">
        <v>104.8</v>
      </c>
      <c r="FG93">
        <v>97.5</v>
      </c>
      <c r="FH93">
        <v>110</v>
      </c>
      <c r="FI93">
        <v>105.2</v>
      </c>
      <c r="FJ93">
        <v>122.9</v>
      </c>
      <c r="FK93">
        <v>101.9</v>
      </c>
      <c r="FL93">
        <v>107.3</v>
      </c>
      <c r="FM93">
        <v>100.4</v>
      </c>
      <c r="FN93">
        <v>97</v>
      </c>
      <c r="FO93">
        <v>97.1</v>
      </c>
      <c r="FP93">
        <v>158.6</v>
      </c>
      <c r="FQ93">
        <v>101.9</v>
      </c>
      <c r="FR93">
        <v>184.9</v>
      </c>
      <c r="FS93">
        <v>104.3</v>
      </c>
      <c r="FT93">
        <v>104.1</v>
      </c>
      <c r="FU93">
        <v>112.5</v>
      </c>
      <c r="FV93">
        <v>136.30000000000001</v>
      </c>
      <c r="FW93">
        <v>84.6</v>
      </c>
      <c r="FX93">
        <v>8682</v>
      </c>
      <c r="FY93">
        <v>114.2</v>
      </c>
      <c r="FZ93">
        <v>103</v>
      </c>
      <c r="GA93">
        <v>111.4</v>
      </c>
      <c r="GB93">
        <v>124.9</v>
      </c>
      <c r="GI93">
        <v>32169.4</v>
      </c>
      <c r="GJ93">
        <v>103.9</v>
      </c>
      <c r="GK93">
        <v>101.4</v>
      </c>
      <c r="GL93">
        <v>38482.199999999997</v>
      </c>
      <c r="GM93">
        <v>116.3</v>
      </c>
      <c r="GN93">
        <v>100.5</v>
      </c>
      <c r="GO93">
        <v>-6312.8</v>
      </c>
      <c r="GP93">
        <v>-7.3</v>
      </c>
      <c r="GQ93">
        <v>-7</v>
      </c>
      <c r="GR93" t="s">
        <v>29</v>
      </c>
      <c r="GS93">
        <v>23.1</v>
      </c>
      <c r="GT93">
        <v>30</v>
      </c>
      <c r="GU93">
        <v>10.5</v>
      </c>
      <c r="GV93">
        <v>12</v>
      </c>
      <c r="GW93">
        <v>20.7</v>
      </c>
      <c r="GX93">
        <v>57.7</v>
      </c>
      <c r="GY93">
        <v>9.1</v>
      </c>
    </row>
    <row r="94" spans="1:207" x14ac:dyDescent="0.2">
      <c r="A94" s="12" t="s">
        <v>214</v>
      </c>
      <c r="B94" s="20">
        <v>97.1</v>
      </c>
      <c r="C94" s="20">
        <v>86.6</v>
      </c>
      <c r="E94" s="25" t="s">
        <v>217</v>
      </c>
      <c r="F94" s="27">
        <v>17.45</v>
      </c>
      <c r="G94" s="27">
        <v>17.11</v>
      </c>
      <c r="I94" s="1">
        <v>38168</v>
      </c>
      <c r="J94">
        <v>356641.3</v>
      </c>
      <c r="L94" s="1">
        <v>38046</v>
      </c>
      <c r="M94">
        <v>23.103999999999999</v>
      </c>
      <c r="N94">
        <v>176034.25599999999</v>
      </c>
      <c r="O94">
        <v>77533.820999999996</v>
      </c>
      <c r="P94">
        <v>253568.07699999999</v>
      </c>
      <c r="Q94">
        <v>172121.73199999999</v>
      </c>
      <c r="R94">
        <v>75620.042000000001</v>
      </c>
      <c r="S94">
        <v>247741.774</v>
      </c>
      <c r="T94">
        <v>3912.5239999999999</v>
      </c>
      <c r="U94">
        <v>1913.779</v>
      </c>
      <c r="V94">
        <v>5826.3029999999999</v>
      </c>
      <c r="W94">
        <v>176057.36</v>
      </c>
      <c r="X94">
        <v>77533.820999999996</v>
      </c>
      <c r="Y94">
        <v>253591.18100000001</v>
      </c>
      <c r="AA94" s="37" t="s">
        <v>216</v>
      </c>
      <c r="AB94" s="38">
        <v>4.1586999999999996</v>
      </c>
      <c r="AC94" s="38">
        <v>1.6051</v>
      </c>
      <c r="AD94" s="38">
        <v>1.0045999999999999</v>
      </c>
      <c r="AI94" t="s">
        <v>710</v>
      </c>
      <c r="AJ94">
        <v>5156</v>
      </c>
      <c r="AK94">
        <v>104.7</v>
      </c>
      <c r="AL94">
        <v>100.3</v>
      </c>
      <c r="AM94">
        <v>108.1</v>
      </c>
      <c r="AO94">
        <v>1856.1</v>
      </c>
      <c r="AP94">
        <v>76</v>
      </c>
      <c r="AQ94">
        <v>97.9</v>
      </c>
      <c r="AS94">
        <v>12.1</v>
      </c>
      <c r="AT94">
        <v>2893.57</v>
      </c>
      <c r="AU94">
        <v>109.3</v>
      </c>
      <c r="AV94">
        <v>100.9</v>
      </c>
      <c r="AW94">
        <v>107.1</v>
      </c>
      <c r="AX94">
        <v>101.1</v>
      </c>
      <c r="AY94">
        <v>111.5</v>
      </c>
      <c r="BA94">
        <v>1299.75</v>
      </c>
      <c r="BB94">
        <v>102.1</v>
      </c>
      <c r="BC94">
        <v>100.1</v>
      </c>
      <c r="BD94">
        <v>99.3</v>
      </c>
      <c r="BE94">
        <v>100.5</v>
      </c>
      <c r="BF94">
        <v>106.7</v>
      </c>
      <c r="BH94">
        <v>823.62</v>
      </c>
      <c r="BI94">
        <v>100.4</v>
      </c>
      <c r="BJ94">
        <v>101.8</v>
      </c>
      <c r="BK94">
        <v>97.7</v>
      </c>
      <c r="BL94">
        <v>102.2</v>
      </c>
      <c r="BM94">
        <v>104.4</v>
      </c>
      <c r="BO94">
        <v>137652.29999999999</v>
      </c>
      <c r="BP94">
        <v>137111</v>
      </c>
      <c r="BQ94">
        <v>541.29999999999995</v>
      </c>
      <c r="BR94">
        <v>135.30000000000001</v>
      </c>
      <c r="BS94">
        <v>94.9</v>
      </c>
      <c r="BT94">
        <v>150.80000000000001</v>
      </c>
      <c r="BU94">
        <v>86</v>
      </c>
      <c r="BV94">
        <v>94.7</v>
      </c>
      <c r="BW94">
        <v>99.3</v>
      </c>
      <c r="BX94">
        <v>100.8</v>
      </c>
      <c r="BY94">
        <v>112.6</v>
      </c>
      <c r="BZ94">
        <v>113.3</v>
      </c>
      <c r="CA94">
        <v>102.5</v>
      </c>
      <c r="CB94">
        <v>6.5</v>
      </c>
      <c r="CC94">
        <v>100.8</v>
      </c>
      <c r="CD94">
        <v>100.2</v>
      </c>
      <c r="CE94">
        <v>103</v>
      </c>
      <c r="CF94">
        <v>100.8</v>
      </c>
      <c r="CG94">
        <v>101.8</v>
      </c>
      <c r="CH94">
        <v>108.2</v>
      </c>
      <c r="CI94">
        <v>100.3</v>
      </c>
      <c r="CJ94">
        <v>100.1</v>
      </c>
      <c r="CK94">
        <v>102.5</v>
      </c>
      <c r="CL94">
        <v>103.6</v>
      </c>
      <c r="CM94">
        <v>100.1</v>
      </c>
      <c r="CN94">
        <v>103.5</v>
      </c>
      <c r="CO94">
        <v>106</v>
      </c>
      <c r="CP94">
        <v>101.4</v>
      </c>
      <c r="CQ94">
        <v>105.5</v>
      </c>
      <c r="CR94">
        <v>108.5</v>
      </c>
      <c r="CS94">
        <v>100.6</v>
      </c>
      <c r="CT94">
        <v>105.6</v>
      </c>
      <c r="CU94">
        <v>104.5</v>
      </c>
      <c r="CV94">
        <v>102</v>
      </c>
      <c r="CW94">
        <v>104.3</v>
      </c>
      <c r="CX94">
        <v>98.5</v>
      </c>
      <c r="CY94">
        <v>99.9</v>
      </c>
      <c r="CZ94">
        <v>99.6</v>
      </c>
      <c r="DA94">
        <v>102.3</v>
      </c>
      <c r="DB94">
        <v>99.7</v>
      </c>
      <c r="DC94">
        <v>101.9</v>
      </c>
      <c r="DD94">
        <v>104.4</v>
      </c>
      <c r="DE94">
        <v>98.4</v>
      </c>
      <c r="DF94">
        <v>102.3</v>
      </c>
      <c r="DG94">
        <v>103.6</v>
      </c>
      <c r="DH94">
        <v>101.4</v>
      </c>
      <c r="DI94">
        <v>102.8</v>
      </c>
      <c r="DJ94">
        <v>92.2</v>
      </c>
      <c r="DK94">
        <v>98.8</v>
      </c>
      <c r="DL94">
        <v>93.9</v>
      </c>
      <c r="DM94">
        <v>104.1</v>
      </c>
      <c r="DN94">
        <v>100.2</v>
      </c>
      <c r="DO94">
        <v>102.6</v>
      </c>
      <c r="DP94">
        <v>101.3</v>
      </c>
      <c r="DQ94">
        <v>100.2</v>
      </c>
      <c r="DR94">
        <v>101.1</v>
      </c>
      <c r="DS94">
        <v>102.4</v>
      </c>
      <c r="DT94">
        <v>100.2</v>
      </c>
      <c r="DU94">
        <v>101.9</v>
      </c>
      <c r="DV94">
        <v>101.4</v>
      </c>
      <c r="DW94">
        <v>100.3</v>
      </c>
      <c r="DX94">
        <v>107.4</v>
      </c>
      <c r="DY94">
        <v>99.6</v>
      </c>
      <c r="DZ94">
        <v>100</v>
      </c>
      <c r="EA94">
        <v>99.9</v>
      </c>
      <c r="EB94">
        <v>99.6</v>
      </c>
      <c r="EC94">
        <v>100.5</v>
      </c>
      <c r="ED94">
        <v>100.8</v>
      </c>
      <c r="EE94">
        <v>101.4</v>
      </c>
      <c r="EF94">
        <v>100.3</v>
      </c>
      <c r="EG94">
        <v>100.7</v>
      </c>
      <c r="EH94">
        <v>100.5</v>
      </c>
      <c r="EI94">
        <v>97.2</v>
      </c>
      <c r="EJ94">
        <v>103.4</v>
      </c>
      <c r="EK94">
        <v>110.6</v>
      </c>
      <c r="EL94">
        <v>98.9</v>
      </c>
      <c r="EM94">
        <v>119.4</v>
      </c>
      <c r="EN94">
        <v>89</v>
      </c>
      <c r="EO94">
        <v>98.5</v>
      </c>
      <c r="EP94">
        <v>102.1</v>
      </c>
      <c r="EQ94">
        <v>96.3</v>
      </c>
      <c r="ER94">
        <v>108.9</v>
      </c>
      <c r="ES94">
        <v>111.7</v>
      </c>
      <c r="ET94">
        <v>98.2</v>
      </c>
      <c r="EU94">
        <v>124.8</v>
      </c>
      <c r="EV94">
        <v>88.4</v>
      </c>
      <c r="EW94">
        <v>107.9</v>
      </c>
      <c r="EX94">
        <v>107.5</v>
      </c>
      <c r="EY94">
        <v>88.9</v>
      </c>
      <c r="EZ94">
        <v>91.2</v>
      </c>
      <c r="FA94">
        <v>102.1</v>
      </c>
      <c r="FB94">
        <v>93.8</v>
      </c>
      <c r="FC94">
        <v>106.7</v>
      </c>
      <c r="FD94">
        <v>84.9</v>
      </c>
      <c r="FF94">
        <v>109.9</v>
      </c>
      <c r="FG94">
        <v>99.4</v>
      </c>
      <c r="FH94">
        <v>116.2</v>
      </c>
      <c r="FI94">
        <v>95.3</v>
      </c>
      <c r="FJ94">
        <v>125.3</v>
      </c>
      <c r="FK94">
        <v>87.4</v>
      </c>
      <c r="FL94">
        <v>112.1</v>
      </c>
      <c r="FM94">
        <v>99.4</v>
      </c>
      <c r="FN94">
        <v>101.7</v>
      </c>
      <c r="FO94">
        <v>106.9</v>
      </c>
      <c r="FP94">
        <v>163.4</v>
      </c>
      <c r="FQ94">
        <v>105</v>
      </c>
      <c r="FR94">
        <v>194.2</v>
      </c>
      <c r="FS94">
        <v>109.5</v>
      </c>
      <c r="FT94">
        <v>118.9</v>
      </c>
      <c r="FU94">
        <v>100.9</v>
      </c>
      <c r="FV94">
        <v>137.6</v>
      </c>
      <c r="FW94">
        <v>85.3</v>
      </c>
      <c r="FX94">
        <v>11527</v>
      </c>
      <c r="FY94">
        <v>115</v>
      </c>
      <c r="FZ94">
        <v>102</v>
      </c>
      <c r="GA94">
        <v>109.8</v>
      </c>
      <c r="GB94">
        <v>124.9</v>
      </c>
      <c r="GI94">
        <v>31487.5</v>
      </c>
      <c r="GJ94">
        <v>112.7</v>
      </c>
      <c r="GK94">
        <v>94.7</v>
      </c>
      <c r="GL94">
        <v>38662.5</v>
      </c>
      <c r="GM94">
        <v>120.8</v>
      </c>
      <c r="GN94">
        <v>101.1</v>
      </c>
      <c r="GO94">
        <v>-7175</v>
      </c>
      <c r="GP94">
        <v>-7.2</v>
      </c>
      <c r="GQ94">
        <v>-6.9</v>
      </c>
      <c r="GR94" t="s">
        <v>29</v>
      </c>
      <c r="GS94">
        <v>21.5</v>
      </c>
      <c r="GT94">
        <v>29.8</v>
      </c>
      <c r="GU94">
        <v>8.4</v>
      </c>
      <c r="GV94">
        <v>11.7</v>
      </c>
      <c r="GW94">
        <v>18.5</v>
      </c>
      <c r="GX94">
        <v>60.6</v>
      </c>
      <c r="GY94">
        <v>12.6</v>
      </c>
    </row>
    <row r="95" spans="1:207" x14ac:dyDescent="0.2">
      <c r="A95" s="12" t="s">
        <v>215</v>
      </c>
      <c r="B95" s="20">
        <v>97.5</v>
      </c>
      <c r="C95" s="20">
        <v>86.7</v>
      </c>
      <c r="E95" s="25" t="s">
        <v>218</v>
      </c>
      <c r="F95" s="27">
        <v>15.05</v>
      </c>
      <c r="G95" s="27">
        <v>17.43</v>
      </c>
      <c r="I95" s="1">
        <v>38199</v>
      </c>
      <c r="J95">
        <v>356086.2</v>
      </c>
      <c r="L95" s="1">
        <v>38077</v>
      </c>
      <c r="M95">
        <v>23.908000000000001</v>
      </c>
      <c r="N95">
        <v>177884.872</v>
      </c>
      <c r="O95">
        <v>75050.717999999993</v>
      </c>
      <c r="P95">
        <v>252935.59</v>
      </c>
      <c r="Q95">
        <v>174066.06099999999</v>
      </c>
      <c r="R95">
        <v>73245.888000000006</v>
      </c>
      <c r="S95">
        <v>247311.94899999999</v>
      </c>
      <c r="T95">
        <v>3818.8110000000001</v>
      </c>
      <c r="U95">
        <v>1804.83</v>
      </c>
      <c r="V95">
        <v>5623.6409999999996</v>
      </c>
      <c r="W95">
        <v>177908.78</v>
      </c>
      <c r="X95">
        <v>75050.717999999993</v>
      </c>
      <c r="Y95">
        <v>252959.49799999999</v>
      </c>
      <c r="AA95" s="37" t="s">
        <v>217</v>
      </c>
      <c r="AB95" s="38">
        <v>4.1153000000000004</v>
      </c>
      <c r="AC95" s="38">
        <v>1.6091</v>
      </c>
      <c r="AD95" s="38">
        <v>0.97909999999999997</v>
      </c>
      <c r="AI95" t="s">
        <v>711</v>
      </c>
      <c r="AJ95">
        <v>5178</v>
      </c>
      <c r="AK95">
        <v>104.8</v>
      </c>
      <c r="AL95">
        <v>100.4</v>
      </c>
      <c r="AM95">
        <v>108.5</v>
      </c>
      <c r="AO95">
        <v>1821.9</v>
      </c>
      <c r="AP95">
        <v>75.5</v>
      </c>
      <c r="AQ95">
        <v>98.2</v>
      </c>
      <c r="AS95">
        <v>11.9</v>
      </c>
      <c r="AT95">
        <v>2885.47</v>
      </c>
      <c r="AU95">
        <v>110.5</v>
      </c>
      <c r="AV95">
        <v>99.7</v>
      </c>
      <c r="AW95">
        <v>109.1</v>
      </c>
      <c r="AX95">
        <v>100.1</v>
      </c>
      <c r="AY95">
        <v>111.6</v>
      </c>
      <c r="BA95">
        <v>1300.25</v>
      </c>
      <c r="BB95">
        <v>102</v>
      </c>
      <c r="BC95">
        <v>100</v>
      </c>
      <c r="BD95">
        <v>100</v>
      </c>
      <c r="BE95">
        <v>100.3</v>
      </c>
      <c r="BF95">
        <v>107</v>
      </c>
      <c r="BH95">
        <v>808.82</v>
      </c>
      <c r="BI95">
        <v>100.4</v>
      </c>
      <c r="BJ95">
        <v>98.2</v>
      </c>
      <c r="BK95">
        <v>98.4</v>
      </c>
      <c r="BL95">
        <v>98.5</v>
      </c>
      <c r="BM95">
        <v>102.8</v>
      </c>
      <c r="BO95">
        <v>157377.4</v>
      </c>
      <c r="BP95">
        <v>157073.29999999999</v>
      </c>
      <c r="BQ95">
        <v>304.10000000000002</v>
      </c>
      <c r="BR95">
        <v>156</v>
      </c>
      <c r="BS95">
        <v>122.8</v>
      </c>
      <c r="BT95">
        <v>157.30000000000001</v>
      </c>
      <c r="BU95">
        <v>118.1</v>
      </c>
      <c r="BV95">
        <v>98.7</v>
      </c>
      <c r="BW95">
        <v>103.2</v>
      </c>
      <c r="BX95">
        <v>95.2</v>
      </c>
      <c r="BY95">
        <v>103</v>
      </c>
      <c r="BZ95">
        <v>117.4</v>
      </c>
      <c r="CA95">
        <v>103.9</v>
      </c>
      <c r="CB95">
        <v>6.5</v>
      </c>
      <c r="CC95">
        <v>101.4</v>
      </c>
      <c r="CD95">
        <v>100.4</v>
      </c>
      <c r="CE95">
        <v>103.4</v>
      </c>
      <c r="CF95">
        <v>100.8</v>
      </c>
      <c r="CG95">
        <v>99.3</v>
      </c>
      <c r="CH95">
        <v>107.4</v>
      </c>
      <c r="CI95">
        <v>101</v>
      </c>
      <c r="CJ95">
        <v>100.5</v>
      </c>
      <c r="CK95">
        <v>103</v>
      </c>
      <c r="CL95">
        <v>103.6</v>
      </c>
      <c r="CM95">
        <v>100.1</v>
      </c>
      <c r="CN95">
        <v>103.6</v>
      </c>
      <c r="CO95">
        <v>106.7</v>
      </c>
      <c r="CP95">
        <v>101</v>
      </c>
      <c r="CQ95">
        <v>106.6</v>
      </c>
      <c r="CR95">
        <v>108.4</v>
      </c>
      <c r="CS95">
        <v>100.5</v>
      </c>
      <c r="CT95">
        <v>106.1</v>
      </c>
      <c r="CU95">
        <v>104.8</v>
      </c>
      <c r="CV95">
        <v>100.3</v>
      </c>
      <c r="CW95">
        <v>104.6</v>
      </c>
      <c r="CX95">
        <v>98.7</v>
      </c>
      <c r="CY95">
        <v>100</v>
      </c>
      <c r="CZ95">
        <v>99.6</v>
      </c>
      <c r="DA95">
        <v>101.5</v>
      </c>
      <c r="DB95">
        <v>99.6</v>
      </c>
      <c r="DC95">
        <v>101.6</v>
      </c>
      <c r="DD95">
        <v>102.8</v>
      </c>
      <c r="DE95">
        <v>99.4</v>
      </c>
      <c r="DF95">
        <v>101.6</v>
      </c>
      <c r="DG95">
        <v>104.4</v>
      </c>
      <c r="DH95">
        <v>101.1</v>
      </c>
      <c r="DI95">
        <v>103.9</v>
      </c>
      <c r="DJ95">
        <v>92.5</v>
      </c>
      <c r="DK95">
        <v>98.8</v>
      </c>
      <c r="DL95">
        <v>92.8</v>
      </c>
      <c r="DM95">
        <v>104</v>
      </c>
      <c r="DN95">
        <v>100.2</v>
      </c>
      <c r="DO95">
        <v>102.8</v>
      </c>
      <c r="DP95">
        <v>101.4</v>
      </c>
      <c r="DQ95">
        <v>100.1</v>
      </c>
      <c r="DR95">
        <v>101.3</v>
      </c>
      <c r="DS95">
        <v>102.4</v>
      </c>
      <c r="DT95">
        <v>100.1</v>
      </c>
      <c r="DU95">
        <v>102</v>
      </c>
      <c r="DV95">
        <v>99.9</v>
      </c>
      <c r="DW95">
        <v>99.8</v>
      </c>
      <c r="DX95">
        <v>107.2</v>
      </c>
      <c r="DY95">
        <v>97.6</v>
      </c>
      <c r="DZ95">
        <v>98.1</v>
      </c>
      <c r="EA95">
        <v>97.9</v>
      </c>
      <c r="EB95">
        <v>97.3</v>
      </c>
      <c r="EC95">
        <v>97.9</v>
      </c>
      <c r="ED95">
        <v>98.6</v>
      </c>
      <c r="EE95">
        <v>101.4</v>
      </c>
      <c r="EF95">
        <v>100</v>
      </c>
      <c r="EG95">
        <v>100.7</v>
      </c>
      <c r="EH95">
        <v>106.5</v>
      </c>
      <c r="EI95">
        <v>99</v>
      </c>
      <c r="EJ95">
        <v>107.6</v>
      </c>
      <c r="EK95">
        <v>108.4</v>
      </c>
      <c r="EL95">
        <v>100.1</v>
      </c>
      <c r="EM95">
        <v>119.5</v>
      </c>
      <c r="EN95">
        <v>89.4</v>
      </c>
      <c r="EO95">
        <v>92</v>
      </c>
      <c r="EP95">
        <v>100.4</v>
      </c>
      <c r="EQ95">
        <v>96.7</v>
      </c>
      <c r="ER95">
        <v>108.9</v>
      </c>
      <c r="ES95">
        <v>110.2</v>
      </c>
      <c r="ET95">
        <v>100.6</v>
      </c>
      <c r="EU95">
        <v>125.5</v>
      </c>
      <c r="EV95">
        <v>89.2</v>
      </c>
      <c r="EW95">
        <v>100.8</v>
      </c>
      <c r="EX95">
        <v>93.7</v>
      </c>
      <c r="EY95">
        <v>83.2</v>
      </c>
      <c r="EZ95">
        <v>85.4</v>
      </c>
      <c r="FA95">
        <v>100.1</v>
      </c>
      <c r="FB95">
        <v>101.6</v>
      </c>
      <c r="FC95">
        <v>108.3</v>
      </c>
      <c r="FD95">
        <v>86.3</v>
      </c>
      <c r="FF95">
        <v>106.2</v>
      </c>
      <c r="FG95">
        <v>101.3</v>
      </c>
      <c r="FH95">
        <v>114.8</v>
      </c>
      <c r="FI95">
        <v>87.9</v>
      </c>
      <c r="FJ95">
        <v>135.30000000000001</v>
      </c>
      <c r="FK95">
        <v>133.80000000000001</v>
      </c>
      <c r="FL95">
        <v>110</v>
      </c>
      <c r="FM95">
        <v>103</v>
      </c>
      <c r="FN95">
        <v>98</v>
      </c>
      <c r="FO95">
        <v>98.6</v>
      </c>
      <c r="FP95">
        <v>184.8</v>
      </c>
      <c r="FQ95">
        <v>104.7</v>
      </c>
      <c r="FR95">
        <v>203.2</v>
      </c>
      <c r="FS95">
        <v>114.6</v>
      </c>
      <c r="FT95">
        <v>114.7</v>
      </c>
      <c r="FU95">
        <v>109</v>
      </c>
      <c r="FV95">
        <v>149.9</v>
      </c>
      <c r="FW95">
        <v>93</v>
      </c>
      <c r="FX95">
        <v>11559</v>
      </c>
      <c r="FY95">
        <v>116.1</v>
      </c>
      <c r="FZ95">
        <v>102.1</v>
      </c>
      <c r="GA95">
        <v>111.1</v>
      </c>
      <c r="GB95">
        <v>130</v>
      </c>
      <c r="GI95">
        <v>31682.3</v>
      </c>
      <c r="GJ95">
        <v>108.3</v>
      </c>
      <c r="GK95">
        <v>100.4</v>
      </c>
      <c r="GL95">
        <v>35653.300000000003</v>
      </c>
      <c r="GM95">
        <v>113.4</v>
      </c>
      <c r="GN95">
        <v>91.7</v>
      </c>
      <c r="GO95">
        <v>-3971</v>
      </c>
      <c r="GP95">
        <v>-5.3</v>
      </c>
      <c r="GQ95">
        <v>-6.7</v>
      </c>
      <c r="GR95" t="s">
        <v>29</v>
      </c>
      <c r="GS95">
        <v>22.8</v>
      </c>
      <c r="GT95">
        <v>29.2</v>
      </c>
      <c r="GU95">
        <v>9.9</v>
      </c>
      <c r="GV95">
        <v>12.3</v>
      </c>
      <c r="GW95">
        <v>17.3</v>
      </c>
      <c r="GX95">
        <v>56</v>
      </c>
      <c r="GY95">
        <v>9.8000000000000007</v>
      </c>
    </row>
    <row r="96" spans="1:207" x14ac:dyDescent="0.2">
      <c r="A96" s="12" t="s">
        <v>216</v>
      </c>
      <c r="B96" s="20">
        <v>97.1</v>
      </c>
      <c r="C96" s="20">
        <v>86.8</v>
      </c>
      <c r="E96" s="25" t="s">
        <v>219</v>
      </c>
      <c r="F96" s="27">
        <v>16.97</v>
      </c>
      <c r="G96" s="27">
        <v>18.170000000000002</v>
      </c>
      <c r="I96" s="1">
        <v>38230</v>
      </c>
      <c r="J96">
        <v>360115.1</v>
      </c>
      <c r="L96" s="1">
        <v>38107</v>
      </c>
      <c r="M96">
        <v>24.053999999999998</v>
      </c>
      <c r="N96">
        <v>181236.67800000001</v>
      </c>
      <c r="O96">
        <v>76563.687000000005</v>
      </c>
      <c r="P96">
        <v>257800.36499999999</v>
      </c>
      <c r="Q96">
        <v>177392.73199999999</v>
      </c>
      <c r="R96">
        <v>74653.808000000005</v>
      </c>
      <c r="S96">
        <v>252046.54</v>
      </c>
      <c r="T96">
        <v>3843.9459999999999</v>
      </c>
      <c r="U96">
        <v>1909.8789999999999</v>
      </c>
      <c r="V96">
        <v>5753.8249999999998</v>
      </c>
      <c r="W96">
        <v>181260.73199999999</v>
      </c>
      <c r="X96">
        <v>76563.687000000005</v>
      </c>
      <c r="Y96">
        <v>257824.41899999999</v>
      </c>
      <c r="AA96" s="37" t="s">
        <v>218</v>
      </c>
      <c r="AB96" s="38">
        <v>4.0335000000000001</v>
      </c>
      <c r="AC96" s="38">
        <v>1.6067</v>
      </c>
      <c r="AD96" s="38">
        <v>0.97140000000000004</v>
      </c>
      <c r="AI96" t="s">
        <v>712</v>
      </c>
      <c r="AJ96">
        <v>5189</v>
      </c>
      <c r="AK96">
        <v>104.7</v>
      </c>
      <c r="AL96">
        <v>100.2</v>
      </c>
      <c r="AM96">
        <v>108.7</v>
      </c>
      <c r="AO96">
        <v>1777.8</v>
      </c>
      <c r="AP96">
        <v>75.2</v>
      </c>
      <c r="AQ96">
        <v>97.6</v>
      </c>
      <c r="AS96">
        <v>11.6</v>
      </c>
      <c r="AT96">
        <v>2858.09</v>
      </c>
      <c r="AU96">
        <v>109.5</v>
      </c>
      <c r="AV96">
        <v>99.1</v>
      </c>
      <c r="AW96">
        <v>107.2</v>
      </c>
      <c r="AX96">
        <v>98.3</v>
      </c>
      <c r="AY96">
        <v>109.7</v>
      </c>
      <c r="BA96">
        <v>1306.8599999999999</v>
      </c>
      <c r="BB96">
        <v>102</v>
      </c>
      <c r="BC96">
        <v>100.5</v>
      </c>
      <c r="BD96">
        <v>99.2</v>
      </c>
      <c r="BE96">
        <v>99.7</v>
      </c>
      <c r="BF96">
        <v>106.7</v>
      </c>
      <c r="BH96">
        <v>809.82</v>
      </c>
      <c r="BI96">
        <v>100.2</v>
      </c>
      <c r="BJ96">
        <v>100.1</v>
      </c>
      <c r="BK96">
        <v>97.5</v>
      </c>
      <c r="BL96">
        <v>99.3</v>
      </c>
      <c r="BM96">
        <v>102.1</v>
      </c>
      <c r="BO96">
        <v>174924.3</v>
      </c>
      <c r="BP96">
        <v>174745.4</v>
      </c>
      <c r="BQ96">
        <v>178.9</v>
      </c>
      <c r="BR96">
        <v>169.6</v>
      </c>
      <c r="BS96">
        <v>123.4</v>
      </c>
      <c r="BT96">
        <v>159.80000000000001</v>
      </c>
      <c r="BU96">
        <v>120.5</v>
      </c>
      <c r="BV96">
        <v>98.6</v>
      </c>
      <c r="BW96">
        <v>102</v>
      </c>
      <c r="BX96">
        <v>98.4</v>
      </c>
      <c r="BY96">
        <v>99.7</v>
      </c>
      <c r="BZ96">
        <v>125.7</v>
      </c>
      <c r="CA96">
        <v>108.2</v>
      </c>
      <c r="CB96">
        <v>5.7</v>
      </c>
      <c r="CC96">
        <v>101.5</v>
      </c>
      <c r="CD96">
        <v>99.9</v>
      </c>
      <c r="CE96">
        <v>103.3</v>
      </c>
      <c r="CF96">
        <v>99.6</v>
      </c>
      <c r="CG96">
        <v>99.6</v>
      </c>
      <c r="CH96">
        <v>107</v>
      </c>
      <c r="CI96">
        <v>101.1</v>
      </c>
      <c r="CJ96">
        <v>99.9</v>
      </c>
      <c r="CK96">
        <v>102.9</v>
      </c>
      <c r="CL96">
        <v>103.7</v>
      </c>
      <c r="CM96">
        <v>100</v>
      </c>
      <c r="CN96">
        <v>103.6</v>
      </c>
      <c r="CO96">
        <v>106.6</v>
      </c>
      <c r="CP96">
        <v>100</v>
      </c>
      <c r="CQ96">
        <v>106.6</v>
      </c>
      <c r="CR96">
        <v>108.1</v>
      </c>
      <c r="CS96">
        <v>100.4</v>
      </c>
      <c r="CT96">
        <v>106.5</v>
      </c>
      <c r="CU96">
        <v>104.9</v>
      </c>
      <c r="CV96">
        <v>100.3</v>
      </c>
      <c r="CW96">
        <v>104.9</v>
      </c>
      <c r="CX96">
        <v>98.4</v>
      </c>
      <c r="CY96">
        <v>99.9</v>
      </c>
      <c r="CZ96">
        <v>99.5</v>
      </c>
      <c r="DA96">
        <v>102.3</v>
      </c>
      <c r="DB96">
        <v>100.8</v>
      </c>
      <c r="DC96">
        <v>102.3</v>
      </c>
      <c r="DD96">
        <v>105.1</v>
      </c>
      <c r="DE96">
        <v>102.4</v>
      </c>
      <c r="DF96">
        <v>104.1</v>
      </c>
      <c r="DG96">
        <v>104.8</v>
      </c>
      <c r="DH96">
        <v>100.6</v>
      </c>
      <c r="DI96">
        <v>104.5</v>
      </c>
      <c r="DJ96">
        <v>92.7</v>
      </c>
      <c r="DK96">
        <v>99.9</v>
      </c>
      <c r="DL96">
        <v>92.7</v>
      </c>
      <c r="DM96">
        <v>104</v>
      </c>
      <c r="DN96">
        <v>100.3</v>
      </c>
      <c r="DO96">
        <v>103.1</v>
      </c>
      <c r="DP96">
        <v>101.6</v>
      </c>
      <c r="DQ96">
        <v>100.1</v>
      </c>
      <c r="DR96">
        <v>101.4</v>
      </c>
      <c r="DS96">
        <v>102.4</v>
      </c>
      <c r="DT96">
        <v>100.1</v>
      </c>
      <c r="DU96">
        <v>102.2</v>
      </c>
      <c r="DV96">
        <v>101.3</v>
      </c>
      <c r="DW96">
        <v>100.2</v>
      </c>
      <c r="DX96">
        <v>107.4</v>
      </c>
      <c r="DY96">
        <v>97.5</v>
      </c>
      <c r="DZ96">
        <v>100</v>
      </c>
      <c r="EA96">
        <v>97.9</v>
      </c>
      <c r="EB96">
        <v>97.4</v>
      </c>
      <c r="EC96">
        <v>99.6</v>
      </c>
      <c r="ED96">
        <v>98.2</v>
      </c>
      <c r="EE96">
        <v>101.7</v>
      </c>
      <c r="EF96">
        <v>100.7</v>
      </c>
      <c r="EG96">
        <v>101.3</v>
      </c>
      <c r="EH96">
        <v>101.9</v>
      </c>
      <c r="EI96">
        <v>99.5</v>
      </c>
      <c r="EJ96">
        <v>102.4</v>
      </c>
      <c r="EK96">
        <v>105.4</v>
      </c>
      <c r="EL96">
        <v>105.6</v>
      </c>
      <c r="EM96">
        <v>126.2</v>
      </c>
      <c r="EN96">
        <v>93.2</v>
      </c>
      <c r="EO96">
        <v>94.7</v>
      </c>
      <c r="EP96">
        <v>106</v>
      </c>
      <c r="EQ96">
        <v>102.5</v>
      </c>
      <c r="ER96">
        <v>117.1</v>
      </c>
      <c r="ES96">
        <v>106.5</v>
      </c>
      <c r="ET96">
        <v>105.7</v>
      </c>
      <c r="EU96">
        <v>132.69999999999999</v>
      </c>
      <c r="EV96">
        <v>93.3</v>
      </c>
      <c r="EW96">
        <v>101.2</v>
      </c>
      <c r="EX96">
        <v>105.1</v>
      </c>
      <c r="EY96">
        <v>87.5</v>
      </c>
      <c r="EZ96">
        <v>89.8</v>
      </c>
      <c r="FA96">
        <v>100.1</v>
      </c>
      <c r="FB96">
        <v>100.6</v>
      </c>
      <c r="FC96">
        <v>109</v>
      </c>
      <c r="FD96">
        <v>86.8</v>
      </c>
      <c r="FF96">
        <v>103.1</v>
      </c>
      <c r="FG96">
        <v>100.4</v>
      </c>
      <c r="FH96">
        <v>109.4</v>
      </c>
      <c r="FI96">
        <v>123.9</v>
      </c>
      <c r="FJ96">
        <v>120.6</v>
      </c>
      <c r="FK96">
        <v>113.5</v>
      </c>
      <c r="FL96">
        <v>108</v>
      </c>
      <c r="FM96">
        <v>98.4</v>
      </c>
      <c r="FN96">
        <v>97.8</v>
      </c>
      <c r="FO96">
        <v>102.8</v>
      </c>
      <c r="FP96">
        <v>154.1</v>
      </c>
      <c r="FQ96">
        <v>99.7</v>
      </c>
      <c r="FR96">
        <v>202.5</v>
      </c>
      <c r="FS96">
        <v>114.2</v>
      </c>
      <c r="FT96">
        <v>101.3</v>
      </c>
      <c r="FU96">
        <v>104.7</v>
      </c>
      <c r="FV96">
        <v>156.9</v>
      </c>
      <c r="FW96">
        <v>97.3</v>
      </c>
      <c r="FX96">
        <v>11038</v>
      </c>
      <c r="FY96">
        <v>112.1</v>
      </c>
      <c r="FZ96">
        <v>97.5</v>
      </c>
      <c r="GA96">
        <v>107.1</v>
      </c>
      <c r="GB96">
        <v>127.2</v>
      </c>
      <c r="GI96">
        <v>33712</v>
      </c>
      <c r="GJ96">
        <v>103</v>
      </c>
      <c r="GK96">
        <v>107.4</v>
      </c>
      <c r="GL96">
        <v>39623</v>
      </c>
      <c r="GM96">
        <v>110.6</v>
      </c>
      <c r="GN96">
        <v>110.8</v>
      </c>
      <c r="GO96">
        <v>-5911</v>
      </c>
      <c r="GP96">
        <v>-7</v>
      </c>
      <c r="GQ96">
        <v>-7.4</v>
      </c>
      <c r="GR96" t="s">
        <v>29</v>
      </c>
      <c r="GS96">
        <v>22.1</v>
      </c>
      <c r="GT96">
        <v>27.4</v>
      </c>
      <c r="GU96">
        <v>8.8000000000000007</v>
      </c>
      <c r="GV96">
        <v>15.3</v>
      </c>
      <c r="GW96">
        <v>15.4</v>
      </c>
      <c r="GX96">
        <v>59.3</v>
      </c>
      <c r="GY96">
        <v>9.9</v>
      </c>
    </row>
    <row r="97" spans="1:207" x14ac:dyDescent="0.2">
      <c r="A97" s="12" t="s">
        <v>217</v>
      </c>
      <c r="B97" s="20">
        <v>96.9</v>
      </c>
      <c r="C97" s="20">
        <v>86.2</v>
      </c>
      <c r="E97" s="25" t="s">
        <v>220</v>
      </c>
      <c r="F97" s="27">
        <v>16.86</v>
      </c>
      <c r="G97" s="27">
        <v>18.170000000000002</v>
      </c>
      <c r="I97" s="1">
        <v>38260</v>
      </c>
      <c r="J97">
        <v>360297.6</v>
      </c>
      <c r="L97" s="1">
        <v>38138</v>
      </c>
      <c r="M97">
        <v>23.882999999999999</v>
      </c>
      <c r="N97">
        <v>180999.78</v>
      </c>
      <c r="O97">
        <v>72119.604999999996</v>
      </c>
      <c r="P97">
        <v>253119.38500000001</v>
      </c>
      <c r="Q97">
        <v>176932.109</v>
      </c>
      <c r="R97">
        <v>68485.770999999993</v>
      </c>
      <c r="S97">
        <v>245417.88</v>
      </c>
      <c r="T97">
        <v>4067.6709999999998</v>
      </c>
      <c r="U97">
        <v>3633.8339999999998</v>
      </c>
      <c r="V97">
        <v>7701.5050000000001</v>
      </c>
      <c r="W97">
        <v>181023.663</v>
      </c>
      <c r="X97">
        <v>72119.604999999996</v>
      </c>
      <c r="Y97">
        <v>253143.26800000001</v>
      </c>
      <c r="AA97" s="37" t="s">
        <v>219</v>
      </c>
      <c r="AB97" s="38">
        <v>3.9632000000000001</v>
      </c>
      <c r="AC97" s="38">
        <v>1.5907</v>
      </c>
      <c r="AD97" s="38">
        <v>0.95530000000000004</v>
      </c>
      <c r="AI97" t="s">
        <v>713</v>
      </c>
      <c r="AJ97">
        <v>5216</v>
      </c>
      <c r="AK97">
        <v>105</v>
      </c>
      <c r="AL97">
        <v>100.5</v>
      </c>
      <c r="AM97">
        <v>109.2</v>
      </c>
      <c r="AO97">
        <v>1720.9</v>
      </c>
      <c r="AP97">
        <v>74.8</v>
      </c>
      <c r="AQ97">
        <v>96.8</v>
      </c>
      <c r="AS97">
        <v>11.3</v>
      </c>
      <c r="AT97">
        <v>2950.95</v>
      </c>
      <c r="AU97">
        <v>111</v>
      </c>
      <c r="AV97">
        <v>103.2</v>
      </c>
      <c r="AW97">
        <v>108</v>
      </c>
      <c r="AX97">
        <v>102.6</v>
      </c>
      <c r="AY97">
        <v>112.6</v>
      </c>
      <c r="BA97">
        <v>1310.3900000000001</v>
      </c>
      <c r="BB97">
        <v>102</v>
      </c>
      <c r="BC97">
        <v>100.3</v>
      </c>
      <c r="BD97">
        <v>98.6</v>
      </c>
      <c r="BE97">
        <v>99.5</v>
      </c>
      <c r="BF97">
        <v>106.2</v>
      </c>
      <c r="BH97">
        <v>825.82</v>
      </c>
      <c r="BI97">
        <v>100.3</v>
      </c>
      <c r="BJ97">
        <v>102</v>
      </c>
      <c r="BK97">
        <v>96.9</v>
      </c>
      <c r="BL97">
        <v>101.2</v>
      </c>
      <c r="BM97">
        <v>103.3</v>
      </c>
      <c r="BO97">
        <v>195131.4</v>
      </c>
      <c r="BP97">
        <v>199535.3</v>
      </c>
      <c r="BQ97">
        <v>-4403.8999999999996</v>
      </c>
      <c r="BR97">
        <v>163.9</v>
      </c>
      <c r="BS97">
        <v>98.6</v>
      </c>
      <c r="BT97">
        <v>146.80000000000001</v>
      </c>
      <c r="BU97">
        <v>102.1</v>
      </c>
      <c r="BV97">
        <v>97.7</v>
      </c>
      <c r="BW97">
        <v>96.7</v>
      </c>
      <c r="BX97">
        <v>95.8</v>
      </c>
      <c r="BY97">
        <v>88.5</v>
      </c>
      <c r="BZ97">
        <v>130.5</v>
      </c>
      <c r="CA97">
        <v>106</v>
      </c>
      <c r="CB97">
        <v>4.9000000000000004</v>
      </c>
      <c r="CC97">
        <v>101.6</v>
      </c>
      <c r="CD97">
        <v>99.6</v>
      </c>
      <c r="CE97">
        <v>102.9</v>
      </c>
      <c r="CF97">
        <v>101.4</v>
      </c>
      <c r="CG97">
        <v>101.2</v>
      </c>
      <c r="CH97">
        <v>108.3</v>
      </c>
      <c r="CI97">
        <v>101.2</v>
      </c>
      <c r="CJ97">
        <v>99.4</v>
      </c>
      <c r="CK97">
        <v>102.3</v>
      </c>
      <c r="CL97">
        <v>103.7</v>
      </c>
      <c r="CM97">
        <v>100</v>
      </c>
      <c r="CN97">
        <v>103.6</v>
      </c>
      <c r="CO97">
        <v>106.6</v>
      </c>
      <c r="CP97">
        <v>99.9</v>
      </c>
      <c r="CQ97">
        <v>106.5</v>
      </c>
      <c r="CR97">
        <v>107.9</v>
      </c>
      <c r="CS97">
        <v>100.4</v>
      </c>
      <c r="CT97">
        <v>106.9</v>
      </c>
      <c r="CU97">
        <v>104.8</v>
      </c>
      <c r="CV97">
        <v>100</v>
      </c>
      <c r="CW97">
        <v>104.9</v>
      </c>
      <c r="CX97">
        <v>98.8</v>
      </c>
      <c r="CY97">
        <v>99.9</v>
      </c>
      <c r="CZ97">
        <v>99.4</v>
      </c>
      <c r="DA97">
        <v>103</v>
      </c>
      <c r="DB97">
        <v>100.6</v>
      </c>
      <c r="DC97">
        <v>103</v>
      </c>
      <c r="DD97">
        <v>106.6</v>
      </c>
      <c r="DE97">
        <v>101.7</v>
      </c>
      <c r="DF97">
        <v>105.9</v>
      </c>
      <c r="DG97">
        <v>105</v>
      </c>
      <c r="DH97">
        <v>100.3</v>
      </c>
      <c r="DI97">
        <v>104.9</v>
      </c>
      <c r="DJ97">
        <v>92.8</v>
      </c>
      <c r="DK97">
        <v>100.2</v>
      </c>
      <c r="DL97">
        <v>92.9</v>
      </c>
      <c r="DM97">
        <v>104.1</v>
      </c>
      <c r="DN97">
        <v>100.6</v>
      </c>
      <c r="DO97">
        <v>103.7</v>
      </c>
      <c r="DP97">
        <v>101.6</v>
      </c>
      <c r="DQ97">
        <v>100.2</v>
      </c>
      <c r="DR97">
        <v>101.6</v>
      </c>
      <c r="DS97">
        <v>102.5</v>
      </c>
      <c r="DT97">
        <v>100.2</v>
      </c>
      <c r="DU97">
        <v>102.3</v>
      </c>
      <c r="DV97">
        <v>103.9</v>
      </c>
      <c r="DW97">
        <v>100</v>
      </c>
      <c r="DX97">
        <v>107.3</v>
      </c>
      <c r="DY97">
        <v>97.6</v>
      </c>
      <c r="DZ97">
        <v>100</v>
      </c>
      <c r="EA97">
        <v>97.9</v>
      </c>
      <c r="EB97">
        <v>97.4</v>
      </c>
      <c r="EC97">
        <v>99.6</v>
      </c>
      <c r="ED97">
        <v>97.8</v>
      </c>
      <c r="EE97">
        <v>102.5</v>
      </c>
      <c r="EF97">
        <v>101.1</v>
      </c>
      <c r="EG97">
        <v>102.4</v>
      </c>
      <c r="EH97">
        <v>102.7</v>
      </c>
      <c r="EI97">
        <v>98.5</v>
      </c>
      <c r="EJ97">
        <v>104.3</v>
      </c>
      <c r="EK97">
        <v>110.9</v>
      </c>
      <c r="EL97">
        <v>109.7</v>
      </c>
      <c r="EM97">
        <v>138.4</v>
      </c>
      <c r="EN97">
        <v>102.6</v>
      </c>
      <c r="EO97">
        <v>102.6</v>
      </c>
      <c r="EP97">
        <v>110</v>
      </c>
      <c r="EQ97">
        <v>112.7</v>
      </c>
      <c r="ER97">
        <v>127.4</v>
      </c>
      <c r="ES97">
        <v>111.4</v>
      </c>
      <c r="ET97">
        <v>108.5</v>
      </c>
      <c r="EU97">
        <v>144</v>
      </c>
      <c r="EV97">
        <v>101.3</v>
      </c>
      <c r="EW97">
        <v>112.3</v>
      </c>
      <c r="EX97">
        <v>125.8</v>
      </c>
      <c r="EY97">
        <v>110.1</v>
      </c>
      <c r="EZ97">
        <v>113</v>
      </c>
      <c r="FA97">
        <v>103.3</v>
      </c>
      <c r="FB97">
        <v>104</v>
      </c>
      <c r="FC97">
        <v>113.4</v>
      </c>
      <c r="FD97">
        <v>90.3</v>
      </c>
      <c r="FF97">
        <v>109.8</v>
      </c>
      <c r="FG97">
        <v>109.1</v>
      </c>
      <c r="FH97">
        <v>118.1</v>
      </c>
      <c r="FI97">
        <v>108</v>
      </c>
      <c r="FJ97">
        <v>124.1</v>
      </c>
      <c r="FK97">
        <v>115.1</v>
      </c>
      <c r="FL97">
        <v>107.2</v>
      </c>
      <c r="FM97">
        <v>107.1</v>
      </c>
      <c r="FN97">
        <v>106.2</v>
      </c>
      <c r="FO97">
        <v>115.2</v>
      </c>
      <c r="FP97">
        <v>164.7</v>
      </c>
      <c r="FQ97">
        <v>108</v>
      </c>
      <c r="FR97">
        <v>218.7</v>
      </c>
      <c r="FS97">
        <v>123.3</v>
      </c>
      <c r="FT97">
        <v>105.5</v>
      </c>
      <c r="FU97">
        <v>115</v>
      </c>
      <c r="FV97">
        <v>180.4</v>
      </c>
      <c r="FW97">
        <v>111.8</v>
      </c>
      <c r="FX97">
        <v>15983</v>
      </c>
      <c r="FY97">
        <v>116.3</v>
      </c>
      <c r="FZ97">
        <v>106.6</v>
      </c>
      <c r="GA97">
        <v>112.1</v>
      </c>
      <c r="GB97">
        <v>134.6</v>
      </c>
      <c r="GI97">
        <v>37949.699999999997</v>
      </c>
      <c r="GJ97">
        <v>110.1</v>
      </c>
      <c r="GK97">
        <v>115.2</v>
      </c>
      <c r="GL97">
        <v>43880.5</v>
      </c>
      <c r="GM97">
        <v>116.2</v>
      </c>
      <c r="GN97">
        <v>112.2</v>
      </c>
      <c r="GO97">
        <v>-5930.8</v>
      </c>
      <c r="GP97">
        <v>-5.5</v>
      </c>
      <c r="GQ97">
        <v>-5.5</v>
      </c>
      <c r="GR97" t="s">
        <v>29</v>
      </c>
      <c r="GS97">
        <v>21</v>
      </c>
      <c r="GT97">
        <v>25.6</v>
      </c>
      <c r="GU97">
        <v>9.6999999999999993</v>
      </c>
      <c r="GV97">
        <v>12.8</v>
      </c>
      <c r="GW97">
        <v>8.6999999999999993</v>
      </c>
      <c r="GX97">
        <v>52.6</v>
      </c>
      <c r="GY97">
        <v>5.2</v>
      </c>
    </row>
    <row r="98" spans="1:207" x14ac:dyDescent="0.2">
      <c r="A98" s="12" t="s">
        <v>218</v>
      </c>
      <c r="B98" s="20">
        <v>98</v>
      </c>
      <c r="C98" s="20">
        <v>88.1</v>
      </c>
      <c r="E98" s="25" t="s">
        <v>221</v>
      </c>
      <c r="F98" s="27">
        <v>15.54</v>
      </c>
      <c r="G98" s="27">
        <v>18.13</v>
      </c>
      <c r="I98" s="1">
        <v>38291</v>
      </c>
      <c r="J98">
        <v>379604.4</v>
      </c>
      <c r="L98" s="1">
        <v>38168</v>
      </c>
      <c r="M98">
        <v>29.027999999999999</v>
      </c>
      <c r="N98">
        <v>184391.12700000001</v>
      </c>
      <c r="O98">
        <v>69842.918000000005</v>
      </c>
      <c r="P98">
        <v>254234.04500000001</v>
      </c>
      <c r="Q98">
        <v>179723.89</v>
      </c>
      <c r="R98">
        <v>66406.865000000005</v>
      </c>
      <c r="S98">
        <v>246130.755</v>
      </c>
      <c r="T98">
        <v>4667.2370000000001</v>
      </c>
      <c r="U98">
        <v>3436.0529999999999</v>
      </c>
      <c r="V98">
        <v>8103.29</v>
      </c>
      <c r="W98">
        <v>184420.155</v>
      </c>
      <c r="X98">
        <v>69842.918000000005</v>
      </c>
      <c r="Y98">
        <v>254263.073</v>
      </c>
      <c r="AA98" s="37" t="s">
        <v>220</v>
      </c>
      <c r="AB98" s="38">
        <v>4.0606999999999998</v>
      </c>
      <c r="AC98" s="38">
        <v>1.571</v>
      </c>
      <c r="AD98" s="38">
        <v>0.90849999999999997</v>
      </c>
      <c r="AI98" t="s">
        <v>714</v>
      </c>
      <c r="AJ98">
        <v>5229</v>
      </c>
      <c r="AK98">
        <v>105</v>
      </c>
      <c r="AL98">
        <v>100.3</v>
      </c>
      <c r="AM98">
        <v>109.5</v>
      </c>
      <c r="AO98">
        <v>1719.4</v>
      </c>
      <c r="AP98">
        <v>75.2</v>
      </c>
      <c r="AQ98">
        <v>99.9</v>
      </c>
      <c r="AS98">
        <v>11.2</v>
      </c>
      <c r="AT98">
        <v>3091.33</v>
      </c>
      <c r="AU98">
        <v>112</v>
      </c>
      <c r="AV98">
        <v>104.8</v>
      </c>
      <c r="AW98">
        <v>108.3</v>
      </c>
      <c r="AX98">
        <v>104.2</v>
      </c>
      <c r="AY98">
        <v>117.3</v>
      </c>
      <c r="BA98">
        <v>1308.24</v>
      </c>
      <c r="BB98">
        <v>102</v>
      </c>
      <c r="BC98">
        <v>99.8</v>
      </c>
      <c r="BD98">
        <v>98.1</v>
      </c>
      <c r="BE98">
        <v>99.1</v>
      </c>
      <c r="BF98">
        <v>105.2</v>
      </c>
      <c r="BH98">
        <v>809.63</v>
      </c>
      <c r="BI98">
        <v>100.3</v>
      </c>
      <c r="BJ98">
        <v>98</v>
      </c>
      <c r="BK98">
        <v>96.4</v>
      </c>
      <c r="BL98">
        <v>97.3</v>
      </c>
      <c r="BM98">
        <v>100.5</v>
      </c>
      <c r="BO98">
        <v>215685.5</v>
      </c>
      <c r="BP98">
        <v>221710.3</v>
      </c>
      <c r="BQ98">
        <v>-6024.8</v>
      </c>
      <c r="BR98">
        <v>149.1</v>
      </c>
      <c r="BS98">
        <v>96.8</v>
      </c>
      <c r="BT98">
        <v>137.9</v>
      </c>
      <c r="BU98">
        <v>96.8</v>
      </c>
      <c r="BV98">
        <v>97.3</v>
      </c>
      <c r="BW98">
        <v>96.7</v>
      </c>
      <c r="BX98">
        <v>95.3</v>
      </c>
      <c r="BY98">
        <v>91.1</v>
      </c>
      <c r="BZ98">
        <v>137.19999999999999</v>
      </c>
      <c r="CA98">
        <v>106.8</v>
      </c>
      <c r="CB98">
        <v>4.5999999999999996</v>
      </c>
      <c r="CC98">
        <v>102.2</v>
      </c>
      <c r="CD98">
        <v>99.9</v>
      </c>
      <c r="CE98">
        <v>102.8</v>
      </c>
      <c r="CF98">
        <v>100.9</v>
      </c>
      <c r="CG98">
        <v>96.3</v>
      </c>
      <c r="CH98">
        <v>104.3</v>
      </c>
      <c r="CI98">
        <v>101.9</v>
      </c>
      <c r="CJ98">
        <v>100.1</v>
      </c>
      <c r="CK98">
        <v>102.4</v>
      </c>
      <c r="CL98">
        <v>103.7</v>
      </c>
      <c r="CM98">
        <v>100</v>
      </c>
      <c r="CN98">
        <v>103.6</v>
      </c>
      <c r="CO98">
        <v>106.2</v>
      </c>
      <c r="CP98">
        <v>100.1</v>
      </c>
      <c r="CQ98">
        <v>106.6</v>
      </c>
      <c r="CR98">
        <v>107.8</v>
      </c>
      <c r="CS98">
        <v>100.2</v>
      </c>
      <c r="CT98">
        <v>107.1</v>
      </c>
      <c r="CU98">
        <v>105</v>
      </c>
      <c r="CV98">
        <v>100.1</v>
      </c>
      <c r="CW98">
        <v>105</v>
      </c>
      <c r="CX98">
        <v>99.1</v>
      </c>
      <c r="CY98">
        <v>99.8</v>
      </c>
      <c r="CZ98">
        <v>99.2</v>
      </c>
      <c r="DA98">
        <v>103.6</v>
      </c>
      <c r="DB98">
        <v>100.7</v>
      </c>
      <c r="DC98">
        <v>103.7</v>
      </c>
      <c r="DD98">
        <v>107.6</v>
      </c>
      <c r="DE98">
        <v>101.5</v>
      </c>
      <c r="DF98">
        <v>107.5</v>
      </c>
      <c r="DG98">
        <v>105.1</v>
      </c>
      <c r="DH98">
        <v>100.2</v>
      </c>
      <c r="DI98">
        <v>105</v>
      </c>
      <c r="DJ98">
        <v>92.9</v>
      </c>
      <c r="DK98">
        <v>100.2</v>
      </c>
      <c r="DL98">
        <v>93</v>
      </c>
      <c r="DM98">
        <v>104.2</v>
      </c>
      <c r="DN98">
        <v>100.4</v>
      </c>
      <c r="DO98">
        <v>104.1</v>
      </c>
      <c r="DP98">
        <v>101.7</v>
      </c>
      <c r="DQ98">
        <v>100.2</v>
      </c>
      <c r="DR98">
        <v>101.8</v>
      </c>
      <c r="DS98">
        <v>102.5</v>
      </c>
      <c r="DT98">
        <v>100.1</v>
      </c>
      <c r="DU98">
        <v>102.4</v>
      </c>
      <c r="DV98">
        <v>106.5</v>
      </c>
      <c r="DW98">
        <v>101.3</v>
      </c>
      <c r="DX98">
        <v>108.8</v>
      </c>
      <c r="DY98">
        <v>97.9</v>
      </c>
      <c r="DZ98">
        <v>100</v>
      </c>
      <c r="EA98">
        <v>97.9</v>
      </c>
      <c r="EB98">
        <v>97.8</v>
      </c>
      <c r="EC98">
        <v>99.9</v>
      </c>
      <c r="ED98">
        <v>97.7</v>
      </c>
      <c r="EE98">
        <v>102.5</v>
      </c>
      <c r="EF98">
        <v>100.1</v>
      </c>
      <c r="EG98">
        <v>102.5</v>
      </c>
      <c r="EH98">
        <v>96.3</v>
      </c>
      <c r="EI98">
        <v>101.5</v>
      </c>
      <c r="EJ98">
        <v>94.9</v>
      </c>
      <c r="EK98">
        <v>108.5</v>
      </c>
      <c r="EL98">
        <v>95.3</v>
      </c>
      <c r="EM98">
        <v>132</v>
      </c>
      <c r="EN98">
        <v>97.8</v>
      </c>
      <c r="EO98">
        <v>94.4</v>
      </c>
      <c r="EP98">
        <v>90.8</v>
      </c>
      <c r="EQ98">
        <v>102.3</v>
      </c>
      <c r="ER98">
        <v>116.5</v>
      </c>
      <c r="ES98">
        <v>108.9</v>
      </c>
      <c r="ET98">
        <v>94.1</v>
      </c>
      <c r="EU98">
        <v>135.6</v>
      </c>
      <c r="EV98">
        <v>95.1</v>
      </c>
      <c r="EW98">
        <v>112.8</v>
      </c>
      <c r="EX98">
        <v>110.5</v>
      </c>
      <c r="EY98">
        <v>121.6</v>
      </c>
      <c r="EZ98">
        <v>124.8</v>
      </c>
      <c r="FA98">
        <v>102.6</v>
      </c>
      <c r="FB98">
        <v>97</v>
      </c>
      <c r="FC98">
        <v>110</v>
      </c>
      <c r="FD98">
        <v>87.6</v>
      </c>
      <c r="FF98">
        <v>105.4</v>
      </c>
      <c r="FG98">
        <v>92</v>
      </c>
      <c r="FH98">
        <v>116.1</v>
      </c>
      <c r="FI98">
        <v>97.2</v>
      </c>
      <c r="FJ98">
        <v>123.5</v>
      </c>
      <c r="FK98">
        <v>94.2</v>
      </c>
      <c r="FL98">
        <v>106.3</v>
      </c>
      <c r="FM98">
        <v>94.6</v>
      </c>
      <c r="FN98">
        <v>104.1</v>
      </c>
      <c r="FO98">
        <v>100.6</v>
      </c>
      <c r="FP98">
        <v>137.5</v>
      </c>
      <c r="FQ98">
        <v>97.2</v>
      </c>
      <c r="FR98">
        <v>212.6</v>
      </c>
      <c r="FS98">
        <v>119.9</v>
      </c>
      <c r="FT98">
        <v>112.1</v>
      </c>
      <c r="FU98">
        <v>84</v>
      </c>
      <c r="FV98">
        <v>151.5</v>
      </c>
      <c r="FW98">
        <v>93.9</v>
      </c>
      <c r="FX98">
        <v>13548</v>
      </c>
      <c r="FY98">
        <v>115</v>
      </c>
      <c r="FZ98">
        <v>94.8</v>
      </c>
      <c r="GA98">
        <v>111.6</v>
      </c>
      <c r="GB98">
        <v>125.6</v>
      </c>
      <c r="GI98">
        <v>35139</v>
      </c>
      <c r="GJ98">
        <v>113.8</v>
      </c>
      <c r="GK98">
        <v>96</v>
      </c>
      <c r="GL98">
        <v>41968.5</v>
      </c>
      <c r="GM98">
        <v>114</v>
      </c>
      <c r="GN98">
        <v>95.7</v>
      </c>
      <c r="GO98">
        <v>-6829.5</v>
      </c>
      <c r="GP98">
        <v>-3.2</v>
      </c>
      <c r="GQ98">
        <v>-4.4000000000000004</v>
      </c>
      <c r="GR98" t="s">
        <v>29</v>
      </c>
      <c r="GS98">
        <v>17.8</v>
      </c>
      <c r="GT98">
        <v>22</v>
      </c>
      <c r="GU98">
        <v>8.1999999999999993</v>
      </c>
      <c r="GV98">
        <v>10.1</v>
      </c>
      <c r="GW98">
        <v>13.2</v>
      </c>
      <c r="GX98">
        <v>59.1</v>
      </c>
      <c r="GY98">
        <v>10.3</v>
      </c>
    </row>
    <row r="99" spans="1:207" x14ac:dyDescent="0.2">
      <c r="A99" s="12" t="s">
        <v>219</v>
      </c>
      <c r="B99" s="20">
        <v>98.4</v>
      </c>
      <c r="C99" s="20">
        <v>87.9</v>
      </c>
      <c r="E99" s="25" t="s">
        <v>222</v>
      </c>
      <c r="F99" s="27">
        <v>17.28</v>
      </c>
      <c r="G99" s="27">
        <v>18.12</v>
      </c>
      <c r="I99" s="1">
        <v>38321</v>
      </c>
      <c r="J99">
        <v>365982.2</v>
      </c>
      <c r="L99" s="1">
        <v>38199</v>
      </c>
      <c r="M99">
        <v>29.145</v>
      </c>
      <c r="N99">
        <v>185456.34400000001</v>
      </c>
      <c r="O99">
        <v>66654.955000000002</v>
      </c>
      <c r="P99">
        <v>252111.299</v>
      </c>
      <c r="Q99">
        <v>180818.94399999999</v>
      </c>
      <c r="R99">
        <v>63402.067999999999</v>
      </c>
      <c r="S99">
        <v>244221.01199999999</v>
      </c>
      <c r="T99">
        <v>4637.3999999999996</v>
      </c>
      <c r="U99">
        <v>3252.8870000000002</v>
      </c>
      <c r="V99">
        <v>7890.2870000000003</v>
      </c>
      <c r="W99">
        <v>185485.489</v>
      </c>
      <c r="X99">
        <v>66654.955000000002</v>
      </c>
      <c r="Y99">
        <v>252140.44399999999</v>
      </c>
      <c r="AA99" s="37" t="s">
        <v>221</v>
      </c>
      <c r="AB99" s="38">
        <v>4.0875000000000004</v>
      </c>
      <c r="AC99" s="38">
        <v>1.5716000000000001</v>
      </c>
      <c r="AD99" s="38">
        <v>0.93030000000000002</v>
      </c>
      <c r="AI99" t="s">
        <v>715</v>
      </c>
      <c r="AJ99">
        <v>5237</v>
      </c>
      <c r="AK99">
        <v>104.9</v>
      </c>
      <c r="AL99">
        <v>100.1</v>
      </c>
      <c r="AM99">
        <v>109.6</v>
      </c>
      <c r="AO99">
        <v>1746.6</v>
      </c>
      <c r="AP99">
        <v>75.599999999999994</v>
      </c>
      <c r="AQ99">
        <v>101.6</v>
      </c>
      <c r="AS99">
        <v>11.2</v>
      </c>
      <c r="AT99">
        <v>3245.14</v>
      </c>
      <c r="AU99">
        <v>107.2</v>
      </c>
      <c r="AV99">
        <v>105</v>
      </c>
      <c r="AW99">
        <v>103.3</v>
      </c>
      <c r="AX99">
        <v>104.8</v>
      </c>
      <c r="AY99">
        <v>122.9</v>
      </c>
      <c r="BA99">
        <v>1305.22</v>
      </c>
      <c r="BB99">
        <v>101.9</v>
      </c>
      <c r="BC99">
        <v>99.8</v>
      </c>
      <c r="BD99">
        <v>97.6</v>
      </c>
      <c r="BE99">
        <v>99.5</v>
      </c>
      <c r="BF99">
        <v>104.7</v>
      </c>
      <c r="BH99">
        <v>808.5</v>
      </c>
      <c r="BI99">
        <v>100.3</v>
      </c>
      <c r="BJ99">
        <v>99.9</v>
      </c>
      <c r="BK99">
        <v>96.1</v>
      </c>
      <c r="BL99">
        <v>99.6</v>
      </c>
      <c r="BM99">
        <v>100.1</v>
      </c>
      <c r="BO99">
        <v>236367.5</v>
      </c>
      <c r="BP99">
        <v>252323.9</v>
      </c>
      <c r="BQ99">
        <v>-15956.4</v>
      </c>
      <c r="BR99">
        <v>140.4</v>
      </c>
      <c r="BS99">
        <v>100.6</v>
      </c>
      <c r="BT99">
        <v>129.9</v>
      </c>
      <c r="BU99">
        <v>98.5</v>
      </c>
      <c r="BV99">
        <v>97.8</v>
      </c>
      <c r="BW99">
        <v>102.3</v>
      </c>
      <c r="BX99">
        <v>102</v>
      </c>
      <c r="BY99">
        <v>102.6</v>
      </c>
      <c r="BZ99">
        <v>134.4</v>
      </c>
      <c r="CA99">
        <v>101.8</v>
      </c>
      <c r="CB99">
        <v>4.7</v>
      </c>
      <c r="CC99">
        <v>101.9</v>
      </c>
      <c r="CD99">
        <v>99.2</v>
      </c>
      <c r="CE99">
        <v>101.9</v>
      </c>
      <c r="CF99">
        <v>102.6</v>
      </c>
      <c r="CG99">
        <v>98.5</v>
      </c>
      <c r="CH99">
        <v>102.6</v>
      </c>
      <c r="CI99">
        <v>101.4</v>
      </c>
      <c r="CJ99">
        <v>99.1</v>
      </c>
      <c r="CK99">
        <v>101.5</v>
      </c>
      <c r="CL99">
        <v>103.7</v>
      </c>
      <c r="CM99">
        <v>100</v>
      </c>
      <c r="CN99">
        <v>103.6</v>
      </c>
      <c r="CO99">
        <v>106.5</v>
      </c>
      <c r="CP99">
        <v>99.8</v>
      </c>
      <c r="CQ99">
        <v>106.5</v>
      </c>
      <c r="CR99">
        <v>107.6</v>
      </c>
      <c r="CS99">
        <v>100.2</v>
      </c>
      <c r="CT99">
        <v>107.6</v>
      </c>
      <c r="CU99">
        <v>105.2</v>
      </c>
      <c r="CV99">
        <v>100.1</v>
      </c>
      <c r="CW99">
        <v>105.2</v>
      </c>
      <c r="CX99">
        <v>99.6</v>
      </c>
      <c r="CY99">
        <v>100.5</v>
      </c>
      <c r="CZ99">
        <v>99.6</v>
      </c>
      <c r="DA99">
        <v>104</v>
      </c>
      <c r="DB99">
        <v>100.3</v>
      </c>
      <c r="DC99">
        <v>104</v>
      </c>
      <c r="DD99">
        <v>107.9</v>
      </c>
      <c r="DE99">
        <v>100.3</v>
      </c>
      <c r="DF99">
        <v>107.9</v>
      </c>
      <c r="DG99">
        <v>105.4</v>
      </c>
      <c r="DH99">
        <v>100.3</v>
      </c>
      <c r="DI99">
        <v>105.4</v>
      </c>
      <c r="DJ99">
        <v>92.9</v>
      </c>
      <c r="DK99">
        <v>99.8</v>
      </c>
      <c r="DL99">
        <v>92.9</v>
      </c>
      <c r="DM99">
        <v>104.4</v>
      </c>
      <c r="DN99">
        <v>100.2</v>
      </c>
      <c r="DO99">
        <v>104.4</v>
      </c>
      <c r="DP99">
        <v>101.9</v>
      </c>
      <c r="DQ99">
        <v>100.1</v>
      </c>
      <c r="DR99">
        <v>101.9</v>
      </c>
      <c r="DS99">
        <v>103.1</v>
      </c>
      <c r="DT99">
        <v>100.6</v>
      </c>
      <c r="DU99">
        <v>103.1</v>
      </c>
      <c r="DV99">
        <v>108.9</v>
      </c>
      <c r="DW99">
        <v>100.2</v>
      </c>
      <c r="DX99">
        <v>108.9</v>
      </c>
      <c r="DY99">
        <v>98.1</v>
      </c>
      <c r="DZ99">
        <v>100.3</v>
      </c>
      <c r="EA99">
        <v>98.1</v>
      </c>
      <c r="EB99">
        <v>98.2</v>
      </c>
      <c r="EC99">
        <v>100.5</v>
      </c>
      <c r="ED99">
        <v>98.2</v>
      </c>
      <c r="EE99">
        <v>102.6</v>
      </c>
      <c r="EF99">
        <v>100</v>
      </c>
      <c r="EG99">
        <v>102.6</v>
      </c>
      <c r="EH99">
        <v>98.4</v>
      </c>
      <c r="EI99">
        <v>100.4</v>
      </c>
      <c r="EJ99">
        <v>98</v>
      </c>
      <c r="EK99">
        <v>105.8</v>
      </c>
      <c r="EL99">
        <v>91.7</v>
      </c>
      <c r="EM99">
        <v>121</v>
      </c>
      <c r="EN99">
        <v>90.1</v>
      </c>
      <c r="EO99">
        <v>97.2</v>
      </c>
      <c r="EP99">
        <v>85.8</v>
      </c>
      <c r="EQ99">
        <v>87.8</v>
      </c>
      <c r="ER99">
        <v>102.3</v>
      </c>
      <c r="ES99">
        <v>105.3</v>
      </c>
      <c r="ET99">
        <v>89.7</v>
      </c>
      <c r="EU99">
        <v>121.7</v>
      </c>
      <c r="EV99">
        <v>85.1</v>
      </c>
      <c r="EW99">
        <v>114.3</v>
      </c>
      <c r="EX99">
        <v>110.5</v>
      </c>
      <c r="EY99">
        <v>134.30000000000001</v>
      </c>
      <c r="EZ99">
        <v>137.9</v>
      </c>
      <c r="FA99">
        <v>100.4</v>
      </c>
      <c r="FB99">
        <v>105.4</v>
      </c>
      <c r="FC99">
        <v>115.8</v>
      </c>
      <c r="FD99">
        <v>92.1</v>
      </c>
      <c r="FF99">
        <v>102.2</v>
      </c>
      <c r="FG99">
        <v>82.4</v>
      </c>
      <c r="FH99">
        <v>113</v>
      </c>
      <c r="FI99">
        <v>99.7</v>
      </c>
      <c r="FJ99">
        <v>124.9</v>
      </c>
      <c r="FK99">
        <v>80.3</v>
      </c>
      <c r="FL99">
        <v>101.6</v>
      </c>
      <c r="FM99">
        <v>90.1</v>
      </c>
      <c r="FN99">
        <v>103.8</v>
      </c>
      <c r="FO99">
        <v>103.7</v>
      </c>
      <c r="FP99">
        <v>177.5</v>
      </c>
      <c r="FQ99">
        <v>98.5</v>
      </c>
      <c r="FR99">
        <v>209.3</v>
      </c>
      <c r="FS99">
        <v>118</v>
      </c>
      <c r="FT99">
        <v>114</v>
      </c>
      <c r="FU99">
        <v>147.69999999999999</v>
      </c>
      <c r="FV99">
        <v>223.8</v>
      </c>
      <c r="FW99">
        <v>138.80000000000001</v>
      </c>
      <c r="FX99">
        <v>17215</v>
      </c>
      <c r="FY99">
        <v>108</v>
      </c>
      <c r="FZ99">
        <v>115.5</v>
      </c>
      <c r="GA99">
        <v>107.2</v>
      </c>
      <c r="GB99">
        <v>150.80000000000001</v>
      </c>
      <c r="GI99">
        <v>28018.799999999999</v>
      </c>
      <c r="GJ99">
        <v>106.9</v>
      </c>
      <c r="GK99">
        <v>75.7</v>
      </c>
      <c r="GL99">
        <v>36267.300000000003</v>
      </c>
      <c r="GM99">
        <v>107.5</v>
      </c>
      <c r="GN99">
        <v>87.7</v>
      </c>
      <c r="GO99">
        <v>-8248.5</v>
      </c>
      <c r="GP99">
        <v>-4.5</v>
      </c>
      <c r="GQ99">
        <v>-5.6</v>
      </c>
      <c r="GR99" t="s">
        <v>29</v>
      </c>
      <c r="GS99">
        <v>17.399999999999999</v>
      </c>
      <c r="GT99">
        <v>15.6</v>
      </c>
      <c r="GU99">
        <v>6.1</v>
      </c>
      <c r="GV99">
        <v>5.7</v>
      </c>
      <c r="GW99">
        <v>9</v>
      </c>
      <c r="GX99">
        <v>54.6</v>
      </c>
      <c r="GY99">
        <v>7.1</v>
      </c>
    </row>
    <row r="100" spans="1:207" x14ac:dyDescent="0.2">
      <c r="A100" s="12" t="s">
        <v>220</v>
      </c>
      <c r="B100" s="20">
        <v>99.4</v>
      </c>
      <c r="C100" s="20">
        <v>89.2</v>
      </c>
      <c r="E100" s="25" t="s">
        <v>223</v>
      </c>
      <c r="F100" s="27">
        <v>17.57</v>
      </c>
      <c r="G100" s="27">
        <v>18.05</v>
      </c>
      <c r="I100" s="1">
        <v>38352</v>
      </c>
      <c r="J100">
        <v>377534.5</v>
      </c>
      <c r="L100" s="1">
        <v>38230</v>
      </c>
      <c r="M100">
        <v>28.73</v>
      </c>
      <c r="N100">
        <v>187907.06200000001</v>
      </c>
      <c r="O100">
        <v>67677.543999999994</v>
      </c>
      <c r="P100">
        <v>255584.606</v>
      </c>
      <c r="Q100">
        <v>183623.076</v>
      </c>
      <c r="R100">
        <v>64392.243000000002</v>
      </c>
      <c r="S100">
        <v>248015.31899999999</v>
      </c>
      <c r="T100">
        <v>4283.9859999999999</v>
      </c>
      <c r="U100">
        <v>3285.3009999999999</v>
      </c>
      <c r="V100">
        <v>7569.2870000000003</v>
      </c>
      <c r="W100">
        <v>187935.79199999999</v>
      </c>
      <c r="X100">
        <v>67677.543999999994</v>
      </c>
      <c r="Y100">
        <v>255613.33600000001</v>
      </c>
      <c r="AA100" s="37" t="s">
        <v>222</v>
      </c>
      <c r="AB100" s="38">
        <v>4.1835000000000004</v>
      </c>
      <c r="AC100" s="38">
        <v>1.5576000000000001</v>
      </c>
      <c r="AD100" s="38">
        <v>0.9556</v>
      </c>
      <c r="AH100">
        <v>2008</v>
      </c>
      <c r="AI100" t="s">
        <v>703</v>
      </c>
      <c r="AJ100">
        <v>5339</v>
      </c>
      <c r="AK100">
        <v>105.8</v>
      </c>
      <c r="AL100">
        <v>102</v>
      </c>
      <c r="AM100">
        <v>111.8</v>
      </c>
      <c r="AO100">
        <v>1813.4</v>
      </c>
      <c r="AP100">
        <v>76.599999999999994</v>
      </c>
      <c r="AQ100">
        <v>103.8</v>
      </c>
      <c r="AS100">
        <v>11.5</v>
      </c>
      <c r="AT100">
        <v>2975.54</v>
      </c>
      <c r="AU100">
        <v>111.7</v>
      </c>
      <c r="AV100">
        <v>91.7</v>
      </c>
      <c r="AW100">
        <v>107.6</v>
      </c>
      <c r="AX100">
        <v>91.2</v>
      </c>
      <c r="AY100">
        <v>112.1</v>
      </c>
      <c r="BA100">
        <v>1309.2</v>
      </c>
      <c r="BB100">
        <v>101.9</v>
      </c>
      <c r="BC100">
        <v>100.3</v>
      </c>
      <c r="BD100">
        <v>97.4</v>
      </c>
      <c r="BE100">
        <v>99.4</v>
      </c>
      <c r="BF100">
        <v>104.1</v>
      </c>
      <c r="BH100">
        <v>822.28</v>
      </c>
      <c r="BI100">
        <v>100.1</v>
      </c>
      <c r="BJ100">
        <v>101.7</v>
      </c>
      <c r="BK100">
        <v>95.7</v>
      </c>
      <c r="BL100">
        <v>100.8</v>
      </c>
      <c r="BM100">
        <v>100.9</v>
      </c>
      <c r="BO100">
        <v>22655.4</v>
      </c>
      <c r="BP100">
        <v>18248</v>
      </c>
      <c r="BQ100">
        <v>4407.3</v>
      </c>
      <c r="BR100">
        <v>136.6</v>
      </c>
      <c r="BS100">
        <v>107.1</v>
      </c>
      <c r="BT100">
        <v>120.1</v>
      </c>
      <c r="BU100">
        <v>109.7</v>
      </c>
      <c r="BV100">
        <v>97.8</v>
      </c>
      <c r="BW100">
        <v>101.9</v>
      </c>
      <c r="BX100">
        <v>110.3</v>
      </c>
      <c r="BY100">
        <v>103.9</v>
      </c>
      <c r="BZ100">
        <v>129.19999999999999</v>
      </c>
      <c r="CA100">
        <v>94.2</v>
      </c>
      <c r="CB100">
        <v>4.7</v>
      </c>
      <c r="CC100">
        <v>102.5</v>
      </c>
      <c r="CD100">
        <v>101.3</v>
      </c>
      <c r="CE100">
        <v>101.3</v>
      </c>
      <c r="CF100">
        <v>112.2</v>
      </c>
      <c r="CG100">
        <v>109.4</v>
      </c>
      <c r="CH100">
        <v>109.4</v>
      </c>
      <c r="CI100">
        <v>101.7</v>
      </c>
      <c r="CJ100">
        <v>100.6</v>
      </c>
      <c r="CK100">
        <v>100.6</v>
      </c>
      <c r="CL100">
        <v>102.9</v>
      </c>
      <c r="CM100">
        <v>102.3</v>
      </c>
      <c r="CN100">
        <v>102.3</v>
      </c>
      <c r="CO100">
        <v>109</v>
      </c>
      <c r="CP100">
        <v>104</v>
      </c>
      <c r="CQ100">
        <v>104</v>
      </c>
      <c r="CR100">
        <v>107.4</v>
      </c>
      <c r="CS100">
        <v>100.3</v>
      </c>
      <c r="CT100">
        <v>100.3</v>
      </c>
      <c r="CU100">
        <v>105.2</v>
      </c>
      <c r="CV100">
        <v>101.5</v>
      </c>
      <c r="CW100">
        <v>101.5</v>
      </c>
      <c r="CX100">
        <v>99.6</v>
      </c>
      <c r="CY100">
        <v>99.9</v>
      </c>
      <c r="CZ100">
        <v>99.9</v>
      </c>
      <c r="DA100">
        <v>104</v>
      </c>
      <c r="DB100">
        <v>100.7</v>
      </c>
      <c r="DC100">
        <v>100.7</v>
      </c>
      <c r="DD100">
        <v>107.8</v>
      </c>
      <c r="DE100">
        <v>101.1</v>
      </c>
      <c r="DF100">
        <v>101.1</v>
      </c>
      <c r="DG100">
        <v>105.4</v>
      </c>
      <c r="DH100">
        <v>100.3</v>
      </c>
      <c r="DI100">
        <v>100.3</v>
      </c>
      <c r="DJ100">
        <v>91.9</v>
      </c>
      <c r="DK100">
        <v>96.8</v>
      </c>
      <c r="DL100">
        <v>96.8</v>
      </c>
      <c r="DM100">
        <v>105.5</v>
      </c>
      <c r="DN100">
        <v>102.3</v>
      </c>
      <c r="DO100">
        <v>102.3</v>
      </c>
      <c r="DP100">
        <v>102</v>
      </c>
      <c r="DQ100">
        <v>100.2</v>
      </c>
      <c r="DR100">
        <v>100.2</v>
      </c>
      <c r="DS100">
        <v>103.2</v>
      </c>
      <c r="DT100">
        <v>100.4</v>
      </c>
      <c r="DU100">
        <v>100.4</v>
      </c>
      <c r="DV100">
        <v>108.3</v>
      </c>
      <c r="DW100">
        <v>99.1</v>
      </c>
      <c r="DX100">
        <v>99.1</v>
      </c>
      <c r="DY100">
        <v>98.4</v>
      </c>
      <c r="DZ100">
        <v>100.5</v>
      </c>
      <c r="EA100">
        <v>100.5</v>
      </c>
      <c r="EB100">
        <v>98.2</v>
      </c>
      <c r="EC100">
        <v>100.9</v>
      </c>
      <c r="ED100">
        <v>100.9</v>
      </c>
      <c r="EE100">
        <v>103</v>
      </c>
      <c r="EF100">
        <v>100.6</v>
      </c>
      <c r="EG100">
        <v>100.6</v>
      </c>
      <c r="EH100">
        <v>99.7</v>
      </c>
      <c r="EI100">
        <v>100.1</v>
      </c>
      <c r="EJ100">
        <v>99.6</v>
      </c>
      <c r="EK100">
        <v>110.5</v>
      </c>
      <c r="EL100">
        <v>104.4</v>
      </c>
      <c r="EM100">
        <v>126.3</v>
      </c>
      <c r="EN100">
        <v>95.1</v>
      </c>
      <c r="EO100">
        <v>99.7</v>
      </c>
      <c r="EP100">
        <v>108.4</v>
      </c>
      <c r="EQ100">
        <v>95.2</v>
      </c>
      <c r="ER100">
        <v>110</v>
      </c>
      <c r="ES100">
        <v>110.9</v>
      </c>
      <c r="ET100">
        <v>105.2</v>
      </c>
      <c r="EU100">
        <v>128</v>
      </c>
      <c r="EV100">
        <v>90.3</v>
      </c>
      <c r="EW100">
        <v>113.6</v>
      </c>
      <c r="EX100">
        <v>99.8</v>
      </c>
      <c r="EY100">
        <v>134</v>
      </c>
      <c r="EZ100">
        <v>137.6</v>
      </c>
      <c r="FA100">
        <v>99.4</v>
      </c>
      <c r="FB100">
        <v>88.4</v>
      </c>
      <c r="FC100">
        <v>102.4</v>
      </c>
      <c r="FD100">
        <v>81.599999999999994</v>
      </c>
      <c r="FF100">
        <v>107.7</v>
      </c>
      <c r="FG100">
        <v>116.7</v>
      </c>
      <c r="FH100">
        <v>117.8</v>
      </c>
      <c r="FI100">
        <v>94.1</v>
      </c>
      <c r="FJ100">
        <v>121.5</v>
      </c>
      <c r="FK100">
        <v>107.3</v>
      </c>
      <c r="FL100">
        <v>106.9</v>
      </c>
      <c r="FM100">
        <v>101.9</v>
      </c>
      <c r="FN100">
        <v>109.3</v>
      </c>
      <c r="FO100">
        <v>99.6</v>
      </c>
      <c r="FP100">
        <v>109.6</v>
      </c>
      <c r="FQ100">
        <v>89.9</v>
      </c>
      <c r="FR100">
        <v>188.1</v>
      </c>
      <c r="FS100">
        <v>106.1</v>
      </c>
      <c r="FT100">
        <v>108.6</v>
      </c>
      <c r="FU100">
        <v>36</v>
      </c>
      <c r="FV100">
        <v>80.5</v>
      </c>
      <c r="FW100">
        <v>50</v>
      </c>
      <c r="FX100">
        <v>14640</v>
      </c>
      <c r="FY100">
        <v>116.1</v>
      </c>
      <c r="FZ100">
        <v>81.400000000000006</v>
      </c>
      <c r="GA100">
        <v>108.8</v>
      </c>
      <c r="GB100">
        <v>114.3</v>
      </c>
      <c r="GI100">
        <v>33558.699999999997</v>
      </c>
      <c r="GJ100">
        <v>113.8</v>
      </c>
      <c r="GK100">
        <v>122.7</v>
      </c>
      <c r="GL100">
        <v>39582.699999999997</v>
      </c>
      <c r="GM100">
        <v>114.9</v>
      </c>
      <c r="GN100">
        <v>105.8</v>
      </c>
      <c r="GO100">
        <v>-6024</v>
      </c>
      <c r="GP100">
        <v>-4.9000000000000004</v>
      </c>
      <c r="GQ100">
        <v>-5.9</v>
      </c>
      <c r="GR100" t="s">
        <v>29</v>
      </c>
      <c r="GS100">
        <v>19.7</v>
      </c>
      <c r="GT100">
        <v>18.600000000000001</v>
      </c>
      <c r="GU100">
        <v>4.8</v>
      </c>
      <c r="GV100">
        <v>13</v>
      </c>
      <c r="GW100">
        <v>8.1</v>
      </c>
      <c r="GX100">
        <v>60.2</v>
      </c>
      <c r="GY100">
        <v>14</v>
      </c>
    </row>
    <row r="101" spans="1:207" x14ac:dyDescent="0.2">
      <c r="A101" s="12" t="s">
        <v>221</v>
      </c>
      <c r="B101" s="20">
        <v>100.7</v>
      </c>
      <c r="C101" s="20">
        <v>91.1</v>
      </c>
      <c r="E101" s="25" t="s">
        <v>224</v>
      </c>
      <c r="F101" s="27">
        <v>17.21</v>
      </c>
      <c r="G101" s="27">
        <v>18.3</v>
      </c>
      <c r="I101" s="1">
        <v>38383</v>
      </c>
      <c r="J101">
        <v>377241.5</v>
      </c>
      <c r="L101" s="1">
        <v>38260</v>
      </c>
      <c r="M101">
        <v>28.72</v>
      </c>
      <c r="N101">
        <v>191083.41800000001</v>
      </c>
      <c r="O101">
        <v>66017.125</v>
      </c>
      <c r="P101">
        <v>257100.54300000001</v>
      </c>
      <c r="Q101">
        <v>186833.976</v>
      </c>
      <c r="R101">
        <v>62927.896000000001</v>
      </c>
      <c r="S101">
        <v>249761.872</v>
      </c>
      <c r="T101">
        <v>4249.442</v>
      </c>
      <c r="U101">
        <v>3089.2289999999998</v>
      </c>
      <c r="V101">
        <v>7338.6710000000003</v>
      </c>
      <c r="W101">
        <v>191112.13800000001</v>
      </c>
      <c r="X101">
        <v>66017.125</v>
      </c>
      <c r="Y101">
        <v>257129.26300000001</v>
      </c>
      <c r="AA101" s="37" t="s">
        <v>223</v>
      </c>
      <c r="AB101" s="38">
        <v>4.0110000000000001</v>
      </c>
      <c r="AC101" s="38">
        <v>1.5477000000000001</v>
      </c>
      <c r="AD101" s="38">
        <v>0.92430000000000001</v>
      </c>
      <c r="AI101" t="s">
        <v>704</v>
      </c>
      <c r="AJ101">
        <v>5363</v>
      </c>
      <c r="AK101">
        <v>105.8</v>
      </c>
      <c r="AL101">
        <v>100.4</v>
      </c>
      <c r="AM101">
        <v>112.2</v>
      </c>
      <c r="AO101">
        <v>1778.5</v>
      </c>
      <c r="AP101">
        <v>76.3</v>
      </c>
      <c r="AQ101">
        <v>98.1</v>
      </c>
      <c r="AS101">
        <v>11.3</v>
      </c>
      <c r="AT101">
        <v>3040.46</v>
      </c>
      <c r="AU101">
        <v>113.2</v>
      </c>
      <c r="AV101">
        <v>102.2</v>
      </c>
      <c r="AW101">
        <v>108.8</v>
      </c>
      <c r="AX101">
        <v>101.8</v>
      </c>
      <c r="AY101">
        <v>114.1</v>
      </c>
      <c r="BA101">
        <v>1309.77</v>
      </c>
      <c r="BB101">
        <v>102</v>
      </c>
      <c r="BC101">
        <v>100</v>
      </c>
      <c r="BD101">
        <v>97.2</v>
      </c>
      <c r="BE101">
        <v>99.5</v>
      </c>
      <c r="BF101">
        <v>103.6</v>
      </c>
      <c r="BH101">
        <v>807.95</v>
      </c>
      <c r="BI101">
        <v>100.1</v>
      </c>
      <c r="BJ101">
        <v>98.3</v>
      </c>
      <c r="BK101">
        <v>95.4</v>
      </c>
      <c r="BL101">
        <v>97.8</v>
      </c>
      <c r="BM101">
        <v>98.7</v>
      </c>
      <c r="BO101">
        <v>43303.9</v>
      </c>
      <c r="BP101">
        <v>43440.5</v>
      </c>
      <c r="BQ101">
        <v>-136.6</v>
      </c>
      <c r="BR101">
        <v>136</v>
      </c>
      <c r="BS101">
        <v>102.1</v>
      </c>
      <c r="BT101">
        <v>117.5</v>
      </c>
      <c r="BU101">
        <v>101.4</v>
      </c>
      <c r="BV101">
        <v>96</v>
      </c>
      <c r="BW101">
        <v>101.2</v>
      </c>
      <c r="BX101">
        <v>100.4</v>
      </c>
      <c r="BY101">
        <v>93.8</v>
      </c>
      <c r="BZ101">
        <v>124.1</v>
      </c>
      <c r="CA101">
        <v>96.8</v>
      </c>
      <c r="CB101">
        <v>4.4000000000000004</v>
      </c>
      <c r="CC101">
        <v>102.8</v>
      </c>
      <c r="CD101">
        <v>100.5</v>
      </c>
      <c r="CE101">
        <v>101.8</v>
      </c>
      <c r="CF101">
        <v>114.4</v>
      </c>
      <c r="CG101">
        <v>102</v>
      </c>
      <c r="CH101">
        <v>111.6</v>
      </c>
      <c r="CI101">
        <v>101.6</v>
      </c>
      <c r="CJ101">
        <v>100.2</v>
      </c>
      <c r="CK101">
        <v>100.8</v>
      </c>
      <c r="CL101">
        <v>105.2</v>
      </c>
      <c r="CM101">
        <v>102.3</v>
      </c>
      <c r="CN101">
        <v>104.7</v>
      </c>
      <c r="CO101">
        <v>109.2</v>
      </c>
      <c r="CP101">
        <v>100.7</v>
      </c>
      <c r="CQ101">
        <v>104.7</v>
      </c>
      <c r="CR101">
        <v>107</v>
      </c>
      <c r="CS101">
        <v>100.4</v>
      </c>
      <c r="CT101">
        <v>100.7</v>
      </c>
      <c r="CU101">
        <v>105.5</v>
      </c>
      <c r="CV101">
        <v>100.2</v>
      </c>
      <c r="CW101">
        <v>101.7</v>
      </c>
      <c r="CX101">
        <v>99.5</v>
      </c>
      <c r="CY101">
        <v>99.8</v>
      </c>
      <c r="CZ101">
        <v>99.7</v>
      </c>
      <c r="DA101">
        <v>104.2</v>
      </c>
      <c r="DB101">
        <v>100.4</v>
      </c>
      <c r="DC101">
        <v>101.1</v>
      </c>
      <c r="DD101">
        <v>107.3</v>
      </c>
      <c r="DE101">
        <v>100.2</v>
      </c>
      <c r="DF101">
        <v>101.3</v>
      </c>
      <c r="DG101">
        <v>105.6</v>
      </c>
      <c r="DH101">
        <v>100.2</v>
      </c>
      <c r="DI101">
        <v>100.6</v>
      </c>
      <c r="DJ101">
        <v>92</v>
      </c>
      <c r="DK101">
        <v>98.4</v>
      </c>
      <c r="DL101">
        <v>95.2</v>
      </c>
      <c r="DM101">
        <v>107.6</v>
      </c>
      <c r="DN101">
        <v>102.1</v>
      </c>
      <c r="DO101">
        <v>104.5</v>
      </c>
      <c r="DP101">
        <v>102.1</v>
      </c>
      <c r="DQ101">
        <v>100.2</v>
      </c>
      <c r="DR101">
        <v>100.4</v>
      </c>
      <c r="DS101">
        <v>103.4</v>
      </c>
      <c r="DT101">
        <v>100.4</v>
      </c>
      <c r="DU101">
        <v>100.8</v>
      </c>
      <c r="DV101">
        <v>107</v>
      </c>
      <c r="DW101">
        <v>99.8</v>
      </c>
      <c r="DX101">
        <v>99</v>
      </c>
      <c r="DY101">
        <v>98.3</v>
      </c>
      <c r="DZ101">
        <v>99.8</v>
      </c>
      <c r="EA101">
        <v>100.3</v>
      </c>
      <c r="EB101">
        <v>97.9</v>
      </c>
      <c r="EC101">
        <v>99.7</v>
      </c>
      <c r="ED101">
        <v>100.6</v>
      </c>
      <c r="EE101">
        <v>103.1</v>
      </c>
      <c r="EF101">
        <v>100.2</v>
      </c>
      <c r="EG101">
        <v>100.8</v>
      </c>
      <c r="EH101">
        <v>99.1</v>
      </c>
      <c r="EI101">
        <v>96.8</v>
      </c>
      <c r="EJ101">
        <v>102.4</v>
      </c>
      <c r="EK101">
        <v>114.7</v>
      </c>
      <c r="EL101">
        <v>101.5</v>
      </c>
      <c r="EM101">
        <v>128.30000000000001</v>
      </c>
      <c r="EN101">
        <v>96.1</v>
      </c>
      <c r="EO101">
        <v>105.5</v>
      </c>
      <c r="EP101">
        <v>101.5</v>
      </c>
      <c r="EQ101">
        <v>96.6</v>
      </c>
      <c r="ER101">
        <v>112.1</v>
      </c>
      <c r="ES101">
        <v>115.8</v>
      </c>
      <c r="ET101">
        <v>102.4</v>
      </c>
      <c r="EU101">
        <v>131.1</v>
      </c>
      <c r="EV101">
        <v>92.2</v>
      </c>
      <c r="EW101">
        <v>111</v>
      </c>
      <c r="EX101">
        <v>93.7</v>
      </c>
      <c r="EY101">
        <v>125.6</v>
      </c>
      <c r="EZ101">
        <v>128.9</v>
      </c>
      <c r="FA101">
        <v>104.7</v>
      </c>
      <c r="FB101">
        <v>106.7</v>
      </c>
      <c r="FC101">
        <v>109.2</v>
      </c>
      <c r="FD101">
        <v>87.1</v>
      </c>
      <c r="FF101">
        <v>111.8</v>
      </c>
      <c r="FG101">
        <v>102.5</v>
      </c>
      <c r="FH101">
        <v>123.2</v>
      </c>
      <c r="FI101">
        <v>105.3</v>
      </c>
      <c r="FJ101">
        <v>123.4</v>
      </c>
      <c r="FK101">
        <v>98.7</v>
      </c>
      <c r="FL101">
        <v>110</v>
      </c>
      <c r="FM101">
        <v>102.4</v>
      </c>
      <c r="FN101">
        <v>112.7</v>
      </c>
      <c r="FO101">
        <v>97</v>
      </c>
      <c r="FP101">
        <v>101.2</v>
      </c>
      <c r="FQ101">
        <v>92.2</v>
      </c>
      <c r="FR101">
        <v>173.4</v>
      </c>
      <c r="FS101">
        <v>97.8</v>
      </c>
      <c r="FT101">
        <v>121.3</v>
      </c>
      <c r="FU101">
        <v>123.6</v>
      </c>
      <c r="FV101">
        <v>99.5</v>
      </c>
      <c r="FW101">
        <v>61.7</v>
      </c>
      <c r="FX101">
        <v>10977</v>
      </c>
      <c r="FY101">
        <v>120.4</v>
      </c>
      <c r="FZ101">
        <v>101.3</v>
      </c>
      <c r="GA101">
        <v>115.2</v>
      </c>
      <c r="GB101">
        <v>116.5</v>
      </c>
      <c r="GI101">
        <v>35401.699999999997</v>
      </c>
      <c r="GJ101">
        <v>119.9</v>
      </c>
      <c r="GK101">
        <v>106</v>
      </c>
      <c r="GL101">
        <v>41617.199999999997</v>
      </c>
      <c r="GM101">
        <v>128.1</v>
      </c>
      <c r="GN101">
        <v>106.3</v>
      </c>
      <c r="GO101">
        <v>-6215.5</v>
      </c>
      <c r="GP101">
        <v>-5.0999999999999996</v>
      </c>
      <c r="GQ101">
        <v>-7.1</v>
      </c>
      <c r="GR101" t="s">
        <v>29</v>
      </c>
      <c r="GS101">
        <v>21.4</v>
      </c>
      <c r="GT101">
        <v>16.8</v>
      </c>
      <c r="GU101">
        <v>6.2</v>
      </c>
      <c r="GV101">
        <v>13.3</v>
      </c>
      <c r="GW101">
        <v>6.5</v>
      </c>
      <c r="GX101">
        <v>59.7</v>
      </c>
      <c r="GY101">
        <v>9.5</v>
      </c>
    </row>
    <row r="102" spans="1:207" x14ac:dyDescent="0.2">
      <c r="A102" s="12" t="s">
        <v>222</v>
      </c>
      <c r="B102" s="20">
        <v>99.3</v>
      </c>
      <c r="C102" s="20">
        <v>88.7</v>
      </c>
      <c r="E102" s="25" t="s">
        <v>225</v>
      </c>
      <c r="F102" s="27">
        <v>18.32</v>
      </c>
      <c r="G102" s="27">
        <v>19.39</v>
      </c>
      <c r="I102" s="1">
        <v>38411</v>
      </c>
      <c r="J102">
        <v>382293.9</v>
      </c>
      <c r="L102" s="1">
        <v>38291</v>
      </c>
      <c r="M102">
        <v>28.452999999999999</v>
      </c>
      <c r="N102">
        <v>209296.37100000001</v>
      </c>
      <c r="O102">
        <v>65827.978000000003</v>
      </c>
      <c r="P102">
        <v>275124.34899999999</v>
      </c>
      <c r="Q102">
        <v>204863.258</v>
      </c>
      <c r="R102">
        <v>62771.002</v>
      </c>
      <c r="S102">
        <v>267634.26</v>
      </c>
      <c r="T102">
        <v>4433.1130000000003</v>
      </c>
      <c r="U102">
        <v>3056.9760000000001</v>
      </c>
      <c r="V102">
        <v>7490.0889999999999</v>
      </c>
      <c r="W102">
        <v>209324.82399999999</v>
      </c>
      <c r="X102">
        <v>65827.978000000003</v>
      </c>
      <c r="Y102">
        <v>275152.80200000003</v>
      </c>
      <c r="AA102" s="37" t="s">
        <v>224</v>
      </c>
      <c r="AB102" s="38">
        <v>3.9060000000000001</v>
      </c>
      <c r="AC102" s="38">
        <v>1.5498000000000001</v>
      </c>
      <c r="AD102" s="38">
        <v>0.89059999999999995</v>
      </c>
      <c r="AI102" t="s">
        <v>705</v>
      </c>
      <c r="AJ102">
        <v>5376</v>
      </c>
      <c r="AK102">
        <v>105.7</v>
      </c>
      <c r="AL102">
        <v>100.2</v>
      </c>
      <c r="AM102">
        <v>112.4</v>
      </c>
      <c r="AO102">
        <v>1702.2</v>
      </c>
      <c r="AP102">
        <v>76.2</v>
      </c>
      <c r="AQ102">
        <v>95.7</v>
      </c>
      <c r="AS102">
        <v>10.9</v>
      </c>
      <c r="AT102">
        <v>3152.96</v>
      </c>
      <c r="AU102">
        <v>110.5</v>
      </c>
      <c r="AV102">
        <v>103.7</v>
      </c>
      <c r="AW102">
        <v>106.4</v>
      </c>
      <c r="AX102">
        <v>103.3</v>
      </c>
      <c r="AY102">
        <v>117.9</v>
      </c>
      <c r="BA102">
        <v>1421.25</v>
      </c>
      <c r="BB102">
        <v>109.7</v>
      </c>
      <c r="BC102">
        <v>108.5</v>
      </c>
      <c r="BD102">
        <v>104.8</v>
      </c>
      <c r="BE102">
        <v>108.2</v>
      </c>
      <c r="BF102">
        <v>112.1</v>
      </c>
      <c r="BH102">
        <v>859.01</v>
      </c>
      <c r="BI102">
        <v>106.2</v>
      </c>
      <c r="BJ102">
        <v>106.3</v>
      </c>
      <c r="BK102">
        <v>101.4</v>
      </c>
      <c r="BL102">
        <v>106</v>
      </c>
      <c r="BM102">
        <v>104.6</v>
      </c>
      <c r="BO102">
        <v>64659.5</v>
      </c>
      <c r="BP102">
        <v>62856.6</v>
      </c>
      <c r="BQ102">
        <v>1802.9</v>
      </c>
      <c r="BR102">
        <v>143.4</v>
      </c>
      <c r="BS102">
        <v>103.4</v>
      </c>
      <c r="BT102">
        <v>120.2</v>
      </c>
      <c r="BU102">
        <v>99.3</v>
      </c>
      <c r="BV102">
        <v>96.8</v>
      </c>
      <c r="BW102">
        <v>100.1</v>
      </c>
      <c r="BX102">
        <v>109.9</v>
      </c>
      <c r="BY102">
        <v>110.5</v>
      </c>
      <c r="BZ102">
        <v>118.9</v>
      </c>
      <c r="CA102">
        <v>96.7</v>
      </c>
      <c r="CB102">
        <v>4.7</v>
      </c>
      <c r="CC102">
        <v>102.5</v>
      </c>
      <c r="CD102">
        <v>100.2</v>
      </c>
      <c r="CE102">
        <v>102</v>
      </c>
      <c r="CF102">
        <v>113.9</v>
      </c>
      <c r="CG102">
        <v>101.2</v>
      </c>
      <c r="CH102">
        <v>112.9</v>
      </c>
      <c r="CI102">
        <v>101.3</v>
      </c>
      <c r="CJ102">
        <v>100.1</v>
      </c>
      <c r="CK102">
        <v>100.9</v>
      </c>
      <c r="CL102">
        <v>105.2</v>
      </c>
      <c r="CM102">
        <v>100.1</v>
      </c>
      <c r="CN102">
        <v>104.8</v>
      </c>
      <c r="CO102">
        <v>108.3</v>
      </c>
      <c r="CP102">
        <v>100.9</v>
      </c>
      <c r="CQ102">
        <v>105.6</v>
      </c>
      <c r="CR102">
        <v>106.5</v>
      </c>
      <c r="CS102">
        <v>100.4</v>
      </c>
      <c r="CT102">
        <v>101.1</v>
      </c>
      <c r="CU102">
        <v>105.6</v>
      </c>
      <c r="CV102">
        <v>100.3</v>
      </c>
      <c r="CW102">
        <v>102</v>
      </c>
      <c r="CX102">
        <v>99.8</v>
      </c>
      <c r="CY102">
        <v>100.4</v>
      </c>
      <c r="CZ102">
        <v>100</v>
      </c>
      <c r="DA102">
        <v>104.1</v>
      </c>
      <c r="DB102">
        <v>100.4</v>
      </c>
      <c r="DC102">
        <v>101.5</v>
      </c>
      <c r="DD102">
        <v>107</v>
      </c>
      <c r="DE102">
        <v>100.4</v>
      </c>
      <c r="DF102">
        <v>101.7</v>
      </c>
      <c r="DG102">
        <v>105.7</v>
      </c>
      <c r="DH102">
        <v>100.2</v>
      </c>
      <c r="DI102">
        <v>100.7</v>
      </c>
      <c r="DJ102">
        <v>93.6</v>
      </c>
      <c r="DK102">
        <v>101</v>
      </c>
      <c r="DL102">
        <v>96.2</v>
      </c>
      <c r="DM102">
        <v>107.7</v>
      </c>
      <c r="DN102">
        <v>100.3</v>
      </c>
      <c r="DO102">
        <v>104.8</v>
      </c>
      <c r="DP102">
        <v>102.1</v>
      </c>
      <c r="DQ102">
        <v>100.2</v>
      </c>
      <c r="DR102">
        <v>100.6</v>
      </c>
      <c r="DS102">
        <v>103.1</v>
      </c>
      <c r="DT102">
        <v>100.4</v>
      </c>
      <c r="DU102">
        <v>101.2</v>
      </c>
      <c r="DV102">
        <v>105.5</v>
      </c>
      <c r="DW102">
        <v>100.8</v>
      </c>
      <c r="DX102">
        <v>99.8</v>
      </c>
      <c r="DY102">
        <v>98.3</v>
      </c>
      <c r="DZ102">
        <v>100</v>
      </c>
      <c r="EA102">
        <v>100.3</v>
      </c>
      <c r="EB102">
        <v>97.8</v>
      </c>
      <c r="EC102">
        <v>99.9</v>
      </c>
      <c r="ED102">
        <v>100.4</v>
      </c>
      <c r="EE102">
        <v>103.2</v>
      </c>
      <c r="EF102">
        <v>100.1</v>
      </c>
      <c r="EG102">
        <v>100.9</v>
      </c>
      <c r="EH102">
        <v>101</v>
      </c>
      <c r="EI102">
        <v>101</v>
      </c>
      <c r="EJ102">
        <v>100</v>
      </c>
      <c r="EK102">
        <v>100.7</v>
      </c>
      <c r="EL102">
        <v>100.7</v>
      </c>
      <c r="EM102">
        <v>129.19999999999999</v>
      </c>
      <c r="EN102">
        <v>96.5</v>
      </c>
      <c r="EO102">
        <v>92.7</v>
      </c>
      <c r="EP102">
        <v>95.9</v>
      </c>
      <c r="EQ102">
        <v>92.7</v>
      </c>
      <c r="ER102">
        <v>107.6</v>
      </c>
      <c r="ES102">
        <v>100</v>
      </c>
      <c r="ET102">
        <v>101.2</v>
      </c>
      <c r="EU102">
        <v>132.69999999999999</v>
      </c>
      <c r="EV102">
        <v>93.7</v>
      </c>
      <c r="EW102">
        <v>111.6</v>
      </c>
      <c r="EX102">
        <v>97.7</v>
      </c>
      <c r="EY102">
        <v>122.7</v>
      </c>
      <c r="EZ102">
        <v>125.9</v>
      </c>
      <c r="FA102">
        <v>101.4</v>
      </c>
      <c r="FB102">
        <v>102.4</v>
      </c>
      <c r="FC102">
        <v>111.8</v>
      </c>
      <c r="FD102">
        <v>89.1</v>
      </c>
      <c r="FF102">
        <v>97.3</v>
      </c>
      <c r="FG102">
        <v>100.8</v>
      </c>
      <c r="FH102">
        <v>108</v>
      </c>
      <c r="FI102">
        <v>102.8</v>
      </c>
      <c r="FJ102">
        <v>103.7</v>
      </c>
      <c r="FK102">
        <v>95</v>
      </c>
      <c r="FL102">
        <v>96.1</v>
      </c>
      <c r="FM102">
        <v>103.1</v>
      </c>
      <c r="FN102">
        <v>102.7</v>
      </c>
      <c r="FO102">
        <v>98.1</v>
      </c>
      <c r="FP102">
        <v>97.5</v>
      </c>
      <c r="FQ102">
        <v>106.3</v>
      </c>
      <c r="FR102">
        <v>184.3</v>
      </c>
      <c r="FS102">
        <v>103.9</v>
      </c>
      <c r="FT102">
        <v>116.8</v>
      </c>
      <c r="FU102">
        <v>115.8</v>
      </c>
      <c r="FV102">
        <v>115.3</v>
      </c>
      <c r="FW102">
        <v>71.599999999999994</v>
      </c>
      <c r="FX102">
        <v>9798</v>
      </c>
      <c r="FY102">
        <v>111.9</v>
      </c>
      <c r="FZ102">
        <v>110.4</v>
      </c>
      <c r="GA102">
        <v>106.6</v>
      </c>
      <c r="GB102">
        <v>129.1</v>
      </c>
      <c r="GI102">
        <v>34315.699999999997</v>
      </c>
      <c r="GJ102">
        <v>99.2</v>
      </c>
      <c r="GK102">
        <v>93.1</v>
      </c>
      <c r="GL102">
        <v>42400.6</v>
      </c>
      <c r="GM102">
        <v>104.2</v>
      </c>
      <c r="GN102">
        <v>98.8</v>
      </c>
      <c r="GO102">
        <v>-8084.9000000000015</v>
      </c>
      <c r="GP102">
        <v>-5.0999999999999996</v>
      </c>
      <c r="GQ102">
        <v>-7.7</v>
      </c>
      <c r="GR102" t="s">
        <v>29</v>
      </c>
      <c r="GS102">
        <v>21.2</v>
      </c>
      <c r="GT102">
        <v>18.399999999999999</v>
      </c>
      <c r="GU102">
        <v>8.4</v>
      </c>
      <c r="GV102">
        <v>11.1</v>
      </c>
      <c r="GW102">
        <v>10.9</v>
      </c>
      <c r="GX102">
        <v>59.8</v>
      </c>
      <c r="GY102">
        <v>11.4</v>
      </c>
    </row>
    <row r="103" spans="1:207" x14ac:dyDescent="0.2">
      <c r="A103" s="12" t="s">
        <v>223</v>
      </c>
      <c r="B103" s="20">
        <v>100.5</v>
      </c>
      <c r="C103" s="20">
        <v>90.8</v>
      </c>
      <c r="E103" s="25" t="s">
        <v>226</v>
      </c>
      <c r="F103" s="27">
        <v>19.61</v>
      </c>
      <c r="G103" s="27">
        <v>19.46</v>
      </c>
      <c r="I103" s="1">
        <v>38442</v>
      </c>
      <c r="J103">
        <v>391189.6</v>
      </c>
      <c r="L103" s="1">
        <v>38321</v>
      </c>
      <c r="M103">
        <v>28.116</v>
      </c>
      <c r="N103">
        <v>200316.26699999999</v>
      </c>
      <c r="O103">
        <v>63890.620999999999</v>
      </c>
      <c r="P103">
        <v>264206.88799999998</v>
      </c>
      <c r="Q103">
        <v>195801.45600000001</v>
      </c>
      <c r="R103">
        <v>61003.957000000002</v>
      </c>
      <c r="S103">
        <v>256805.413</v>
      </c>
      <c r="T103">
        <v>4514.8109999999997</v>
      </c>
      <c r="U103">
        <v>2886.6640000000002</v>
      </c>
      <c r="V103">
        <v>7401.4750000000004</v>
      </c>
      <c r="W103">
        <v>200344.383</v>
      </c>
      <c r="X103">
        <v>63890.620999999999</v>
      </c>
      <c r="Y103">
        <v>264235.00400000002</v>
      </c>
      <c r="AA103" s="37" t="s">
        <v>225</v>
      </c>
      <c r="AB103" s="38">
        <v>3.9824999999999999</v>
      </c>
      <c r="AC103" s="38">
        <v>1.524</v>
      </c>
      <c r="AD103" s="38">
        <v>0.87649999999999995</v>
      </c>
      <c r="AI103" t="s">
        <v>706</v>
      </c>
      <c r="AJ103">
        <v>5382</v>
      </c>
      <c r="AK103">
        <v>105.5</v>
      </c>
      <c r="AL103">
        <v>100.1</v>
      </c>
      <c r="AM103">
        <v>112.5</v>
      </c>
      <c r="AO103">
        <v>1605.7</v>
      </c>
      <c r="AP103">
        <v>76.400000000000006</v>
      </c>
      <c r="AQ103">
        <v>94.3</v>
      </c>
      <c r="AS103">
        <v>10.3</v>
      </c>
      <c r="AT103">
        <v>3144.87</v>
      </c>
      <c r="AU103">
        <v>112.9</v>
      </c>
      <c r="AV103">
        <v>99.7</v>
      </c>
      <c r="AW103">
        <v>108.8</v>
      </c>
      <c r="AX103">
        <v>99.4</v>
      </c>
      <c r="AY103">
        <v>117.2</v>
      </c>
      <c r="BA103">
        <v>1426.41</v>
      </c>
      <c r="BB103">
        <v>110.1</v>
      </c>
      <c r="BC103">
        <v>100.4</v>
      </c>
      <c r="BD103">
        <v>105.3</v>
      </c>
      <c r="BE103">
        <v>100</v>
      </c>
      <c r="BF103">
        <v>112.1</v>
      </c>
      <c r="BH103">
        <v>877.95</v>
      </c>
      <c r="BI103">
        <v>106.7</v>
      </c>
      <c r="BJ103">
        <v>102.2</v>
      </c>
      <c r="BK103">
        <v>102</v>
      </c>
      <c r="BL103">
        <v>101.8</v>
      </c>
      <c r="BM103">
        <v>106.5</v>
      </c>
      <c r="BO103">
        <v>90618.6</v>
      </c>
      <c r="BP103">
        <v>90064.3</v>
      </c>
      <c r="BQ103">
        <v>554.29999999999995</v>
      </c>
      <c r="BR103">
        <v>148.6</v>
      </c>
      <c r="BS103">
        <v>101.3</v>
      </c>
      <c r="BT103">
        <v>127</v>
      </c>
      <c r="BU103">
        <v>100.7</v>
      </c>
      <c r="BV103">
        <v>98.9</v>
      </c>
      <c r="BW103">
        <v>100.3</v>
      </c>
      <c r="BX103">
        <v>109.4</v>
      </c>
      <c r="BY103">
        <v>100.4</v>
      </c>
      <c r="BZ103">
        <v>112.8</v>
      </c>
      <c r="CA103">
        <v>95.1</v>
      </c>
      <c r="CB103">
        <v>4.7</v>
      </c>
      <c r="CC103">
        <v>101.9</v>
      </c>
      <c r="CD103">
        <v>99.8</v>
      </c>
      <c r="CE103">
        <v>101.8</v>
      </c>
      <c r="CF103">
        <v>109.6</v>
      </c>
      <c r="CG103">
        <v>100.6</v>
      </c>
      <c r="CH103">
        <v>113.6</v>
      </c>
      <c r="CI103">
        <v>100.7</v>
      </c>
      <c r="CJ103">
        <v>99.6</v>
      </c>
      <c r="CK103">
        <v>100.5</v>
      </c>
      <c r="CL103">
        <v>106.2</v>
      </c>
      <c r="CM103">
        <v>101</v>
      </c>
      <c r="CN103">
        <v>105.8</v>
      </c>
      <c r="CO103">
        <v>109.2</v>
      </c>
      <c r="CP103">
        <v>101.4</v>
      </c>
      <c r="CQ103">
        <v>107.1</v>
      </c>
      <c r="CR103">
        <v>106</v>
      </c>
      <c r="CS103">
        <v>100.5</v>
      </c>
      <c r="CT103">
        <v>101.6</v>
      </c>
      <c r="CU103">
        <v>105.7</v>
      </c>
      <c r="CV103">
        <v>100.2</v>
      </c>
      <c r="CW103">
        <v>102.3</v>
      </c>
      <c r="CX103">
        <v>100</v>
      </c>
      <c r="CY103">
        <v>100</v>
      </c>
      <c r="CZ103">
        <v>100</v>
      </c>
      <c r="DA103">
        <v>104</v>
      </c>
      <c r="DB103">
        <v>100.4</v>
      </c>
      <c r="DC103">
        <v>101.8</v>
      </c>
      <c r="DD103">
        <v>106.8</v>
      </c>
      <c r="DE103">
        <v>100.7</v>
      </c>
      <c r="DF103">
        <v>102.4</v>
      </c>
      <c r="DG103">
        <v>105.9</v>
      </c>
      <c r="DH103">
        <v>100.2</v>
      </c>
      <c r="DI103">
        <v>100.9</v>
      </c>
      <c r="DJ103">
        <v>93.6</v>
      </c>
      <c r="DK103">
        <v>99.9</v>
      </c>
      <c r="DL103">
        <v>96.1</v>
      </c>
      <c r="DM103">
        <v>107.6</v>
      </c>
      <c r="DN103">
        <v>100.2</v>
      </c>
      <c r="DO103">
        <v>105.1</v>
      </c>
      <c r="DP103">
        <v>102</v>
      </c>
      <c r="DQ103">
        <v>100.2</v>
      </c>
      <c r="DR103">
        <v>100.8</v>
      </c>
      <c r="DS103">
        <v>103.2</v>
      </c>
      <c r="DT103">
        <v>100.3</v>
      </c>
      <c r="DU103">
        <v>101.5</v>
      </c>
      <c r="DV103">
        <v>103.8</v>
      </c>
      <c r="DW103">
        <v>100.2</v>
      </c>
      <c r="DX103">
        <v>100</v>
      </c>
      <c r="DY103">
        <v>98.3</v>
      </c>
      <c r="DZ103">
        <v>100</v>
      </c>
      <c r="EA103">
        <v>100.3</v>
      </c>
      <c r="EB103">
        <v>98</v>
      </c>
      <c r="EC103">
        <v>100</v>
      </c>
      <c r="ED103">
        <v>100.4</v>
      </c>
      <c r="EE103">
        <v>103.2</v>
      </c>
      <c r="EF103">
        <v>100.1</v>
      </c>
      <c r="EG103">
        <v>101</v>
      </c>
      <c r="EH103">
        <v>98.7</v>
      </c>
      <c r="EI103">
        <v>97.1</v>
      </c>
      <c r="EJ103">
        <v>101.6</v>
      </c>
      <c r="EK103">
        <v>114.4</v>
      </c>
      <c r="EL103">
        <v>104.1</v>
      </c>
      <c r="EM103">
        <v>134.4</v>
      </c>
      <c r="EN103">
        <v>100.2</v>
      </c>
      <c r="EO103">
        <v>108.7</v>
      </c>
      <c r="EP103">
        <v>113.5</v>
      </c>
      <c r="EQ103">
        <v>105.2</v>
      </c>
      <c r="ER103">
        <v>121.8</v>
      </c>
      <c r="ES103">
        <v>115.5</v>
      </c>
      <c r="ET103">
        <v>105.8</v>
      </c>
      <c r="EU103">
        <v>140.30000000000001</v>
      </c>
      <c r="EV103">
        <v>98.9</v>
      </c>
      <c r="EW103">
        <v>108</v>
      </c>
      <c r="EX103">
        <v>84.8</v>
      </c>
      <c r="EY103">
        <v>104</v>
      </c>
      <c r="EZ103">
        <v>106.8</v>
      </c>
      <c r="FA103">
        <v>104.3</v>
      </c>
      <c r="FB103">
        <v>102.4</v>
      </c>
      <c r="FC103">
        <v>114.5</v>
      </c>
      <c r="FD103">
        <v>91.4</v>
      </c>
      <c r="FF103">
        <v>108.9</v>
      </c>
      <c r="FG103">
        <v>106.4</v>
      </c>
      <c r="FH103">
        <v>131.19999999999999</v>
      </c>
      <c r="FI103">
        <v>108</v>
      </c>
      <c r="FJ103">
        <v>125.7</v>
      </c>
      <c r="FK103">
        <v>104.6</v>
      </c>
      <c r="FL103">
        <v>109</v>
      </c>
      <c r="FM103">
        <v>103.9</v>
      </c>
      <c r="FN103">
        <v>107.7</v>
      </c>
      <c r="FO103">
        <v>95.3</v>
      </c>
      <c r="FP103">
        <v>104.6</v>
      </c>
      <c r="FQ103">
        <v>105.2</v>
      </c>
      <c r="FR103">
        <v>193.8</v>
      </c>
      <c r="FS103">
        <v>109.3</v>
      </c>
      <c r="FT103">
        <v>120.9</v>
      </c>
      <c r="FU103">
        <v>112.8</v>
      </c>
      <c r="FV103">
        <v>130</v>
      </c>
      <c r="FW103">
        <v>80.7</v>
      </c>
      <c r="FX103">
        <v>13717</v>
      </c>
      <c r="FY103">
        <v>114.6</v>
      </c>
      <c r="FZ103">
        <v>103</v>
      </c>
      <c r="GA103">
        <v>107.2</v>
      </c>
      <c r="GB103">
        <v>131.6</v>
      </c>
      <c r="GI103">
        <v>37497.699999999997</v>
      </c>
      <c r="GJ103">
        <v>123.9</v>
      </c>
      <c r="GK103">
        <v>114.2</v>
      </c>
      <c r="GL103">
        <v>44536.9</v>
      </c>
      <c r="GM103">
        <v>126.6</v>
      </c>
      <c r="GN103">
        <v>108.9</v>
      </c>
      <c r="GO103">
        <v>-7039.2000000000044</v>
      </c>
      <c r="GP103">
        <v>-3.8</v>
      </c>
      <c r="GQ103">
        <v>-5.5</v>
      </c>
      <c r="GR103" t="s">
        <v>29</v>
      </c>
      <c r="GS103">
        <v>22.4</v>
      </c>
      <c r="GT103">
        <v>21</v>
      </c>
      <c r="GU103">
        <v>9.6999999999999993</v>
      </c>
      <c r="GV103">
        <v>10.7</v>
      </c>
      <c r="GW103">
        <v>13.2</v>
      </c>
      <c r="GX103">
        <v>61.7</v>
      </c>
      <c r="GY103">
        <v>11.5</v>
      </c>
    </row>
    <row r="104" spans="1:207" x14ac:dyDescent="0.2">
      <c r="A104" s="12" t="s">
        <v>224</v>
      </c>
      <c r="B104" s="20">
        <v>100.5</v>
      </c>
      <c r="C104" s="20">
        <v>91.4</v>
      </c>
      <c r="E104" s="25" t="s">
        <v>227</v>
      </c>
      <c r="F104" s="27">
        <v>19.649999999999999</v>
      </c>
      <c r="G104" s="27">
        <v>19.64</v>
      </c>
      <c r="I104" s="1">
        <v>38472</v>
      </c>
      <c r="J104">
        <v>397675.7</v>
      </c>
      <c r="L104" s="1">
        <v>38352</v>
      </c>
      <c r="M104">
        <v>27.483000000000001</v>
      </c>
      <c r="N104">
        <v>196767.52499999999</v>
      </c>
      <c r="O104">
        <v>61014.428</v>
      </c>
      <c r="P104">
        <v>257781.95300000001</v>
      </c>
      <c r="Q104">
        <v>192398.47899999999</v>
      </c>
      <c r="R104">
        <v>58337.118000000002</v>
      </c>
      <c r="S104">
        <v>250735.59700000001</v>
      </c>
      <c r="T104">
        <v>4369.0460000000003</v>
      </c>
      <c r="U104">
        <v>2677.31</v>
      </c>
      <c r="V104">
        <v>7046.3559999999998</v>
      </c>
      <c r="W104">
        <v>196795.008</v>
      </c>
      <c r="X104">
        <v>61014.428</v>
      </c>
      <c r="Y104">
        <v>257809.43599999999</v>
      </c>
      <c r="AA104" s="37" t="s">
        <v>226</v>
      </c>
      <c r="AB104" s="38">
        <v>3.927</v>
      </c>
      <c r="AC104" s="38">
        <v>1.5209999999999999</v>
      </c>
      <c r="AD104" s="38">
        <v>0.8417</v>
      </c>
      <c r="AI104" t="s">
        <v>707</v>
      </c>
      <c r="AJ104">
        <v>5383</v>
      </c>
      <c r="AK104">
        <v>105.3</v>
      </c>
      <c r="AL104">
        <v>100</v>
      </c>
      <c r="AM104">
        <v>112.5</v>
      </c>
      <c r="AO104">
        <v>1525.6</v>
      </c>
      <c r="AP104">
        <v>76.900000000000006</v>
      </c>
      <c r="AQ104">
        <v>95</v>
      </c>
      <c r="AS104">
        <v>9.8000000000000007</v>
      </c>
      <c r="AT104">
        <v>3076.14</v>
      </c>
      <c r="AU104">
        <v>110.8</v>
      </c>
      <c r="AV104">
        <v>97.8</v>
      </c>
      <c r="AW104">
        <v>106.4</v>
      </c>
      <c r="AX104">
        <v>97</v>
      </c>
      <c r="AY104">
        <v>113.7</v>
      </c>
      <c r="BA104">
        <v>1429.82</v>
      </c>
      <c r="BB104">
        <v>110.3</v>
      </c>
      <c r="BC104">
        <v>100.2</v>
      </c>
      <c r="BD104">
        <v>104.9</v>
      </c>
      <c r="BE104">
        <v>99.2</v>
      </c>
      <c r="BF104">
        <v>111.2</v>
      </c>
      <c r="BH104">
        <v>860.95</v>
      </c>
      <c r="BI104">
        <v>106.5</v>
      </c>
      <c r="BJ104">
        <v>98.1</v>
      </c>
      <c r="BK104">
        <v>101.3</v>
      </c>
      <c r="BL104">
        <v>97.1</v>
      </c>
      <c r="BM104">
        <v>103.4</v>
      </c>
      <c r="BO104">
        <v>108826.5</v>
      </c>
      <c r="BP104">
        <v>110703.4</v>
      </c>
      <c r="BQ104">
        <v>-1877</v>
      </c>
      <c r="BR104">
        <v>141.5</v>
      </c>
      <c r="BS104">
        <v>93.8</v>
      </c>
      <c r="BT104">
        <v>123.4</v>
      </c>
      <c r="BU104">
        <v>97.6</v>
      </c>
      <c r="BV104">
        <v>103.6</v>
      </c>
      <c r="BW104">
        <v>100.8</v>
      </c>
      <c r="BX104">
        <v>124.7</v>
      </c>
      <c r="BY104">
        <v>110.7</v>
      </c>
      <c r="BZ104">
        <v>106.5</v>
      </c>
      <c r="CA104">
        <v>94.6</v>
      </c>
      <c r="CB104">
        <v>5.0999999999999996</v>
      </c>
      <c r="CC104">
        <v>102.4</v>
      </c>
      <c r="CD104">
        <v>100.8</v>
      </c>
      <c r="CE104">
        <v>102.6</v>
      </c>
      <c r="CF104">
        <v>108.9</v>
      </c>
      <c r="CG104">
        <v>99</v>
      </c>
      <c r="CH104">
        <v>112.5</v>
      </c>
      <c r="CI104">
        <v>100.9</v>
      </c>
      <c r="CJ104">
        <v>100.6</v>
      </c>
      <c r="CK104">
        <v>101.1</v>
      </c>
      <c r="CL104">
        <v>109.6</v>
      </c>
      <c r="CM104">
        <v>103.3</v>
      </c>
      <c r="CN104">
        <v>109.3</v>
      </c>
      <c r="CO104">
        <v>111.5</v>
      </c>
      <c r="CP104">
        <v>101.8</v>
      </c>
      <c r="CQ104">
        <v>109</v>
      </c>
      <c r="CR104">
        <v>105.2</v>
      </c>
      <c r="CS104">
        <v>100.3</v>
      </c>
      <c r="CT104">
        <v>101.9</v>
      </c>
      <c r="CU104">
        <v>105.8</v>
      </c>
      <c r="CV104">
        <v>100.3</v>
      </c>
      <c r="CW104">
        <v>102.5</v>
      </c>
      <c r="CX104">
        <v>99.8</v>
      </c>
      <c r="CY104">
        <v>99.6</v>
      </c>
      <c r="CZ104">
        <v>99.6</v>
      </c>
      <c r="DA104">
        <v>104.4</v>
      </c>
      <c r="DB104">
        <v>100.8</v>
      </c>
      <c r="DC104">
        <v>102.6</v>
      </c>
      <c r="DD104">
        <v>107</v>
      </c>
      <c r="DE104">
        <v>101.2</v>
      </c>
      <c r="DF104">
        <v>103.6</v>
      </c>
      <c r="DG104">
        <v>106</v>
      </c>
      <c r="DH104">
        <v>100.4</v>
      </c>
      <c r="DI104">
        <v>101.3</v>
      </c>
      <c r="DJ104">
        <v>93.5</v>
      </c>
      <c r="DK104">
        <v>99.9</v>
      </c>
      <c r="DL104">
        <v>96</v>
      </c>
      <c r="DM104">
        <v>109</v>
      </c>
      <c r="DN104">
        <v>101.6</v>
      </c>
      <c r="DO104">
        <v>106.8</v>
      </c>
      <c r="DP104">
        <v>102</v>
      </c>
      <c r="DQ104">
        <v>100.2</v>
      </c>
      <c r="DR104">
        <v>101</v>
      </c>
      <c r="DS104">
        <v>103.4</v>
      </c>
      <c r="DT104">
        <v>100.4</v>
      </c>
      <c r="DU104">
        <v>101.9</v>
      </c>
      <c r="DV104">
        <v>104.1</v>
      </c>
      <c r="DW104">
        <v>100.9</v>
      </c>
      <c r="DX104">
        <v>101</v>
      </c>
      <c r="DY104">
        <v>98.3</v>
      </c>
      <c r="DZ104">
        <v>100</v>
      </c>
      <c r="EA104">
        <v>100.3</v>
      </c>
      <c r="EB104">
        <v>98.2</v>
      </c>
      <c r="EC104">
        <v>100.2</v>
      </c>
      <c r="ED104">
        <v>100.7</v>
      </c>
      <c r="EE104">
        <v>103.2</v>
      </c>
      <c r="EF104">
        <v>100</v>
      </c>
      <c r="EG104">
        <v>101</v>
      </c>
      <c r="EH104">
        <v>100.4</v>
      </c>
      <c r="EI104">
        <v>102.7</v>
      </c>
      <c r="EJ104">
        <v>97.8</v>
      </c>
      <c r="EK104">
        <v>101.4</v>
      </c>
      <c r="EL104">
        <v>90.9</v>
      </c>
      <c r="EM104">
        <v>122.2</v>
      </c>
      <c r="EN104">
        <v>90.6</v>
      </c>
      <c r="EO104">
        <v>96.9</v>
      </c>
      <c r="EP104">
        <v>89.4</v>
      </c>
      <c r="EQ104">
        <v>94</v>
      </c>
      <c r="ER104">
        <v>108.1</v>
      </c>
      <c r="ES104">
        <v>101.9</v>
      </c>
      <c r="ET104">
        <v>91.8</v>
      </c>
      <c r="EU104">
        <v>128.80000000000001</v>
      </c>
      <c r="EV104">
        <v>90.6</v>
      </c>
      <c r="EW104">
        <v>96.9</v>
      </c>
      <c r="EX104">
        <v>80.099999999999994</v>
      </c>
      <c r="EY104">
        <v>83.3</v>
      </c>
      <c r="EZ104">
        <v>85.5</v>
      </c>
      <c r="FA104">
        <v>104.6</v>
      </c>
      <c r="FB104">
        <v>101.2</v>
      </c>
      <c r="FC104">
        <v>115.9</v>
      </c>
      <c r="FD104">
        <v>92.4</v>
      </c>
      <c r="FF104">
        <v>97.1</v>
      </c>
      <c r="FG104">
        <v>92.9</v>
      </c>
      <c r="FH104">
        <v>111</v>
      </c>
      <c r="FI104">
        <v>88.5</v>
      </c>
      <c r="FJ104">
        <v>102</v>
      </c>
      <c r="FK104">
        <v>82.3</v>
      </c>
      <c r="FL104">
        <v>99.4</v>
      </c>
      <c r="FM104">
        <v>96.1</v>
      </c>
      <c r="FN104">
        <v>100.3</v>
      </c>
      <c r="FO104">
        <v>87.7</v>
      </c>
      <c r="FP104">
        <v>104.2</v>
      </c>
      <c r="FQ104">
        <v>97.6</v>
      </c>
      <c r="FR104">
        <v>189.2</v>
      </c>
      <c r="FS104">
        <v>106.7</v>
      </c>
      <c r="FT104">
        <v>115.9</v>
      </c>
      <c r="FU104">
        <v>107.9</v>
      </c>
      <c r="FV104">
        <v>140.4</v>
      </c>
      <c r="FW104">
        <v>87.1</v>
      </c>
      <c r="FX104">
        <v>9724</v>
      </c>
      <c r="FY104">
        <v>111.3</v>
      </c>
      <c r="FZ104">
        <v>97.2</v>
      </c>
      <c r="GA104">
        <v>105.5</v>
      </c>
      <c r="GB104">
        <v>130.1</v>
      </c>
      <c r="GI104">
        <v>32679.5</v>
      </c>
      <c r="GJ104">
        <v>101.5</v>
      </c>
      <c r="GK104">
        <v>84.7</v>
      </c>
      <c r="GL104">
        <v>40068.9</v>
      </c>
      <c r="GM104">
        <v>103.3</v>
      </c>
      <c r="GN104">
        <v>87.9</v>
      </c>
      <c r="GO104">
        <v>-7389.4000000000015</v>
      </c>
      <c r="GP104">
        <v>-5.3</v>
      </c>
      <c r="GQ104">
        <v>-8.9</v>
      </c>
      <c r="GR104" t="s">
        <v>29</v>
      </c>
      <c r="GS104">
        <v>20.2</v>
      </c>
      <c r="GT104">
        <v>23.3</v>
      </c>
      <c r="GU104">
        <v>11</v>
      </c>
      <c r="GV104">
        <v>9.6999999999999993</v>
      </c>
      <c r="GW104">
        <v>17.2</v>
      </c>
      <c r="GX104">
        <v>56.4</v>
      </c>
      <c r="GY104">
        <v>16.2</v>
      </c>
    </row>
    <row r="105" spans="1:207" x14ac:dyDescent="0.2">
      <c r="A105" s="12" t="s">
        <v>225</v>
      </c>
      <c r="B105" s="20">
        <v>100.7</v>
      </c>
      <c r="C105" s="20">
        <v>91.5</v>
      </c>
      <c r="E105" s="25" t="s">
        <v>228</v>
      </c>
      <c r="F105" s="27">
        <v>19.04</v>
      </c>
      <c r="G105" s="27">
        <v>19.84</v>
      </c>
      <c r="I105" s="1">
        <v>38503</v>
      </c>
      <c r="J105">
        <v>405254.2</v>
      </c>
      <c r="L105" s="1">
        <v>38383</v>
      </c>
      <c r="M105">
        <v>123.20699999999999</v>
      </c>
      <c r="N105">
        <v>202243.78700000001</v>
      </c>
      <c r="O105">
        <v>60992.281999999999</v>
      </c>
      <c r="P105">
        <v>263236.06900000002</v>
      </c>
      <c r="Q105">
        <v>198156.989</v>
      </c>
      <c r="R105">
        <v>58371.142999999996</v>
      </c>
      <c r="S105">
        <v>256528.13200000001</v>
      </c>
      <c r="T105">
        <v>4086.7979999999998</v>
      </c>
      <c r="U105">
        <v>2621.1390000000001</v>
      </c>
      <c r="V105">
        <v>6707.9369999999999</v>
      </c>
      <c r="W105">
        <v>202366.99400000001</v>
      </c>
      <c r="X105">
        <v>60992.281999999999</v>
      </c>
      <c r="Y105">
        <v>263359.27600000001</v>
      </c>
      <c r="AA105" s="37" t="s">
        <v>227</v>
      </c>
      <c r="AB105" s="38">
        <v>3.8782999999999999</v>
      </c>
      <c r="AC105" s="38">
        <v>1.5095000000000001</v>
      </c>
      <c r="AD105" s="38">
        <v>0.86839999999999995</v>
      </c>
      <c r="AI105" t="s">
        <v>709</v>
      </c>
      <c r="AJ105">
        <v>5383</v>
      </c>
      <c r="AK105">
        <v>104.7</v>
      </c>
      <c r="AL105">
        <v>100</v>
      </c>
      <c r="AM105">
        <v>112.5</v>
      </c>
      <c r="AO105">
        <v>1455.3</v>
      </c>
      <c r="AP105">
        <v>76.8</v>
      </c>
      <c r="AQ105">
        <v>95.4</v>
      </c>
      <c r="AS105">
        <v>9.4</v>
      </c>
      <c r="AT105">
        <v>3222.47</v>
      </c>
      <c r="AU105">
        <v>112.3</v>
      </c>
      <c r="AV105">
        <v>104.8</v>
      </c>
      <c r="AW105">
        <v>107.6</v>
      </c>
      <c r="AX105">
        <v>104.5</v>
      </c>
      <c r="AY105">
        <v>118.8</v>
      </c>
      <c r="BA105">
        <v>1444.09</v>
      </c>
      <c r="BB105">
        <v>111.2</v>
      </c>
      <c r="BC105">
        <v>101</v>
      </c>
      <c r="BD105">
        <v>105.5</v>
      </c>
      <c r="BE105">
        <v>100.9</v>
      </c>
      <c r="BF105">
        <v>112.2</v>
      </c>
      <c r="BH105">
        <v>861.09</v>
      </c>
      <c r="BI105">
        <v>106.5</v>
      </c>
      <c r="BJ105">
        <v>100</v>
      </c>
      <c r="BK105">
        <v>101</v>
      </c>
      <c r="BL105">
        <v>99.9</v>
      </c>
      <c r="BM105">
        <v>103.3</v>
      </c>
      <c r="BO105">
        <v>127705.9</v>
      </c>
      <c r="BP105">
        <v>131086.6</v>
      </c>
      <c r="BQ105">
        <v>-3380.7</v>
      </c>
      <c r="BR105">
        <v>138.1</v>
      </c>
      <c r="BS105">
        <v>93</v>
      </c>
      <c r="BT105">
        <v>124.2</v>
      </c>
      <c r="BU105">
        <v>95.9</v>
      </c>
      <c r="BV105">
        <v>107</v>
      </c>
      <c r="BW105">
        <v>102.6</v>
      </c>
      <c r="BX105">
        <v>122.7</v>
      </c>
      <c r="BY105">
        <v>107.2</v>
      </c>
      <c r="BZ105">
        <v>102.4</v>
      </c>
      <c r="CA105">
        <v>97</v>
      </c>
      <c r="CB105">
        <v>5.5</v>
      </c>
      <c r="CC105">
        <v>102.2</v>
      </c>
      <c r="CD105">
        <v>100.3</v>
      </c>
      <c r="CE105">
        <v>102.9</v>
      </c>
      <c r="CF105">
        <v>109</v>
      </c>
      <c r="CG105">
        <v>100.3</v>
      </c>
      <c r="CH105">
        <v>112.8</v>
      </c>
      <c r="CI105">
        <v>100.7</v>
      </c>
      <c r="CJ105">
        <v>100.4</v>
      </c>
      <c r="CK105">
        <v>101.5</v>
      </c>
      <c r="CL105">
        <v>109.6</v>
      </c>
      <c r="CM105">
        <v>100.1</v>
      </c>
      <c r="CN105">
        <v>109.4</v>
      </c>
      <c r="CO105">
        <v>111.1</v>
      </c>
      <c r="CP105">
        <v>99.6</v>
      </c>
      <c r="CQ105">
        <v>108.6</v>
      </c>
      <c r="CR105">
        <v>104.7</v>
      </c>
      <c r="CS105">
        <v>100.3</v>
      </c>
      <c r="CT105">
        <v>102.2</v>
      </c>
      <c r="CU105">
        <v>106</v>
      </c>
      <c r="CV105">
        <v>100.5</v>
      </c>
      <c r="CW105">
        <v>103</v>
      </c>
      <c r="CX105">
        <v>99.6</v>
      </c>
      <c r="CY105">
        <v>100.1</v>
      </c>
      <c r="CZ105">
        <v>99.7</v>
      </c>
      <c r="DA105">
        <v>104.6</v>
      </c>
      <c r="DB105">
        <v>100.2</v>
      </c>
      <c r="DC105">
        <v>102.9</v>
      </c>
      <c r="DD105">
        <v>107.6</v>
      </c>
      <c r="DE105">
        <v>99.4</v>
      </c>
      <c r="DF105">
        <v>103</v>
      </c>
      <c r="DG105">
        <v>105.8</v>
      </c>
      <c r="DH105">
        <v>100.7</v>
      </c>
      <c r="DI105">
        <v>102</v>
      </c>
      <c r="DJ105">
        <v>93.4</v>
      </c>
      <c r="DK105">
        <v>99.7</v>
      </c>
      <c r="DL105">
        <v>95.7</v>
      </c>
      <c r="DM105">
        <v>109</v>
      </c>
      <c r="DN105">
        <v>100.3</v>
      </c>
      <c r="DO105">
        <v>107.1</v>
      </c>
      <c r="DP105">
        <v>102.1</v>
      </c>
      <c r="DQ105">
        <v>100.3</v>
      </c>
      <c r="DR105">
        <v>101.2</v>
      </c>
      <c r="DS105">
        <v>103.6</v>
      </c>
      <c r="DT105">
        <v>100.3</v>
      </c>
      <c r="DU105">
        <v>102.2</v>
      </c>
      <c r="DV105">
        <v>104.7</v>
      </c>
      <c r="DW105">
        <v>102</v>
      </c>
      <c r="DX105">
        <v>103</v>
      </c>
      <c r="DY105">
        <v>98.7</v>
      </c>
      <c r="DZ105">
        <v>100.4</v>
      </c>
      <c r="EA105">
        <v>100.6</v>
      </c>
      <c r="EB105">
        <v>99.1</v>
      </c>
      <c r="EC105">
        <v>101</v>
      </c>
      <c r="ED105">
        <v>101.7</v>
      </c>
      <c r="EE105">
        <v>103.2</v>
      </c>
      <c r="EF105">
        <v>100.1</v>
      </c>
      <c r="EG105">
        <v>101.1</v>
      </c>
      <c r="EH105">
        <v>95.9</v>
      </c>
      <c r="EI105">
        <v>99.6</v>
      </c>
      <c r="EJ105">
        <v>96.3</v>
      </c>
      <c r="EK105">
        <v>106.5</v>
      </c>
      <c r="EL105">
        <v>105.2</v>
      </c>
      <c r="EM105">
        <v>128.6</v>
      </c>
      <c r="EN105">
        <v>95</v>
      </c>
      <c r="EO105">
        <v>110</v>
      </c>
      <c r="EP105">
        <v>110.4</v>
      </c>
      <c r="EQ105">
        <v>103.8</v>
      </c>
      <c r="ER105">
        <v>118.6</v>
      </c>
      <c r="ES105">
        <v>106.9</v>
      </c>
      <c r="ET105">
        <v>105.4</v>
      </c>
      <c r="EU105">
        <v>135.80000000000001</v>
      </c>
      <c r="EV105">
        <v>95.4</v>
      </c>
      <c r="EW105">
        <v>100.2</v>
      </c>
      <c r="EX105">
        <v>99.3</v>
      </c>
      <c r="EY105">
        <v>82.7</v>
      </c>
      <c r="EZ105">
        <v>84.9</v>
      </c>
      <c r="FA105">
        <v>107.6</v>
      </c>
      <c r="FB105">
        <v>105.6</v>
      </c>
      <c r="FC105">
        <v>122.4</v>
      </c>
      <c r="FD105">
        <v>97.6</v>
      </c>
      <c r="FF105">
        <v>104.5</v>
      </c>
      <c r="FG105">
        <v>105</v>
      </c>
      <c r="FH105">
        <v>114.9</v>
      </c>
      <c r="FI105">
        <v>108.8</v>
      </c>
      <c r="FJ105">
        <v>100.9</v>
      </c>
      <c r="FK105">
        <v>100.8</v>
      </c>
      <c r="FL105">
        <v>104.3</v>
      </c>
      <c r="FM105">
        <v>105.3</v>
      </c>
      <c r="FN105">
        <v>105.7</v>
      </c>
      <c r="FO105">
        <v>102.4</v>
      </c>
      <c r="FP105">
        <v>108.9</v>
      </c>
      <c r="FQ105">
        <v>106.4</v>
      </c>
      <c r="FR105">
        <v>201.3</v>
      </c>
      <c r="FS105">
        <v>113.5</v>
      </c>
      <c r="FT105">
        <v>119.4</v>
      </c>
      <c r="FU105">
        <v>115.9</v>
      </c>
      <c r="FV105">
        <v>162.69999999999999</v>
      </c>
      <c r="FW105">
        <v>101</v>
      </c>
      <c r="FX105">
        <v>10427</v>
      </c>
      <c r="FY105">
        <v>110.1</v>
      </c>
      <c r="FZ105">
        <v>101.9</v>
      </c>
      <c r="GA105">
        <v>105.3</v>
      </c>
      <c r="GB105">
        <v>131.4</v>
      </c>
      <c r="GI105">
        <v>34157</v>
      </c>
      <c r="GJ105">
        <v>110.7</v>
      </c>
      <c r="GK105">
        <v>110.4</v>
      </c>
      <c r="GL105">
        <v>42622</v>
      </c>
      <c r="GM105">
        <v>111.3</v>
      </c>
      <c r="GN105">
        <v>108.3</v>
      </c>
      <c r="GO105">
        <v>-8465</v>
      </c>
      <c r="GP105">
        <v>-8.6</v>
      </c>
      <c r="GQ105">
        <v>-10.7</v>
      </c>
      <c r="GR105" t="s">
        <v>29</v>
      </c>
      <c r="GS105">
        <v>17</v>
      </c>
      <c r="GT105">
        <v>23.9</v>
      </c>
      <c r="GU105">
        <v>9.8000000000000007</v>
      </c>
      <c r="GV105">
        <v>3.8</v>
      </c>
      <c r="GW105">
        <v>15.3</v>
      </c>
      <c r="GX105">
        <v>57.5</v>
      </c>
      <c r="GY105">
        <v>13.5</v>
      </c>
    </row>
    <row r="106" spans="1:207" x14ac:dyDescent="0.2">
      <c r="A106" s="12" t="s">
        <v>226</v>
      </c>
      <c r="B106" s="20">
        <v>100.8</v>
      </c>
      <c r="C106" s="20">
        <v>91.2</v>
      </c>
      <c r="E106" s="25" t="s">
        <v>229</v>
      </c>
      <c r="F106" s="27">
        <v>19.940000000000001</v>
      </c>
      <c r="G106" s="27">
        <v>19.43</v>
      </c>
      <c r="I106" s="1">
        <v>38533</v>
      </c>
      <c r="J106">
        <v>404867.3</v>
      </c>
      <c r="L106" s="1">
        <v>38411</v>
      </c>
      <c r="M106">
        <v>122.70099999999999</v>
      </c>
      <c r="N106">
        <v>203557.51500000001</v>
      </c>
      <c r="O106">
        <v>58975.955999999998</v>
      </c>
      <c r="P106">
        <v>262533.47100000002</v>
      </c>
      <c r="Q106">
        <v>199324.853</v>
      </c>
      <c r="R106">
        <v>56495.114000000001</v>
      </c>
      <c r="S106">
        <v>255819.967</v>
      </c>
      <c r="T106">
        <v>4232.6620000000003</v>
      </c>
      <c r="U106">
        <v>2480.8420000000001</v>
      </c>
      <c r="V106">
        <v>6713.5039999999999</v>
      </c>
      <c r="W106">
        <v>203680.21599999999</v>
      </c>
      <c r="X106">
        <v>58975.955999999998</v>
      </c>
      <c r="Y106">
        <v>262656.17200000002</v>
      </c>
      <c r="AA106" s="37" t="s">
        <v>228</v>
      </c>
      <c r="AB106" s="38">
        <v>3.8498000000000001</v>
      </c>
      <c r="AC106" s="38">
        <v>1.5232000000000001</v>
      </c>
      <c r="AD106" s="38">
        <v>0.93049999999999999</v>
      </c>
      <c r="AI106" t="s">
        <v>710</v>
      </c>
      <c r="AJ106">
        <v>5392</v>
      </c>
      <c r="AK106">
        <v>104.6</v>
      </c>
      <c r="AL106">
        <v>100.2</v>
      </c>
      <c r="AM106">
        <v>112.7</v>
      </c>
      <c r="AO106">
        <v>1422.9</v>
      </c>
      <c r="AP106">
        <v>76.7</v>
      </c>
      <c r="AQ106">
        <v>97.8</v>
      </c>
      <c r="AS106">
        <v>9.1999999999999993</v>
      </c>
      <c r="AT106">
        <v>3234.96</v>
      </c>
      <c r="AU106">
        <v>111.8</v>
      </c>
      <c r="AV106">
        <v>100.4</v>
      </c>
      <c r="AW106">
        <v>107</v>
      </c>
      <c r="AX106">
        <v>100.4</v>
      </c>
      <c r="AY106">
        <v>119.3</v>
      </c>
      <c r="BA106">
        <v>1442.75</v>
      </c>
      <c r="BB106">
        <v>111</v>
      </c>
      <c r="BC106">
        <v>99.9</v>
      </c>
      <c r="BD106">
        <v>105.1</v>
      </c>
      <c r="BE106">
        <v>100</v>
      </c>
      <c r="BF106">
        <v>112.2</v>
      </c>
      <c r="BH106">
        <v>877.66</v>
      </c>
      <c r="BI106">
        <v>106.6</v>
      </c>
      <c r="BJ106">
        <v>101.9</v>
      </c>
      <c r="BK106">
        <v>100.9</v>
      </c>
      <c r="BL106">
        <v>102</v>
      </c>
      <c r="BM106">
        <v>105.4</v>
      </c>
      <c r="BO106">
        <v>150887.79999999999</v>
      </c>
      <c r="BP106">
        <v>153632.5</v>
      </c>
      <c r="BQ106">
        <v>-2744.7</v>
      </c>
      <c r="BR106">
        <v>124.9</v>
      </c>
      <c r="BS106">
        <v>85.8</v>
      </c>
      <c r="BT106">
        <v>116.4</v>
      </c>
      <c r="BU106">
        <v>80.7</v>
      </c>
      <c r="BV106">
        <v>103.9</v>
      </c>
      <c r="BW106">
        <v>96.4</v>
      </c>
      <c r="BX106">
        <v>112.8</v>
      </c>
      <c r="BY106">
        <v>103.5</v>
      </c>
      <c r="BZ106">
        <v>95.7</v>
      </c>
      <c r="CA106">
        <v>95.8</v>
      </c>
      <c r="CB106">
        <v>5.8</v>
      </c>
      <c r="CC106">
        <v>101.7</v>
      </c>
      <c r="CD106">
        <v>99.8</v>
      </c>
      <c r="CE106">
        <v>102.7</v>
      </c>
      <c r="CF106">
        <v>110.1</v>
      </c>
      <c r="CG106">
        <v>102.9</v>
      </c>
      <c r="CH106">
        <v>116.1</v>
      </c>
      <c r="CI106">
        <v>100.1</v>
      </c>
      <c r="CJ106">
        <v>99.5</v>
      </c>
      <c r="CK106">
        <v>101</v>
      </c>
      <c r="CL106">
        <v>109.7</v>
      </c>
      <c r="CM106">
        <v>100.2</v>
      </c>
      <c r="CN106">
        <v>109.6</v>
      </c>
      <c r="CO106">
        <v>109</v>
      </c>
      <c r="CP106">
        <v>99.4</v>
      </c>
      <c r="CQ106">
        <v>107.9</v>
      </c>
      <c r="CR106">
        <v>104.3</v>
      </c>
      <c r="CS106">
        <v>100.3</v>
      </c>
      <c r="CT106">
        <v>102.5</v>
      </c>
      <c r="CU106">
        <v>104.7</v>
      </c>
      <c r="CV106">
        <v>100.7</v>
      </c>
      <c r="CW106">
        <v>103.8</v>
      </c>
      <c r="CX106">
        <v>99.7</v>
      </c>
      <c r="CY106">
        <v>100.1</v>
      </c>
      <c r="CZ106">
        <v>99.8</v>
      </c>
      <c r="DA106">
        <v>104.8</v>
      </c>
      <c r="DB106">
        <v>100</v>
      </c>
      <c r="DC106">
        <v>102.8</v>
      </c>
      <c r="DD106">
        <v>107.8</v>
      </c>
      <c r="DE106">
        <v>98.9</v>
      </c>
      <c r="DF106">
        <v>101.9</v>
      </c>
      <c r="DG106">
        <v>105.6</v>
      </c>
      <c r="DH106">
        <v>101.1</v>
      </c>
      <c r="DI106">
        <v>103.1</v>
      </c>
      <c r="DJ106">
        <v>92.9</v>
      </c>
      <c r="DK106">
        <v>98.3</v>
      </c>
      <c r="DL106">
        <v>94.1</v>
      </c>
      <c r="DM106">
        <v>109.3</v>
      </c>
      <c r="DN106">
        <v>100.5</v>
      </c>
      <c r="DO106">
        <v>107.7</v>
      </c>
      <c r="DP106">
        <v>102.1</v>
      </c>
      <c r="DQ106">
        <v>100.2</v>
      </c>
      <c r="DR106">
        <v>101.4</v>
      </c>
      <c r="DS106">
        <v>103.6</v>
      </c>
      <c r="DT106">
        <v>100.2</v>
      </c>
      <c r="DU106">
        <v>102.4</v>
      </c>
      <c r="DV106">
        <v>105</v>
      </c>
      <c r="DW106">
        <v>100.5</v>
      </c>
      <c r="DX106">
        <v>103.5</v>
      </c>
      <c r="DY106">
        <v>98.8</v>
      </c>
      <c r="DZ106">
        <v>100.1</v>
      </c>
      <c r="EA106">
        <v>100.7</v>
      </c>
      <c r="EB106">
        <v>99.4</v>
      </c>
      <c r="EC106">
        <v>100.8</v>
      </c>
      <c r="ED106">
        <v>102.5</v>
      </c>
      <c r="EE106">
        <v>103.1</v>
      </c>
      <c r="EF106">
        <v>100.1</v>
      </c>
      <c r="EG106">
        <v>101.2</v>
      </c>
      <c r="EH106">
        <v>92.8</v>
      </c>
      <c r="EI106">
        <v>98.5</v>
      </c>
      <c r="EJ106">
        <v>94.2</v>
      </c>
      <c r="EK106">
        <v>104.8</v>
      </c>
      <c r="EL106">
        <v>97.3</v>
      </c>
      <c r="EM106">
        <v>125.2</v>
      </c>
      <c r="EN106">
        <v>93.3</v>
      </c>
      <c r="EO106">
        <v>109.7</v>
      </c>
      <c r="EP106">
        <v>101.8</v>
      </c>
      <c r="EQ106">
        <v>105.6</v>
      </c>
      <c r="ER106">
        <v>119.5</v>
      </c>
      <c r="ES106">
        <v>105.7</v>
      </c>
      <c r="ET106">
        <v>97.1</v>
      </c>
      <c r="EU106">
        <v>131.9</v>
      </c>
      <c r="EV106">
        <v>93.5</v>
      </c>
      <c r="EW106">
        <v>89.5</v>
      </c>
      <c r="EX106">
        <v>96.1</v>
      </c>
      <c r="EY106">
        <v>79.5</v>
      </c>
      <c r="EZ106">
        <v>81.599999999999994</v>
      </c>
      <c r="FA106">
        <v>115.1</v>
      </c>
      <c r="FB106">
        <v>100.3</v>
      </c>
      <c r="FC106">
        <v>122.8</v>
      </c>
      <c r="FD106">
        <v>97.7</v>
      </c>
      <c r="FF106">
        <v>104.4</v>
      </c>
      <c r="FG106">
        <v>99.3</v>
      </c>
      <c r="FH106">
        <v>116.1</v>
      </c>
      <c r="FI106">
        <v>96.7</v>
      </c>
      <c r="FJ106">
        <v>104.7</v>
      </c>
      <c r="FK106">
        <v>90.7</v>
      </c>
      <c r="FL106">
        <v>98.8</v>
      </c>
      <c r="FM106">
        <v>94.1</v>
      </c>
      <c r="FN106">
        <v>99.6</v>
      </c>
      <c r="FO106">
        <v>100.7</v>
      </c>
      <c r="FP106">
        <v>97.3</v>
      </c>
      <c r="FQ106">
        <v>93.8</v>
      </c>
      <c r="FR106">
        <v>188.9</v>
      </c>
      <c r="FS106">
        <v>106.5</v>
      </c>
      <c r="FT106">
        <v>113.4</v>
      </c>
      <c r="FU106">
        <v>95.8</v>
      </c>
      <c r="FV106">
        <v>156</v>
      </c>
      <c r="FW106">
        <v>96.7</v>
      </c>
      <c r="FX106">
        <v>14630</v>
      </c>
      <c r="FY106">
        <v>110.4</v>
      </c>
      <c r="FZ106">
        <v>102.1</v>
      </c>
      <c r="GA106">
        <v>107.2</v>
      </c>
      <c r="GB106">
        <v>133.9</v>
      </c>
      <c r="GI106">
        <v>33855</v>
      </c>
      <c r="GJ106">
        <v>115.8</v>
      </c>
      <c r="GK106">
        <v>99.4</v>
      </c>
      <c r="GL106">
        <v>41840.800000000003</v>
      </c>
      <c r="GM106">
        <v>109.8</v>
      </c>
      <c r="GN106">
        <v>99.8</v>
      </c>
      <c r="GO106">
        <v>-7985.8000000000029</v>
      </c>
      <c r="GP106">
        <v>-7.9</v>
      </c>
      <c r="GQ106">
        <v>-10.7</v>
      </c>
      <c r="GR106" t="s">
        <v>29</v>
      </c>
      <c r="GS106">
        <v>13.9</v>
      </c>
      <c r="GT106">
        <v>23.1</v>
      </c>
      <c r="GU106">
        <v>7.6</v>
      </c>
      <c r="GV106">
        <v>-1.6</v>
      </c>
      <c r="GW106">
        <v>12.3</v>
      </c>
      <c r="GX106">
        <v>54.7</v>
      </c>
      <c r="GY106">
        <v>16.100000000000001</v>
      </c>
    </row>
    <row r="107" spans="1:207" x14ac:dyDescent="0.2">
      <c r="A107" s="12" t="s">
        <v>227</v>
      </c>
      <c r="B107" s="20">
        <v>101.8</v>
      </c>
      <c r="C107" s="20">
        <v>91.6</v>
      </c>
      <c r="E107" s="25" t="s">
        <v>230</v>
      </c>
      <c r="F107" s="27">
        <v>20.239999999999998</v>
      </c>
      <c r="G107" s="27">
        <v>19.329999999999998</v>
      </c>
      <c r="I107" s="1">
        <v>38564</v>
      </c>
      <c r="J107">
        <v>403396.1</v>
      </c>
      <c r="L107" s="1">
        <v>38442</v>
      </c>
      <c r="M107">
        <v>122.67</v>
      </c>
      <c r="N107">
        <v>205136.228</v>
      </c>
      <c r="O107">
        <v>62774.887000000002</v>
      </c>
      <c r="P107">
        <v>267911.11499999999</v>
      </c>
      <c r="Q107">
        <v>200811.61199999999</v>
      </c>
      <c r="R107">
        <v>60299.436999999998</v>
      </c>
      <c r="S107">
        <v>261111.049</v>
      </c>
      <c r="T107">
        <v>4324.616</v>
      </c>
      <c r="U107">
        <v>2475.4499999999998</v>
      </c>
      <c r="V107">
        <v>6800.0659999999998</v>
      </c>
      <c r="W107">
        <v>205258.89799999999</v>
      </c>
      <c r="X107">
        <v>62774.887000000002</v>
      </c>
      <c r="Y107">
        <v>268033.78499999997</v>
      </c>
      <c r="AA107" s="37" t="s">
        <v>229</v>
      </c>
      <c r="AB107" s="38">
        <v>3.7970000000000002</v>
      </c>
      <c r="AC107" s="38">
        <v>1.5302</v>
      </c>
      <c r="AD107" s="38">
        <v>0.92930000000000001</v>
      </c>
      <c r="AI107" t="s">
        <v>711</v>
      </c>
      <c r="AJ107">
        <v>5391</v>
      </c>
      <c r="AK107">
        <v>104.1</v>
      </c>
      <c r="AL107">
        <v>100</v>
      </c>
      <c r="AM107">
        <v>112.7</v>
      </c>
      <c r="AO107">
        <v>1404.4</v>
      </c>
      <c r="AP107">
        <v>77.099999999999994</v>
      </c>
      <c r="AQ107">
        <v>98.7</v>
      </c>
      <c r="AS107">
        <v>9.1</v>
      </c>
      <c r="AT107">
        <v>3172.54</v>
      </c>
      <c r="AU107">
        <v>109.9</v>
      </c>
      <c r="AV107">
        <v>98.1</v>
      </c>
      <c r="AW107">
        <v>105</v>
      </c>
      <c r="AX107">
        <v>98.5</v>
      </c>
      <c r="AY107">
        <v>117.5</v>
      </c>
      <c r="BA107">
        <v>1440.59</v>
      </c>
      <c r="BB107">
        <v>110.8</v>
      </c>
      <c r="BC107">
        <v>99.9</v>
      </c>
      <c r="BD107">
        <v>105</v>
      </c>
      <c r="BE107">
        <v>100.4</v>
      </c>
      <c r="BF107">
        <v>112.6</v>
      </c>
      <c r="BH107">
        <v>861.08</v>
      </c>
      <c r="BI107">
        <v>106.5</v>
      </c>
      <c r="BJ107">
        <v>98.1</v>
      </c>
      <c r="BK107">
        <v>100.9</v>
      </c>
      <c r="BL107">
        <v>98.6</v>
      </c>
      <c r="BM107">
        <v>103.9</v>
      </c>
      <c r="BO107">
        <v>172997.2</v>
      </c>
      <c r="BP107">
        <v>173314.6</v>
      </c>
      <c r="BQ107">
        <v>-317.39999999999998</v>
      </c>
      <c r="BR107">
        <v>84.5</v>
      </c>
      <c r="BS107">
        <v>83.2</v>
      </c>
      <c r="BT107">
        <v>85</v>
      </c>
      <c r="BU107">
        <v>86.2</v>
      </c>
      <c r="BV107">
        <v>102.4</v>
      </c>
      <c r="BW107">
        <v>101.7</v>
      </c>
      <c r="BX107">
        <v>110.8</v>
      </c>
      <c r="BY107">
        <v>101.1</v>
      </c>
      <c r="BZ107">
        <v>89.5</v>
      </c>
      <c r="CA107">
        <v>97.2</v>
      </c>
      <c r="CB107">
        <v>6.5</v>
      </c>
      <c r="CC107">
        <v>101.4</v>
      </c>
      <c r="CD107">
        <v>100.1</v>
      </c>
      <c r="CE107">
        <v>102.8</v>
      </c>
      <c r="CF107">
        <v>111.4</v>
      </c>
      <c r="CG107">
        <v>100.4</v>
      </c>
      <c r="CH107">
        <v>116.6</v>
      </c>
      <c r="CI107">
        <v>99.7</v>
      </c>
      <c r="CJ107">
        <v>100.1</v>
      </c>
      <c r="CK107">
        <v>101.1</v>
      </c>
      <c r="CL107">
        <v>109.9</v>
      </c>
      <c r="CM107">
        <v>100.2</v>
      </c>
      <c r="CN107">
        <v>109.8</v>
      </c>
      <c r="CO107">
        <v>107.1</v>
      </c>
      <c r="CP107">
        <v>99.2</v>
      </c>
      <c r="CQ107">
        <v>107</v>
      </c>
      <c r="CR107">
        <v>104</v>
      </c>
      <c r="CS107">
        <v>100.2</v>
      </c>
      <c r="CT107">
        <v>102.7</v>
      </c>
      <c r="CU107">
        <v>104.7</v>
      </c>
      <c r="CV107">
        <v>100.3</v>
      </c>
      <c r="CW107">
        <v>104.1</v>
      </c>
      <c r="CX107">
        <v>100</v>
      </c>
      <c r="CY107">
        <v>100.2</v>
      </c>
      <c r="CZ107">
        <v>100</v>
      </c>
      <c r="DA107">
        <v>104.8</v>
      </c>
      <c r="DB107">
        <v>99.6</v>
      </c>
      <c r="DC107">
        <v>102.4</v>
      </c>
      <c r="DD107">
        <v>106.9</v>
      </c>
      <c r="DE107">
        <v>98.4</v>
      </c>
      <c r="DF107">
        <v>100.2</v>
      </c>
      <c r="DG107">
        <v>106.4</v>
      </c>
      <c r="DH107">
        <v>101.8</v>
      </c>
      <c r="DI107">
        <v>105</v>
      </c>
      <c r="DJ107">
        <v>92.4</v>
      </c>
      <c r="DK107">
        <v>98.2</v>
      </c>
      <c r="DL107">
        <v>92.3</v>
      </c>
      <c r="DM107">
        <v>109.6</v>
      </c>
      <c r="DN107">
        <v>100.4</v>
      </c>
      <c r="DO107">
        <v>108.1</v>
      </c>
      <c r="DP107">
        <v>102.1</v>
      </c>
      <c r="DQ107">
        <v>100.1</v>
      </c>
      <c r="DR107">
        <v>101.5</v>
      </c>
      <c r="DS107">
        <v>103.5</v>
      </c>
      <c r="DT107">
        <v>100.1</v>
      </c>
      <c r="DU107">
        <v>102.4</v>
      </c>
      <c r="DV107">
        <v>104.3</v>
      </c>
      <c r="DW107">
        <v>99.2</v>
      </c>
      <c r="DX107">
        <v>102.7</v>
      </c>
      <c r="DY107">
        <v>100.7</v>
      </c>
      <c r="DZ107">
        <v>99.7</v>
      </c>
      <c r="EA107">
        <v>100.4</v>
      </c>
      <c r="EB107">
        <v>101.4</v>
      </c>
      <c r="EC107">
        <v>99.5</v>
      </c>
      <c r="ED107">
        <v>101.9</v>
      </c>
      <c r="EE107">
        <v>103.5</v>
      </c>
      <c r="EF107">
        <v>100.4</v>
      </c>
      <c r="EG107">
        <v>101.5</v>
      </c>
      <c r="EH107">
        <v>94.8</v>
      </c>
      <c r="EI107">
        <v>95.4</v>
      </c>
      <c r="EJ107">
        <v>99.4</v>
      </c>
      <c r="EK107">
        <v>95.6</v>
      </c>
      <c r="EL107">
        <v>91.2</v>
      </c>
      <c r="EM107">
        <v>114.2</v>
      </c>
      <c r="EN107">
        <v>85.4</v>
      </c>
      <c r="EO107">
        <v>96.9</v>
      </c>
      <c r="EP107">
        <v>88.7</v>
      </c>
      <c r="EQ107">
        <v>93.7</v>
      </c>
      <c r="ER107">
        <v>105.5</v>
      </c>
      <c r="ES107">
        <v>95.1</v>
      </c>
      <c r="ET107">
        <v>90.5</v>
      </c>
      <c r="EU107">
        <v>119.4</v>
      </c>
      <c r="EV107">
        <v>84.8</v>
      </c>
      <c r="EW107">
        <v>97.6</v>
      </c>
      <c r="EX107">
        <v>102.2</v>
      </c>
      <c r="EY107">
        <v>81.3</v>
      </c>
      <c r="EZ107">
        <v>83.4</v>
      </c>
      <c r="FA107">
        <v>107.1</v>
      </c>
      <c r="FB107">
        <v>94.5</v>
      </c>
      <c r="FC107">
        <v>116</v>
      </c>
      <c r="FD107">
        <v>92.4</v>
      </c>
      <c r="FF107">
        <v>93.1</v>
      </c>
      <c r="FG107">
        <v>90.4</v>
      </c>
      <c r="FH107">
        <v>99.7</v>
      </c>
      <c r="FI107">
        <v>75.5</v>
      </c>
      <c r="FJ107">
        <v>95.7</v>
      </c>
      <c r="FK107">
        <v>122.3</v>
      </c>
      <c r="FL107">
        <v>94.4</v>
      </c>
      <c r="FM107">
        <v>98.5</v>
      </c>
      <c r="FN107">
        <v>98.7</v>
      </c>
      <c r="FO107">
        <v>97.8</v>
      </c>
      <c r="FP107">
        <v>96.9</v>
      </c>
      <c r="FQ107">
        <v>104.3</v>
      </c>
      <c r="FR107">
        <v>197</v>
      </c>
      <c r="FS107">
        <v>111.1</v>
      </c>
      <c r="FT107">
        <v>102.9</v>
      </c>
      <c r="FU107">
        <v>98.9</v>
      </c>
      <c r="FV107">
        <v>154.30000000000001</v>
      </c>
      <c r="FW107">
        <v>95.8</v>
      </c>
      <c r="FX107">
        <v>11184</v>
      </c>
      <c r="FY107">
        <v>104.4</v>
      </c>
      <c r="FZ107">
        <v>96.7</v>
      </c>
      <c r="GA107">
        <v>101.3</v>
      </c>
      <c r="GB107">
        <v>131.69999999999999</v>
      </c>
      <c r="GI107">
        <v>30219.7</v>
      </c>
      <c r="GJ107">
        <v>100.6</v>
      </c>
      <c r="GK107">
        <v>87.2</v>
      </c>
      <c r="GL107">
        <v>37164.9</v>
      </c>
      <c r="GM107">
        <v>109.2</v>
      </c>
      <c r="GN107">
        <v>91.3</v>
      </c>
      <c r="GO107">
        <v>-6945.2000000000007</v>
      </c>
      <c r="GP107">
        <v>-8</v>
      </c>
      <c r="GQ107">
        <v>-11.6</v>
      </c>
      <c r="GR107" t="s">
        <v>29</v>
      </c>
      <c r="GS107">
        <v>14.6</v>
      </c>
      <c r="GT107">
        <v>22.2</v>
      </c>
      <c r="GU107">
        <v>9.4</v>
      </c>
      <c r="GV107">
        <v>2.4</v>
      </c>
      <c r="GW107">
        <v>8.1999999999999993</v>
      </c>
      <c r="GX107">
        <v>53.9</v>
      </c>
      <c r="GY107">
        <v>10.7</v>
      </c>
    </row>
    <row r="108" spans="1:207" x14ac:dyDescent="0.2">
      <c r="A108" s="12" t="s">
        <v>228</v>
      </c>
      <c r="B108" s="20">
        <v>102.5</v>
      </c>
      <c r="C108" s="20">
        <v>92.1</v>
      </c>
      <c r="E108" s="25" t="s">
        <v>231</v>
      </c>
      <c r="F108" s="27">
        <v>19.41</v>
      </c>
      <c r="G108" s="27">
        <v>18.37</v>
      </c>
      <c r="I108" s="1">
        <v>38595</v>
      </c>
      <c r="J108">
        <v>409919.7</v>
      </c>
      <c r="L108" s="1">
        <v>38472</v>
      </c>
      <c r="M108">
        <v>122.643</v>
      </c>
      <c r="N108">
        <v>206900.04699999999</v>
      </c>
      <c r="O108">
        <v>68278.241999999998</v>
      </c>
      <c r="P108">
        <v>275178.28899999999</v>
      </c>
      <c r="Q108">
        <v>202457.78099999999</v>
      </c>
      <c r="R108">
        <v>65267.896999999997</v>
      </c>
      <c r="S108">
        <v>267725.67800000001</v>
      </c>
      <c r="T108">
        <v>4442.2659999999996</v>
      </c>
      <c r="U108">
        <v>3010.3449999999998</v>
      </c>
      <c r="V108">
        <v>7452.6109999999999</v>
      </c>
      <c r="W108">
        <v>207022.69</v>
      </c>
      <c r="X108">
        <v>68278.241999999998</v>
      </c>
      <c r="Y108">
        <v>275300.93199999997</v>
      </c>
      <c r="AA108" s="37" t="s">
        <v>230</v>
      </c>
      <c r="AB108" s="38">
        <v>3.7366999999999999</v>
      </c>
      <c r="AC108" s="38">
        <v>1.5416000000000001</v>
      </c>
      <c r="AD108" s="38">
        <v>0.92479999999999996</v>
      </c>
      <c r="AI108" t="s">
        <v>712</v>
      </c>
      <c r="AJ108">
        <v>5395</v>
      </c>
      <c r="AK108">
        <v>104</v>
      </c>
      <c r="AL108">
        <v>100.1</v>
      </c>
      <c r="AM108">
        <v>112.8</v>
      </c>
      <c r="AO108">
        <v>1376.6</v>
      </c>
      <c r="AP108">
        <v>77.400000000000006</v>
      </c>
      <c r="AQ108">
        <v>98</v>
      </c>
      <c r="AS108">
        <v>8.9</v>
      </c>
      <c r="AT108">
        <v>3176.84</v>
      </c>
      <c r="AU108">
        <v>111.2</v>
      </c>
      <c r="AV108">
        <v>100.1</v>
      </c>
      <c r="AW108">
        <v>106.6</v>
      </c>
      <c r="AX108">
        <v>99.8</v>
      </c>
      <c r="AY108">
        <v>117.3</v>
      </c>
      <c r="BA108">
        <v>1448.89</v>
      </c>
      <c r="BB108">
        <v>110.9</v>
      </c>
      <c r="BC108">
        <v>100.6</v>
      </c>
      <c r="BD108">
        <v>105.5</v>
      </c>
      <c r="BE108">
        <v>100.2</v>
      </c>
      <c r="BF108">
        <v>112.8</v>
      </c>
      <c r="BH108">
        <v>862.43</v>
      </c>
      <c r="BI108">
        <v>106.5</v>
      </c>
      <c r="BJ108">
        <v>100.2</v>
      </c>
      <c r="BK108">
        <v>101.3</v>
      </c>
      <c r="BL108">
        <v>99.8</v>
      </c>
      <c r="BM108">
        <v>103.7</v>
      </c>
      <c r="BO108">
        <v>192377.8</v>
      </c>
      <c r="BP108">
        <v>196602.4</v>
      </c>
      <c r="BQ108">
        <v>-4224.6000000000004</v>
      </c>
      <c r="BR108">
        <v>61.8</v>
      </c>
      <c r="BS108">
        <v>90.2</v>
      </c>
      <c r="BT108">
        <v>62.7</v>
      </c>
      <c r="BU108">
        <v>88.9</v>
      </c>
      <c r="BV108">
        <v>100.8</v>
      </c>
      <c r="BW108">
        <v>100.4</v>
      </c>
      <c r="BX108">
        <v>114.3</v>
      </c>
      <c r="BY108">
        <v>102.8</v>
      </c>
      <c r="BZ108">
        <v>81.400000000000006</v>
      </c>
      <c r="CA108">
        <v>98.4</v>
      </c>
      <c r="CB108">
        <v>7.4</v>
      </c>
      <c r="CC108">
        <v>102</v>
      </c>
      <c r="CD108">
        <v>100.4</v>
      </c>
      <c r="CE108">
        <v>103.2</v>
      </c>
      <c r="CF108">
        <v>111.7</v>
      </c>
      <c r="CG108">
        <v>99.9</v>
      </c>
      <c r="CH108">
        <v>116.5</v>
      </c>
      <c r="CI108">
        <v>100.3</v>
      </c>
      <c r="CJ108">
        <v>100.5</v>
      </c>
      <c r="CK108">
        <v>101.6</v>
      </c>
      <c r="CL108">
        <v>110.4</v>
      </c>
      <c r="CM108">
        <v>100.5</v>
      </c>
      <c r="CN108">
        <v>110.3</v>
      </c>
      <c r="CO108">
        <v>106.2</v>
      </c>
      <c r="CP108">
        <v>99.2</v>
      </c>
      <c r="CQ108">
        <v>106.1</v>
      </c>
      <c r="CR108">
        <v>103.7</v>
      </c>
      <c r="CS108">
        <v>100.1</v>
      </c>
      <c r="CT108">
        <v>102.8</v>
      </c>
      <c r="CU108">
        <v>105.9</v>
      </c>
      <c r="CV108">
        <v>101.4</v>
      </c>
      <c r="CW108">
        <v>105.6</v>
      </c>
      <c r="CX108">
        <v>99.6</v>
      </c>
      <c r="CY108">
        <v>99.4</v>
      </c>
      <c r="CZ108">
        <v>99.4</v>
      </c>
      <c r="DA108">
        <v>104.5</v>
      </c>
      <c r="DB108">
        <v>100.3</v>
      </c>
      <c r="DC108">
        <v>102.8</v>
      </c>
      <c r="DD108">
        <v>105.1</v>
      </c>
      <c r="DE108">
        <v>100.6</v>
      </c>
      <c r="DF108">
        <v>100.8</v>
      </c>
      <c r="DG108">
        <v>107.1</v>
      </c>
      <c r="DH108">
        <v>101.2</v>
      </c>
      <c r="DI108">
        <v>106.2</v>
      </c>
      <c r="DJ108">
        <v>93.8</v>
      </c>
      <c r="DK108">
        <v>101.4</v>
      </c>
      <c r="DL108">
        <v>93.6</v>
      </c>
      <c r="DM108">
        <v>110.1</v>
      </c>
      <c r="DN108">
        <v>100.7</v>
      </c>
      <c r="DO108">
        <v>108.9</v>
      </c>
      <c r="DP108">
        <v>102.2</v>
      </c>
      <c r="DQ108">
        <v>100.2</v>
      </c>
      <c r="DR108">
        <v>101.7</v>
      </c>
      <c r="DS108">
        <v>103.5</v>
      </c>
      <c r="DT108">
        <v>100.2</v>
      </c>
      <c r="DU108">
        <v>102.6</v>
      </c>
      <c r="DV108">
        <v>102.6</v>
      </c>
      <c r="DW108">
        <v>98.5</v>
      </c>
      <c r="DX108">
        <v>101.1</v>
      </c>
      <c r="DY108">
        <v>100.7</v>
      </c>
      <c r="DZ108">
        <v>100</v>
      </c>
      <c r="EA108">
        <v>100.4</v>
      </c>
      <c r="EB108">
        <v>101.4</v>
      </c>
      <c r="EC108">
        <v>99.6</v>
      </c>
      <c r="ED108">
        <v>101.6</v>
      </c>
      <c r="EE108">
        <v>104.2</v>
      </c>
      <c r="EF108">
        <v>101.4</v>
      </c>
      <c r="EG108">
        <v>102.9</v>
      </c>
      <c r="EH108">
        <v>96.2</v>
      </c>
      <c r="EI108">
        <v>99.6</v>
      </c>
      <c r="EJ108">
        <v>96.6</v>
      </c>
      <c r="EK108">
        <v>105.5</v>
      </c>
      <c r="EL108">
        <v>116.6</v>
      </c>
      <c r="EM108">
        <v>133.1</v>
      </c>
      <c r="EN108">
        <v>98.4</v>
      </c>
      <c r="EO108">
        <v>104.9</v>
      </c>
      <c r="EP108">
        <v>114.7</v>
      </c>
      <c r="EQ108">
        <v>107.5</v>
      </c>
      <c r="ER108">
        <v>122.9</v>
      </c>
      <c r="ES108">
        <v>106</v>
      </c>
      <c r="ET108">
        <v>117.9</v>
      </c>
      <c r="EU108">
        <v>140.69999999999999</v>
      </c>
      <c r="EV108">
        <v>98.9</v>
      </c>
      <c r="EW108">
        <v>98.2</v>
      </c>
      <c r="EX108">
        <v>105.7</v>
      </c>
      <c r="EY108">
        <v>85.9</v>
      </c>
      <c r="EZ108">
        <v>88.2</v>
      </c>
      <c r="FA108">
        <v>109.6</v>
      </c>
      <c r="FB108">
        <v>103</v>
      </c>
      <c r="FC108">
        <v>119.5</v>
      </c>
      <c r="FD108">
        <v>95.1</v>
      </c>
      <c r="FF108">
        <v>105</v>
      </c>
      <c r="FG108">
        <v>113.2</v>
      </c>
      <c r="FH108">
        <v>111.2</v>
      </c>
      <c r="FI108">
        <v>138.19999999999999</v>
      </c>
      <c r="FJ108">
        <v>110.6</v>
      </c>
      <c r="FK108">
        <v>131.19999999999999</v>
      </c>
      <c r="FL108">
        <v>101.7</v>
      </c>
      <c r="FM108">
        <v>106.1</v>
      </c>
      <c r="FN108">
        <v>102.6</v>
      </c>
      <c r="FO108">
        <v>106.9</v>
      </c>
      <c r="FP108">
        <v>102</v>
      </c>
      <c r="FQ108">
        <v>104.9</v>
      </c>
      <c r="FR108">
        <v>206.6</v>
      </c>
      <c r="FS108">
        <v>116.5</v>
      </c>
      <c r="FT108">
        <v>109.6</v>
      </c>
      <c r="FU108">
        <v>111.4</v>
      </c>
      <c r="FV108">
        <v>171.9</v>
      </c>
      <c r="FW108">
        <v>106.6</v>
      </c>
      <c r="FX108">
        <v>12387</v>
      </c>
      <c r="FY108">
        <v>109.1</v>
      </c>
      <c r="FZ108">
        <v>101.7</v>
      </c>
      <c r="GA108">
        <v>105.1</v>
      </c>
      <c r="GB108">
        <v>133.69999999999999</v>
      </c>
      <c r="GI108">
        <v>36737.199999999997</v>
      </c>
      <c r="GJ108">
        <v>113.3</v>
      </c>
      <c r="GK108">
        <v>120.7</v>
      </c>
      <c r="GL108">
        <v>44140.4</v>
      </c>
      <c r="GM108">
        <v>111.8</v>
      </c>
      <c r="GN108">
        <v>113.2</v>
      </c>
      <c r="GO108">
        <v>-7403.2000000000044</v>
      </c>
      <c r="GP108">
        <v>-6.6</v>
      </c>
      <c r="GQ108">
        <v>-10.4</v>
      </c>
      <c r="GR108" t="s">
        <v>29</v>
      </c>
      <c r="GS108">
        <v>11.2</v>
      </c>
      <c r="GT108">
        <v>19</v>
      </c>
      <c r="GU108">
        <v>7.9</v>
      </c>
      <c r="GV108">
        <v>4</v>
      </c>
      <c r="GW108">
        <v>8.4</v>
      </c>
      <c r="GX108">
        <v>51.8</v>
      </c>
      <c r="GY108">
        <v>14.6</v>
      </c>
    </row>
    <row r="109" spans="1:207" x14ac:dyDescent="0.2">
      <c r="A109" s="12" t="s">
        <v>229</v>
      </c>
      <c r="B109" s="20">
        <v>101.5</v>
      </c>
      <c r="C109" s="20">
        <v>91.7</v>
      </c>
      <c r="E109" s="25" t="s">
        <v>232</v>
      </c>
      <c r="F109" s="27">
        <v>18.45</v>
      </c>
      <c r="G109" s="27">
        <v>17.43</v>
      </c>
      <c r="I109" s="1">
        <v>38625</v>
      </c>
      <c r="J109">
        <v>414133.8</v>
      </c>
      <c r="L109" s="1">
        <v>38503</v>
      </c>
      <c r="M109">
        <v>122.803</v>
      </c>
      <c r="N109">
        <v>212978.62700000001</v>
      </c>
      <c r="O109">
        <v>67878.513999999996</v>
      </c>
      <c r="P109">
        <v>280857.141</v>
      </c>
      <c r="Q109">
        <v>208516.897</v>
      </c>
      <c r="R109">
        <v>64980.156999999999</v>
      </c>
      <c r="S109">
        <v>273497.054</v>
      </c>
      <c r="T109">
        <v>4461.7299999999996</v>
      </c>
      <c r="U109">
        <v>2898.357</v>
      </c>
      <c r="V109">
        <v>7360.0870000000004</v>
      </c>
      <c r="W109">
        <v>213101.43</v>
      </c>
      <c r="X109">
        <v>67878.513999999996</v>
      </c>
      <c r="Y109">
        <v>280979.94400000002</v>
      </c>
      <c r="AA109" s="37" t="s">
        <v>231</v>
      </c>
      <c r="AB109" s="38">
        <v>3.6061999999999999</v>
      </c>
      <c r="AC109" s="38">
        <v>1.5270999999999999</v>
      </c>
      <c r="AD109" s="38">
        <v>0.88319999999999999</v>
      </c>
      <c r="AI109" t="s">
        <v>713</v>
      </c>
      <c r="AJ109">
        <v>5397</v>
      </c>
      <c r="AK109">
        <v>103.5</v>
      </c>
      <c r="AL109">
        <v>100</v>
      </c>
      <c r="AM109">
        <v>112.8</v>
      </c>
      <c r="AO109">
        <v>1352.3</v>
      </c>
      <c r="AP109">
        <v>78.599999999999994</v>
      </c>
      <c r="AQ109">
        <v>98.2</v>
      </c>
      <c r="AS109">
        <v>8.8000000000000007</v>
      </c>
      <c r="AT109">
        <v>3247.77</v>
      </c>
      <c r="AU109">
        <v>110.1</v>
      </c>
      <c r="AV109">
        <v>102.2</v>
      </c>
      <c r="AW109">
        <v>105.9</v>
      </c>
      <c r="AX109">
        <v>101.8</v>
      </c>
      <c r="AY109">
        <v>119.4</v>
      </c>
      <c r="BA109">
        <v>1451.01</v>
      </c>
      <c r="BB109">
        <v>110.7</v>
      </c>
      <c r="BC109">
        <v>100.1</v>
      </c>
      <c r="BD109">
        <v>105.5</v>
      </c>
      <c r="BE109">
        <v>99.5</v>
      </c>
      <c r="BF109">
        <v>112.2</v>
      </c>
      <c r="BH109">
        <v>879.39</v>
      </c>
      <c r="BI109">
        <v>106.5</v>
      </c>
      <c r="BJ109">
        <v>102</v>
      </c>
      <c r="BK109">
        <v>101.5</v>
      </c>
      <c r="BL109">
        <v>101.4</v>
      </c>
      <c r="BM109">
        <v>105.2</v>
      </c>
      <c r="BO109">
        <v>213802.8</v>
      </c>
      <c r="BP109">
        <v>225288.1</v>
      </c>
      <c r="BQ109">
        <v>-11485.3</v>
      </c>
      <c r="BR109">
        <v>56.6</v>
      </c>
      <c r="BS109">
        <v>90.3</v>
      </c>
      <c r="BT109">
        <v>53.8</v>
      </c>
      <c r="BU109">
        <v>87.6</v>
      </c>
      <c r="BV109">
        <v>102.6</v>
      </c>
      <c r="BW109">
        <v>98.5</v>
      </c>
      <c r="BX109">
        <v>120.4</v>
      </c>
      <c r="BY109">
        <v>93.2</v>
      </c>
      <c r="BZ109">
        <v>74.7</v>
      </c>
      <c r="CA109">
        <v>97.3</v>
      </c>
      <c r="CB109">
        <v>7.2</v>
      </c>
      <c r="CC109">
        <v>102.4</v>
      </c>
      <c r="CD109">
        <v>100</v>
      </c>
      <c r="CE109">
        <v>103.2</v>
      </c>
      <c r="CF109">
        <v>108.2</v>
      </c>
      <c r="CG109">
        <v>98</v>
      </c>
      <c r="CH109">
        <v>114.2</v>
      </c>
      <c r="CI109">
        <v>101</v>
      </c>
      <c r="CJ109">
        <v>100.1</v>
      </c>
      <c r="CK109">
        <v>101.7</v>
      </c>
      <c r="CL109">
        <v>110.4</v>
      </c>
      <c r="CM109">
        <v>100</v>
      </c>
      <c r="CN109">
        <v>110.3</v>
      </c>
      <c r="CO109">
        <v>105.1</v>
      </c>
      <c r="CP109">
        <v>98.9</v>
      </c>
      <c r="CQ109">
        <v>104.9</v>
      </c>
      <c r="CR109">
        <v>103.4</v>
      </c>
      <c r="CS109">
        <v>100.1</v>
      </c>
      <c r="CT109">
        <v>102.9</v>
      </c>
      <c r="CU109">
        <v>106.1</v>
      </c>
      <c r="CV109">
        <v>100.2</v>
      </c>
      <c r="CW109">
        <v>105.8</v>
      </c>
      <c r="CX109">
        <v>99.7</v>
      </c>
      <c r="CY109">
        <v>100</v>
      </c>
      <c r="CZ109">
        <v>99.5</v>
      </c>
      <c r="DA109">
        <v>104.2</v>
      </c>
      <c r="DB109">
        <v>100.4</v>
      </c>
      <c r="DC109">
        <v>103.2</v>
      </c>
      <c r="DD109">
        <v>104</v>
      </c>
      <c r="DE109">
        <v>100.8</v>
      </c>
      <c r="DF109">
        <v>101.7</v>
      </c>
      <c r="DG109">
        <v>107.5</v>
      </c>
      <c r="DH109">
        <v>100.7</v>
      </c>
      <c r="DI109">
        <v>107</v>
      </c>
      <c r="DJ109">
        <v>93.8</v>
      </c>
      <c r="DK109">
        <v>100.3</v>
      </c>
      <c r="DL109">
        <v>93.9</v>
      </c>
      <c r="DM109">
        <v>110.7</v>
      </c>
      <c r="DN109">
        <v>101.1</v>
      </c>
      <c r="DO109">
        <v>110</v>
      </c>
      <c r="DP109">
        <v>102.2</v>
      </c>
      <c r="DQ109">
        <v>100.2</v>
      </c>
      <c r="DR109">
        <v>101.9</v>
      </c>
      <c r="DS109">
        <v>103.4</v>
      </c>
      <c r="DT109">
        <v>100.1</v>
      </c>
      <c r="DU109">
        <v>102.7</v>
      </c>
      <c r="DV109">
        <v>101.6</v>
      </c>
      <c r="DW109">
        <v>99</v>
      </c>
      <c r="DX109">
        <v>100.1</v>
      </c>
      <c r="DY109">
        <v>100.7</v>
      </c>
      <c r="DZ109">
        <v>100</v>
      </c>
      <c r="EA109">
        <v>100.4</v>
      </c>
      <c r="EB109">
        <v>101.6</v>
      </c>
      <c r="EC109">
        <v>99.7</v>
      </c>
      <c r="ED109">
        <v>101.3</v>
      </c>
      <c r="EE109">
        <v>104.2</v>
      </c>
      <c r="EF109">
        <v>101.1</v>
      </c>
      <c r="EG109">
        <v>104</v>
      </c>
      <c r="EH109">
        <v>98.6</v>
      </c>
      <c r="EI109">
        <v>98.9</v>
      </c>
      <c r="EJ109">
        <v>99.7</v>
      </c>
      <c r="EK109">
        <v>98</v>
      </c>
      <c r="EL109">
        <v>101.9</v>
      </c>
      <c r="EM109">
        <v>135.6</v>
      </c>
      <c r="EN109">
        <v>100.5</v>
      </c>
      <c r="EO109">
        <v>92.7</v>
      </c>
      <c r="EP109">
        <v>97.3</v>
      </c>
      <c r="EQ109">
        <v>104.5</v>
      </c>
      <c r="ER109">
        <v>118.2</v>
      </c>
      <c r="ES109">
        <v>98.8</v>
      </c>
      <c r="ET109">
        <v>101.2</v>
      </c>
      <c r="EU109">
        <v>142.30000000000001</v>
      </c>
      <c r="EV109">
        <v>100.1</v>
      </c>
      <c r="EW109">
        <v>90</v>
      </c>
      <c r="EX109">
        <v>115.3</v>
      </c>
      <c r="EY109">
        <v>99</v>
      </c>
      <c r="EZ109">
        <v>101.7</v>
      </c>
      <c r="FA109">
        <v>106.5</v>
      </c>
      <c r="FB109">
        <v>101.1</v>
      </c>
      <c r="FC109">
        <v>120.8</v>
      </c>
      <c r="FD109">
        <v>96.2</v>
      </c>
      <c r="FF109">
        <v>93.7</v>
      </c>
      <c r="FG109">
        <v>97.4</v>
      </c>
      <c r="FH109">
        <v>101.7</v>
      </c>
      <c r="FI109">
        <v>98.7</v>
      </c>
      <c r="FJ109">
        <v>103.8</v>
      </c>
      <c r="FK109">
        <v>108</v>
      </c>
      <c r="FL109">
        <v>98.7</v>
      </c>
      <c r="FM109">
        <v>103.9</v>
      </c>
      <c r="FN109">
        <v>96.4</v>
      </c>
      <c r="FO109">
        <v>108.2</v>
      </c>
      <c r="FP109">
        <v>90.4</v>
      </c>
      <c r="FQ109">
        <v>95.7</v>
      </c>
      <c r="FR109">
        <v>197.6</v>
      </c>
      <c r="FS109">
        <v>111.5</v>
      </c>
      <c r="FT109">
        <v>105.6</v>
      </c>
      <c r="FU109">
        <v>110.8</v>
      </c>
      <c r="FV109">
        <v>190.4</v>
      </c>
      <c r="FW109">
        <v>118.1</v>
      </c>
      <c r="FX109">
        <v>15792</v>
      </c>
      <c r="FY109">
        <v>106.3</v>
      </c>
      <c r="FZ109">
        <v>103.8</v>
      </c>
      <c r="GA109">
        <v>102.4</v>
      </c>
      <c r="GB109">
        <v>137.9</v>
      </c>
      <c r="GI109">
        <v>37490.800000000003</v>
      </c>
      <c r="GJ109">
        <v>100.2</v>
      </c>
      <c r="GK109">
        <v>101.8</v>
      </c>
      <c r="GL109">
        <v>45413.1</v>
      </c>
      <c r="GM109">
        <v>104.7</v>
      </c>
      <c r="GN109">
        <v>105.1</v>
      </c>
      <c r="GO109">
        <v>-7922.2999999999956</v>
      </c>
      <c r="GP109">
        <v>-13.1</v>
      </c>
      <c r="GQ109">
        <v>-18</v>
      </c>
      <c r="GR109" t="s">
        <v>29</v>
      </c>
      <c r="GS109">
        <v>5.6</v>
      </c>
      <c r="GT109">
        <v>14.4</v>
      </c>
      <c r="GU109">
        <v>5.8</v>
      </c>
      <c r="GV109">
        <v>-0.2</v>
      </c>
      <c r="GW109">
        <v>4.9000000000000004</v>
      </c>
      <c r="GX109">
        <v>39.1</v>
      </c>
      <c r="GY109">
        <v>8.4</v>
      </c>
    </row>
    <row r="110" spans="1:207" x14ac:dyDescent="0.2">
      <c r="A110" s="12" t="s">
        <v>230</v>
      </c>
      <c r="B110" s="20">
        <v>101.9</v>
      </c>
      <c r="C110" s="20">
        <v>92.7</v>
      </c>
      <c r="E110" s="25" t="s">
        <v>233</v>
      </c>
      <c r="F110" s="27">
        <v>17.95</v>
      </c>
      <c r="G110" s="27">
        <v>17.5</v>
      </c>
      <c r="I110" s="1">
        <v>38656</v>
      </c>
      <c r="J110">
        <v>422359.7</v>
      </c>
      <c r="L110" s="1">
        <v>38533</v>
      </c>
      <c r="M110">
        <v>122.771</v>
      </c>
      <c r="N110">
        <v>209211.96400000001</v>
      </c>
      <c r="O110">
        <v>68049.494999999995</v>
      </c>
      <c r="P110">
        <v>277261.45899999997</v>
      </c>
      <c r="Q110">
        <v>204515.69699999999</v>
      </c>
      <c r="R110">
        <v>65238.8</v>
      </c>
      <c r="S110">
        <v>269754.49699999997</v>
      </c>
      <c r="T110">
        <v>4696.2669999999998</v>
      </c>
      <c r="U110">
        <v>2810.6950000000002</v>
      </c>
      <c r="V110">
        <v>7506.9620000000004</v>
      </c>
      <c r="W110">
        <v>209334.73499999999</v>
      </c>
      <c r="X110">
        <v>68049.494999999995</v>
      </c>
      <c r="Y110">
        <v>277384.23</v>
      </c>
      <c r="AA110" s="37" t="s">
        <v>232</v>
      </c>
      <c r="AB110" s="38">
        <v>3.5253999999999999</v>
      </c>
      <c r="AC110" s="38">
        <v>1.5366</v>
      </c>
      <c r="AD110" s="38">
        <v>0.88759999999999994</v>
      </c>
      <c r="AI110" t="s">
        <v>714</v>
      </c>
      <c r="AJ110">
        <v>5386</v>
      </c>
      <c r="AK110">
        <v>103</v>
      </c>
      <c r="AL110">
        <v>99.8</v>
      </c>
      <c r="AM110">
        <v>112.6</v>
      </c>
      <c r="AO110">
        <v>1398.5</v>
      </c>
      <c r="AP110">
        <v>81.3</v>
      </c>
      <c r="AQ110">
        <v>103.4</v>
      </c>
      <c r="AS110">
        <v>9.1</v>
      </c>
      <c r="AT110">
        <v>3326.94</v>
      </c>
      <c r="AU110">
        <v>107.6</v>
      </c>
      <c r="AV110">
        <v>102.4</v>
      </c>
      <c r="AW110">
        <v>104</v>
      </c>
      <c r="AX110">
        <v>102.2</v>
      </c>
      <c r="AY110">
        <v>122</v>
      </c>
      <c r="BA110">
        <v>1448.34</v>
      </c>
      <c r="BB110">
        <v>110.7</v>
      </c>
      <c r="BC110">
        <v>99.8</v>
      </c>
      <c r="BD110">
        <v>105.9</v>
      </c>
      <c r="BE110">
        <v>99.4</v>
      </c>
      <c r="BF110">
        <v>111.5</v>
      </c>
      <c r="BH110">
        <v>861.77</v>
      </c>
      <c r="BI110">
        <v>106.4</v>
      </c>
      <c r="BJ110">
        <v>98</v>
      </c>
      <c r="BK110">
        <v>101.8</v>
      </c>
      <c r="BL110">
        <v>97.6</v>
      </c>
      <c r="BM110">
        <v>102.7</v>
      </c>
      <c r="BO110">
        <v>235010.1</v>
      </c>
      <c r="BP110">
        <v>249982.9</v>
      </c>
      <c r="BQ110">
        <v>-14972.8</v>
      </c>
      <c r="BR110">
        <v>57.6</v>
      </c>
      <c r="BS110">
        <v>98.5</v>
      </c>
      <c r="BT110">
        <v>53.9</v>
      </c>
      <c r="BU110">
        <v>96.9</v>
      </c>
      <c r="BV110">
        <v>106.9</v>
      </c>
      <c r="BW110">
        <v>100.7</v>
      </c>
      <c r="BX110">
        <v>130.80000000000001</v>
      </c>
      <c r="BY110">
        <v>99</v>
      </c>
      <c r="BZ110">
        <v>69.5</v>
      </c>
      <c r="CA110">
        <v>99.3</v>
      </c>
      <c r="CB110">
        <v>7.9</v>
      </c>
      <c r="CC110">
        <v>102.2</v>
      </c>
      <c r="CD110">
        <v>99.8</v>
      </c>
      <c r="CE110">
        <v>103</v>
      </c>
      <c r="CF110">
        <v>110.1</v>
      </c>
      <c r="CG110">
        <v>98</v>
      </c>
      <c r="CH110">
        <v>111.9</v>
      </c>
      <c r="CI110">
        <v>100.4</v>
      </c>
      <c r="CJ110">
        <v>99.5</v>
      </c>
      <c r="CK110">
        <v>101.2</v>
      </c>
      <c r="CL110">
        <v>113.3</v>
      </c>
      <c r="CM110">
        <v>102.7</v>
      </c>
      <c r="CN110">
        <v>113.3</v>
      </c>
      <c r="CO110">
        <v>104.7</v>
      </c>
      <c r="CP110">
        <v>99.8</v>
      </c>
      <c r="CQ110">
        <v>104.7</v>
      </c>
      <c r="CR110">
        <v>103.2</v>
      </c>
      <c r="CS110">
        <v>100</v>
      </c>
      <c r="CT110">
        <v>102.9</v>
      </c>
      <c r="CU110">
        <v>106.3</v>
      </c>
      <c r="CV110">
        <v>100.3</v>
      </c>
      <c r="CW110">
        <v>106.7</v>
      </c>
      <c r="CX110">
        <v>99.8</v>
      </c>
      <c r="CY110">
        <v>99.9</v>
      </c>
      <c r="CZ110">
        <v>99.4</v>
      </c>
      <c r="DA110">
        <v>103.7</v>
      </c>
      <c r="DB110">
        <v>100.2</v>
      </c>
      <c r="DC110">
        <v>103.4</v>
      </c>
      <c r="DD110">
        <v>102.9</v>
      </c>
      <c r="DE110">
        <v>100.7</v>
      </c>
      <c r="DF110">
        <v>102.4</v>
      </c>
      <c r="DG110">
        <v>108.1</v>
      </c>
      <c r="DH110">
        <v>100.7</v>
      </c>
      <c r="DI110">
        <v>107.8</v>
      </c>
      <c r="DJ110">
        <v>93.6</v>
      </c>
      <c r="DK110">
        <v>99.9</v>
      </c>
      <c r="DL110">
        <v>93.8</v>
      </c>
      <c r="DM110">
        <v>111.4</v>
      </c>
      <c r="DN110">
        <v>101</v>
      </c>
      <c r="DO110">
        <v>111.2</v>
      </c>
      <c r="DP110">
        <v>102</v>
      </c>
      <c r="DQ110">
        <v>100.1</v>
      </c>
      <c r="DR110">
        <v>102</v>
      </c>
      <c r="DS110">
        <v>103.5</v>
      </c>
      <c r="DT110">
        <v>100.1</v>
      </c>
      <c r="DU110">
        <v>102.8</v>
      </c>
      <c r="DV110">
        <v>97.6</v>
      </c>
      <c r="DW110">
        <v>97.3</v>
      </c>
      <c r="DX110">
        <v>97.4</v>
      </c>
      <c r="DY110">
        <v>100.7</v>
      </c>
      <c r="DZ110">
        <v>99.9</v>
      </c>
      <c r="EA110">
        <v>100.3</v>
      </c>
      <c r="EB110">
        <v>101.7</v>
      </c>
      <c r="EC110">
        <v>99.9</v>
      </c>
      <c r="ED110">
        <v>101.2</v>
      </c>
      <c r="EE110">
        <v>104.1</v>
      </c>
      <c r="EF110">
        <v>100.1</v>
      </c>
      <c r="EG110">
        <v>104.1</v>
      </c>
      <c r="EH110">
        <v>99.1</v>
      </c>
      <c r="EI110">
        <v>107.7</v>
      </c>
      <c r="EJ110">
        <v>92</v>
      </c>
      <c r="EK110">
        <v>89.4</v>
      </c>
      <c r="EL110">
        <v>86.9</v>
      </c>
      <c r="EM110">
        <v>117.9</v>
      </c>
      <c r="EN110">
        <v>87.4</v>
      </c>
      <c r="EO110">
        <v>95</v>
      </c>
      <c r="EP110">
        <v>93</v>
      </c>
      <c r="EQ110">
        <v>97.2</v>
      </c>
      <c r="ER110">
        <v>110.7</v>
      </c>
      <c r="ES110">
        <v>89.4</v>
      </c>
      <c r="ET110">
        <v>85.2</v>
      </c>
      <c r="EU110">
        <v>121.2</v>
      </c>
      <c r="EV110">
        <v>85.1</v>
      </c>
      <c r="EW110">
        <v>84.8</v>
      </c>
      <c r="EX110">
        <v>104.1</v>
      </c>
      <c r="EY110">
        <v>103.1</v>
      </c>
      <c r="EZ110">
        <v>105.8</v>
      </c>
      <c r="FA110">
        <v>97.9</v>
      </c>
      <c r="FB110">
        <v>89.1</v>
      </c>
      <c r="FC110">
        <v>107.6</v>
      </c>
      <c r="FD110">
        <v>85.7</v>
      </c>
      <c r="FF110">
        <v>84.8</v>
      </c>
      <c r="FG110">
        <v>83.3</v>
      </c>
      <c r="FH110">
        <v>87.4</v>
      </c>
      <c r="FI110">
        <v>83.5</v>
      </c>
      <c r="FJ110">
        <v>98.2</v>
      </c>
      <c r="FK110">
        <v>89.2</v>
      </c>
      <c r="FL110">
        <v>93.2</v>
      </c>
      <c r="FM110">
        <v>89.3</v>
      </c>
      <c r="FN110">
        <v>90.5</v>
      </c>
      <c r="FO110">
        <v>94.4</v>
      </c>
      <c r="FP110">
        <v>87.1</v>
      </c>
      <c r="FQ110">
        <v>93.7</v>
      </c>
      <c r="FR110">
        <v>185.2</v>
      </c>
      <c r="FS110">
        <v>104.4</v>
      </c>
      <c r="FT110">
        <v>100.4</v>
      </c>
      <c r="FU110">
        <v>79.900000000000006</v>
      </c>
      <c r="FV110">
        <v>152.1</v>
      </c>
      <c r="FW110">
        <v>94.2</v>
      </c>
      <c r="FX110">
        <v>12036</v>
      </c>
      <c r="FY110">
        <v>101.5</v>
      </c>
      <c r="FZ110">
        <v>90.4</v>
      </c>
      <c r="GA110">
        <v>98.2</v>
      </c>
      <c r="GB110">
        <v>123.4</v>
      </c>
      <c r="GI110">
        <v>32384.5</v>
      </c>
      <c r="GJ110">
        <v>93</v>
      </c>
      <c r="GK110">
        <v>89</v>
      </c>
      <c r="GL110">
        <v>40475.199999999997</v>
      </c>
      <c r="GM110">
        <v>89.5</v>
      </c>
      <c r="GN110">
        <v>81.7</v>
      </c>
      <c r="GO110">
        <v>-8090.6999999999971</v>
      </c>
      <c r="GP110">
        <v>-12.6</v>
      </c>
      <c r="GQ110">
        <v>-19.5</v>
      </c>
      <c r="GR110" t="s">
        <v>29</v>
      </c>
      <c r="GS110">
        <v>-1.5</v>
      </c>
      <c r="GT110">
        <v>5.6</v>
      </c>
      <c r="GU110">
        <v>2.1</v>
      </c>
      <c r="GV110">
        <v>-3.8</v>
      </c>
      <c r="GW110">
        <v>0.8</v>
      </c>
      <c r="GX110">
        <v>34.5</v>
      </c>
      <c r="GY110">
        <v>4.5</v>
      </c>
    </row>
    <row r="111" spans="1:207" x14ac:dyDescent="0.2">
      <c r="A111" s="12" t="s">
        <v>231</v>
      </c>
      <c r="B111" s="20">
        <v>101.3</v>
      </c>
      <c r="C111" s="20">
        <v>91.5</v>
      </c>
      <c r="E111" s="25" t="s">
        <v>234</v>
      </c>
      <c r="F111" s="27">
        <v>17.600000000000001</v>
      </c>
      <c r="G111" s="27">
        <v>17.37</v>
      </c>
      <c r="I111" s="1">
        <v>38686</v>
      </c>
      <c r="J111">
        <v>421697.3</v>
      </c>
      <c r="L111" s="1">
        <v>38564</v>
      </c>
      <c r="M111">
        <v>123.202</v>
      </c>
      <c r="N111">
        <v>208869.43900000001</v>
      </c>
      <c r="O111">
        <v>69743.918000000005</v>
      </c>
      <c r="P111">
        <v>278613.35700000002</v>
      </c>
      <c r="Q111">
        <v>204349.625</v>
      </c>
      <c r="R111">
        <v>66958.53</v>
      </c>
      <c r="S111">
        <v>271308.15500000003</v>
      </c>
      <c r="T111">
        <v>4519.8140000000003</v>
      </c>
      <c r="U111">
        <v>2785.3879999999999</v>
      </c>
      <c r="V111">
        <v>7305.2020000000002</v>
      </c>
      <c r="W111">
        <v>208992.641</v>
      </c>
      <c r="X111">
        <v>69743.918000000005</v>
      </c>
      <c r="Y111">
        <v>278736.55900000001</v>
      </c>
      <c r="AA111" s="37" t="s">
        <v>233</v>
      </c>
      <c r="AB111" s="38">
        <v>3.3929999999999998</v>
      </c>
      <c r="AC111" s="38">
        <v>1.5206</v>
      </c>
      <c r="AD111" s="38">
        <v>0.84799999999999998</v>
      </c>
      <c r="AI111" t="s">
        <v>715</v>
      </c>
      <c r="AJ111">
        <v>5353</v>
      </c>
      <c r="AK111">
        <v>102.2</v>
      </c>
      <c r="AL111">
        <v>99.4</v>
      </c>
      <c r="AM111">
        <v>111.9</v>
      </c>
      <c r="AO111">
        <v>1473.8</v>
      </c>
      <c r="AP111">
        <v>84.4</v>
      </c>
      <c r="AQ111">
        <v>105.4</v>
      </c>
      <c r="AS111">
        <v>9.5</v>
      </c>
      <c r="AT111">
        <v>3428.01</v>
      </c>
      <c r="AU111">
        <v>105.6</v>
      </c>
      <c r="AV111">
        <v>103</v>
      </c>
      <c r="AW111">
        <v>102.4</v>
      </c>
      <c r="AX111">
        <v>103.1</v>
      </c>
      <c r="AY111">
        <v>125.8</v>
      </c>
      <c r="BA111">
        <v>1449.2</v>
      </c>
      <c r="BB111">
        <v>111</v>
      </c>
      <c r="BC111">
        <v>100.1</v>
      </c>
      <c r="BD111">
        <v>106.4</v>
      </c>
      <c r="BE111">
        <v>100</v>
      </c>
      <c r="BF111">
        <v>111.5</v>
      </c>
      <c r="BH111">
        <v>861.91</v>
      </c>
      <c r="BI111">
        <v>106.6</v>
      </c>
      <c r="BJ111">
        <v>100</v>
      </c>
      <c r="BK111">
        <v>102.2</v>
      </c>
      <c r="BL111">
        <v>99.9</v>
      </c>
      <c r="BM111">
        <v>102.6</v>
      </c>
      <c r="BO111">
        <v>253547.3</v>
      </c>
      <c r="BP111">
        <v>277893.5</v>
      </c>
      <c r="BQ111">
        <v>-24346.2</v>
      </c>
      <c r="BR111">
        <v>58.5</v>
      </c>
      <c r="BS111">
        <v>102.3</v>
      </c>
      <c r="BT111">
        <v>53.7</v>
      </c>
      <c r="BU111">
        <v>98.2</v>
      </c>
      <c r="BV111">
        <v>105.6</v>
      </c>
      <c r="BW111">
        <v>101</v>
      </c>
      <c r="BX111">
        <v>134.1</v>
      </c>
      <c r="BY111">
        <v>105.2</v>
      </c>
      <c r="BZ111">
        <v>67.3</v>
      </c>
      <c r="CA111">
        <v>98.6</v>
      </c>
      <c r="CB111">
        <v>8.6</v>
      </c>
      <c r="CC111">
        <v>102.7</v>
      </c>
      <c r="CD111">
        <v>99.6</v>
      </c>
      <c r="CE111">
        <v>102.7</v>
      </c>
      <c r="CF111">
        <v>110.9</v>
      </c>
      <c r="CG111">
        <v>99.2</v>
      </c>
      <c r="CH111">
        <v>110.9</v>
      </c>
      <c r="CI111">
        <v>100.9</v>
      </c>
      <c r="CJ111">
        <v>99.6</v>
      </c>
      <c r="CK111">
        <v>100.9</v>
      </c>
      <c r="CL111">
        <v>113.4</v>
      </c>
      <c r="CM111">
        <v>100.1</v>
      </c>
      <c r="CN111">
        <v>113.4</v>
      </c>
      <c r="CO111">
        <v>105.1</v>
      </c>
      <c r="CP111">
        <v>100.2</v>
      </c>
      <c r="CQ111">
        <v>105.1</v>
      </c>
      <c r="CR111">
        <v>102.9</v>
      </c>
      <c r="CS111">
        <v>99.9</v>
      </c>
      <c r="CT111">
        <v>102.9</v>
      </c>
      <c r="CU111">
        <v>106.3</v>
      </c>
      <c r="CV111">
        <v>100.1</v>
      </c>
      <c r="CW111">
        <v>106.3</v>
      </c>
      <c r="CX111">
        <v>99.5</v>
      </c>
      <c r="CY111">
        <v>100.1</v>
      </c>
      <c r="CZ111">
        <v>99.5</v>
      </c>
      <c r="DA111">
        <v>103.3</v>
      </c>
      <c r="DB111">
        <v>99.9</v>
      </c>
      <c r="DC111">
        <v>103.3</v>
      </c>
      <c r="DD111">
        <v>103.2</v>
      </c>
      <c r="DE111">
        <v>100.8</v>
      </c>
      <c r="DF111">
        <v>103.2</v>
      </c>
      <c r="DG111">
        <v>108.2</v>
      </c>
      <c r="DH111">
        <v>100.4</v>
      </c>
      <c r="DI111">
        <v>108.2</v>
      </c>
      <c r="DJ111">
        <v>93.2</v>
      </c>
      <c r="DK111">
        <v>99.4</v>
      </c>
      <c r="DL111">
        <v>93.2</v>
      </c>
      <c r="DM111">
        <v>111.3</v>
      </c>
      <c r="DN111">
        <v>100.1</v>
      </c>
      <c r="DO111">
        <v>111.3</v>
      </c>
      <c r="DP111">
        <v>102</v>
      </c>
      <c r="DQ111">
        <v>100</v>
      </c>
      <c r="DR111">
        <v>102</v>
      </c>
      <c r="DS111">
        <v>103</v>
      </c>
      <c r="DT111">
        <v>100.2</v>
      </c>
      <c r="DU111">
        <v>103</v>
      </c>
      <c r="DV111">
        <v>93.2</v>
      </c>
      <c r="DW111">
        <v>95.7</v>
      </c>
      <c r="DX111">
        <v>93.2</v>
      </c>
      <c r="DY111">
        <v>100.2</v>
      </c>
      <c r="DZ111">
        <v>99.9</v>
      </c>
      <c r="EA111">
        <v>100.2</v>
      </c>
      <c r="EB111">
        <v>101.6</v>
      </c>
      <c r="EC111">
        <v>100.4</v>
      </c>
      <c r="ED111">
        <v>101.6</v>
      </c>
      <c r="EE111">
        <v>104.2</v>
      </c>
      <c r="EF111">
        <v>100.1</v>
      </c>
      <c r="EG111">
        <v>104.2</v>
      </c>
      <c r="EH111">
        <v>104.3</v>
      </c>
      <c r="EI111">
        <v>106.9</v>
      </c>
      <c r="EJ111">
        <v>97.6</v>
      </c>
      <c r="EK111">
        <v>94.4</v>
      </c>
      <c r="EL111">
        <v>96.9</v>
      </c>
      <c r="EM111">
        <v>114.2</v>
      </c>
      <c r="EN111">
        <v>85</v>
      </c>
      <c r="EO111">
        <v>99.5</v>
      </c>
      <c r="EP111">
        <v>89.8</v>
      </c>
      <c r="EQ111">
        <v>87.4</v>
      </c>
      <c r="ER111">
        <v>101.8</v>
      </c>
      <c r="ES111">
        <v>94.4</v>
      </c>
      <c r="ET111">
        <v>94.7</v>
      </c>
      <c r="EU111">
        <v>114.9</v>
      </c>
      <c r="EV111">
        <v>80.400000000000006</v>
      </c>
      <c r="EW111">
        <v>91.2</v>
      </c>
      <c r="EX111">
        <v>118.8</v>
      </c>
      <c r="EY111">
        <v>122.5</v>
      </c>
      <c r="EZ111">
        <v>125.7</v>
      </c>
      <c r="FA111">
        <v>102.1</v>
      </c>
      <c r="FB111">
        <v>109.9</v>
      </c>
      <c r="FC111">
        <v>118.3</v>
      </c>
      <c r="FD111">
        <v>94.1</v>
      </c>
      <c r="FF111">
        <v>89.3</v>
      </c>
      <c r="FG111">
        <v>86.8</v>
      </c>
      <c r="FH111">
        <v>89.7</v>
      </c>
      <c r="FI111">
        <v>102.3</v>
      </c>
      <c r="FJ111">
        <v>95.4</v>
      </c>
      <c r="FK111">
        <v>78</v>
      </c>
      <c r="FL111">
        <v>107.6</v>
      </c>
      <c r="FM111">
        <v>104.1</v>
      </c>
      <c r="FN111">
        <v>92.6</v>
      </c>
      <c r="FO111">
        <v>106.1</v>
      </c>
      <c r="FP111">
        <v>81.900000000000006</v>
      </c>
      <c r="FQ111">
        <v>92.6</v>
      </c>
      <c r="FR111">
        <v>171.4</v>
      </c>
      <c r="FS111">
        <v>96.7</v>
      </c>
      <c r="FT111">
        <v>102</v>
      </c>
      <c r="FU111">
        <v>150.1</v>
      </c>
      <c r="FV111">
        <v>228.3</v>
      </c>
      <c r="FW111">
        <v>141.6</v>
      </c>
      <c r="FX111">
        <v>29877</v>
      </c>
      <c r="FY111">
        <v>106.2</v>
      </c>
      <c r="FZ111">
        <v>120.8</v>
      </c>
      <c r="GA111">
        <v>100.8</v>
      </c>
      <c r="GB111">
        <v>152</v>
      </c>
      <c r="GI111">
        <v>27085.599999999999</v>
      </c>
      <c r="GJ111">
        <v>92.7</v>
      </c>
      <c r="GK111">
        <v>75.599999999999994</v>
      </c>
      <c r="GL111">
        <v>37165.599999999999</v>
      </c>
      <c r="GM111">
        <v>95.9</v>
      </c>
      <c r="GN111">
        <v>94</v>
      </c>
      <c r="GO111">
        <v>-10080</v>
      </c>
      <c r="GP111">
        <v>-15.6</v>
      </c>
      <c r="GQ111">
        <v>-23.8</v>
      </c>
      <c r="GR111" t="s">
        <v>29</v>
      </c>
      <c r="GS111">
        <v>-10.5</v>
      </c>
      <c r="GT111">
        <v>-5.9</v>
      </c>
      <c r="GU111">
        <v>-5</v>
      </c>
      <c r="GV111">
        <v>-10.3</v>
      </c>
      <c r="GW111">
        <v>-4.7</v>
      </c>
      <c r="GX111">
        <v>31.9</v>
      </c>
      <c r="GY111">
        <v>5.7</v>
      </c>
    </row>
    <row r="112" spans="1:207" x14ac:dyDescent="0.2">
      <c r="A112" s="12" t="s">
        <v>232</v>
      </c>
      <c r="B112" s="20">
        <v>100.4</v>
      </c>
      <c r="C112" s="20">
        <v>90.4</v>
      </c>
      <c r="E112" s="25" t="s">
        <v>235</v>
      </c>
      <c r="F112" s="27">
        <v>15.53</v>
      </c>
      <c r="G112" s="27">
        <v>16.14</v>
      </c>
      <c r="I112" s="1">
        <v>38717</v>
      </c>
      <c r="J112">
        <v>427125.4</v>
      </c>
      <c r="L112" s="1">
        <v>38595</v>
      </c>
      <c r="M112">
        <v>122.801</v>
      </c>
      <c r="N112">
        <v>212308.103</v>
      </c>
      <c r="O112">
        <v>70480.203999999998</v>
      </c>
      <c r="P112">
        <v>282788.30699999997</v>
      </c>
      <c r="Q112">
        <v>207866.52499999999</v>
      </c>
      <c r="R112">
        <v>67755.328999999998</v>
      </c>
      <c r="S112">
        <v>275621.85399999999</v>
      </c>
      <c r="T112">
        <v>4441.5780000000004</v>
      </c>
      <c r="U112">
        <v>2724.875</v>
      </c>
      <c r="V112">
        <v>7166.4530000000004</v>
      </c>
      <c r="W112">
        <v>212430.90400000001</v>
      </c>
      <c r="X112">
        <v>70480.203999999998</v>
      </c>
      <c r="Y112">
        <v>282911.10800000001</v>
      </c>
      <c r="AA112" s="37" t="s">
        <v>234</v>
      </c>
      <c r="AB112" s="38">
        <v>3.3696000000000002</v>
      </c>
      <c r="AC112" s="38">
        <v>1.5227999999999999</v>
      </c>
      <c r="AD112" s="38">
        <v>0.84799999999999998</v>
      </c>
      <c r="AH112">
        <v>2009</v>
      </c>
      <c r="AI112" t="s">
        <v>703</v>
      </c>
      <c r="AJ112">
        <v>5374</v>
      </c>
      <c r="AK112">
        <v>100.7</v>
      </c>
      <c r="AL112">
        <v>100.4</v>
      </c>
      <c r="AM112">
        <v>112.3</v>
      </c>
      <c r="AO112">
        <v>1634.4</v>
      </c>
      <c r="AP112">
        <v>90.1</v>
      </c>
      <c r="AQ112">
        <v>110.9</v>
      </c>
      <c r="AS112">
        <v>10.4</v>
      </c>
      <c r="AT112">
        <v>3215.75</v>
      </c>
      <c r="AU112">
        <v>108.1</v>
      </c>
      <c r="AV112">
        <v>93.8</v>
      </c>
      <c r="AW112">
        <v>105.4</v>
      </c>
      <c r="AX112">
        <v>93.4</v>
      </c>
      <c r="AY112">
        <v>117.5</v>
      </c>
      <c r="BA112">
        <v>1453.94</v>
      </c>
      <c r="BB112">
        <v>111.1</v>
      </c>
      <c r="BC112">
        <v>100.3</v>
      </c>
      <c r="BD112">
        <v>106.8</v>
      </c>
      <c r="BE112">
        <v>99.5</v>
      </c>
      <c r="BF112">
        <v>110.9</v>
      </c>
      <c r="BH112">
        <v>877.57</v>
      </c>
      <c r="BI112">
        <v>106.7</v>
      </c>
      <c r="BJ112">
        <v>101.8</v>
      </c>
      <c r="BK112">
        <v>102.6</v>
      </c>
      <c r="BL112">
        <v>101</v>
      </c>
      <c r="BM112">
        <v>103.6</v>
      </c>
      <c r="BO112">
        <v>27743.8</v>
      </c>
      <c r="BP112">
        <v>24825.8</v>
      </c>
      <c r="BQ112">
        <v>2918</v>
      </c>
      <c r="BR112">
        <v>55.4</v>
      </c>
      <c r="BS112">
        <v>101.5</v>
      </c>
      <c r="BT112">
        <v>51.1</v>
      </c>
      <c r="BU112">
        <v>104.4</v>
      </c>
      <c r="BV112">
        <v>106.8</v>
      </c>
      <c r="BW112">
        <v>103</v>
      </c>
      <c r="BX112">
        <v>127</v>
      </c>
      <c r="BY112">
        <v>98.3</v>
      </c>
      <c r="BZ112">
        <v>70.599999999999994</v>
      </c>
      <c r="CA112">
        <v>98.8</v>
      </c>
      <c r="CB112">
        <v>8.6</v>
      </c>
      <c r="CC112">
        <v>103.6</v>
      </c>
      <c r="CD112">
        <v>102.3</v>
      </c>
      <c r="CE112">
        <v>102.3</v>
      </c>
      <c r="CF112">
        <v>107.4</v>
      </c>
      <c r="CG112">
        <v>105.9</v>
      </c>
      <c r="CH112">
        <v>105.9</v>
      </c>
      <c r="CI112">
        <v>101</v>
      </c>
      <c r="CJ112">
        <v>100.7</v>
      </c>
      <c r="CK112">
        <v>100.7</v>
      </c>
      <c r="CL112">
        <v>121.6</v>
      </c>
      <c r="CM112">
        <v>109.8</v>
      </c>
      <c r="CN112">
        <v>109.8</v>
      </c>
      <c r="CO112">
        <v>103.1</v>
      </c>
      <c r="CP112">
        <v>102.1</v>
      </c>
      <c r="CQ112">
        <v>102.1</v>
      </c>
      <c r="CR112">
        <v>102.4</v>
      </c>
      <c r="CS112">
        <v>99.9</v>
      </c>
      <c r="CT112">
        <v>99.9</v>
      </c>
      <c r="CU112">
        <v>107.9</v>
      </c>
      <c r="CV112">
        <v>103</v>
      </c>
      <c r="CW112">
        <v>103</v>
      </c>
      <c r="CX112">
        <v>97.7</v>
      </c>
      <c r="CY112">
        <v>98.1</v>
      </c>
      <c r="CZ112">
        <v>98.1</v>
      </c>
      <c r="DA112">
        <v>102.8</v>
      </c>
      <c r="DB112">
        <v>100.5</v>
      </c>
      <c r="DC112">
        <v>100.5</v>
      </c>
      <c r="DD112">
        <v>103.1</v>
      </c>
      <c r="DE112">
        <v>101.1</v>
      </c>
      <c r="DF112">
        <v>101.1</v>
      </c>
      <c r="DG112">
        <v>107.8</v>
      </c>
      <c r="DH112">
        <v>100.5</v>
      </c>
      <c r="DI112">
        <v>100.5</v>
      </c>
      <c r="DJ112">
        <v>92.8</v>
      </c>
      <c r="DK112">
        <v>96.5</v>
      </c>
      <c r="DL112">
        <v>96.5</v>
      </c>
      <c r="DM112">
        <v>111.1</v>
      </c>
      <c r="DN112">
        <v>102.3</v>
      </c>
      <c r="DO112">
        <v>102.3</v>
      </c>
      <c r="DP112">
        <v>101.9</v>
      </c>
      <c r="DQ112">
        <v>100.1</v>
      </c>
      <c r="DR112">
        <v>100.1</v>
      </c>
      <c r="DS112">
        <v>103.2</v>
      </c>
      <c r="DT112">
        <v>100.6</v>
      </c>
      <c r="DU112">
        <v>100.6</v>
      </c>
      <c r="DV112">
        <v>91.2</v>
      </c>
      <c r="DW112">
        <v>97.5</v>
      </c>
      <c r="DX112">
        <v>97.5</v>
      </c>
      <c r="DY112">
        <v>99.8</v>
      </c>
      <c r="DZ112">
        <v>100</v>
      </c>
      <c r="EA112">
        <v>100</v>
      </c>
      <c r="EB112">
        <v>100.2</v>
      </c>
      <c r="EC112">
        <v>100.2</v>
      </c>
      <c r="ED112">
        <v>100.2</v>
      </c>
      <c r="EE112">
        <v>104</v>
      </c>
      <c r="EF112">
        <v>100.4</v>
      </c>
      <c r="EG112">
        <v>100.4</v>
      </c>
      <c r="EH112">
        <v>113.8</v>
      </c>
      <c r="EI112">
        <v>105.7</v>
      </c>
      <c r="EJ112">
        <v>107.7</v>
      </c>
      <c r="EK112">
        <v>84.7</v>
      </c>
      <c r="EL112">
        <v>93.7</v>
      </c>
      <c r="EM112">
        <v>107</v>
      </c>
      <c r="EN112">
        <v>80.599999999999994</v>
      </c>
      <c r="EO112">
        <v>82.4</v>
      </c>
      <c r="EP112">
        <v>89.8</v>
      </c>
      <c r="EQ112">
        <v>78.400000000000006</v>
      </c>
      <c r="ER112">
        <v>90.6</v>
      </c>
      <c r="ES112">
        <v>84.2</v>
      </c>
      <c r="ET112">
        <v>93.8</v>
      </c>
      <c r="EU112">
        <v>107.8</v>
      </c>
      <c r="EV112">
        <v>76</v>
      </c>
      <c r="EW112">
        <v>86.4</v>
      </c>
      <c r="EX112">
        <v>94.5</v>
      </c>
      <c r="EY112">
        <v>115.8</v>
      </c>
      <c r="EZ112">
        <v>118.9</v>
      </c>
      <c r="FA112">
        <v>104.3</v>
      </c>
      <c r="FB112">
        <v>90.3</v>
      </c>
      <c r="FC112">
        <v>106.9</v>
      </c>
      <c r="FD112">
        <v>85.1</v>
      </c>
      <c r="FF112">
        <v>78.400000000000006</v>
      </c>
      <c r="FG112">
        <v>102.5</v>
      </c>
      <c r="FH112">
        <v>76.8</v>
      </c>
      <c r="FI112">
        <v>80.5</v>
      </c>
      <c r="FJ112">
        <v>91.3</v>
      </c>
      <c r="FK112">
        <v>102.6</v>
      </c>
      <c r="FL112">
        <v>100.1</v>
      </c>
      <c r="FM112">
        <v>94.8</v>
      </c>
      <c r="FN112">
        <v>88.2</v>
      </c>
      <c r="FO112">
        <v>94.9</v>
      </c>
      <c r="FP112">
        <v>80.8</v>
      </c>
      <c r="FQ112">
        <v>88.7</v>
      </c>
      <c r="FR112">
        <v>151.9</v>
      </c>
      <c r="FS112">
        <v>85.7</v>
      </c>
      <c r="FT112">
        <v>107.4</v>
      </c>
      <c r="FU112">
        <v>37.9</v>
      </c>
      <c r="FV112">
        <v>86.5</v>
      </c>
      <c r="FW112">
        <v>53.7</v>
      </c>
      <c r="FX112">
        <v>22096</v>
      </c>
      <c r="FY112">
        <v>103.8</v>
      </c>
      <c r="FZ112">
        <v>79.2</v>
      </c>
      <c r="GA112">
        <v>107.3</v>
      </c>
      <c r="GB112">
        <v>122.6</v>
      </c>
      <c r="GI112">
        <v>30128.799999999999</v>
      </c>
      <c r="GJ112">
        <v>78.900000000000006</v>
      </c>
      <c r="GK112">
        <v>104.9</v>
      </c>
      <c r="GL112">
        <v>34497.599999999999</v>
      </c>
      <c r="GM112">
        <v>82.5</v>
      </c>
      <c r="GN112">
        <v>90.4</v>
      </c>
      <c r="GO112">
        <v>-4368.8</v>
      </c>
      <c r="GP112">
        <v>-18.899999999999999</v>
      </c>
      <c r="GQ112">
        <v>-31.6</v>
      </c>
      <c r="GS112">
        <v>-13.2</v>
      </c>
      <c r="GT112">
        <v>-18</v>
      </c>
      <c r="GU112">
        <v>-3.7</v>
      </c>
      <c r="GV112">
        <v>-18.2</v>
      </c>
      <c r="GW112">
        <v>-6.5</v>
      </c>
      <c r="GX112">
        <v>26.1</v>
      </c>
      <c r="GY112">
        <v>4.3</v>
      </c>
    </row>
    <row r="113" spans="1:207" x14ac:dyDescent="0.2">
      <c r="A113" s="12" t="s">
        <v>233</v>
      </c>
      <c r="B113" s="20">
        <v>100.8</v>
      </c>
      <c r="C113" s="20">
        <v>91.2</v>
      </c>
      <c r="E113" s="25" t="s">
        <v>236</v>
      </c>
      <c r="F113" s="27">
        <v>17.07</v>
      </c>
      <c r="G113" s="27">
        <v>15.72</v>
      </c>
      <c r="I113" s="1">
        <v>38748</v>
      </c>
      <c r="J113">
        <v>422119.8</v>
      </c>
      <c r="L113" s="1">
        <v>38625</v>
      </c>
      <c r="M113">
        <v>122.777</v>
      </c>
      <c r="N113">
        <v>217097.065</v>
      </c>
      <c r="O113">
        <v>68933.680999999997</v>
      </c>
      <c r="P113">
        <v>286030.74599999998</v>
      </c>
      <c r="Q113">
        <v>212621.682</v>
      </c>
      <c r="R113">
        <v>66350.807000000001</v>
      </c>
      <c r="S113">
        <v>278972.489</v>
      </c>
      <c r="T113">
        <v>4475.3829999999998</v>
      </c>
      <c r="U113">
        <v>2582.8739999999998</v>
      </c>
      <c r="V113">
        <v>7058.2569999999996</v>
      </c>
      <c r="W113">
        <v>217219.842</v>
      </c>
      <c r="X113">
        <v>68933.680999999997</v>
      </c>
      <c r="Y113">
        <v>286153.52299999999</v>
      </c>
      <c r="AA113" s="37" t="s">
        <v>235</v>
      </c>
      <c r="AB113" s="38">
        <v>3.7103000000000002</v>
      </c>
      <c r="AC113" s="38">
        <v>1.5102</v>
      </c>
      <c r="AD113" s="38">
        <v>0.87549999999999994</v>
      </c>
      <c r="AI113" t="s">
        <v>704</v>
      </c>
      <c r="AJ113">
        <v>5352</v>
      </c>
      <c r="AK113">
        <v>99.8</v>
      </c>
      <c r="AL113">
        <v>99.6</v>
      </c>
      <c r="AM113">
        <v>111.9</v>
      </c>
      <c r="AO113">
        <v>1718.8</v>
      </c>
      <c r="AP113">
        <v>96.6</v>
      </c>
      <c r="AQ113">
        <v>105.2</v>
      </c>
      <c r="AS113">
        <v>10.9</v>
      </c>
      <c r="AT113">
        <v>3195.56</v>
      </c>
      <c r="AU113">
        <v>105.1</v>
      </c>
      <c r="AV113">
        <v>99.4</v>
      </c>
      <c r="AW113">
        <v>101.9</v>
      </c>
      <c r="AX113">
        <v>98.6</v>
      </c>
      <c r="AY113">
        <v>115.9</v>
      </c>
      <c r="BA113">
        <v>1456.86</v>
      </c>
      <c r="BB113">
        <v>111.2</v>
      </c>
      <c r="BC113">
        <v>100.2</v>
      </c>
      <c r="BD113">
        <v>106.5</v>
      </c>
      <c r="BE113">
        <v>99.3</v>
      </c>
      <c r="BF113">
        <v>110.1</v>
      </c>
      <c r="BH113">
        <v>861.8</v>
      </c>
      <c r="BI113">
        <v>106.7</v>
      </c>
      <c r="BJ113">
        <v>98.2</v>
      </c>
      <c r="BK113">
        <v>102.2</v>
      </c>
      <c r="BL113">
        <v>97.3</v>
      </c>
      <c r="BM113">
        <v>100.8</v>
      </c>
      <c r="BO113">
        <v>46755</v>
      </c>
      <c r="BP113">
        <v>52005.9</v>
      </c>
      <c r="BQ113">
        <v>-5250.9</v>
      </c>
      <c r="BR113">
        <v>60.1</v>
      </c>
      <c r="BS113">
        <v>110.7</v>
      </c>
      <c r="BT113">
        <v>51.9</v>
      </c>
      <c r="BU113">
        <v>103</v>
      </c>
      <c r="BV113">
        <v>112.7</v>
      </c>
      <c r="BW113">
        <v>106.8</v>
      </c>
      <c r="BX113">
        <v>136.1</v>
      </c>
      <c r="BY113">
        <v>100.6</v>
      </c>
      <c r="BZ113">
        <v>72</v>
      </c>
      <c r="CA113">
        <v>98.8</v>
      </c>
      <c r="CB113">
        <v>8.9</v>
      </c>
      <c r="CC113">
        <v>105.7</v>
      </c>
      <c r="CD113">
        <v>102.6</v>
      </c>
      <c r="CE113">
        <v>104.9</v>
      </c>
      <c r="CF113">
        <v>108.9</v>
      </c>
      <c r="CG113">
        <v>103.4</v>
      </c>
      <c r="CH113">
        <v>109.5</v>
      </c>
      <c r="CI113">
        <v>103.4</v>
      </c>
      <c r="CJ113">
        <v>102.6</v>
      </c>
      <c r="CK113">
        <v>103.4</v>
      </c>
      <c r="CL113">
        <v>121.4</v>
      </c>
      <c r="CM113">
        <v>102.1</v>
      </c>
      <c r="CN113">
        <v>112.1</v>
      </c>
      <c r="CO113">
        <v>103.5</v>
      </c>
      <c r="CP113">
        <v>101.1</v>
      </c>
      <c r="CQ113">
        <v>103.3</v>
      </c>
      <c r="CR113">
        <v>101.8</v>
      </c>
      <c r="CS113">
        <v>99.8</v>
      </c>
      <c r="CT113">
        <v>99.7</v>
      </c>
      <c r="CU113">
        <v>108</v>
      </c>
      <c r="CV113">
        <v>100.4</v>
      </c>
      <c r="CW113">
        <v>103.4</v>
      </c>
      <c r="CX113">
        <v>96.1</v>
      </c>
      <c r="CY113">
        <v>98.1</v>
      </c>
      <c r="CZ113">
        <v>96.2</v>
      </c>
      <c r="DA113">
        <v>103.3</v>
      </c>
      <c r="DB113">
        <v>100.9</v>
      </c>
      <c r="DC113">
        <v>101.3</v>
      </c>
      <c r="DD113">
        <v>103.4</v>
      </c>
      <c r="DE113">
        <v>100.6</v>
      </c>
      <c r="DF113">
        <v>101.7</v>
      </c>
      <c r="DG113">
        <v>108.3</v>
      </c>
      <c r="DH113">
        <v>100.7</v>
      </c>
      <c r="DI113">
        <v>101.2</v>
      </c>
      <c r="DJ113">
        <v>92.7</v>
      </c>
      <c r="DK113">
        <v>98.2</v>
      </c>
      <c r="DL113">
        <v>94.8</v>
      </c>
      <c r="DM113">
        <v>110.9</v>
      </c>
      <c r="DN113">
        <v>101.9</v>
      </c>
      <c r="DO113">
        <v>104.2</v>
      </c>
      <c r="DP113">
        <v>101.8</v>
      </c>
      <c r="DQ113">
        <v>100.2</v>
      </c>
      <c r="DR113">
        <v>100.3</v>
      </c>
      <c r="DS113">
        <v>103.3</v>
      </c>
      <c r="DT113">
        <v>100.5</v>
      </c>
      <c r="DU113">
        <v>101.1</v>
      </c>
      <c r="DV113">
        <v>94.3</v>
      </c>
      <c r="DW113">
        <v>103.2</v>
      </c>
      <c r="DX113">
        <v>100.6</v>
      </c>
      <c r="DY113">
        <v>100</v>
      </c>
      <c r="DZ113">
        <v>100</v>
      </c>
      <c r="EA113">
        <v>100</v>
      </c>
      <c r="EB113">
        <v>101.2</v>
      </c>
      <c r="EC113">
        <v>100.5</v>
      </c>
      <c r="ED113">
        <v>100.6</v>
      </c>
      <c r="EE113">
        <v>104</v>
      </c>
      <c r="EF113">
        <v>100.1</v>
      </c>
      <c r="EG113">
        <v>100.5</v>
      </c>
      <c r="EH113">
        <v>120.7</v>
      </c>
      <c r="EI113">
        <v>115.3</v>
      </c>
      <c r="EJ113">
        <v>104.7</v>
      </c>
      <c r="EK113">
        <v>85.4</v>
      </c>
      <c r="EL113">
        <v>102.4</v>
      </c>
      <c r="EM113">
        <v>109.6</v>
      </c>
      <c r="EN113">
        <v>82.1</v>
      </c>
      <c r="EO113">
        <v>81.099999999999994</v>
      </c>
      <c r="EP113">
        <v>100</v>
      </c>
      <c r="EQ113">
        <v>78.400000000000006</v>
      </c>
      <c r="ER113">
        <v>90.9</v>
      </c>
      <c r="ES113">
        <v>85.3</v>
      </c>
      <c r="ET113">
        <v>103.7</v>
      </c>
      <c r="EU113">
        <v>111.8</v>
      </c>
      <c r="EV113">
        <v>78.599999999999994</v>
      </c>
      <c r="EW113">
        <v>85.9</v>
      </c>
      <c r="EX113">
        <v>93.2</v>
      </c>
      <c r="EY113">
        <v>107.9</v>
      </c>
      <c r="EZ113">
        <v>110.8</v>
      </c>
      <c r="FA113">
        <v>99.3</v>
      </c>
      <c r="FB113">
        <v>101.5</v>
      </c>
      <c r="FC113">
        <v>108.5</v>
      </c>
      <c r="FD113">
        <v>86.5</v>
      </c>
      <c r="FF113">
        <v>81.2</v>
      </c>
      <c r="FG113">
        <v>106.1</v>
      </c>
      <c r="FH113">
        <v>80</v>
      </c>
      <c r="FI113">
        <v>109.7</v>
      </c>
      <c r="FJ113">
        <v>94.9</v>
      </c>
      <c r="FK113">
        <v>102.5</v>
      </c>
      <c r="FL113">
        <v>97.8</v>
      </c>
      <c r="FM113">
        <v>100.1</v>
      </c>
      <c r="FN113">
        <v>83.9</v>
      </c>
      <c r="FO113">
        <v>92.3</v>
      </c>
      <c r="FP113">
        <v>83</v>
      </c>
      <c r="FQ113">
        <v>94.7</v>
      </c>
      <c r="FR113">
        <v>143.9</v>
      </c>
      <c r="FS113">
        <v>81.099999999999994</v>
      </c>
      <c r="FT113">
        <v>101.9</v>
      </c>
      <c r="FU113">
        <v>117.2</v>
      </c>
      <c r="FV113">
        <v>101.4</v>
      </c>
      <c r="FW113">
        <v>62.9</v>
      </c>
      <c r="FX113">
        <v>9737</v>
      </c>
      <c r="FY113">
        <v>99.9</v>
      </c>
      <c r="FZ113">
        <v>97.5</v>
      </c>
      <c r="GA113">
        <v>102.8</v>
      </c>
      <c r="GB113">
        <v>119.7</v>
      </c>
      <c r="GI113">
        <v>34524.199999999997</v>
      </c>
      <c r="GJ113">
        <v>80.8</v>
      </c>
      <c r="GK113">
        <v>108.4</v>
      </c>
      <c r="GL113">
        <v>37061.9</v>
      </c>
      <c r="GM113">
        <v>77.3</v>
      </c>
      <c r="GN113">
        <v>99.2</v>
      </c>
      <c r="GO113">
        <v>-2537.6999999999998</v>
      </c>
      <c r="GP113">
        <v>-26.4</v>
      </c>
      <c r="GQ113">
        <v>-41.2</v>
      </c>
      <c r="GS113">
        <v>-17.7</v>
      </c>
      <c r="GT113">
        <v>-31</v>
      </c>
      <c r="GU113">
        <v>-10.4</v>
      </c>
      <c r="GV113">
        <v>-20.9</v>
      </c>
      <c r="GW113">
        <v>-1.9</v>
      </c>
      <c r="GX113">
        <v>20.9</v>
      </c>
      <c r="GY113">
        <v>5.5</v>
      </c>
    </row>
    <row r="114" spans="1:207" x14ac:dyDescent="0.2">
      <c r="A114" s="12" t="s">
        <v>234</v>
      </c>
      <c r="B114" s="20">
        <v>100.7</v>
      </c>
      <c r="C114" s="20">
        <v>91.2</v>
      </c>
      <c r="E114" s="25" t="s">
        <v>237</v>
      </c>
      <c r="F114" s="27">
        <v>15.37</v>
      </c>
      <c r="G114" s="27">
        <v>14.95</v>
      </c>
      <c r="I114" s="1">
        <v>38776</v>
      </c>
      <c r="J114">
        <v>431534</v>
      </c>
      <c r="L114" s="1">
        <v>38656</v>
      </c>
      <c r="M114">
        <v>26.279</v>
      </c>
      <c r="N114">
        <v>218562.921</v>
      </c>
      <c r="O114">
        <v>72497.865999999995</v>
      </c>
      <c r="P114">
        <v>291060.78700000001</v>
      </c>
      <c r="Q114">
        <v>213881.88399999999</v>
      </c>
      <c r="R114">
        <v>69917.053</v>
      </c>
      <c r="S114">
        <v>283798.93699999998</v>
      </c>
      <c r="T114">
        <v>4681.0370000000003</v>
      </c>
      <c r="U114">
        <v>2580.8130000000001</v>
      </c>
      <c r="V114">
        <v>7261.85</v>
      </c>
      <c r="W114">
        <v>218589.2</v>
      </c>
      <c r="X114">
        <v>72497.865999999995</v>
      </c>
      <c r="Y114">
        <v>291087.06599999999</v>
      </c>
      <c r="AA114" s="37" t="s">
        <v>236</v>
      </c>
      <c r="AB114" s="38">
        <v>3.8712</v>
      </c>
      <c r="AC114" s="38">
        <v>1.5165</v>
      </c>
      <c r="AD114" s="38">
        <v>0.91579999999999995</v>
      </c>
      <c r="AI114" t="s">
        <v>705</v>
      </c>
      <c r="AJ114">
        <v>5325</v>
      </c>
      <c r="AK114">
        <v>99.1</v>
      </c>
      <c r="AL114">
        <v>99.5</v>
      </c>
      <c r="AM114">
        <v>111.3</v>
      </c>
      <c r="AO114">
        <v>1758.8</v>
      </c>
      <c r="AP114">
        <v>103.3</v>
      </c>
      <c r="AQ114">
        <v>102.3</v>
      </c>
      <c r="AS114">
        <v>11.1</v>
      </c>
      <c r="AT114">
        <v>3332.65</v>
      </c>
      <c r="AU114">
        <v>105.7</v>
      </c>
      <c r="AV114">
        <v>104.3</v>
      </c>
      <c r="AW114">
        <v>102.2</v>
      </c>
      <c r="AX114">
        <v>103.6</v>
      </c>
      <c r="AY114">
        <v>120.1</v>
      </c>
      <c r="BA114">
        <v>1548.18</v>
      </c>
      <c r="BB114">
        <v>108.9</v>
      </c>
      <c r="BC114">
        <v>106.3</v>
      </c>
      <c r="BD114">
        <v>103.9</v>
      </c>
      <c r="BE114">
        <v>105.5</v>
      </c>
      <c r="BF114">
        <v>116.2</v>
      </c>
      <c r="BH114">
        <v>914.14</v>
      </c>
      <c r="BI114">
        <v>106.4</v>
      </c>
      <c r="BJ114">
        <v>106.1</v>
      </c>
      <c r="BK114">
        <v>101.5</v>
      </c>
      <c r="BL114">
        <v>105.3</v>
      </c>
      <c r="BM114">
        <v>106.1</v>
      </c>
      <c r="BO114">
        <v>65726.899999999994</v>
      </c>
      <c r="BP114">
        <v>76946.7</v>
      </c>
      <c r="BQ114">
        <v>-11219.8</v>
      </c>
      <c r="BR114">
        <v>56.9</v>
      </c>
      <c r="BS114">
        <v>97.9</v>
      </c>
      <c r="BT114">
        <v>52.2</v>
      </c>
      <c r="BU114">
        <v>99.8</v>
      </c>
      <c r="BV114">
        <v>117.2</v>
      </c>
      <c r="BW114">
        <v>104</v>
      </c>
      <c r="BX114">
        <v>132.30000000000001</v>
      </c>
      <c r="BY114">
        <v>107.4</v>
      </c>
      <c r="BZ114">
        <v>74.599999999999994</v>
      </c>
      <c r="CA114">
        <v>100.2</v>
      </c>
      <c r="CB114">
        <v>9.3000000000000007</v>
      </c>
      <c r="CC114">
        <v>105.5</v>
      </c>
      <c r="CD114">
        <v>100</v>
      </c>
      <c r="CE114">
        <v>104.9</v>
      </c>
      <c r="CF114">
        <v>110.1</v>
      </c>
      <c r="CG114">
        <v>102.4</v>
      </c>
      <c r="CH114">
        <v>112.1</v>
      </c>
      <c r="CI114">
        <v>103.2</v>
      </c>
      <c r="CJ114">
        <v>99.9</v>
      </c>
      <c r="CK114">
        <v>103.3</v>
      </c>
      <c r="CL114">
        <v>120.9</v>
      </c>
      <c r="CM114">
        <v>99.6</v>
      </c>
      <c r="CN114">
        <v>111.7</v>
      </c>
      <c r="CO114">
        <v>102.9</v>
      </c>
      <c r="CP114">
        <v>100.3</v>
      </c>
      <c r="CQ114">
        <v>103.6</v>
      </c>
      <c r="CR114">
        <v>101.3</v>
      </c>
      <c r="CS114">
        <v>99.9</v>
      </c>
      <c r="CT114">
        <v>99.6</v>
      </c>
      <c r="CU114">
        <v>107.8</v>
      </c>
      <c r="CV114">
        <v>100.1</v>
      </c>
      <c r="CW114">
        <v>103.5</v>
      </c>
      <c r="CX114">
        <v>95.8</v>
      </c>
      <c r="CY114">
        <v>100.1</v>
      </c>
      <c r="CZ114">
        <v>96.3</v>
      </c>
      <c r="DA114">
        <v>103.6</v>
      </c>
      <c r="DB114">
        <v>100.7</v>
      </c>
      <c r="DC114">
        <v>102</v>
      </c>
      <c r="DD114">
        <v>104.8</v>
      </c>
      <c r="DE114">
        <v>101.9</v>
      </c>
      <c r="DF114">
        <v>103.6</v>
      </c>
      <c r="DG114">
        <v>109.2</v>
      </c>
      <c r="DH114">
        <v>101</v>
      </c>
      <c r="DI114">
        <v>102.1</v>
      </c>
      <c r="DJ114">
        <v>92.1</v>
      </c>
      <c r="DK114">
        <v>100.3</v>
      </c>
      <c r="DL114">
        <v>95.1</v>
      </c>
      <c r="DM114">
        <v>110.6</v>
      </c>
      <c r="DN114">
        <v>100</v>
      </c>
      <c r="DO114">
        <v>104.3</v>
      </c>
      <c r="DP114">
        <v>102</v>
      </c>
      <c r="DQ114">
        <v>100.5</v>
      </c>
      <c r="DR114">
        <v>100.8</v>
      </c>
      <c r="DS114">
        <v>103.1</v>
      </c>
      <c r="DT114">
        <v>100.2</v>
      </c>
      <c r="DU114">
        <v>101.3</v>
      </c>
      <c r="DV114">
        <v>94.1</v>
      </c>
      <c r="DW114">
        <v>100.6</v>
      </c>
      <c r="DX114">
        <v>101.3</v>
      </c>
      <c r="DY114">
        <v>100</v>
      </c>
      <c r="DZ114">
        <v>100</v>
      </c>
      <c r="EA114">
        <v>100</v>
      </c>
      <c r="EB114">
        <v>101.8</v>
      </c>
      <c r="EC114">
        <v>100.5</v>
      </c>
      <c r="ED114">
        <v>101.1</v>
      </c>
      <c r="EE114">
        <v>104.1</v>
      </c>
      <c r="EF114">
        <v>100.2</v>
      </c>
      <c r="EG114">
        <v>100.7</v>
      </c>
      <c r="EH114">
        <v>118.4</v>
      </c>
      <c r="EI114">
        <v>116.2</v>
      </c>
      <c r="EJ114">
        <v>101.9</v>
      </c>
      <c r="EK114">
        <v>98.1</v>
      </c>
      <c r="EL114">
        <v>115.6</v>
      </c>
      <c r="EM114">
        <v>126.7</v>
      </c>
      <c r="EN114">
        <v>94.7</v>
      </c>
      <c r="EO114">
        <v>93.2</v>
      </c>
      <c r="EP114">
        <v>110.1</v>
      </c>
      <c r="EQ114">
        <v>86.3</v>
      </c>
      <c r="ER114">
        <v>100.2</v>
      </c>
      <c r="ES114">
        <v>99.4</v>
      </c>
      <c r="ET114">
        <v>117.9</v>
      </c>
      <c r="EU114">
        <v>131.9</v>
      </c>
      <c r="EV114">
        <v>93.1</v>
      </c>
      <c r="EW114">
        <v>88</v>
      </c>
      <c r="EX114">
        <v>100.1</v>
      </c>
      <c r="EY114">
        <v>108</v>
      </c>
      <c r="EZ114">
        <v>110.9</v>
      </c>
      <c r="FA114">
        <v>99.8</v>
      </c>
      <c r="FB114">
        <v>102.8</v>
      </c>
      <c r="FC114">
        <v>111.6</v>
      </c>
      <c r="FD114">
        <v>88.9</v>
      </c>
      <c r="FF114">
        <v>91.1</v>
      </c>
      <c r="FG114">
        <v>113.1</v>
      </c>
      <c r="FH114">
        <v>101.1</v>
      </c>
      <c r="FI114">
        <v>129.9</v>
      </c>
      <c r="FJ114">
        <v>108.1</v>
      </c>
      <c r="FK114">
        <v>108.2</v>
      </c>
      <c r="FL114">
        <v>112.3</v>
      </c>
      <c r="FM114">
        <v>118.5</v>
      </c>
      <c r="FN114">
        <v>88.1</v>
      </c>
      <c r="FO114">
        <v>103</v>
      </c>
      <c r="FP114">
        <v>86</v>
      </c>
      <c r="FQ114">
        <v>110.1</v>
      </c>
      <c r="FR114">
        <v>158.4</v>
      </c>
      <c r="FS114">
        <v>89.4</v>
      </c>
      <c r="FT114">
        <v>101.2</v>
      </c>
      <c r="FU114">
        <v>115.1</v>
      </c>
      <c r="FV114">
        <v>116.7</v>
      </c>
      <c r="FW114">
        <v>72.5</v>
      </c>
      <c r="FX114">
        <v>9665</v>
      </c>
      <c r="FY114">
        <v>100.7</v>
      </c>
      <c r="FZ114">
        <v>111.3</v>
      </c>
      <c r="GA114">
        <v>105</v>
      </c>
      <c r="GB114">
        <v>135.5</v>
      </c>
      <c r="GI114">
        <v>38626.9</v>
      </c>
      <c r="GJ114">
        <v>95.1</v>
      </c>
      <c r="GK114">
        <v>109.7</v>
      </c>
      <c r="GL114">
        <v>42350</v>
      </c>
      <c r="GM114">
        <v>86</v>
      </c>
      <c r="GN114">
        <v>110.9</v>
      </c>
      <c r="GO114">
        <v>-3723.1</v>
      </c>
      <c r="GP114">
        <v>-30.3</v>
      </c>
      <c r="GQ114">
        <v>-42.2</v>
      </c>
      <c r="GS114">
        <v>-15.6</v>
      </c>
      <c r="GT114">
        <v>-30.1</v>
      </c>
      <c r="GU114">
        <v>-10.6</v>
      </c>
      <c r="GV114">
        <v>-20.100000000000001</v>
      </c>
      <c r="GW114">
        <v>-3</v>
      </c>
      <c r="GX114">
        <v>17</v>
      </c>
      <c r="GY114">
        <v>2.4</v>
      </c>
    </row>
    <row r="115" spans="1:207" x14ac:dyDescent="0.2">
      <c r="A115" s="12" t="s">
        <v>235</v>
      </c>
      <c r="B115" s="20">
        <v>99</v>
      </c>
      <c r="C115" s="20">
        <v>88.9</v>
      </c>
      <c r="E115" s="25" t="s">
        <v>238</v>
      </c>
      <c r="F115" s="27">
        <v>16.88</v>
      </c>
      <c r="G115" s="27">
        <v>14.79</v>
      </c>
      <c r="I115" s="1">
        <v>38807</v>
      </c>
      <c r="J115">
        <v>433718.5</v>
      </c>
      <c r="L115" s="1">
        <v>38686</v>
      </c>
      <c r="M115">
        <v>26.094000000000001</v>
      </c>
      <c r="N115">
        <v>223014.11900000001</v>
      </c>
      <c r="O115">
        <v>72402.808999999994</v>
      </c>
      <c r="P115">
        <v>295416.92800000001</v>
      </c>
      <c r="Q115">
        <v>218140.609</v>
      </c>
      <c r="R115">
        <v>69908.856</v>
      </c>
      <c r="S115">
        <v>288049.46500000003</v>
      </c>
      <c r="T115">
        <v>4873.51</v>
      </c>
      <c r="U115">
        <v>2493.953</v>
      </c>
      <c r="V115">
        <v>7367.4629999999997</v>
      </c>
      <c r="W115">
        <v>223040.21299999999</v>
      </c>
      <c r="X115">
        <v>72402.808999999994</v>
      </c>
      <c r="Y115">
        <v>295443.022</v>
      </c>
      <c r="AA115" s="37" t="s">
        <v>237</v>
      </c>
      <c r="AB115" s="38">
        <v>3.8597999999999999</v>
      </c>
      <c r="AC115" s="38">
        <v>1.4761</v>
      </c>
      <c r="AD115" s="38">
        <v>0.91310000000000002</v>
      </c>
      <c r="AI115" t="s">
        <v>706</v>
      </c>
      <c r="AJ115">
        <v>5309</v>
      </c>
      <c r="AK115">
        <v>98.6</v>
      </c>
      <c r="AL115">
        <v>99.7</v>
      </c>
      <c r="AM115">
        <v>111</v>
      </c>
      <c r="AO115">
        <v>1719.9</v>
      </c>
      <c r="AP115">
        <v>107.1</v>
      </c>
      <c r="AQ115">
        <v>97.8</v>
      </c>
      <c r="AS115">
        <v>10.9</v>
      </c>
      <c r="AT115">
        <v>3294.76</v>
      </c>
      <c r="AU115">
        <v>104.8</v>
      </c>
      <c r="AV115">
        <v>98.9</v>
      </c>
      <c r="AW115">
        <v>101.1</v>
      </c>
      <c r="AX115">
        <v>98.2</v>
      </c>
      <c r="AY115">
        <v>117.9</v>
      </c>
      <c r="BA115">
        <v>1555.93</v>
      </c>
      <c r="BB115">
        <v>109.1</v>
      </c>
      <c r="BC115">
        <v>100.5</v>
      </c>
      <c r="BD115">
        <v>103.8</v>
      </c>
      <c r="BE115">
        <v>99.8</v>
      </c>
      <c r="BF115">
        <v>116</v>
      </c>
      <c r="BH115">
        <v>931.21</v>
      </c>
      <c r="BI115">
        <v>106.1</v>
      </c>
      <c r="BJ115">
        <v>101.9</v>
      </c>
      <c r="BK115">
        <v>101</v>
      </c>
      <c r="BL115">
        <v>101.2</v>
      </c>
      <c r="BM115">
        <v>107.4</v>
      </c>
      <c r="BO115">
        <v>89338.4</v>
      </c>
      <c r="BP115">
        <v>104644.5</v>
      </c>
      <c r="BQ115">
        <v>-15306.1</v>
      </c>
      <c r="BR115">
        <v>54.3</v>
      </c>
      <c r="BS115">
        <v>96.7</v>
      </c>
      <c r="BT115">
        <v>49</v>
      </c>
      <c r="BU115">
        <v>94.5</v>
      </c>
      <c r="BV115">
        <v>118.6</v>
      </c>
      <c r="BW115">
        <v>101.5</v>
      </c>
      <c r="BX115">
        <v>134.30000000000001</v>
      </c>
      <c r="BY115">
        <v>102</v>
      </c>
      <c r="BZ115">
        <v>79.099999999999994</v>
      </c>
      <c r="CA115">
        <v>100.8</v>
      </c>
      <c r="CB115">
        <v>9.5</v>
      </c>
      <c r="CC115">
        <v>104.8</v>
      </c>
      <c r="CD115">
        <v>99.1</v>
      </c>
      <c r="CE115">
        <v>104</v>
      </c>
      <c r="CF115">
        <v>111.4</v>
      </c>
      <c r="CG115">
        <v>101.8</v>
      </c>
      <c r="CH115">
        <v>114.1</v>
      </c>
      <c r="CI115">
        <v>102.3</v>
      </c>
      <c r="CJ115">
        <v>98.8</v>
      </c>
      <c r="CK115">
        <v>102</v>
      </c>
      <c r="CL115">
        <v>120.1</v>
      </c>
      <c r="CM115">
        <v>100.3</v>
      </c>
      <c r="CN115">
        <v>112</v>
      </c>
      <c r="CO115">
        <v>102.4</v>
      </c>
      <c r="CP115">
        <v>100.8</v>
      </c>
      <c r="CQ115">
        <v>104.4</v>
      </c>
      <c r="CR115">
        <v>100.7</v>
      </c>
      <c r="CS115">
        <v>99.9</v>
      </c>
      <c r="CT115">
        <v>99.5</v>
      </c>
      <c r="CU115">
        <v>108.2</v>
      </c>
      <c r="CV115">
        <v>100.6</v>
      </c>
      <c r="CW115">
        <v>104.1</v>
      </c>
      <c r="CX115">
        <v>93.8</v>
      </c>
      <c r="CY115">
        <v>97.9</v>
      </c>
      <c r="CZ115">
        <v>94.3</v>
      </c>
      <c r="DA115">
        <v>104</v>
      </c>
      <c r="DB115">
        <v>100.7</v>
      </c>
      <c r="DC115">
        <v>102.7</v>
      </c>
      <c r="DD115">
        <v>105.6</v>
      </c>
      <c r="DE115">
        <v>101.6</v>
      </c>
      <c r="DF115">
        <v>105.2</v>
      </c>
      <c r="DG115">
        <v>109.8</v>
      </c>
      <c r="DH115">
        <v>100.8</v>
      </c>
      <c r="DI115">
        <v>103</v>
      </c>
      <c r="DJ115">
        <v>92.1</v>
      </c>
      <c r="DK115">
        <v>99.9</v>
      </c>
      <c r="DL115">
        <v>95</v>
      </c>
      <c r="DM115">
        <v>110.5</v>
      </c>
      <c r="DN115">
        <v>100.2</v>
      </c>
      <c r="DO115">
        <v>104.5</v>
      </c>
      <c r="DP115">
        <v>102.2</v>
      </c>
      <c r="DQ115">
        <v>100.3</v>
      </c>
      <c r="DR115">
        <v>101</v>
      </c>
      <c r="DS115">
        <v>103.1</v>
      </c>
      <c r="DT115">
        <v>100.3</v>
      </c>
      <c r="DU115">
        <v>101.6</v>
      </c>
      <c r="DV115">
        <v>95.3</v>
      </c>
      <c r="DW115">
        <v>101.4</v>
      </c>
      <c r="DX115">
        <v>102.7</v>
      </c>
      <c r="DY115">
        <v>100</v>
      </c>
      <c r="DZ115">
        <v>100</v>
      </c>
      <c r="EA115">
        <v>100</v>
      </c>
      <c r="EB115">
        <v>102.2</v>
      </c>
      <c r="EC115">
        <v>100.4</v>
      </c>
      <c r="ED115">
        <v>101.4</v>
      </c>
      <c r="EE115">
        <v>104</v>
      </c>
      <c r="EF115">
        <v>100.1</v>
      </c>
      <c r="EG115">
        <v>100.8</v>
      </c>
      <c r="EH115">
        <v>117.5</v>
      </c>
      <c r="EI115">
        <v>115.8</v>
      </c>
      <c r="EJ115">
        <v>101.5</v>
      </c>
      <c r="EK115">
        <v>87.8</v>
      </c>
      <c r="EL115">
        <v>93.1</v>
      </c>
      <c r="EM115">
        <v>118</v>
      </c>
      <c r="EN115">
        <v>87.9</v>
      </c>
      <c r="EO115">
        <v>79</v>
      </c>
      <c r="EP115">
        <v>96.2</v>
      </c>
      <c r="EQ115">
        <v>83.1</v>
      </c>
      <c r="ER115">
        <v>96.2</v>
      </c>
      <c r="ES115">
        <v>87.6</v>
      </c>
      <c r="ET115">
        <v>93.3</v>
      </c>
      <c r="EU115">
        <v>123</v>
      </c>
      <c r="EV115">
        <v>86.7</v>
      </c>
      <c r="EW115">
        <v>92.3</v>
      </c>
      <c r="EX115">
        <v>88.9</v>
      </c>
      <c r="EY115">
        <v>96</v>
      </c>
      <c r="EZ115">
        <v>98.5</v>
      </c>
      <c r="FA115">
        <v>97.3</v>
      </c>
      <c r="FB115">
        <v>99.8</v>
      </c>
      <c r="FC115">
        <v>111.4</v>
      </c>
      <c r="FD115">
        <v>88.9</v>
      </c>
      <c r="FF115">
        <v>84.1</v>
      </c>
      <c r="FG115">
        <v>98.2</v>
      </c>
      <c r="FH115">
        <v>82.7</v>
      </c>
      <c r="FI115">
        <v>88.3</v>
      </c>
      <c r="FJ115">
        <v>98.3</v>
      </c>
      <c r="FK115">
        <v>95.1</v>
      </c>
      <c r="FL115">
        <v>99.4</v>
      </c>
      <c r="FM115">
        <v>92</v>
      </c>
      <c r="FN115">
        <v>83.8</v>
      </c>
      <c r="FO115">
        <v>90.6</v>
      </c>
      <c r="FP115">
        <v>79.7</v>
      </c>
      <c r="FQ115">
        <v>97.5</v>
      </c>
      <c r="FR115">
        <v>154.5</v>
      </c>
      <c r="FS115">
        <v>87.1</v>
      </c>
      <c r="FT115">
        <v>100.5</v>
      </c>
      <c r="FU115">
        <v>112</v>
      </c>
      <c r="FV115">
        <v>130.69999999999999</v>
      </c>
      <c r="FW115">
        <v>81.099999999999994</v>
      </c>
      <c r="FX115">
        <v>12893</v>
      </c>
      <c r="FY115">
        <v>101.2</v>
      </c>
      <c r="FZ115">
        <v>103.5</v>
      </c>
      <c r="GA115">
        <v>106.2</v>
      </c>
      <c r="GB115">
        <v>139.80000000000001</v>
      </c>
      <c r="GI115">
        <v>34277.5</v>
      </c>
      <c r="GJ115">
        <v>77.8</v>
      </c>
      <c r="GK115">
        <v>93.3</v>
      </c>
      <c r="GL115">
        <v>37746.5</v>
      </c>
      <c r="GM115">
        <v>73.2</v>
      </c>
      <c r="GN115">
        <v>91.7</v>
      </c>
      <c r="GO115">
        <v>-3469</v>
      </c>
      <c r="GP115">
        <v>-24.9</v>
      </c>
      <c r="GQ115">
        <v>-35.5</v>
      </c>
      <c r="GS115">
        <v>-8.1999999999999993</v>
      </c>
      <c r="GT115">
        <v>-17</v>
      </c>
      <c r="GU115">
        <v>-2.8</v>
      </c>
      <c r="GV115">
        <v>-15.3</v>
      </c>
      <c r="GW115">
        <v>4.4000000000000004</v>
      </c>
      <c r="GX115">
        <v>19.2</v>
      </c>
      <c r="GY115">
        <v>4</v>
      </c>
    </row>
    <row r="116" spans="1:207" x14ac:dyDescent="0.2">
      <c r="A116" s="12" t="s">
        <v>236</v>
      </c>
      <c r="B116" s="20">
        <v>101.3</v>
      </c>
      <c r="C116" s="20">
        <v>91.2</v>
      </c>
      <c r="E116" s="25" t="s">
        <v>239</v>
      </c>
      <c r="F116" s="27">
        <v>15.34</v>
      </c>
      <c r="G116" s="27">
        <v>14.54</v>
      </c>
      <c r="I116" s="1">
        <v>38837</v>
      </c>
      <c r="J116">
        <v>438928.5</v>
      </c>
      <c r="L116" s="1">
        <v>38717</v>
      </c>
      <c r="M116">
        <v>25.917000000000002</v>
      </c>
      <c r="N116">
        <v>220102.465</v>
      </c>
      <c r="O116">
        <v>72729.839000000007</v>
      </c>
      <c r="P116">
        <v>292832.304</v>
      </c>
      <c r="Q116">
        <v>215821.66899999999</v>
      </c>
      <c r="R116">
        <v>70322.695999999996</v>
      </c>
      <c r="S116">
        <v>286144.36499999999</v>
      </c>
      <c r="T116">
        <v>4280.7960000000003</v>
      </c>
      <c r="U116">
        <v>2407.143</v>
      </c>
      <c r="V116">
        <v>6687.9390000000003</v>
      </c>
      <c r="W116">
        <v>220128.38200000001</v>
      </c>
      <c r="X116">
        <v>72729.839000000007</v>
      </c>
      <c r="Y116">
        <v>292858.22100000002</v>
      </c>
      <c r="AA116" s="37" t="s">
        <v>238</v>
      </c>
      <c r="AB116" s="38">
        <v>3.7050000000000001</v>
      </c>
      <c r="AC116" s="38">
        <v>1.4681999999999999</v>
      </c>
      <c r="AD116" s="38">
        <v>0.9042</v>
      </c>
      <c r="AI116" t="s">
        <v>707</v>
      </c>
      <c r="AJ116">
        <v>5292</v>
      </c>
      <c r="AK116">
        <v>98.3</v>
      </c>
      <c r="AL116">
        <v>99.7</v>
      </c>
      <c r="AM116">
        <v>110.7</v>
      </c>
      <c r="AO116">
        <v>1683.4</v>
      </c>
      <c r="AP116">
        <v>110.3</v>
      </c>
      <c r="AQ116">
        <v>97.9</v>
      </c>
      <c r="AS116">
        <v>10.7</v>
      </c>
      <c r="AT116">
        <v>3193.9</v>
      </c>
      <c r="AU116">
        <v>103.8</v>
      </c>
      <c r="AV116">
        <v>96.9</v>
      </c>
      <c r="AW116">
        <v>100.3</v>
      </c>
      <c r="AX116">
        <v>96.5</v>
      </c>
      <c r="AY116">
        <v>113.8</v>
      </c>
      <c r="BA116">
        <v>1556.96</v>
      </c>
      <c r="BB116">
        <v>108.9</v>
      </c>
      <c r="BC116">
        <v>100.1</v>
      </c>
      <c r="BD116">
        <v>104.1</v>
      </c>
      <c r="BE116">
        <v>99.6</v>
      </c>
      <c r="BF116">
        <v>115.5</v>
      </c>
      <c r="BH116">
        <v>914.18</v>
      </c>
      <c r="BI116">
        <v>106.2</v>
      </c>
      <c r="BJ116">
        <v>98.2</v>
      </c>
      <c r="BK116">
        <v>101.5</v>
      </c>
      <c r="BL116">
        <v>97.7</v>
      </c>
      <c r="BM116">
        <v>104.9</v>
      </c>
      <c r="BO116">
        <v>111123.4</v>
      </c>
      <c r="BP116">
        <v>127480.1</v>
      </c>
      <c r="BQ116">
        <v>-16356.7</v>
      </c>
      <c r="BR116">
        <v>58.8</v>
      </c>
      <c r="BS116">
        <v>101.6</v>
      </c>
      <c r="BT116">
        <v>51</v>
      </c>
      <c r="BU116">
        <v>101.8</v>
      </c>
      <c r="BV116">
        <v>113.8</v>
      </c>
      <c r="BW116">
        <v>96.7</v>
      </c>
      <c r="BX116">
        <v>119.7</v>
      </c>
      <c r="BY116">
        <v>98.6</v>
      </c>
      <c r="BZ116">
        <v>82.7</v>
      </c>
      <c r="CA116">
        <v>99</v>
      </c>
      <c r="CB116">
        <v>10.1</v>
      </c>
      <c r="CC116">
        <v>103.7</v>
      </c>
      <c r="CD116">
        <v>99.7</v>
      </c>
      <c r="CE116">
        <v>103.7</v>
      </c>
      <c r="CF116">
        <v>111.8</v>
      </c>
      <c r="CG116">
        <v>99.3</v>
      </c>
      <c r="CH116">
        <v>113.3</v>
      </c>
      <c r="CI116">
        <v>101.3</v>
      </c>
      <c r="CJ116">
        <v>99.6</v>
      </c>
      <c r="CK116">
        <v>101.6</v>
      </c>
      <c r="CL116">
        <v>116.3</v>
      </c>
      <c r="CM116">
        <v>100.1</v>
      </c>
      <c r="CN116">
        <v>112.1</v>
      </c>
      <c r="CO116">
        <v>101.3</v>
      </c>
      <c r="CP116">
        <v>100.7</v>
      </c>
      <c r="CQ116">
        <v>105.1</v>
      </c>
      <c r="CR116">
        <v>100.3</v>
      </c>
      <c r="CS116">
        <v>99.8</v>
      </c>
      <c r="CT116">
        <v>99.3</v>
      </c>
      <c r="CU116">
        <v>108.1</v>
      </c>
      <c r="CV116">
        <v>100.2</v>
      </c>
      <c r="CW116">
        <v>104.3</v>
      </c>
      <c r="CX116">
        <v>94.5</v>
      </c>
      <c r="CY116">
        <v>100.4</v>
      </c>
      <c r="CZ116">
        <v>94.7</v>
      </c>
      <c r="DA116">
        <v>103.6</v>
      </c>
      <c r="DB116">
        <v>100.5</v>
      </c>
      <c r="DC116">
        <v>103.2</v>
      </c>
      <c r="DD116">
        <v>105.2</v>
      </c>
      <c r="DE116">
        <v>100.7</v>
      </c>
      <c r="DF116">
        <v>106</v>
      </c>
      <c r="DG116">
        <v>110</v>
      </c>
      <c r="DH116">
        <v>100.5</v>
      </c>
      <c r="DI116">
        <v>103.5</v>
      </c>
      <c r="DJ116">
        <v>92.1</v>
      </c>
      <c r="DK116">
        <v>100</v>
      </c>
      <c r="DL116">
        <v>95</v>
      </c>
      <c r="DM116">
        <v>109</v>
      </c>
      <c r="DN116">
        <v>100.2</v>
      </c>
      <c r="DO116">
        <v>104.7</v>
      </c>
      <c r="DP116">
        <v>102.2</v>
      </c>
      <c r="DQ116">
        <v>100.2</v>
      </c>
      <c r="DR116">
        <v>101.3</v>
      </c>
      <c r="DS116">
        <v>103</v>
      </c>
      <c r="DT116">
        <v>100.3</v>
      </c>
      <c r="DU116">
        <v>101.9</v>
      </c>
      <c r="DV116">
        <v>95.5</v>
      </c>
      <c r="DW116">
        <v>101.2</v>
      </c>
      <c r="DX116">
        <v>104</v>
      </c>
      <c r="DY116">
        <v>100</v>
      </c>
      <c r="DZ116">
        <v>100</v>
      </c>
      <c r="EA116">
        <v>100</v>
      </c>
      <c r="EB116">
        <v>102.4</v>
      </c>
      <c r="EC116">
        <v>100.4</v>
      </c>
      <c r="ED116">
        <v>101.8</v>
      </c>
      <c r="EE116">
        <v>104.1</v>
      </c>
      <c r="EF116">
        <v>100</v>
      </c>
      <c r="EG116">
        <v>100.8</v>
      </c>
      <c r="EH116">
        <v>113.8</v>
      </c>
      <c r="EI116">
        <v>110.7</v>
      </c>
      <c r="EJ116">
        <v>102.8</v>
      </c>
      <c r="EK116">
        <v>94.8</v>
      </c>
      <c r="EL116">
        <v>98.2</v>
      </c>
      <c r="EM116">
        <v>115.9</v>
      </c>
      <c r="EN116">
        <v>85.9</v>
      </c>
      <c r="EO116">
        <v>84.2</v>
      </c>
      <c r="EP116">
        <v>95.3</v>
      </c>
      <c r="EQ116">
        <v>79.2</v>
      </c>
      <c r="ER116">
        <v>91</v>
      </c>
      <c r="ES116">
        <v>95.2</v>
      </c>
      <c r="ET116">
        <v>99.7</v>
      </c>
      <c r="EU116">
        <v>122.6</v>
      </c>
      <c r="EV116">
        <v>86.3</v>
      </c>
      <c r="EW116">
        <v>95.3</v>
      </c>
      <c r="EX116">
        <v>82.7</v>
      </c>
      <c r="EY116">
        <v>79.400000000000006</v>
      </c>
      <c r="EZ116">
        <v>81.5</v>
      </c>
      <c r="FA116">
        <v>97.5</v>
      </c>
      <c r="FB116">
        <v>101.5</v>
      </c>
      <c r="FC116">
        <v>113</v>
      </c>
      <c r="FD116">
        <v>90.1</v>
      </c>
      <c r="FF116">
        <v>92.1</v>
      </c>
      <c r="FG116">
        <v>101.6</v>
      </c>
      <c r="FH116">
        <v>89.9</v>
      </c>
      <c r="FI116">
        <v>96.2</v>
      </c>
      <c r="FJ116">
        <v>121.3</v>
      </c>
      <c r="FK116">
        <v>101.5</v>
      </c>
      <c r="FL116">
        <v>101.3</v>
      </c>
      <c r="FM116">
        <v>98</v>
      </c>
      <c r="FN116">
        <v>89.5</v>
      </c>
      <c r="FO116">
        <v>93.6</v>
      </c>
      <c r="FP116">
        <v>84.6</v>
      </c>
      <c r="FQ116">
        <v>103.6</v>
      </c>
      <c r="FR116">
        <v>160.1</v>
      </c>
      <c r="FS116">
        <v>90.3</v>
      </c>
      <c r="FT116">
        <v>100.3</v>
      </c>
      <c r="FU116">
        <v>107.7</v>
      </c>
      <c r="FV116">
        <v>140.80000000000001</v>
      </c>
      <c r="FW116">
        <v>87.4</v>
      </c>
      <c r="FX116">
        <v>9909</v>
      </c>
      <c r="FY116">
        <v>100.7</v>
      </c>
      <c r="FZ116">
        <v>96.7</v>
      </c>
      <c r="GA116">
        <v>103.1</v>
      </c>
      <c r="GB116">
        <v>134.1</v>
      </c>
      <c r="GI116">
        <v>33699.599999999999</v>
      </c>
      <c r="GJ116">
        <v>90.6</v>
      </c>
      <c r="GK116">
        <v>98.7</v>
      </c>
      <c r="GL116">
        <v>36435.5</v>
      </c>
      <c r="GM116">
        <v>82.1</v>
      </c>
      <c r="GN116">
        <v>99.1</v>
      </c>
      <c r="GO116">
        <v>-2735.9</v>
      </c>
      <c r="GP116">
        <v>-24.3</v>
      </c>
      <c r="GQ116">
        <v>-34.799999999999997</v>
      </c>
      <c r="GS116">
        <v>-5.3</v>
      </c>
      <c r="GT116">
        <v>-10.8</v>
      </c>
      <c r="GU116">
        <v>1</v>
      </c>
      <c r="GV116">
        <v>-11.6</v>
      </c>
      <c r="GW116">
        <v>6.4</v>
      </c>
      <c r="GX116">
        <v>22.7</v>
      </c>
      <c r="GY116">
        <v>2.2000000000000002</v>
      </c>
    </row>
    <row r="117" spans="1:207" x14ac:dyDescent="0.2">
      <c r="A117" s="12" t="s">
        <v>237</v>
      </c>
      <c r="B117" s="20">
        <v>99.9</v>
      </c>
      <c r="C117" s="20">
        <v>90</v>
      </c>
      <c r="E117" s="25" t="s">
        <v>240</v>
      </c>
      <c r="F117" s="27">
        <v>11.92</v>
      </c>
      <c r="G117" s="27">
        <v>12.48</v>
      </c>
      <c r="I117" s="1">
        <v>38868</v>
      </c>
      <c r="J117">
        <v>449313.8</v>
      </c>
      <c r="L117" s="1">
        <v>38748</v>
      </c>
      <c r="M117">
        <v>25.192</v>
      </c>
      <c r="N117">
        <v>222583.804</v>
      </c>
      <c r="O117">
        <v>73688.641000000003</v>
      </c>
      <c r="P117">
        <v>296272.44500000001</v>
      </c>
      <c r="Q117">
        <v>218131.122</v>
      </c>
      <c r="R117">
        <v>71436.163</v>
      </c>
      <c r="S117">
        <v>289567.28499999997</v>
      </c>
      <c r="T117">
        <v>4452.6819999999998</v>
      </c>
      <c r="U117">
        <v>2252.4780000000001</v>
      </c>
      <c r="V117">
        <v>6705.16</v>
      </c>
      <c r="W117">
        <v>222608.99600000001</v>
      </c>
      <c r="X117">
        <v>73688.641000000003</v>
      </c>
      <c r="Y117">
        <v>296297.63699999999</v>
      </c>
      <c r="AA117" s="37" t="s">
        <v>239</v>
      </c>
      <c r="AB117" s="38">
        <v>3.6255000000000002</v>
      </c>
      <c r="AC117" s="38">
        <v>1.4723999999999999</v>
      </c>
      <c r="AD117" s="38">
        <v>0.88980000000000004</v>
      </c>
      <c r="AI117" t="s">
        <v>709</v>
      </c>
      <c r="AJ117">
        <v>5280</v>
      </c>
      <c r="AK117">
        <v>98.1</v>
      </c>
      <c r="AL117">
        <v>99.8</v>
      </c>
      <c r="AM117">
        <v>110.5</v>
      </c>
      <c r="AO117">
        <v>1658.7</v>
      </c>
      <c r="AP117">
        <v>114</v>
      </c>
      <c r="AQ117">
        <v>98.5</v>
      </c>
      <c r="AS117">
        <v>10.6</v>
      </c>
      <c r="AT117">
        <v>3287.88</v>
      </c>
      <c r="AU117">
        <v>102</v>
      </c>
      <c r="AV117">
        <v>102.9</v>
      </c>
      <c r="AW117">
        <v>98.6</v>
      </c>
      <c r="AX117">
        <v>102.7</v>
      </c>
      <c r="AY117">
        <v>116.9</v>
      </c>
      <c r="BA117">
        <v>1558.41</v>
      </c>
      <c r="BB117">
        <v>107.9</v>
      </c>
      <c r="BC117">
        <v>100.1</v>
      </c>
      <c r="BD117">
        <v>103.4</v>
      </c>
      <c r="BE117">
        <v>100.1</v>
      </c>
      <c r="BF117">
        <v>115.6</v>
      </c>
      <c r="BH117">
        <v>913.27</v>
      </c>
      <c r="BI117">
        <v>106.1</v>
      </c>
      <c r="BJ117">
        <v>99.9</v>
      </c>
      <c r="BK117">
        <v>101.6</v>
      </c>
      <c r="BL117">
        <v>99.9</v>
      </c>
      <c r="BM117">
        <v>104.8</v>
      </c>
      <c r="BO117">
        <v>134389</v>
      </c>
      <c r="BP117">
        <v>151018.20000000001</v>
      </c>
      <c r="BQ117">
        <v>-16629.2</v>
      </c>
      <c r="BR117">
        <v>66.900000000000006</v>
      </c>
      <c r="BS117">
        <v>105.9</v>
      </c>
      <c r="BT117">
        <v>55.9</v>
      </c>
      <c r="BU117">
        <v>105.1</v>
      </c>
      <c r="BV117">
        <v>117</v>
      </c>
      <c r="BW117">
        <v>105.5</v>
      </c>
      <c r="BX117">
        <v>117.5</v>
      </c>
      <c r="BY117">
        <v>105.2</v>
      </c>
      <c r="BZ117">
        <v>84.8</v>
      </c>
      <c r="CA117">
        <v>99.5</v>
      </c>
      <c r="CB117">
        <v>11.1</v>
      </c>
      <c r="CC117">
        <v>104.1</v>
      </c>
      <c r="CD117">
        <v>100.8</v>
      </c>
      <c r="CE117">
        <v>104.5</v>
      </c>
      <c r="CF117">
        <v>113.7</v>
      </c>
      <c r="CG117">
        <v>102.1</v>
      </c>
      <c r="CH117">
        <v>115.7</v>
      </c>
      <c r="CI117">
        <v>101.9</v>
      </c>
      <c r="CJ117">
        <v>101</v>
      </c>
      <c r="CK117">
        <v>102.6</v>
      </c>
      <c r="CL117">
        <v>114.4</v>
      </c>
      <c r="CM117">
        <v>98.4</v>
      </c>
      <c r="CN117">
        <v>110.3</v>
      </c>
      <c r="CO117">
        <v>102</v>
      </c>
      <c r="CP117">
        <v>100.3</v>
      </c>
      <c r="CQ117">
        <v>105.4</v>
      </c>
      <c r="CR117">
        <v>99.9</v>
      </c>
      <c r="CS117">
        <v>100</v>
      </c>
      <c r="CT117">
        <v>99.3</v>
      </c>
      <c r="CU117">
        <v>107.6</v>
      </c>
      <c r="CV117">
        <v>100</v>
      </c>
      <c r="CW117">
        <v>104.3</v>
      </c>
      <c r="CX117">
        <v>94.5</v>
      </c>
      <c r="CY117">
        <v>100.1</v>
      </c>
      <c r="CZ117">
        <v>94.8</v>
      </c>
      <c r="DA117">
        <v>103.5</v>
      </c>
      <c r="DB117">
        <v>100.2</v>
      </c>
      <c r="DC117">
        <v>103.4</v>
      </c>
      <c r="DD117">
        <v>104.7</v>
      </c>
      <c r="DE117">
        <v>98.9</v>
      </c>
      <c r="DF117">
        <v>104.8</v>
      </c>
      <c r="DG117">
        <v>110.2</v>
      </c>
      <c r="DH117">
        <v>100.9</v>
      </c>
      <c r="DI117">
        <v>104.4</v>
      </c>
      <c r="DJ117">
        <v>91.9</v>
      </c>
      <c r="DK117">
        <v>99.5</v>
      </c>
      <c r="DL117">
        <v>94.5</v>
      </c>
      <c r="DM117">
        <v>108.7</v>
      </c>
      <c r="DN117">
        <v>100</v>
      </c>
      <c r="DO117">
        <v>104.7</v>
      </c>
      <c r="DP117">
        <v>102.1</v>
      </c>
      <c r="DQ117">
        <v>100.2</v>
      </c>
      <c r="DR117">
        <v>101.5</v>
      </c>
      <c r="DS117">
        <v>103</v>
      </c>
      <c r="DT117">
        <v>100.3</v>
      </c>
      <c r="DU117">
        <v>102.2</v>
      </c>
      <c r="DV117">
        <v>96.6</v>
      </c>
      <c r="DW117">
        <v>103</v>
      </c>
      <c r="DX117">
        <v>107.1</v>
      </c>
      <c r="DY117">
        <v>99.5</v>
      </c>
      <c r="DZ117">
        <v>100</v>
      </c>
      <c r="EA117">
        <v>100</v>
      </c>
      <c r="EB117">
        <v>102.4</v>
      </c>
      <c r="EC117">
        <v>101.1</v>
      </c>
      <c r="ED117">
        <v>103</v>
      </c>
      <c r="EE117">
        <v>103.6</v>
      </c>
      <c r="EF117">
        <v>99.6</v>
      </c>
      <c r="EG117">
        <v>100.4</v>
      </c>
      <c r="EH117">
        <v>117.2</v>
      </c>
      <c r="EI117">
        <v>113.2</v>
      </c>
      <c r="EJ117">
        <v>103.5</v>
      </c>
      <c r="EK117">
        <v>95.5</v>
      </c>
      <c r="EL117">
        <v>106</v>
      </c>
      <c r="EM117">
        <v>122.9</v>
      </c>
      <c r="EN117">
        <v>90.8</v>
      </c>
      <c r="EO117">
        <v>81.400000000000006</v>
      </c>
      <c r="EP117">
        <v>106.8</v>
      </c>
      <c r="EQ117">
        <v>84.5</v>
      </c>
      <c r="ER117">
        <v>96.6</v>
      </c>
      <c r="ES117">
        <v>96.1</v>
      </c>
      <c r="ET117">
        <v>106.4</v>
      </c>
      <c r="EU117">
        <v>130.5</v>
      </c>
      <c r="EV117">
        <v>91.7</v>
      </c>
      <c r="EW117">
        <v>96.9</v>
      </c>
      <c r="EX117">
        <v>101</v>
      </c>
      <c r="EY117">
        <v>80.2</v>
      </c>
      <c r="EZ117">
        <v>82.3</v>
      </c>
      <c r="FA117">
        <v>96.9</v>
      </c>
      <c r="FB117">
        <v>105</v>
      </c>
      <c r="FC117">
        <v>118.7</v>
      </c>
      <c r="FD117">
        <v>94.6</v>
      </c>
      <c r="FF117">
        <v>92.1</v>
      </c>
      <c r="FG117">
        <v>105</v>
      </c>
      <c r="FH117">
        <v>91.2</v>
      </c>
      <c r="FI117">
        <v>110.4</v>
      </c>
      <c r="FJ117">
        <v>115</v>
      </c>
      <c r="FK117">
        <v>95.6</v>
      </c>
      <c r="FL117">
        <v>104.6</v>
      </c>
      <c r="FM117">
        <v>108.7</v>
      </c>
      <c r="FN117">
        <v>89.6</v>
      </c>
      <c r="FO117">
        <v>102.5</v>
      </c>
      <c r="FP117">
        <v>71.8</v>
      </c>
      <c r="FQ117">
        <v>90.3</v>
      </c>
      <c r="FR117">
        <v>144.6</v>
      </c>
      <c r="FS117">
        <v>81.5</v>
      </c>
      <c r="FT117">
        <v>100.5</v>
      </c>
      <c r="FU117">
        <v>116.2</v>
      </c>
      <c r="FV117">
        <v>163.6</v>
      </c>
      <c r="FW117">
        <v>101.5</v>
      </c>
      <c r="FX117">
        <v>11847</v>
      </c>
      <c r="FY117">
        <v>100.4</v>
      </c>
      <c r="FZ117">
        <v>101.6</v>
      </c>
      <c r="GA117">
        <v>102.8</v>
      </c>
      <c r="GB117">
        <v>135.1</v>
      </c>
      <c r="GI117">
        <v>36317.599999999999</v>
      </c>
      <c r="GJ117">
        <v>90.7</v>
      </c>
      <c r="GK117">
        <v>110.5</v>
      </c>
      <c r="GL117">
        <v>40149.300000000003</v>
      </c>
      <c r="GM117">
        <v>83.2</v>
      </c>
      <c r="GN117">
        <v>109.8</v>
      </c>
      <c r="GO117">
        <v>-3831.7</v>
      </c>
      <c r="GP117">
        <v>-24.3</v>
      </c>
      <c r="GQ117">
        <v>-32.799999999999997</v>
      </c>
      <c r="GS117">
        <v>-4.5999999999999996</v>
      </c>
      <c r="GT117">
        <v>-8</v>
      </c>
      <c r="GU117">
        <v>-1.3</v>
      </c>
      <c r="GV117">
        <v>-13</v>
      </c>
      <c r="GW117">
        <v>5</v>
      </c>
      <c r="GX117">
        <v>24.7</v>
      </c>
      <c r="GY117">
        <v>4.5</v>
      </c>
    </row>
    <row r="118" spans="1:207" x14ac:dyDescent="0.2">
      <c r="A118" s="12" t="s">
        <v>238</v>
      </c>
      <c r="B118" s="20">
        <v>98.6</v>
      </c>
      <c r="C118" s="20">
        <v>88.3</v>
      </c>
      <c r="E118" s="25" t="s">
        <v>241</v>
      </c>
      <c r="F118" s="27">
        <v>12.85</v>
      </c>
      <c r="G118" s="27">
        <v>11.87</v>
      </c>
      <c r="I118" s="1">
        <v>38898</v>
      </c>
      <c r="J118">
        <v>454377.1</v>
      </c>
      <c r="L118" s="1">
        <v>38776</v>
      </c>
      <c r="M118">
        <v>25.140999999999998</v>
      </c>
      <c r="N118">
        <v>224559.62599999999</v>
      </c>
      <c r="O118">
        <v>73940.285999999993</v>
      </c>
      <c r="P118">
        <v>298499.91200000001</v>
      </c>
      <c r="Q118">
        <v>220224.16800000001</v>
      </c>
      <c r="R118">
        <v>71748.004000000001</v>
      </c>
      <c r="S118">
        <v>291972.17200000002</v>
      </c>
      <c r="T118">
        <v>4335.4579999999996</v>
      </c>
      <c r="U118">
        <v>2192.2820000000002</v>
      </c>
      <c r="V118">
        <v>6527.74</v>
      </c>
      <c r="W118">
        <v>224584.76699999999</v>
      </c>
      <c r="X118">
        <v>73940.285999999993</v>
      </c>
      <c r="Y118">
        <v>298525.05300000001</v>
      </c>
      <c r="AA118" s="37" t="s">
        <v>240</v>
      </c>
      <c r="AB118" s="38">
        <v>3.4952999999999999</v>
      </c>
      <c r="AC118" s="38">
        <v>1.4829000000000001</v>
      </c>
      <c r="AD118" s="38">
        <v>0.88129999999999997</v>
      </c>
      <c r="AI118" t="s">
        <v>710</v>
      </c>
      <c r="AJ118">
        <v>5273</v>
      </c>
      <c r="AK118">
        <v>97.8</v>
      </c>
      <c r="AL118">
        <v>99.9</v>
      </c>
      <c r="AM118">
        <v>110.4</v>
      </c>
      <c r="AO118">
        <v>1676.1</v>
      </c>
      <c r="AP118">
        <v>117.8</v>
      </c>
      <c r="AQ118">
        <v>101.1</v>
      </c>
      <c r="AS118">
        <v>10.7</v>
      </c>
      <c r="AT118">
        <v>3361.9</v>
      </c>
      <c r="AU118">
        <v>103.9</v>
      </c>
      <c r="AV118">
        <v>102.3</v>
      </c>
      <c r="AW118">
        <v>100.5</v>
      </c>
      <c r="AX118">
        <v>102.2</v>
      </c>
      <c r="AY118">
        <v>119.5</v>
      </c>
      <c r="BA118">
        <v>1558.91</v>
      </c>
      <c r="BB118">
        <v>108.1</v>
      </c>
      <c r="BC118">
        <v>100</v>
      </c>
      <c r="BD118">
        <v>103.6</v>
      </c>
      <c r="BE118">
        <v>100.1</v>
      </c>
      <c r="BF118">
        <v>115.7</v>
      </c>
      <c r="BH118">
        <v>929.21</v>
      </c>
      <c r="BI118">
        <v>105.9</v>
      </c>
      <c r="BJ118">
        <v>101.7</v>
      </c>
      <c r="BK118">
        <v>101.5</v>
      </c>
      <c r="BL118">
        <v>101.8</v>
      </c>
      <c r="BM118">
        <v>106.7</v>
      </c>
      <c r="BO118">
        <v>160027.6</v>
      </c>
      <c r="BP118">
        <v>175064.7</v>
      </c>
      <c r="BQ118">
        <v>-15037.1</v>
      </c>
      <c r="BR118">
        <v>75.8</v>
      </c>
      <c r="BS118">
        <v>97.1</v>
      </c>
      <c r="BT118">
        <v>63.4</v>
      </c>
      <c r="BU118">
        <v>91.5</v>
      </c>
      <c r="BV118">
        <v>118.6</v>
      </c>
      <c r="BW118">
        <v>97.7</v>
      </c>
      <c r="BX118">
        <v>113.9</v>
      </c>
      <c r="BY118">
        <v>100.4</v>
      </c>
      <c r="BZ118">
        <v>87.9</v>
      </c>
      <c r="CA118">
        <v>99.3</v>
      </c>
      <c r="CB118">
        <v>11.3</v>
      </c>
      <c r="CC118">
        <v>102.8</v>
      </c>
      <c r="CD118">
        <v>98.5</v>
      </c>
      <c r="CE118">
        <v>102.9</v>
      </c>
      <c r="CF118">
        <v>108.6</v>
      </c>
      <c r="CG118">
        <v>98.3</v>
      </c>
      <c r="CH118">
        <v>113.7</v>
      </c>
      <c r="CI118">
        <v>100.7</v>
      </c>
      <c r="CJ118">
        <v>98.3</v>
      </c>
      <c r="CK118">
        <v>100.9</v>
      </c>
      <c r="CL118">
        <v>114.3</v>
      </c>
      <c r="CM118">
        <v>100.1</v>
      </c>
      <c r="CN118">
        <v>110.4</v>
      </c>
      <c r="CO118">
        <v>103</v>
      </c>
      <c r="CP118">
        <v>100.4</v>
      </c>
      <c r="CQ118">
        <v>105.8</v>
      </c>
      <c r="CR118">
        <v>99.6</v>
      </c>
      <c r="CS118">
        <v>99.9</v>
      </c>
      <c r="CT118">
        <v>99.2</v>
      </c>
      <c r="CU118">
        <v>106.9</v>
      </c>
      <c r="CV118">
        <v>100.1</v>
      </c>
      <c r="CW118">
        <v>104.4</v>
      </c>
      <c r="CX118">
        <v>94</v>
      </c>
      <c r="CY118">
        <v>99.5</v>
      </c>
      <c r="CZ118">
        <v>94.3</v>
      </c>
      <c r="DA118">
        <v>103.6</v>
      </c>
      <c r="DB118">
        <v>100.1</v>
      </c>
      <c r="DC118">
        <v>103.5</v>
      </c>
      <c r="DD118">
        <v>104</v>
      </c>
      <c r="DE118">
        <v>98.8</v>
      </c>
      <c r="DF118">
        <v>103.5</v>
      </c>
      <c r="DG118">
        <v>112.1</v>
      </c>
      <c r="DH118">
        <v>102.7</v>
      </c>
      <c r="DI118">
        <v>107.2</v>
      </c>
      <c r="DJ118">
        <v>91.9</v>
      </c>
      <c r="DK118">
        <v>98.3</v>
      </c>
      <c r="DL118">
        <v>92.8</v>
      </c>
      <c r="DM118">
        <v>108.3</v>
      </c>
      <c r="DN118">
        <v>100.2</v>
      </c>
      <c r="DO118">
        <v>104.9</v>
      </c>
      <c r="DP118">
        <v>102.1</v>
      </c>
      <c r="DQ118">
        <v>100.1</v>
      </c>
      <c r="DR118">
        <v>101.6</v>
      </c>
      <c r="DS118">
        <v>103</v>
      </c>
      <c r="DT118">
        <v>100.2</v>
      </c>
      <c r="DU118">
        <v>102.4</v>
      </c>
      <c r="DV118">
        <v>98.2</v>
      </c>
      <c r="DW118">
        <v>102.1</v>
      </c>
      <c r="DX118">
        <v>109.3</v>
      </c>
      <c r="DY118">
        <v>99.4</v>
      </c>
      <c r="DZ118">
        <v>100</v>
      </c>
      <c r="EA118">
        <v>100</v>
      </c>
      <c r="EB118">
        <v>102.3</v>
      </c>
      <c r="EC118">
        <v>100.6</v>
      </c>
      <c r="ED118">
        <v>103.7</v>
      </c>
      <c r="EE118">
        <v>103.4</v>
      </c>
      <c r="EF118">
        <v>100</v>
      </c>
      <c r="EG118">
        <v>100.4</v>
      </c>
      <c r="EH118">
        <v>117</v>
      </c>
      <c r="EI118">
        <v>111.4</v>
      </c>
      <c r="EJ118">
        <v>105</v>
      </c>
      <c r="EK118">
        <v>95.6</v>
      </c>
      <c r="EL118">
        <v>97.4</v>
      </c>
      <c r="EM118">
        <v>119.6</v>
      </c>
      <c r="EN118">
        <v>89.2</v>
      </c>
      <c r="EO118">
        <v>80.7</v>
      </c>
      <c r="EP118">
        <v>100.9</v>
      </c>
      <c r="EQ118">
        <v>85.3</v>
      </c>
      <c r="ER118">
        <v>96.5</v>
      </c>
      <c r="ES118">
        <v>96.1</v>
      </c>
      <c r="ET118">
        <v>97.2</v>
      </c>
      <c r="EU118">
        <v>126.8</v>
      </c>
      <c r="EV118">
        <v>89.9</v>
      </c>
      <c r="EW118">
        <v>98.2</v>
      </c>
      <c r="EX118">
        <v>97.3</v>
      </c>
      <c r="EY118">
        <v>78.099999999999994</v>
      </c>
      <c r="EZ118">
        <v>80.099999999999994</v>
      </c>
      <c r="FA118">
        <v>96.9</v>
      </c>
      <c r="FB118">
        <v>100.3</v>
      </c>
      <c r="FC118">
        <v>119</v>
      </c>
      <c r="FD118">
        <v>94.7</v>
      </c>
      <c r="FF118">
        <v>94.2</v>
      </c>
      <c r="FG118">
        <v>101.6</v>
      </c>
      <c r="FH118">
        <v>84.1</v>
      </c>
      <c r="FI118">
        <v>88.9</v>
      </c>
      <c r="FJ118">
        <v>119.9</v>
      </c>
      <c r="FK118">
        <v>94.6</v>
      </c>
      <c r="FL118">
        <v>106.1</v>
      </c>
      <c r="FM118">
        <v>95.4</v>
      </c>
      <c r="FN118">
        <v>94.3</v>
      </c>
      <c r="FO118">
        <v>106</v>
      </c>
      <c r="FP118">
        <v>86.1</v>
      </c>
      <c r="FQ118">
        <v>112.5</v>
      </c>
      <c r="FR118">
        <v>162.69999999999999</v>
      </c>
      <c r="FS118">
        <v>91.8</v>
      </c>
      <c r="FT118">
        <v>110.7</v>
      </c>
      <c r="FU118">
        <v>105.5</v>
      </c>
      <c r="FV118">
        <v>172.6</v>
      </c>
      <c r="FW118">
        <v>107.1</v>
      </c>
      <c r="FX118">
        <v>15472</v>
      </c>
      <c r="FY118">
        <v>103.6</v>
      </c>
      <c r="FZ118">
        <v>105.6</v>
      </c>
      <c r="GA118">
        <v>103.6</v>
      </c>
      <c r="GB118">
        <v>138.80000000000001</v>
      </c>
      <c r="GI118">
        <v>35359.800000000003</v>
      </c>
      <c r="GJ118">
        <v>89.2</v>
      </c>
      <c r="GK118">
        <v>98</v>
      </c>
      <c r="GL118">
        <v>39360.699999999997</v>
      </c>
      <c r="GM118">
        <v>84.5</v>
      </c>
      <c r="GN118">
        <v>100.9</v>
      </c>
      <c r="GO118">
        <v>-4000.9</v>
      </c>
      <c r="GP118">
        <v>-22.5</v>
      </c>
      <c r="GQ118">
        <v>-30.9</v>
      </c>
      <c r="GS118">
        <v>-4.2</v>
      </c>
      <c r="GT118">
        <v>-6.8</v>
      </c>
      <c r="GU118">
        <v>-1.7</v>
      </c>
      <c r="GV118">
        <v>-11.1</v>
      </c>
      <c r="GW118">
        <v>4.8</v>
      </c>
      <c r="GX118">
        <v>22.8</v>
      </c>
      <c r="GY118">
        <v>4</v>
      </c>
    </row>
    <row r="119" spans="1:207" x14ac:dyDescent="0.2">
      <c r="A119" s="12" t="s">
        <v>239</v>
      </c>
      <c r="B119" s="20">
        <v>97.9</v>
      </c>
      <c r="C119" s="20">
        <v>87.5</v>
      </c>
      <c r="E119" s="25" t="s">
        <v>242</v>
      </c>
      <c r="F119" s="27">
        <v>11.05</v>
      </c>
      <c r="G119" s="27">
        <v>10.84</v>
      </c>
      <c r="I119" s="1">
        <v>38929</v>
      </c>
      <c r="J119">
        <v>456525.5</v>
      </c>
      <c r="L119" s="1">
        <v>38807</v>
      </c>
      <c r="M119">
        <v>25.448</v>
      </c>
      <c r="N119">
        <v>226815.04800000001</v>
      </c>
      <c r="O119">
        <v>78041.063999999998</v>
      </c>
      <c r="P119">
        <v>304856.11200000002</v>
      </c>
      <c r="Q119">
        <v>222206.114</v>
      </c>
      <c r="R119">
        <v>75826.039000000004</v>
      </c>
      <c r="S119">
        <v>298032.15299999999</v>
      </c>
      <c r="T119">
        <v>4608.9340000000002</v>
      </c>
      <c r="U119">
        <v>2215.0250000000001</v>
      </c>
      <c r="V119">
        <v>6823.9589999999998</v>
      </c>
      <c r="W119">
        <v>226840.49600000001</v>
      </c>
      <c r="X119">
        <v>78041.063999999998</v>
      </c>
      <c r="Y119">
        <v>304881.56</v>
      </c>
      <c r="AA119" s="37" t="s">
        <v>241</v>
      </c>
      <c r="AB119" s="38">
        <v>3.5987</v>
      </c>
      <c r="AC119" s="38">
        <v>1.4748000000000001</v>
      </c>
      <c r="AD119" s="38">
        <v>0.86370000000000002</v>
      </c>
      <c r="AI119" t="s">
        <v>711</v>
      </c>
      <c r="AJ119">
        <v>5270</v>
      </c>
      <c r="AK119">
        <v>97.8</v>
      </c>
      <c r="AL119">
        <v>99.9</v>
      </c>
      <c r="AM119">
        <v>110.3</v>
      </c>
      <c r="AO119">
        <v>1689</v>
      </c>
      <c r="AP119">
        <v>120.3</v>
      </c>
      <c r="AQ119">
        <v>100.8</v>
      </c>
      <c r="AS119">
        <v>10.8</v>
      </c>
      <c r="AT119">
        <v>3268.69</v>
      </c>
      <c r="AU119">
        <v>103</v>
      </c>
      <c r="AV119">
        <v>97.2</v>
      </c>
      <c r="AW119">
        <v>99.5</v>
      </c>
      <c r="AX119">
        <v>97.6</v>
      </c>
      <c r="AY119">
        <v>116.6</v>
      </c>
      <c r="BA119">
        <v>1557.29</v>
      </c>
      <c r="BB119">
        <v>108.1</v>
      </c>
      <c r="BC119">
        <v>99.9</v>
      </c>
      <c r="BD119">
        <v>103.5</v>
      </c>
      <c r="BE119">
        <v>100.4</v>
      </c>
      <c r="BF119">
        <v>116.2</v>
      </c>
      <c r="BH119">
        <v>914.22</v>
      </c>
      <c r="BI119">
        <v>106.2</v>
      </c>
      <c r="BJ119">
        <v>98.4</v>
      </c>
      <c r="BK119">
        <v>101.7</v>
      </c>
      <c r="BL119">
        <v>98.9</v>
      </c>
      <c r="BM119">
        <v>105.5</v>
      </c>
      <c r="BO119">
        <v>183330.5</v>
      </c>
      <c r="BP119">
        <v>198986.3</v>
      </c>
      <c r="BQ119">
        <v>-15655.8</v>
      </c>
      <c r="BR119">
        <v>78.7</v>
      </c>
      <c r="BS119">
        <v>86.3</v>
      </c>
      <c r="BT119">
        <v>60.8</v>
      </c>
      <c r="BU119">
        <v>82.6</v>
      </c>
      <c r="BV119">
        <v>111.2</v>
      </c>
      <c r="BW119">
        <v>95.3</v>
      </c>
      <c r="BX119">
        <v>109.1</v>
      </c>
      <c r="BY119">
        <v>96.9</v>
      </c>
      <c r="BZ119">
        <v>90.2</v>
      </c>
      <c r="CA119">
        <v>99.8</v>
      </c>
      <c r="CB119">
        <v>12</v>
      </c>
      <c r="CC119">
        <v>102.2</v>
      </c>
      <c r="CD119">
        <v>99.6</v>
      </c>
      <c r="CE119">
        <v>102.5</v>
      </c>
      <c r="CF119">
        <v>111.8</v>
      </c>
      <c r="CG119">
        <v>103.3</v>
      </c>
      <c r="CH119">
        <v>117.5</v>
      </c>
      <c r="CI119">
        <v>99.8</v>
      </c>
      <c r="CJ119">
        <v>99.2</v>
      </c>
      <c r="CK119">
        <v>100.1</v>
      </c>
      <c r="CL119">
        <v>114.2</v>
      </c>
      <c r="CM119">
        <v>100.1</v>
      </c>
      <c r="CN119">
        <v>110.5</v>
      </c>
      <c r="CO119">
        <v>104.6</v>
      </c>
      <c r="CP119">
        <v>100.9</v>
      </c>
      <c r="CQ119">
        <v>106.7</v>
      </c>
      <c r="CR119">
        <v>99.3</v>
      </c>
      <c r="CS119">
        <v>99.9</v>
      </c>
      <c r="CT119">
        <v>99.1</v>
      </c>
      <c r="CU119">
        <v>106.6</v>
      </c>
      <c r="CV119">
        <v>100</v>
      </c>
      <c r="CW119">
        <v>104.4</v>
      </c>
      <c r="CX119">
        <v>91.9</v>
      </c>
      <c r="CY119">
        <v>98</v>
      </c>
      <c r="CZ119" t="s">
        <v>718</v>
      </c>
      <c r="DA119">
        <v>103.7</v>
      </c>
      <c r="DB119">
        <v>99.6</v>
      </c>
      <c r="DC119">
        <v>103.1</v>
      </c>
      <c r="DD119">
        <v>104.5</v>
      </c>
      <c r="DE119">
        <v>98.7</v>
      </c>
      <c r="DF119">
        <v>102.2</v>
      </c>
      <c r="DG119">
        <v>110.3</v>
      </c>
      <c r="DH119">
        <v>100.1</v>
      </c>
      <c r="DI119">
        <v>107.3</v>
      </c>
      <c r="DJ119">
        <v>92.1</v>
      </c>
      <c r="DK119">
        <v>98.3</v>
      </c>
      <c r="DL119">
        <v>91.3</v>
      </c>
      <c r="DM119">
        <v>108.1</v>
      </c>
      <c r="DN119">
        <v>100.2</v>
      </c>
      <c r="DO119">
        <v>105.1</v>
      </c>
      <c r="DP119">
        <v>102</v>
      </c>
      <c r="DQ119">
        <v>100</v>
      </c>
      <c r="DR119">
        <v>101.6</v>
      </c>
      <c r="DS119">
        <v>103.2</v>
      </c>
      <c r="DT119">
        <v>100.2</v>
      </c>
      <c r="DU119">
        <v>102.6</v>
      </c>
      <c r="DV119">
        <v>98.2</v>
      </c>
      <c r="DW119">
        <v>99.1</v>
      </c>
      <c r="DX119">
        <v>108.3</v>
      </c>
      <c r="DY119">
        <v>99.8</v>
      </c>
      <c r="DZ119">
        <v>100</v>
      </c>
      <c r="EA119">
        <v>100</v>
      </c>
      <c r="EB119">
        <v>103</v>
      </c>
      <c r="EC119">
        <v>100.1</v>
      </c>
      <c r="ED119">
        <v>103.7</v>
      </c>
      <c r="EE119">
        <v>103.2</v>
      </c>
      <c r="EF119">
        <v>100.1</v>
      </c>
      <c r="EG119">
        <v>100.5</v>
      </c>
      <c r="EH119">
        <v>110.1</v>
      </c>
      <c r="EI119">
        <v>110.2</v>
      </c>
      <c r="EJ119">
        <v>99.9</v>
      </c>
      <c r="EK119">
        <v>100.1</v>
      </c>
      <c r="EL119">
        <v>95.6</v>
      </c>
      <c r="EM119">
        <v>114.3</v>
      </c>
      <c r="EN119">
        <v>85.5</v>
      </c>
      <c r="EO119">
        <v>87</v>
      </c>
      <c r="EP119">
        <v>95.6</v>
      </c>
      <c r="EQ119">
        <v>81.5</v>
      </c>
      <c r="ER119">
        <v>91.8</v>
      </c>
      <c r="ES119">
        <v>100.9</v>
      </c>
      <c r="ET119">
        <v>95</v>
      </c>
      <c r="EU119">
        <v>120.5</v>
      </c>
      <c r="EV119">
        <v>85.6</v>
      </c>
      <c r="EW119">
        <v>98</v>
      </c>
      <c r="EX119">
        <v>102</v>
      </c>
      <c r="EY119">
        <v>79.599999999999994</v>
      </c>
      <c r="EZ119">
        <v>81.7</v>
      </c>
      <c r="FA119">
        <v>101</v>
      </c>
      <c r="FB119">
        <v>98.5</v>
      </c>
      <c r="FC119">
        <v>117.1</v>
      </c>
      <c r="FD119">
        <v>93.3</v>
      </c>
      <c r="FF119">
        <v>99.4</v>
      </c>
      <c r="FG119">
        <v>95.4</v>
      </c>
      <c r="FH119">
        <v>92.6</v>
      </c>
      <c r="FI119">
        <v>83.1</v>
      </c>
      <c r="FJ119">
        <v>112.5</v>
      </c>
      <c r="FK119">
        <v>114.7</v>
      </c>
      <c r="FL119">
        <v>106.4</v>
      </c>
      <c r="FM119">
        <v>98.8</v>
      </c>
      <c r="FN119">
        <v>96.2</v>
      </c>
      <c r="FO119">
        <v>99.8</v>
      </c>
      <c r="FP119">
        <v>67.7</v>
      </c>
      <c r="FQ119">
        <v>81.900000000000006</v>
      </c>
      <c r="FR119">
        <v>133.30000000000001</v>
      </c>
      <c r="FS119">
        <v>75.2</v>
      </c>
      <c r="FT119">
        <v>111</v>
      </c>
      <c r="FU119">
        <v>99.2</v>
      </c>
      <c r="FV119">
        <v>171.2</v>
      </c>
      <c r="FW119">
        <v>106.2</v>
      </c>
      <c r="FX119">
        <v>11568</v>
      </c>
      <c r="FY119">
        <v>103.1</v>
      </c>
      <c r="FZ119">
        <v>96.5</v>
      </c>
      <c r="GA119">
        <v>103.4</v>
      </c>
      <c r="GB119">
        <v>136.19999999999999</v>
      </c>
      <c r="GI119">
        <v>30673.1</v>
      </c>
      <c r="GJ119">
        <v>92.2</v>
      </c>
      <c r="GK119">
        <v>90.2</v>
      </c>
      <c r="GL119">
        <v>34896.400000000001</v>
      </c>
      <c r="GM119">
        <v>85.2</v>
      </c>
      <c r="GN119">
        <v>92.7</v>
      </c>
      <c r="GO119">
        <v>-4223.3</v>
      </c>
      <c r="GP119">
        <v>-20</v>
      </c>
      <c r="GQ119">
        <v>-28.5</v>
      </c>
      <c r="GS119">
        <v>-0.5</v>
      </c>
      <c r="GT119">
        <v>-4.5</v>
      </c>
      <c r="GU119">
        <v>2.5</v>
      </c>
      <c r="GV119">
        <v>-6.3</v>
      </c>
      <c r="GW119">
        <v>2.2000000000000002</v>
      </c>
      <c r="GX119">
        <v>25.8</v>
      </c>
      <c r="GY119">
        <v>0.1</v>
      </c>
    </row>
    <row r="120" spans="1:207" x14ac:dyDescent="0.2">
      <c r="A120" s="12" t="s">
        <v>240</v>
      </c>
      <c r="B120" s="20">
        <v>98.5</v>
      </c>
      <c r="C120" s="20">
        <v>88.3</v>
      </c>
      <c r="E120" s="25" t="s">
        <v>243</v>
      </c>
      <c r="F120" s="27">
        <v>11.08</v>
      </c>
      <c r="G120" s="27">
        <v>10.61</v>
      </c>
      <c r="I120" s="1">
        <v>38960</v>
      </c>
      <c r="J120">
        <v>463246.5</v>
      </c>
      <c r="L120" s="1">
        <v>38837</v>
      </c>
      <c r="M120">
        <v>25.562000000000001</v>
      </c>
      <c r="N120">
        <v>230107.13</v>
      </c>
      <c r="O120">
        <v>78714.663</v>
      </c>
      <c r="P120">
        <v>308821.79300000001</v>
      </c>
      <c r="Q120">
        <v>225064</v>
      </c>
      <c r="R120">
        <v>76549.501999999993</v>
      </c>
      <c r="S120">
        <v>301613.50199999998</v>
      </c>
      <c r="T120">
        <v>5043.13</v>
      </c>
      <c r="U120">
        <v>2165.1610000000001</v>
      </c>
      <c r="V120">
        <v>7208.2910000000002</v>
      </c>
      <c r="W120">
        <v>230132.69200000001</v>
      </c>
      <c r="X120">
        <v>78714.663</v>
      </c>
      <c r="Y120">
        <v>308847.35499999998</v>
      </c>
      <c r="AA120" s="37" t="s">
        <v>242</v>
      </c>
      <c r="AB120" s="38">
        <v>3.6475</v>
      </c>
      <c r="AC120" s="38">
        <v>1.4759</v>
      </c>
      <c r="AD120" s="38">
        <v>0.86509999999999998</v>
      </c>
      <c r="AI120" t="s">
        <v>712</v>
      </c>
      <c r="AJ120">
        <v>5267</v>
      </c>
      <c r="AK120">
        <v>97.6</v>
      </c>
      <c r="AL120">
        <v>99.9</v>
      </c>
      <c r="AM120">
        <v>110.2</v>
      </c>
      <c r="AO120">
        <v>1715.9</v>
      </c>
      <c r="AP120">
        <v>124.6</v>
      </c>
      <c r="AQ120">
        <v>101.6</v>
      </c>
      <c r="AS120">
        <v>10.9</v>
      </c>
      <c r="AT120">
        <v>3283.18</v>
      </c>
      <c r="AU120">
        <v>103.3</v>
      </c>
      <c r="AV120">
        <v>100.4</v>
      </c>
      <c r="AW120">
        <v>100</v>
      </c>
      <c r="AX120">
        <v>100.4</v>
      </c>
      <c r="AY120">
        <v>117.1</v>
      </c>
      <c r="BA120">
        <v>1563.63</v>
      </c>
      <c r="BB120">
        <v>107.9</v>
      </c>
      <c r="BC120">
        <v>100.4</v>
      </c>
      <c r="BD120">
        <v>103.8</v>
      </c>
      <c r="BE120">
        <v>100.4</v>
      </c>
      <c r="BF120">
        <v>116.7</v>
      </c>
      <c r="BH120">
        <v>915.39</v>
      </c>
      <c r="BI120">
        <v>106.1</v>
      </c>
      <c r="BJ120">
        <v>100.1</v>
      </c>
      <c r="BK120">
        <v>102</v>
      </c>
      <c r="BL120">
        <v>100.1</v>
      </c>
      <c r="BM120">
        <v>105.6</v>
      </c>
      <c r="BO120">
        <v>202582</v>
      </c>
      <c r="BP120">
        <v>223925.7</v>
      </c>
      <c r="BQ120" t="s">
        <v>719</v>
      </c>
      <c r="BR120">
        <v>89.4</v>
      </c>
      <c r="BS120">
        <v>102.4</v>
      </c>
      <c r="BT120">
        <v>66.599999999999994</v>
      </c>
      <c r="BU120">
        <v>97.4</v>
      </c>
      <c r="BV120">
        <v>111.4</v>
      </c>
      <c r="BW120">
        <v>100.6</v>
      </c>
      <c r="BX120">
        <v>100.6</v>
      </c>
      <c r="BY120">
        <v>94.8</v>
      </c>
      <c r="BZ120">
        <v>93.9</v>
      </c>
      <c r="CA120">
        <v>102.4</v>
      </c>
      <c r="CB120">
        <v>11.1</v>
      </c>
      <c r="CC120">
        <v>101.6</v>
      </c>
      <c r="CD120">
        <v>99.8</v>
      </c>
      <c r="CE120">
        <v>102.3</v>
      </c>
      <c r="CF120">
        <v>112.8</v>
      </c>
      <c r="CG120">
        <v>100.8</v>
      </c>
      <c r="CH120">
        <v>118.4</v>
      </c>
      <c r="CI120">
        <v>99</v>
      </c>
      <c r="CJ120">
        <v>99.7</v>
      </c>
      <c r="CK120">
        <v>99.8</v>
      </c>
      <c r="CL120">
        <v>113.7</v>
      </c>
      <c r="CM120">
        <v>100.1</v>
      </c>
      <c r="CN120">
        <v>110.6</v>
      </c>
      <c r="CO120">
        <v>106.2</v>
      </c>
      <c r="CP120">
        <v>100.7</v>
      </c>
      <c r="CQ120">
        <v>107.4</v>
      </c>
      <c r="CR120">
        <v>99.2</v>
      </c>
      <c r="CS120">
        <v>100</v>
      </c>
      <c r="CT120">
        <v>99.1</v>
      </c>
      <c r="CU120">
        <v>105.2</v>
      </c>
      <c r="CV120">
        <v>100</v>
      </c>
      <c r="CW120">
        <v>104.4</v>
      </c>
      <c r="CX120">
        <v>92.2</v>
      </c>
      <c r="CY120">
        <v>99.8</v>
      </c>
      <c r="CZ120">
        <v>92.2</v>
      </c>
      <c r="DA120">
        <v>103.4</v>
      </c>
      <c r="DB120">
        <v>100</v>
      </c>
      <c r="DC120">
        <v>103.1</v>
      </c>
      <c r="DD120">
        <v>103.6</v>
      </c>
      <c r="DE120">
        <v>99.8</v>
      </c>
      <c r="DF120">
        <v>101.9</v>
      </c>
      <c r="DG120">
        <v>109.4</v>
      </c>
      <c r="DH120">
        <v>100.3</v>
      </c>
      <c r="DI120">
        <v>107.6</v>
      </c>
      <c r="DJ120">
        <v>92.4</v>
      </c>
      <c r="DK120">
        <v>101.7</v>
      </c>
      <c r="DL120">
        <v>92.9</v>
      </c>
      <c r="DM120">
        <v>107.6</v>
      </c>
      <c r="DN120">
        <v>100.2</v>
      </c>
      <c r="DO120">
        <v>105.3</v>
      </c>
      <c r="DP120">
        <v>102</v>
      </c>
      <c r="DQ120">
        <v>100.2</v>
      </c>
      <c r="DR120">
        <v>101.8</v>
      </c>
      <c r="DS120">
        <v>103.3</v>
      </c>
      <c r="DT120">
        <v>100.3</v>
      </c>
      <c r="DU120">
        <v>102.9</v>
      </c>
      <c r="DV120">
        <v>99</v>
      </c>
      <c r="DW120">
        <v>99.2</v>
      </c>
      <c r="DX120">
        <v>107.4</v>
      </c>
      <c r="DY120">
        <v>99.8</v>
      </c>
      <c r="DZ120">
        <v>100</v>
      </c>
      <c r="EA120">
        <v>99.9</v>
      </c>
      <c r="EB120">
        <v>103</v>
      </c>
      <c r="EC120">
        <v>99.5</v>
      </c>
      <c r="ED120">
        <v>103.2</v>
      </c>
      <c r="EE120">
        <v>102.8</v>
      </c>
      <c r="EF120">
        <v>101.1</v>
      </c>
      <c r="EG120">
        <v>101.6</v>
      </c>
      <c r="EH120">
        <v>110.5</v>
      </c>
      <c r="EI120">
        <v>104.1</v>
      </c>
      <c r="EJ120">
        <v>106.1</v>
      </c>
      <c r="EK120">
        <v>98.7</v>
      </c>
      <c r="EL120">
        <v>115</v>
      </c>
      <c r="EM120">
        <v>131.5</v>
      </c>
      <c r="EN120">
        <v>97.1</v>
      </c>
      <c r="EO120">
        <v>89.8</v>
      </c>
      <c r="EP120">
        <v>118.4</v>
      </c>
      <c r="EQ120">
        <v>96.5</v>
      </c>
      <c r="ER120">
        <v>110.4</v>
      </c>
      <c r="ES120">
        <v>99</v>
      </c>
      <c r="ET120">
        <v>115.6</v>
      </c>
      <c r="EU120">
        <v>139.30000000000001</v>
      </c>
      <c r="EV120">
        <v>97.9</v>
      </c>
      <c r="EW120">
        <v>99.3</v>
      </c>
      <c r="EX120">
        <v>107.2</v>
      </c>
      <c r="EY120">
        <v>85.3</v>
      </c>
      <c r="EZ120">
        <v>87.6</v>
      </c>
      <c r="FA120">
        <v>105.8</v>
      </c>
      <c r="FB120">
        <v>107.9</v>
      </c>
      <c r="FC120">
        <v>126.4</v>
      </c>
      <c r="FD120">
        <v>100.6</v>
      </c>
      <c r="FF120">
        <v>99.2</v>
      </c>
      <c r="FG120">
        <v>112.9</v>
      </c>
      <c r="FH120">
        <v>90.9</v>
      </c>
      <c r="FI120">
        <v>135.5</v>
      </c>
      <c r="FJ120">
        <v>102.9</v>
      </c>
      <c r="FK120">
        <v>120</v>
      </c>
      <c r="FL120">
        <v>106.1</v>
      </c>
      <c r="FM120">
        <v>105.8</v>
      </c>
      <c r="FN120">
        <v>96.3</v>
      </c>
      <c r="FO120">
        <v>107</v>
      </c>
      <c r="FP120">
        <v>80.8</v>
      </c>
      <c r="FQ120">
        <v>125.2</v>
      </c>
      <c r="FR120">
        <v>167</v>
      </c>
      <c r="FS120">
        <v>94.2</v>
      </c>
      <c r="FT120">
        <v>105.7</v>
      </c>
      <c r="FU120">
        <v>106.1</v>
      </c>
      <c r="FV120">
        <v>181.7</v>
      </c>
      <c r="FW120">
        <v>112.7</v>
      </c>
      <c r="FX120">
        <v>11654</v>
      </c>
      <c r="FY120">
        <v>100.7</v>
      </c>
      <c r="FZ120">
        <v>99.3</v>
      </c>
      <c r="GA120">
        <v>100.2</v>
      </c>
      <c r="GB120">
        <v>133.9</v>
      </c>
      <c r="GI120">
        <v>38551.599999999999</v>
      </c>
      <c r="GJ120">
        <v>94.9</v>
      </c>
      <c r="GK120">
        <v>123.9</v>
      </c>
      <c r="GL120">
        <v>40494.800000000003</v>
      </c>
      <c r="GM120">
        <v>88.1</v>
      </c>
      <c r="GN120">
        <v>116.5</v>
      </c>
      <c r="GO120">
        <v>-1943.2</v>
      </c>
      <c r="GP120">
        <v>-19.2</v>
      </c>
      <c r="GQ120">
        <v>-27.9</v>
      </c>
      <c r="GS120">
        <v>2.1</v>
      </c>
      <c r="GT120">
        <v>-4.8</v>
      </c>
      <c r="GU120">
        <v>0.3</v>
      </c>
      <c r="GV120">
        <v>-6.8</v>
      </c>
      <c r="GW120">
        <v>3.3</v>
      </c>
      <c r="GX120">
        <v>26.2</v>
      </c>
      <c r="GY120">
        <v>3.9</v>
      </c>
    </row>
    <row r="121" spans="1:207" x14ac:dyDescent="0.2">
      <c r="A121" s="12" t="s">
        <v>241</v>
      </c>
      <c r="B121" s="20">
        <v>98.5</v>
      </c>
      <c r="C121" s="20">
        <v>88.3</v>
      </c>
      <c r="E121" s="25" t="s">
        <v>244</v>
      </c>
      <c r="F121" s="27">
        <v>10.84</v>
      </c>
      <c r="G121" s="27">
        <v>10.44</v>
      </c>
      <c r="I121" s="1">
        <v>38990</v>
      </c>
      <c r="J121">
        <v>469492.1</v>
      </c>
      <c r="L121" s="1">
        <v>38868</v>
      </c>
      <c r="M121">
        <v>26.128</v>
      </c>
      <c r="N121">
        <v>233857.80499999999</v>
      </c>
      <c r="O121">
        <v>82056.270999999993</v>
      </c>
      <c r="P121">
        <v>315914.076</v>
      </c>
      <c r="Q121">
        <v>228982.89499999999</v>
      </c>
      <c r="R121">
        <v>80176.078999999998</v>
      </c>
      <c r="S121">
        <v>309158.97399999999</v>
      </c>
      <c r="T121">
        <v>4874.91</v>
      </c>
      <c r="U121">
        <v>1880.192</v>
      </c>
      <c r="V121">
        <v>6755.1019999999999</v>
      </c>
      <c r="W121">
        <v>233883.93299999999</v>
      </c>
      <c r="X121">
        <v>82056.270999999993</v>
      </c>
      <c r="Y121">
        <v>315940.20400000003</v>
      </c>
      <c r="AA121" s="37" t="s">
        <v>243</v>
      </c>
      <c r="AB121" s="38">
        <v>3.5901999999999998</v>
      </c>
      <c r="AC121" s="38">
        <v>1.4670000000000001</v>
      </c>
      <c r="AD121" s="38">
        <v>0.87239999999999995</v>
      </c>
      <c r="AI121" t="s">
        <v>713</v>
      </c>
      <c r="AJ121">
        <v>5267</v>
      </c>
      <c r="AK121">
        <v>97.6</v>
      </c>
      <c r="AL121">
        <v>100</v>
      </c>
      <c r="AM121">
        <v>110.2</v>
      </c>
      <c r="AO121">
        <v>1744.3</v>
      </c>
      <c r="AP121">
        <v>129</v>
      </c>
      <c r="AQ121">
        <v>101.7</v>
      </c>
      <c r="AS121">
        <v>11.1</v>
      </c>
      <c r="AT121">
        <v>3312.32</v>
      </c>
      <c r="AU121">
        <v>102</v>
      </c>
      <c r="AV121">
        <v>100.9</v>
      </c>
      <c r="AW121">
        <v>98.9</v>
      </c>
      <c r="AX121">
        <v>100.8</v>
      </c>
      <c r="AY121">
        <v>118</v>
      </c>
      <c r="BA121">
        <v>1567.63</v>
      </c>
      <c r="BB121">
        <v>107.9</v>
      </c>
      <c r="BC121">
        <v>100.3</v>
      </c>
      <c r="BD121">
        <v>104.2</v>
      </c>
      <c r="BE121">
        <v>100.1</v>
      </c>
      <c r="BF121">
        <v>116.8</v>
      </c>
      <c r="BH121">
        <v>932.54</v>
      </c>
      <c r="BI121">
        <v>106</v>
      </c>
      <c r="BJ121">
        <v>101.9</v>
      </c>
      <c r="BK121">
        <v>102.3</v>
      </c>
      <c r="BL121">
        <v>101.7</v>
      </c>
      <c r="BM121">
        <v>107.4</v>
      </c>
      <c r="BO121">
        <v>225673.4</v>
      </c>
      <c r="BP121">
        <v>249592</v>
      </c>
      <c r="BQ121">
        <v>-23918.6</v>
      </c>
      <c r="BR121">
        <v>97.7</v>
      </c>
      <c r="BS121">
        <v>98.7</v>
      </c>
      <c r="BT121">
        <v>76.2</v>
      </c>
      <c r="BU121">
        <v>100.3</v>
      </c>
      <c r="BV121">
        <v>110.9</v>
      </c>
      <c r="BW121">
        <v>98.1</v>
      </c>
      <c r="BX121">
        <v>97.6</v>
      </c>
      <c r="BY121">
        <v>90.5</v>
      </c>
      <c r="BZ121">
        <v>101.2</v>
      </c>
      <c r="CA121">
        <v>104.9</v>
      </c>
      <c r="CB121">
        <v>10.4</v>
      </c>
      <c r="CC121">
        <v>102</v>
      </c>
      <c r="CD121">
        <v>100.4</v>
      </c>
      <c r="CE121">
        <v>102.7</v>
      </c>
      <c r="CF121">
        <v>117.3</v>
      </c>
      <c r="CG121">
        <v>101.9</v>
      </c>
      <c r="CH121">
        <v>120.6</v>
      </c>
      <c r="CI121">
        <v>99.2</v>
      </c>
      <c r="CJ121">
        <v>100.3</v>
      </c>
      <c r="CK121">
        <v>100.1</v>
      </c>
      <c r="CL121">
        <v>113.8</v>
      </c>
      <c r="CM121">
        <v>100.1</v>
      </c>
      <c r="CN121">
        <v>110.7</v>
      </c>
      <c r="CO121">
        <v>107.2</v>
      </c>
      <c r="CP121">
        <v>99.9</v>
      </c>
      <c r="CQ121">
        <v>107.3</v>
      </c>
      <c r="CR121">
        <v>99.1</v>
      </c>
      <c r="CS121">
        <v>100.1</v>
      </c>
      <c r="CT121">
        <v>99.2</v>
      </c>
      <c r="CU121">
        <v>105</v>
      </c>
      <c r="CV121">
        <v>100.1</v>
      </c>
      <c r="CW121">
        <v>104.5</v>
      </c>
      <c r="CX121">
        <v>91.3</v>
      </c>
      <c r="CY121">
        <v>99</v>
      </c>
      <c r="CZ121">
        <v>91.3</v>
      </c>
      <c r="DA121">
        <v>103.1</v>
      </c>
      <c r="DB121">
        <v>100.1</v>
      </c>
      <c r="DC121">
        <v>103.3</v>
      </c>
      <c r="DD121">
        <v>103</v>
      </c>
      <c r="DE121">
        <v>100.3</v>
      </c>
      <c r="DF121">
        <v>102.2</v>
      </c>
      <c r="DG121">
        <v>108.9</v>
      </c>
      <c r="DH121">
        <v>100.2</v>
      </c>
      <c r="DI121">
        <v>107.8</v>
      </c>
      <c r="DJ121">
        <v>93.7</v>
      </c>
      <c r="DK121">
        <v>101.7</v>
      </c>
      <c r="DL121">
        <v>94.4</v>
      </c>
      <c r="DM121">
        <v>106.7</v>
      </c>
      <c r="DN121">
        <v>100.2</v>
      </c>
      <c r="DO121">
        <v>105.5</v>
      </c>
      <c r="DP121">
        <v>102</v>
      </c>
      <c r="DQ121">
        <v>100.2</v>
      </c>
      <c r="DR121">
        <v>101.9</v>
      </c>
      <c r="DS121">
        <v>103.3</v>
      </c>
      <c r="DT121">
        <v>100.1</v>
      </c>
      <c r="DU121">
        <v>102.9</v>
      </c>
      <c r="DV121">
        <v>99.3</v>
      </c>
      <c r="DW121">
        <v>99.2</v>
      </c>
      <c r="DX121">
        <v>106.6</v>
      </c>
      <c r="DY121">
        <v>99.7</v>
      </c>
      <c r="DZ121">
        <v>99.9</v>
      </c>
      <c r="EA121">
        <v>99.9</v>
      </c>
      <c r="EB121">
        <v>102.8</v>
      </c>
      <c r="EC121">
        <v>99.4</v>
      </c>
      <c r="ED121">
        <v>102.6</v>
      </c>
      <c r="EE121">
        <v>102.8</v>
      </c>
      <c r="EF121">
        <v>101</v>
      </c>
      <c r="EG121">
        <v>102.7</v>
      </c>
      <c r="EH121">
        <v>110.2</v>
      </c>
      <c r="EI121">
        <v>106.8</v>
      </c>
      <c r="EJ121">
        <v>103.2</v>
      </c>
      <c r="EK121">
        <v>98.7</v>
      </c>
      <c r="EL121">
        <v>101.9</v>
      </c>
      <c r="EM121">
        <v>133.9</v>
      </c>
      <c r="EN121">
        <v>99.2</v>
      </c>
      <c r="EO121">
        <v>88.6</v>
      </c>
      <c r="EP121">
        <v>96</v>
      </c>
      <c r="EQ121">
        <v>92.7</v>
      </c>
      <c r="ER121">
        <v>104.8</v>
      </c>
      <c r="ES121">
        <v>98.9</v>
      </c>
      <c r="ET121">
        <v>101.1</v>
      </c>
      <c r="EU121">
        <v>140.69999999999999</v>
      </c>
      <c r="EV121">
        <v>99</v>
      </c>
      <c r="EW121">
        <v>102</v>
      </c>
      <c r="EX121">
        <v>118.4</v>
      </c>
      <c r="EY121">
        <v>101</v>
      </c>
      <c r="EZ121">
        <v>103.7</v>
      </c>
      <c r="FA121">
        <v>100.7</v>
      </c>
      <c r="FB121">
        <v>96.2</v>
      </c>
      <c r="FC121">
        <v>121.6</v>
      </c>
      <c r="FD121">
        <v>96.9</v>
      </c>
      <c r="FF121">
        <v>101.6</v>
      </c>
      <c r="FG121">
        <v>99.7</v>
      </c>
      <c r="FH121">
        <v>89.6</v>
      </c>
      <c r="FI121">
        <v>97.3</v>
      </c>
      <c r="FJ121">
        <v>104</v>
      </c>
      <c r="FK121">
        <v>109.2</v>
      </c>
      <c r="FL121">
        <v>102.9</v>
      </c>
      <c r="FM121">
        <v>100.8</v>
      </c>
      <c r="FN121">
        <v>97.1</v>
      </c>
      <c r="FO121">
        <v>109.2</v>
      </c>
      <c r="FP121">
        <v>79.7</v>
      </c>
      <c r="FQ121">
        <v>94.3</v>
      </c>
      <c r="FR121">
        <v>157.5</v>
      </c>
      <c r="FS121">
        <v>88.8</v>
      </c>
      <c r="FT121">
        <v>102.7</v>
      </c>
      <c r="FU121">
        <v>107.6</v>
      </c>
      <c r="FV121">
        <v>195.5</v>
      </c>
      <c r="FW121">
        <v>121.2</v>
      </c>
      <c r="FX121">
        <v>15512</v>
      </c>
      <c r="FY121">
        <v>100.7</v>
      </c>
      <c r="FZ121">
        <v>103.7</v>
      </c>
      <c r="GA121">
        <v>99.7</v>
      </c>
      <c r="GB121">
        <v>137.5</v>
      </c>
      <c r="GI121">
        <v>40022.5</v>
      </c>
      <c r="GJ121">
        <v>96.9</v>
      </c>
      <c r="GK121">
        <v>103.7</v>
      </c>
      <c r="GL121">
        <v>42955.7</v>
      </c>
      <c r="GM121">
        <v>88.6</v>
      </c>
      <c r="GN121">
        <v>105.3</v>
      </c>
      <c r="GO121">
        <v>-2933.2</v>
      </c>
      <c r="GP121">
        <v>-20.100000000000001</v>
      </c>
      <c r="GQ121">
        <v>-29.7</v>
      </c>
      <c r="GS121">
        <v>0.8</v>
      </c>
      <c r="GT121">
        <v>-7.5</v>
      </c>
      <c r="GU121">
        <v>-1.9</v>
      </c>
      <c r="GV121">
        <v>-6.2</v>
      </c>
      <c r="GW121">
        <v>-8</v>
      </c>
      <c r="GX121">
        <v>29</v>
      </c>
      <c r="GY121">
        <v>0.3</v>
      </c>
    </row>
    <row r="122" spans="1:207" x14ac:dyDescent="0.2">
      <c r="A122" s="12" t="s">
        <v>242</v>
      </c>
      <c r="B122" s="20">
        <v>98.8</v>
      </c>
      <c r="C122" s="20">
        <v>88.4</v>
      </c>
      <c r="E122" s="25" t="s">
        <v>245</v>
      </c>
      <c r="F122" s="27">
        <v>9.6</v>
      </c>
      <c r="G122" s="27">
        <v>9.93</v>
      </c>
      <c r="I122" s="1">
        <v>39021</v>
      </c>
      <c r="J122">
        <v>476372.1</v>
      </c>
      <c r="L122" s="1">
        <v>38898</v>
      </c>
      <c r="M122">
        <v>26.346</v>
      </c>
      <c r="N122">
        <v>235648.353</v>
      </c>
      <c r="O122">
        <v>86241.206000000006</v>
      </c>
      <c r="P122">
        <v>321889.55900000001</v>
      </c>
      <c r="Q122">
        <v>230817.03899999999</v>
      </c>
      <c r="R122">
        <v>84380.373000000007</v>
      </c>
      <c r="S122">
        <v>315197.41200000001</v>
      </c>
      <c r="T122">
        <v>4831.3140000000003</v>
      </c>
      <c r="U122">
        <v>1860.8330000000001</v>
      </c>
      <c r="V122">
        <v>6692.1469999999999</v>
      </c>
      <c r="W122">
        <v>235674.69899999999</v>
      </c>
      <c r="X122">
        <v>86241.206000000006</v>
      </c>
      <c r="Y122">
        <v>321915.90500000003</v>
      </c>
      <c r="AA122" s="37" t="s">
        <v>244</v>
      </c>
      <c r="AB122" s="38">
        <v>3.6036999999999999</v>
      </c>
      <c r="AC122" s="38">
        <v>1.4621</v>
      </c>
      <c r="AD122" s="38">
        <v>0.90080000000000005</v>
      </c>
      <c r="AI122" t="s">
        <v>714</v>
      </c>
      <c r="AJ122">
        <v>5265</v>
      </c>
      <c r="AK122">
        <v>97.8</v>
      </c>
      <c r="AL122">
        <v>100</v>
      </c>
      <c r="AM122">
        <v>110.2</v>
      </c>
      <c r="AO122">
        <v>1811.1</v>
      </c>
      <c r="AP122">
        <v>129.5</v>
      </c>
      <c r="AQ122">
        <v>103.8</v>
      </c>
      <c r="AS122">
        <v>11.4</v>
      </c>
      <c r="AT122">
        <v>3403.92</v>
      </c>
      <c r="AU122">
        <v>102.3</v>
      </c>
      <c r="AV122">
        <v>102.8</v>
      </c>
      <c r="AW122">
        <v>99</v>
      </c>
      <c r="AX122">
        <v>102.5</v>
      </c>
      <c r="AY122">
        <v>121</v>
      </c>
      <c r="BA122">
        <v>1567.14</v>
      </c>
      <c r="BB122">
        <v>108.2</v>
      </c>
      <c r="BC122">
        <v>100</v>
      </c>
      <c r="BD122">
        <v>104.4</v>
      </c>
      <c r="BE122">
        <v>99.7</v>
      </c>
      <c r="BF122">
        <v>116.4</v>
      </c>
      <c r="BH122">
        <v>914.11</v>
      </c>
      <c r="BI122">
        <v>106.1</v>
      </c>
      <c r="BJ122">
        <v>98</v>
      </c>
      <c r="BK122">
        <v>102.4</v>
      </c>
      <c r="BL122">
        <v>97.7</v>
      </c>
      <c r="BM122">
        <v>104.9</v>
      </c>
      <c r="BO122">
        <v>250937</v>
      </c>
      <c r="BP122">
        <v>275279.09999999998</v>
      </c>
      <c r="BQ122">
        <v>-24342.1</v>
      </c>
      <c r="BR122">
        <v>100.1</v>
      </c>
      <c r="BS122">
        <v>100.9</v>
      </c>
      <c r="BT122">
        <v>82.1</v>
      </c>
      <c r="BU122">
        <v>104.5</v>
      </c>
      <c r="BV122">
        <v>110</v>
      </c>
      <c r="BW122">
        <v>99.9</v>
      </c>
      <c r="BX122">
        <v>97</v>
      </c>
      <c r="BY122">
        <v>98.3</v>
      </c>
      <c r="BZ122">
        <v>110.1</v>
      </c>
      <c r="CA122">
        <v>108.1</v>
      </c>
      <c r="CB122">
        <v>10.5</v>
      </c>
      <c r="CC122">
        <v>101.9</v>
      </c>
      <c r="CD122">
        <v>99.6</v>
      </c>
      <c r="CE122">
        <v>102.3</v>
      </c>
      <c r="CF122">
        <v>119.7</v>
      </c>
      <c r="CG122">
        <v>100.1</v>
      </c>
      <c r="CH122">
        <v>120.7</v>
      </c>
      <c r="CI122">
        <v>99.3</v>
      </c>
      <c r="CJ122">
        <v>99.6</v>
      </c>
      <c r="CK122">
        <v>99.7</v>
      </c>
      <c r="CL122">
        <v>110.9</v>
      </c>
      <c r="CM122">
        <v>100.1</v>
      </c>
      <c r="CN122">
        <v>110.8</v>
      </c>
      <c r="CO122">
        <v>107.4</v>
      </c>
      <c r="CP122">
        <v>99.9</v>
      </c>
      <c r="CQ122">
        <v>107.2</v>
      </c>
      <c r="CR122">
        <v>99.2</v>
      </c>
      <c r="CS122">
        <v>100.1</v>
      </c>
      <c r="CT122">
        <v>99.3</v>
      </c>
      <c r="CU122">
        <v>105</v>
      </c>
      <c r="CV122">
        <v>100.3</v>
      </c>
      <c r="CW122">
        <v>104.8</v>
      </c>
      <c r="CX122">
        <v>90</v>
      </c>
      <c r="CY122">
        <v>98.4</v>
      </c>
      <c r="CZ122">
        <v>89.8</v>
      </c>
      <c r="DA122">
        <v>103.3</v>
      </c>
      <c r="DB122">
        <v>100.3</v>
      </c>
      <c r="DC122">
        <v>103.5</v>
      </c>
      <c r="DD122">
        <v>103.4</v>
      </c>
      <c r="DE122">
        <v>100.7</v>
      </c>
      <c r="DF122">
        <v>102.9</v>
      </c>
      <c r="DG122">
        <v>108.3</v>
      </c>
      <c r="DH122">
        <v>100.1</v>
      </c>
      <c r="DI122">
        <v>108</v>
      </c>
      <c r="DJ122">
        <v>93.8</v>
      </c>
      <c r="DK122">
        <v>100</v>
      </c>
      <c r="DL122">
        <v>94.4</v>
      </c>
      <c r="DM122">
        <v>105.8</v>
      </c>
      <c r="DN122">
        <v>100.1</v>
      </c>
      <c r="DO122">
        <v>105.6</v>
      </c>
      <c r="DP122">
        <v>102</v>
      </c>
      <c r="DQ122">
        <v>100.1</v>
      </c>
      <c r="DR122">
        <v>102</v>
      </c>
      <c r="DS122">
        <v>103.3</v>
      </c>
      <c r="DT122">
        <v>100.1</v>
      </c>
      <c r="DU122">
        <v>103.1</v>
      </c>
      <c r="DV122">
        <v>103</v>
      </c>
      <c r="DW122">
        <v>100.9</v>
      </c>
      <c r="DX122">
        <v>107.6</v>
      </c>
      <c r="DY122">
        <v>99.3</v>
      </c>
      <c r="DZ122">
        <v>99.6</v>
      </c>
      <c r="EA122">
        <v>99.4</v>
      </c>
      <c r="EB122">
        <v>102.8</v>
      </c>
      <c r="EC122">
        <v>97.6</v>
      </c>
      <c r="ED122">
        <v>97.6</v>
      </c>
      <c r="EE122">
        <v>102.8</v>
      </c>
      <c r="EF122">
        <v>100.1</v>
      </c>
      <c r="EG122">
        <v>102.7</v>
      </c>
      <c r="EH122">
        <v>111.3</v>
      </c>
      <c r="EI122">
        <v>99.1</v>
      </c>
      <c r="EJ122">
        <v>112.3</v>
      </c>
      <c r="EK122">
        <v>109.9</v>
      </c>
      <c r="EL122">
        <v>96.8</v>
      </c>
      <c r="EM122">
        <v>129.6</v>
      </c>
      <c r="EN122">
        <v>96.1</v>
      </c>
      <c r="EO122">
        <v>96.8</v>
      </c>
      <c r="EP122">
        <v>101.6</v>
      </c>
      <c r="EQ122">
        <v>94.1</v>
      </c>
      <c r="ER122">
        <v>107.1</v>
      </c>
      <c r="ES122">
        <v>111.4</v>
      </c>
      <c r="ET122">
        <v>95.9</v>
      </c>
      <c r="EU122">
        <v>135</v>
      </c>
      <c r="EV122">
        <v>94.7</v>
      </c>
      <c r="EW122">
        <v>102.5</v>
      </c>
      <c r="EX122">
        <v>104.6</v>
      </c>
      <c r="EY122">
        <v>105.7</v>
      </c>
      <c r="EZ122">
        <v>108.5</v>
      </c>
      <c r="FA122">
        <v>109.5</v>
      </c>
      <c r="FB122">
        <v>96.9</v>
      </c>
      <c r="FC122">
        <v>117.8</v>
      </c>
      <c r="FD122">
        <v>93.8</v>
      </c>
      <c r="FF122">
        <v>112.5</v>
      </c>
      <c r="FG122">
        <v>92.3</v>
      </c>
      <c r="FH122">
        <v>108.2</v>
      </c>
      <c r="FI122">
        <v>100.9</v>
      </c>
      <c r="FJ122">
        <v>123.8</v>
      </c>
      <c r="FK122">
        <v>106.1</v>
      </c>
      <c r="FL122">
        <v>111</v>
      </c>
      <c r="FM122">
        <v>96.3</v>
      </c>
      <c r="FN122">
        <v>102.1</v>
      </c>
      <c r="FO122">
        <v>99.2</v>
      </c>
      <c r="FP122">
        <v>87.5</v>
      </c>
      <c r="FQ122">
        <v>102.8</v>
      </c>
      <c r="FR122">
        <v>161.9</v>
      </c>
      <c r="FS122">
        <v>91.3</v>
      </c>
      <c r="FT122">
        <v>109.9</v>
      </c>
      <c r="FU122">
        <v>85.5</v>
      </c>
      <c r="FV122">
        <v>167.1</v>
      </c>
      <c r="FW122">
        <v>103.5</v>
      </c>
      <c r="FX122">
        <v>13569</v>
      </c>
      <c r="FY122">
        <v>103.9</v>
      </c>
      <c r="FZ122">
        <v>93.5</v>
      </c>
      <c r="GA122">
        <v>101.3</v>
      </c>
      <c r="GB122">
        <v>125</v>
      </c>
      <c r="GI122">
        <v>38055.800000000003</v>
      </c>
      <c r="GJ122">
        <v>105.6</v>
      </c>
      <c r="GK122">
        <v>97</v>
      </c>
      <c r="GL122">
        <v>40790.800000000003</v>
      </c>
      <c r="GM122">
        <v>101.7</v>
      </c>
      <c r="GN122">
        <v>94.1</v>
      </c>
      <c r="GO122">
        <v>-2735</v>
      </c>
      <c r="GP122">
        <v>-18.5</v>
      </c>
      <c r="GQ122">
        <v>-27.7</v>
      </c>
      <c r="GS122">
        <v>1.1000000000000001</v>
      </c>
      <c r="GT122">
        <v>-11.3</v>
      </c>
      <c r="GU122">
        <v>-2.2000000000000002</v>
      </c>
      <c r="GV122">
        <v>-9.1</v>
      </c>
      <c r="GW122">
        <v>-8.4</v>
      </c>
      <c r="GX122">
        <v>29</v>
      </c>
      <c r="GY122">
        <v>-0.7</v>
      </c>
    </row>
    <row r="123" spans="1:207" x14ac:dyDescent="0.2">
      <c r="A123" s="12" t="s">
        <v>243</v>
      </c>
      <c r="B123" s="20">
        <v>99.4</v>
      </c>
      <c r="C123" s="20">
        <v>88.8</v>
      </c>
      <c r="E123" s="25" t="s">
        <v>246</v>
      </c>
      <c r="F123" s="27">
        <v>10.58</v>
      </c>
      <c r="G123" s="27">
        <v>9.5399999999999991</v>
      </c>
      <c r="I123" s="1">
        <v>39051</v>
      </c>
      <c r="J123">
        <v>483261.4</v>
      </c>
      <c r="L123" s="1">
        <v>38929</v>
      </c>
      <c r="M123">
        <v>26.545999999999999</v>
      </c>
      <c r="N123">
        <v>239051.954</v>
      </c>
      <c r="O123">
        <v>86141.769</v>
      </c>
      <c r="P123">
        <v>325193.723</v>
      </c>
      <c r="Q123">
        <v>234656.435</v>
      </c>
      <c r="R123">
        <v>84367.014999999999</v>
      </c>
      <c r="S123">
        <v>319023.45</v>
      </c>
      <c r="T123">
        <v>4395.5190000000002</v>
      </c>
      <c r="U123">
        <v>1774.7539999999999</v>
      </c>
      <c r="V123">
        <v>6170.2730000000001</v>
      </c>
      <c r="W123">
        <v>239078.5</v>
      </c>
      <c r="X123">
        <v>86141.769</v>
      </c>
      <c r="Y123">
        <v>325220.26899999997</v>
      </c>
      <c r="AA123" s="37" t="s">
        <v>245</v>
      </c>
      <c r="AB123" s="38">
        <v>3.7783000000000002</v>
      </c>
      <c r="AC123" s="38">
        <v>1.4643999999999999</v>
      </c>
      <c r="AD123" s="38">
        <v>0.93869999999999998</v>
      </c>
      <c r="AI123" t="s">
        <v>715</v>
      </c>
      <c r="AJ123">
        <v>5255</v>
      </c>
      <c r="AK123">
        <v>98.2</v>
      </c>
      <c r="AL123">
        <v>99.8</v>
      </c>
      <c r="AM123">
        <v>110</v>
      </c>
      <c r="AO123">
        <v>1892.7</v>
      </c>
      <c r="AP123">
        <v>128.4</v>
      </c>
      <c r="AQ123">
        <v>104.5</v>
      </c>
      <c r="AS123">
        <v>12.1</v>
      </c>
      <c r="AT123">
        <v>3652.4</v>
      </c>
      <c r="AU123">
        <v>106.5</v>
      </c>
      <c r="AV123">
        <v>107.3</v>
      </c>
      <c r="AW123">
        <v>102.9</v>
      </c>
      <c r="AX123">
        <v>107.4</v>
      </c>
      <c r="AY123">
        <v>130</v>
      </c>
      <c r="BA123">
        <v>1566.07</v>
      </c>
      <c r="BB123">
        <v>108.1</v>
      </c>
      <c r="BC123">
        <v>99.9</v>
      </c>
      <c r="BD123">
        <v>104.2</v>
      </c>
      <c r="BE123">
        <v>99.8</v>
      </c>
      <c r="BF123">
        <v>116.2</v>
      </c>
      <c r="BH123">
        <v>913.72</v>
      </c>
      <c r="BI123">
        <v>106</v>
      </c>
      <c r="BJ123">
        <v>100</v>
      </c>
      <c r="BK123">
        <v>102.2</v>
      </c>
      <c r="BL123">
        <v>99.9</v>
      </c>
      <c r="BM123">
        <v>104.8</v>
      </c>
      <c r="BO123">
        <v>274183.5</v>
      </c>
      <c r="BP123">
        <v>298028.5</v>
      </c>
      <c r="BQ123">
        <v>-23845</v>
      </c>
      <c r="BR123">
        <v>100.2</v>
      </c>
      <c r="BS123">
        <v>102.4</v>
      </c>
      <c r="BT123">
        <v>84.8</v>
      </c>
      <c r="BU123">
        <v>101.4</v>
      </c>
      <c r="BV123">
        <v>112.4</v>
      </c>
      <c r="BW123">
        <v>103.2</v>
      </c>
      <c r="BX123">
        <v>86.2</v>
      </c>
      <c r="BY123">
        <v>93.5</v>
      </c>
      <c r="BZ123">
        <v>117.9</v>
      </c>
      <c r="CA123">
        <v>105.6</v>
      </c>
      <c r="CB123">
        <v>9.6999999999999993</v>
      </c>
      <c r="CC123">
        <v>102.1</v>
      </c>
      <c r="CD123">
        <v>99.8</v>
      </c>
      <c r="CE123">
        <v>102.1</v>
      </c>
      <c r="CF123">
        <v>123.1</v>
      </c>
      <c r="CG123">
        <v>102</v>
      </c>
      <c r="CH123">
        <v>123.1</v>
      </c>
      <c r="CI123">
        <v>99.3</v>
      </c>
      <c r="CJ123">
        <v>99.6</v>
      </c>
      <c r="CK123">
        <v>99.3</v>
      </c>
      <c r="CL123">
        <v>110.8</v>
      </c>
      <c r="CM123">
        <v>100</v>
      </c>
      <c r="CN123">
        <v>110.8</v>
      </c>
      <c r="CO123">
        <v>107.7</v>
      </c>
      <c r="CP123">
        <v>100.5</v>
      </c>
      <c r="CQ123">
        <v>107.7</v>
      </c>
      <c r="CR123">
        <v>99.3</v>
      </c>
      <c r="CS123">
        <v>100</v>
      </c>
      <c r="CT123">
        <v>99.3</v>
      </c>
      <c r="CU123">
        <v>105.1</v>
      </c>
      <c r="CV123">
        <v>100.3</v>
      </c>
      <c r="CW123">
        <v>105.1</v>
      </c>
      <c r="CX123">
        <v>89.8</v>
      </c>
      <c r="CY123">
        <v>100</v>
      </c>
      <c r="CZ123">
        <v>89.8</v>
      </c>
      <c r="DA123">
        <v>103.5</v>
      </c>
      <c r="DB123">
        <v>100</v>
      </c>
      <c r="DC123">
        <v>103.5</v>
      </c>
      <c r="DD123">
        <v>103.4</v>
      </c>
      <c r="DE123">
        <v>100.5</v>
      </c>
      <c r="DF123">
        <v>103.4</v>
      </c>
      <c r="DG123">
        <v>108</v>
      </c>
      <c r="DH123">
        <v>100</v>
      </c>
      <c r="DI123">
        <v>108</v>
      </c>
      <c r="DJ123">
        <v>93.9</v>
      </c>
      <c r="DK123">
        <v>99.4</v>
      </c>
      <c r="DL123">
        <v>93.9</v>
      </c>
      <c r="DM123">
        <v>105.7</v>
      </c>
      <c r="DN123">
        <v>100.1</v>
      </c>
      <c r="DO123">
        <v>105.7</v>
      </c>
      <c r="DP123">
        <v>102.1</v>
      </c>
      <c r="DQ123">
        <v>100.1</v>
      </c>
      <c r="DR123">
        <v>102.1</v>
      </c>
      <c r="DS123">
        <v>103.2</v>
      </c>
      <c r="DT123">
        <v>100.2</v>
      </c>
      <c r="DU123">
        <v>103.2</v>
      </c>
      <c r="DV123">
        <v>107.2</v>
      </c>
      <c r="DW123">
        <v>99.6</v>
      </c>
      <c r="DX123">
        <v>107.2</v>
      </c>
      <c r="DY123">
        <v>98.4</v>
      </c>
      <c r="DZ123">
        <v>99</v>
      </c>
      <c r="EA123">
        <v>98.4</v>
      </c>
      <c r="EB123">
        <v>101.2</v>
      </c>
      <c r="EC123">
        <v>98.7</v>
      </c>
      <c r="ED123">
        <v>101.2</v>
      </c>
      <c r="EE123">
        <v>102.8</v>
      </c>
      <c r="EF123">
        <v>100</v>
      </c>
      <c r="EG123">
        <v>102.8</v>
      </c>
      <c r="EH123">
        <v>101.5</v>
      </c>
      <c r="EI123">
        <v>98.6</v>
      </c>
      <c r="EJ123">
        <v>102.9</v>
      </c>
      <c r="EK123">
        <v>107.4</v>
      </c>
      <c r="EL123">
        <v>94.6</v>
      </c>
      <c r="EM123">
        <v>122.7</v>
      </c>
      <c r="EN123">
        <v>91.3</v>
      </c>
      <c r="EO123">
        <v>101.2</v>
      </c>
      <c r="EP123">
        <v>93.9</v>
      </c>
      <c r="EQ123">
        <v>88.4</v>
      </c>
      <c r="ER123">
        <v>103</v>
      </c>
      <c r="ES123">
        <v>108.3</v>
      </c>
      <c r="ET123">
        <v>92.1</v>
      </c>
      <c r="EU123">
        <v>124.4</v>
      </c>
      <c r="EV123">
        <v>87</v>
      </c>
      <c r="EW123">
        <v>102.2</v>
      </c>
      <c r="EX123">
        <v>118.4</v>
      </c>
      <c r="EY123">
        <v>125.2</v>
      </c>
      <c r="EZ123">
        <v>128.5</v>
      </c>
      <c r="FA123">
        <v>110.4</v>
      </c>
      <c r="FB123">
        <v>110.8</v>
      </c>
      <c r="FC123">
        <v>130.6</v>
      </c>
      <c r="FD123">
        <v>103.8</v>
      </c>
      <c r="FF123">
        <v>112.5</v>
      </c>
      <c r="FG123">
        <v>86.8</v>
      </c>
      <c r="FH123">
        <v>99.5</v>
      </c>
      <c r="FI123">
        <v>94.1</v>
      </c>
      <c r="FJ123">
        <v>131.19999999999999</v>
      </c>
      <c r="FK123">
        <v>82.5</v>
      </c>
      <c r="FL123">
        <v>105.6</v>
      </c>
      <c r="FM123">
        <v>99</v>
      </c>
      <c r="FN123">
        <v>104.6</v>
      </c>
      <c r="FO123">
        <v>108.7</v>
      </c>
      <c r="FP123">
        <v>87.2</v>
      </c>
      <c r="FQ123">
        <v>92.3</v>
      </c>
      <c r="FR123">
        <v>149.4</v>
      </c>
      <c r="FS123">
        <v>84.3</v>
      </c>
      <c r="FT123">
        <v>103.2</v>
      </c>
      <c r="FU123">
        <v>141</v>
      </c>
      <c r="FV123">
        <v>235.6</v>
      </c>
      <c r="FW123">
        <v>146.1</v>
      </c>
      <c r="FX123">
        <v>16080</v>
      </c>
      <c r="FY123">
        <v>104.1</v>
      </c>
      <c r="FZ123">
        <v>121.2</v>
      </c>
      <c r="GA123">
        <v>101.2</v>
      </c>
      <c r="GB123">
        <v>153.80000000000001</v>
      </c>
      <c r="GI123">
        <v>33004.6</v>
      </c>
      <c r="GJ123">
        <v>120.1</v>
      </c>
      <c r="GK123">
        <v>85.9</v>
      </c>
      <c r="GL123">
        <v>36643.4</v>
      </c>
      <c r="GM123">
        <v>100</v>
      </c>
      <c r="GN123">
        <v>93.3</v>
      </c>
      <c r="GO123">
        <v>-3638.8</v>
      </c>
      <c r="GP123">
        <v>-18.899999999999999</v>
      </c>
      <c r="GQ123">
        <v>-26.9</v>
      </c>
      <c r="GS123">
        <v>-1.9</v>
      </c>
      <c r="GT123">
        <v>-15.5</v>
      </c>
      <c r="GU123">
        <v>-6.3</v>
      </c>
      <c r="GV123">
        <v>-13.9</v>
      </c>
      <c r="GW123">
        <v>-8.1999999999999993</v>
      </c>
      <c r="GX123">
        <v>30.2</v>
      </c>
      <c r="GY123">
        <v>2.1</v>
      </c>
    </row>
    <row r="124" spans="1:207" x14ac:dyDescent="0.2">
      <c r="A124" s="12" t="s">
        <v>244</v>
      </c>
      <c r="B124" s="20">
        <v>99.5</v>
      </c>
      <c r="C124" s="20">
        <v>89.2</v>
      </c>
      <c r="E124" s="25" t="s">
        <v>247</v>
      </c>
      <c r="F124" s="27">
        <v>8.91</v>
      </c>
      <c r="G124" s="27">
        <v>8.9700000000000006</v>
      </c>
      <c r="I124" s="1">
        <v>39082</v>
      </c>
      <c r="J124">
        <v>495309.5</v>
      </c>
      <c r="L124" s="1">
        <v>38960</v>
      </c>
      <c r="M124">
        <v>26.352</v>
      </c>
      <c r="N124">
        <v>246072.03400000001</v>
      </c>
      <c r="O124">
        <v>87709.418000000005</v>
      </c>
      <c r="P124">
        <v>333781.45199999999</v>
      </c>
      <c r="Q124">
        <v>241665.96400000001</v>
      </c>
      <c r="R124">
        <v>85963.22</v>
      </c>
      <c r="S124">
        <v>327629.18400000001</v>
      </c>
      <c r="T124">
        <v>4406.07</v>
      </c>
      <c r="U124">
        <v>1746.1980000000001</v>
      </c>
      <c r="V124">
        <v>6152.268</v>
      </c>
      <c r="W124">
        <v>246098.386</v>
      </c>
      <c r="X124">
        <v>87709.418000000005</v>
      </c>
      <c r="Y124">
        <v>333807.804</v>
      </c>
      <c r="AA124" s="37" t="s">
        <v>246</v>
      </c>
      <c r="AB124" s="38">
        <v>4.0598000000000001</v>
      </c>
      <c r="AC124" s="38">
        <v>1.4721</v>
      </c>
      <c r="AD124" s="38">
        <v>0.99750000000000005</v>
      </c>
      <c r="AH124">
        <v>2010</v>
      </c>
      <c r="AI124" t="s">
        <v>703</v>
      </c>
      <c r="AJ124">
        <v>5301</v>
      </c>
      <c r="AK124">
        <v>98.6</v>
      </c>
      <c r="AL124">
        <v>100.9</v>
      </c>
      <c r="AM124">
        <v>111</v>
      </c>
      <c r="AO124">
        <v>2052.5</v>
      </c>
      <c r="AP124">
        <v>125.6</v>
      </c>
      <c r="AQ124">
        <v>108.4</v>
      </c>
      <c r="AS124">
        <v>12.9</v>
      </c>
      <c r="AT124">
        <v>3231.13</v>
      </c>
      <c r="AU124">
        <v>100.5</v>
      </c>
      <c r="AV124">
        <v>88.5</v>
      </c>
      <c r="AW124">
        <v>97</v>
      </c>
      <c r="AX124">
        <v>88</v>
      </c>
      <c r="AY124">
        <v>114.4</v>
      </c>
      <c r="BA124">
        <v>1566.32</v>
      </c>
      <c r="BB124">
        <v>107.7</v>
      </c>
      <c r="BC124">
        <v>100</v>
      </c>
      <c r="BD124">
        <v>104.1</v>
      </c>
      <c r="BE124">
        <v>99.3</v>
      </c>
      <c r="BF124">
        <v>115.4</v>
      </c>
      <c r="BH124">
        <v>930.31</v>
      </c>
      <c r="BI124">
        <v>106</v>
      </c>
      <c r="BJ124">
        <v>101.8</v>
      </c>
      <c r="BK124">
        <v>102.4</v>
      </c>
      <c r="BL124">
        <v>101.1</v>
      </c>
      <c r="BM124">
        <v>106</v>
      </c>
      <c r="BO124">
        <v>22137.5</v>
      </c>
      <c r="BP124">
        <v>26916.7</v>
      </c>
      <c r="BQ124">
        <v>-4779.2</v>
      </c>
      <c r="BR124">
        <v>103.7</v>
      </c>
      <c r="BS124">
        <v>105</v>
      </c>
      <c r="BT124">
        <v>87.3</v>
      </c>
      <c r="BU124">
        <v>107.4</v>
      </c>
      <c r="BV124">
        <v>115.6</v>
      </c>
      <c r="BW124">
        <v>105.9</v>
      </c>
      <c r="BX124">
        <v>84</v>
      </c>
      <c r="BY124">
        <v>95.8</v>
      </c>
      <c r="BZ124">
        <v>116.3</v>
      </c>
      <c r="CA124">
        <v>105</v>
      </c>
      <c r="CB124">
        <v>8.9</v>
      </c>
      <c r="CC124">
        <v>100.2</v>
      </c>
      <c r="CD124">
        <v>100.4</v>
      </c>
      <c r="CE124">
        <v>100.4</v>
      </c>
      <c r="CF124">
        <v>119.6</v>
      </c>
      <c r="CG124">
        <v>102.8</v>
      </c>
      <c r="CH124">
        <v>102.8</v>
      </c>
      <c r="CI124">
        <v>98.7</v>
      </c>
      <c r="CJ124">
        <v>100.1</v>
      </c>
      <c r="CK124">
        <v>100.1</v>
      </c>
      <c r="CL124">
        <v>101.7</v>
      </c>
      <c r="CM124">
        <v>100.8</v>
      </c>
      <c r="CN124">
        <v>100.8</v>
      </c>
      <c r="CO124">
        <v>107.1</v>
      </c>
      <c r="CP124">
        <v>101.5</v>
      </c>
      <c r="CQ124">
        <v>101.5</v>
      </c>
      <c r="CR124">
        <v>99.3</v>
      </c>
      <c r="CS124">
        <v>99.8</v>
      </c>
      <c r="CT124">
        <v>99.8</v>
      </c>
      <c r="CU124">
        <v>102.4</v>
      </c>
      <c r="CV124">
        <v>100.3</v>
      </c>
      <c r="CW124">
        <v>100.3</v>
      </c>
      <c r="CX124">
        <v>91.8</v>
      </c>
      <c r="CY124">
        <v>100.2</v>
      </c>
      <c r="CZ124">
        <v>100.2</v>
      </c>
      <c r="DA124">
        <v>103.5</v>
      </c>
      <c r="DB124">
        <v>100.6</v>
      </c>
      <c r="DC124">
        <v>100.6</v>
      </c>
      <c r="DD124">
        <v>103</v>
      </c>
      <c r="DE124">
        <v>100.9</v>
      </c>
      <c r="DF124">
        <v>100.9</v>
      </c>
      <c r="DG124">
        <v>107.5</v>
      </c>
      <c r="DH124">
        <v>100.1</v>
      </c>
      <c r="DI124">
        <v>100.1</v>
      </c>
      <c r="DJ124">
        <v>95</v>
      </c>
      <c r="DK124">
        <v>97.7</v>
      </c>
      <c r="DL124">
        <v>97.7</v>
      </c>
      <c r="DM124">
        <v>104.4</v>
      </c>
      <c r="DN124">
        <v>101.1</v>
      </c>
      <c r="DO124">
        <v>101.1</v>
      </c>
      <c r="DP124">
        <v>102</v>
      </c>
      <c r="DQ124">
        <v>100</v>
      </c>
      <c r="DR124">
        <v>100</v>
      </c>
      <c r="DS124">
        <v>103.1</v>
      </c>
      <c r="DT124">
        <v>100.5</v>
      </c>
      <c r="DU124">
        <v>100.5</v>
      </c>
      <c r="DV124">
        <v>111.3</v>
      </c>
      <c r="DW124">
        <v>101.1</v>
      </c>
      <c r="DX124">
        <v>101.1</v>
      </c>
      <c r="DY124">
        <v>99.1</v>
      </c>
      <c r="DZ124">
        <v>100.6</v>
      </c>
      <c r="EA124">
        <v>100.6</v>
      </c>
      <c r="EB124">
        <v>101.8</v>
      </c>
      <c r="EC124">
        <v>101.3</v>
      </c>
      <c r="ED124">
        <v>101.3</v>
      </c>
      <c r="EE124">
        <v>102.7</v>
      </c>
      <c r="EF124">
        <v>100.2</v>
      </c>
      <c r="EG124">
        <v>100.2</v>
      </c>
      <c r="EH124">
        <v>100.6</v>
      </c>
      <c r="EI124">
        <v>103</v>
      </c>
      <c r="EJ124">
        <v>97.7</v>
      </c>
      <c r="EK124">
        <v>108.5</v>
      </c>
      <c r="EL124">
        <v>94.6</v>
      </c>
      <c r="EM124">
        <v>116.1</v>
      </c>
      <c r="EN124">
        <v>87.4</v>
      </c>
      <c r="EO124">
        <v>90</v>
      </c>
      <c r="EP124">
        <v>79.8</v>
      </c>
      <c r="EQ124">
        <v>70.599999999999994</v>
      </c>
      <c r="ER124">
        <v>81.5</v>
      </c>
      <c r="ES124">
        <v>110.1</v>
      </c>
      <c r="ET124">
        <v>95.4</v>
      </c>
      <c r="EU124">
        <v>118.7</v>
      </c>
      <c r="EV124">
        <v>83.7</v>
      </c>
      <c r="EW124">
        <v>102.9</v>
      </c>
      <c r="EX124">
        <v>95.2</v>
      </c>
      <c r="EY124">
        <v>119.2</v>
      </c>
      <c r="EZ124">
        <v>122.4</v>
      </c>
      <c r="FA124">
        <v>106.4</v>
      </c>
      <c r="FB124">
        <v>87.1</v>
      </c>
      <c r="FC124">
        <v>113.7</v>
      </c>
      <c r="FD124">
        <v>90.5</v>
      </c>
      <c r="FF124">
        <v>110.7</v>
      </c>
      <c r="FG124">
        <v>100.8</v>
      </c>
      <c r="FH124">
        <v>111.1</v>
      </c>
      <c r="FI124">
        <v>89.8</v>
      </c>
      <c r="FJ124">
        <v>130.19999999999999</v>
      </c>
      <c r="FK124">
        <v>102.1</v>
      </c>
      <c r="FL124">
        <v>100.6</v>
      </c>
      <c r="FM124">
        <v>90.4</v>
      </c>
      <c r="FN124">
        <v>100.5</v>
      </c>
      <c r="FO124">
        <v>91.2</v>
      </c>
      <c r="FP124">
        <v>106.2</v>
      </c>
      <c r="FQ124">
        <v>108</v>
      </c>
      <c r="FR124">
        <v>161.30000000000001</v>
      </c>
      <c r="FS124">
        <v>91</v>
      </c>
      <c r="FT124">
        <v>84.7</v>
      </c>
      <c r="FU124">
        <v>31.1</v>
      </c>
      <c r="FV124">
        <v>73.3</v>
      </c>
      <c r="FW124">
        <v>45.5</v>
      </c>
      <c r="FX124">
        <v>12791</v>
      </c>
      <c r="FY124">
        <v>98.8</v>
      </c>
      <c r="FZ124">
        <v>75.3</v>
      </c>
      <c r="GA124">
        <v>96.5</v>
      </c>
      <c r="GB124">
        <v>118.3</v>
      </c>
      <c r="GI124">
        <v>34236.9</v>
      </c>
      <c r="GJ124">
        <v>112.9</v>
      </c>
      <c r="GK124">
        <v>98.7</v>
      </c>
      <c r="GL124">
        <v>36572.400000000001</v>
      </c>
      <c r="GM124">
        <v>102.9</v>
      </c>
      <c r="GN124">
        <v>92.9</v>
      </c>
      <c r="GO124">
        <v>-2335.5</v>
      </c>
      <c r="GP124">
        <v>-18.399999999999999</v>
      </c>
      <c r="GQ124">
        <v>-27.2</v>
      </c>
      <c r="GS124">
        <v>0</v>
      </c>
      <c r="GT124">
        <v>-14.7</v>
      </c>
      <c r="GU124">
        <v>-5.0999999999999996</v>
      </c>
      <c r="GV124">
        <v>-11.7</v>
      </c>
      <c r="GW124">
        <v>-9.4</v>
      </c>
      <c r="GX124">
        <v>24.2</v>
      </c>
      <c r="GY124">
        <v>3.2</v>
      </c>
    </row>
    <row r="125" spans="1:207" x14ac:dyDescent="0.2">
      <c r="A125" s="12" t="s">
        <v>245</v>
      </c>
      <c r="B125" s="20">
        <v>99.7</v>
      </c>
      <c r="C125" s="20">
        <v>88.5</v>
      </c>
      <c r="E125" s="25" t="s">
        <v>248</v>
      </c>
      <c r="F125" s="27">
        <v>8.74</v>
      </c>
      <c r="G125" s="27">
        <v>8.7799999999999994</v>
      </c>
      <c r="I125" s="1">
        <v>39113</v>
      </c>
      <c r="J125">
        <v>503574.8</v>
      </c>
      <c r="L125" s="1">
        <v>38990</v>
      </c>
      <c r="M125">
        <v>26.04</v>
      </c>
      <c r="N125">
        <v>250098.69099999999</v>
      </c>
      <c r="O125">
        <v>90588.073999999993</v>
      </c>
      <c r="P125">
        <v>340686.76500000001</v>
      </c>
      <c r="Q125">
        <v>245459.10399999999</v>
      </c>
      <c r="R125">
        <v>88837.49</v>
      </c>
      <c r="S125">
        <v>334296.59399999998</v>
      </c>
      <c r="T125">
        <v>4639.5870000000004</v>
      </c>
      <c r="U125">
        <v>1750.5840000000001</v>
      </c>
      <c r="V125">
        <v>6390.1710000000003</v>
      </c>
      <c r="W125">
        <v>250124.731</v>
      </c>
      <c r="X125">
        <v>90588.073999999993</v>
      </c>
      <c r="Y125">
        <v>340712.80499999999</v>
      </c>
      <c r="AA125" s="37" t="s">
        <v>247</v>
      </c>
      <c r="AB125" s="38">
        <v>4.0925000000000002</v>
      </c>
      <c r="AC125" s="38">
        <v>1.4545999999999999</v>
      </c>
      <c r="AD125" s="38">
        <v>0.97829999999999995</v>
      </c>
      <c r="AI125" t="s">
        <v>704</v>
      </c>
      <c r="AJ125">
        <v>5293</v>
      </c>
      <c r="AK125">
        <v>98.9</v>
      </c>
      <c r="AL125">
        <v>99.8</v>
      </c>
      <c r="AM125">
        <v>110.8</v>
      </c>
      <c r="AO125">
        <v>2101.5</v>
      </c>
      <c r="AP125">
        <v>122.3</v>
      </c>
      <c r="AQ125">
        <v>102.4</v>
      </c>
      <c r="AS125">
        <v>13.2</v>
      </c>
      <c r="AT125">
        <v>3288.29</v>
      </c>
      <c r="AU125">
        <v>102.9</v>
      </c>
      <c r="AV125">
        <v>101.8</v>
      </c>
      <c r="AW125">
        <v>99.9</v>
      </c>
      <c r="AX125">
        <v>101.6</v>
      </c>
      <c r="AY125">
        <v>116.2</v>
      </c>
      <c r="BA125">
        <v>1571.05</v>
      </c>
      <c r="BB125">
        <v>107.8</v>
      </c>
      <c r="BC125">
        <v>100.3</v>
      </c>
      <c r="BD125">
        <v>104.8</v>
      </c>
      <c r="BE125">
        <v>99.9</v>
      </c>
      <c r="BF125">
        <v>115.3</v>
      </c>
      <c r="BH125">
        <v>914.23</v>
      </c>
      <c r="BI125">
        <v>106.1</v>
      </c>
      <c r="BJ125">
        <v>98.3</v>
      </c>
      <c r="BK125">
        <v>103.1</v>
      </c>
      <c r="BL125">
        <v>97.9</v>
      </c>
      <c r="BM125">
        <v>103.8</v>
      </c>
      <c r="BO125">
        <v>38207.1</v>
      </c>
      <c r="BP125">
        <v>55042.7</v>
      </c>
      <c r="BQ125">
        <v>-16835.599999999999</v>
      </c>
      <c r="BR125">
        <v>90.6</v>
      </c>
      <c r="BS125">
        <v>96.7</v>
      </c>
      <c r="BT125">
        <v>86.6</v>
      </c>
      <c r="BU125">
        <v>102.2</v>
      </c>
      <c r="BV125">
        <v>107.2</v>
      </c>
      <c r="BW125">
        <v>99</v>
      </c>
      <c r="BX125">
        <v>81.400000000000006</v>
      </c>
      <c r="BY125">
        <v>97.4</v>
      </c>
      <c r="BZ125">
        <v>117.7</v>
      </c>
      <c r="CA125">
        <v>100</v>
      </c>
      <c r="CB125">
        <v>8.8000000000000007</v>
      </c>
      <c r="CC125">
        <v>97.6</v>
      </c>
      <c r="CD125">
        <v>99.9</v>
      </c>
      <c r="CE125">
        <v>100.3</v>
      </c>
      <c r="CF125">
        <v>114.4</v>
      </c>
      <c r="CG125">
        <v>98.9</v>
      </c>
      <c r="CH125">
        <v>101.7</v>
      </c>
      <c r="CI125">
        <v>95.9</v>
      </c>
      <c r="CJ125">
        <v>99.7</v>
      </c>
      <c r="CK125">
        <v>99.8</v>
      </c>
      <c r="CL125">
        <v>101.1</v>
      </c>
      <c r="CM125">
        <v>101.5</v>
      </c>
      <c r="CN125">
        <v>102.3</v>
      </c>
      <c r="CO125">
        <v>106.2</v>
      </c>
      <c r="CP125">
        <v>100.3</v>
      </c>
      <c r="CQ125">
        <v>101.8</v>
      </c>
      <c r="CR125">
        <v>99.4</v>
      </c>
      <c r="CS125">
        <v>99.9</v>
      </c>
      <c r="CT125">
        <v>99.7</v>
      </c>
      <c r="CU125">
        <v>102</v>
      </c>
      <c r="CV125">
        <v>100</v>
      </c>
      <c r="CW125">
        <v>100.3</v>
      </c>
      <c r="CX125">
        <v>93</v>
      </c>
      <c r="CY125">
        <v>99.5</v>
      </c>
      <c r="CZ125">
        <v>99.7</v>
      </c>
      <c r="DA125">
        <v>102.9</v>
      </c>
      <c r="DB125">
        <v>100.2</v>
      </c>
      <c r="DC125">
        <v>100.9</v>
      </c>
      <c r="DD125">
        <v>102.8</v>
      </c>
      <c r="DE125">
        <v>100.3</v>
      </c>
      <c r="DF125">
        <v>101.2</v>
      </c>
      <c r="DG125">
        <v>107.4</v>
      </c>
      <c r="DH125">
        <v>100.6</v>
      </c>
      <c r="DI125">
        <v>100.2</v>
      </c>
      <c r="DJ125">
        <v>95.1</v>
      </c>
      <c r="DK125">
        <v>98.4</v>
      </c>
      <c r="DL125">
        <v>96.1</v>
      </c>
      <c r="DM125">
        <v>103.4</v>
      </c>
      <c r="DN125">
        <v>100.9</v>
      </c>
      <c r="DO125">
        <v>102</v>
      </c>
      <c r="DP125">
        <v>102</v>
      </c>
      <c r="DQ125">
        <v>100.1</v>
      </c>
      <c r="DR125">
        <v>100.2</v>
      </c>
      <c r="DS125">
        <v>102.9</v>
      </c>
      <c r="DT125">
        <v>100.3</v>
      </c>
      <c r="DU125">
        <v>100.8</v>
      </c>
      <c r="DV125">
        <v>108.2</v>
      </c>
      <c r="DW125">
        <v>100.5</v>
      </c>
      <c r="DX125">
        <v>101.7</v>
      </c>
      <c r="DY125">
        <v>98.8</v>
      </c>
      <c r="DZ125">
        <v>99.6</v>
      </c>
      <c r="EA125">
        <v>100.2</v>
      </c>
      <c r="EB125">
        <v>100.9</v>
      </c>
      <c r="EC125">
        <v>99.4</v>
      </c>
      <c r="ED125">
        <v>100.8</v>
      </c>
      <c r="EE125">
        <v>102.6</v>
      </c>
      <c r="EF125">
        <v>100</v>
      </c>
      <c r="EG125">
        <v>100.3</v>
      </c>
      <c r="EH125">
        <v>92</v>
      </c>
      <c r="EI125">
        <v>92.7</v>
      </c>
      <c r="EJ125">
        <v>99.2</v>
      </c>
      <c r="EK125">
        <v>109.2</v>
      </c>
      <c r="EL125">
        <v>103.1</v>
      </c>
      <c r="EM125">
        <v>119.7</v>
      </c>
      <c r="EN125">
        <v>89.6</v>
      </c>
      <c r="EO125">
        <v>99.3</v>
      </c>
      <c r="EP125">
        <v>110.3</v>
      </c>
      <c r="EQ125">
        <v>77.8</v>
      </c>
      <c r="ER125">
        <v>90.3</v>
      </c>
      <c r="ES125">
        <v>110.8</v>
      </c>
      <c r="ET125">
        <v>104.4</v>
      </c>
      <c r="EU125">
        <v>123.8</v>
      </c>
      <c r="EV125">
        <v>87.1</v>
      </c>
      <c r="EW125">
        <v>100.6</v>
      </c>
      <c r="EX125">
        <v>91.1</v>
      </c>
      <c r="EY125">
        <v>108.6</v>
      </c>
      <c r="EZ125">
        <v>111.5</v>
      </c>
      <c r="FA125">
        <v>103.6</v>
      </c>
      <c r="FB125">
        <v>98.9</v>
      </c>
      <c r="FC125">
        <v>112.4</v>
      </c>
      <c r="FD125">
        <v>89.6</v>
      </c>
      <c r="FF125">
        <v>109.7</v>
      </c>
      <c r="FG125">
        <v>105.2</v>
      </c>
      <c r="FH125">
        <v>107.8</v>
      </c>
      <c r="FI125">
        <v>106.5</v>
      </c>
      <c r="FJ125">
        <v>140.30000000000001</v>
      </c>
      <c r="FK125">
        <v>110.5</v>
      </c>
      <c r="FL125">
        <v>101.7</v>
      </c>
      <c r="FM125">
        <v>101.1</v>
      </c>
      <c r="FN125">
        <v>104.1</v>
      </c>
      <c r="FO125">
        <v>95.7</v>
      </c>
      <c r="FP125">
        <v>111.4</v>
      </c>
      <c r="FQ125">
        <v>99.4</v>
      </c>
      <c r="FR125">
        <v>160.30000000000001</v>
      </c>
      <c r="FS125">
        <v>90.4</v>
      </c>
      <c r="FT125">
        <v>75.3</v>
      </c>
      <c r="FU125">
        <v>104.2</v>
      </c>
      <c r="FV125">
        <v>76.400000000000006</v>
      </c>
      <c r="FW125">
        <v>47.4</v>
      </c>
      <c r="FX125">
        <v>9864</v>
      </c>
      <c r="FY125">
        <v>97.2</v>
      </c>
      <c r="FZ125">
        <v>95.9</v>
      </c>
      <c r="GA125">
        <v>97.9</v>
      </c>
      <c r="GB125">
        <v>117.2</v>
      </c>
      <c r="GI125">
        <v>36286.1</v>
      </c>
      <c r="GJ125">
        <v>114.3</v>
      </c>
      <c r="GK125">
        <v>110.1</v>
      </c>
      <c r="GL125">
        <v>39626.300000000003</v>
      </c>
      <c r="GM125">
        <v>115.3</v>
      </c>
      <c r="GN125">
        <v>111.5</v>
      </c>
      <c r="GO125">
        <v>-3340.2</v>
      </c>
      <c r="GP125">
        <v>-15.7</v>
      </c>
      <c r="GQ125">
        <v>-24.7</v>
      </c>
      <c r="GS125">
        <v>3.1</v>
      </c>
      <c r="GT125">
        <v>-14.7</v>
      </c>
      <c r="GU125">
        <v>-3.1</v>
      </c>
      <c r="GV125">
        <v>-8.3000000000000007</v>
      </c>
      <c r="GW125">
        <v>-7.5</v>
      </c>
      <c r="GX125">
        <v>26.7</v>
      </c>
      <c r="GY125">
        <v>0.4</v>
      </c>
    </row>
    <row r="126" spans="1:207" x14ac:dyDescent="0.2">
      <c r="A126" s="12" t="s">
        <v>246</v>
      </c>
      <c r="B126" s="20">
        <v>100</v>
      </c>
      <c r="C126" s="20">
        <v>90.2</v>
      </c>
      <c r="E126" s="25" t="s">
        <v>249</v>
      </c>
      <c r="F126" s="27">
        <v>8.16</v>
      </c>
      <c r="G126" s="27">
        <v>8.1300000000000008</v>
      </c>
      <c r="I126" s="1">
        <v>39141</v>
      </c>
      <c r="J126">
        <v>509351.7</v>
      </c>
      <c r="L126" s="1">
        <v>39021</v>
      </c>
      <c r="M126">
        <v>25.917000000000002</v>
      </c>
      <c r="N126">
        <v>256631.67</v>
      </c>
      <c r="O126">
        <v>90883.192999999999</v>
      </c>
      <c r="P126">
        <v>347514.86300000001</v>
      </c>
      <c r="Q126">
        <v>251903.14600000001</v>
      </c>
      <c r="R126">
        <v>89195.574999999997</v>
      </c>
      <c r="S126">
        <v>341098.72100000002</v>
      </c>
      <c r="T126">
        <v>4728.5240000000003</v>
      </c>
      <c r="U126">
        <v>1687.6179999999999</v>
      </c>
      <c r="V126">
        <v>6416.1419999999998</v>
      </c>
      <c r="W126">
        <v>256657.587</v>
      </c>
      <c r="X126">
        <v>90883.192999999999</v>
      </c>
      <c r="Y126">
        <v>347540.78</v>
      </c>
      <c r="AA126" s="37" t="s">
        <v>248</v>
      </c>
      <c r="AB126" s="38">
        <v>4.0720000000000001</v>
      </c>
      <c r="AC126" s="38">
        <v>1.4694</v>
      </c>
      <c r="AD126" s="38">
        <v>0.98329999999999995</v>
      </c>
      <c r="AI126" t="s">
        <v>705</v>
      </c>
      <c r="AJ126">
        <v>5294</v>
      </c>
      <c r="AK126">
        <v>99.4</v>
      </c>
      <c r="AL126">
        <v>100</v>
      </c>
      <c r="AM126">
        <v>110.8</v>
      </c>
      <c r="AO126">
        <v>2076.6999999999998</v>
      </c>
      <c r="AP126">
        <v>118.1</v>
      </c>
      <c r="AQ126">
        <v>98.8</v>
      </c>
      <c r="AS126">
        <v>13</v>
      </c>
      <c r="AT126">
        <v>3493.42</v>
      </c>
      <c r="AU126">
        <v>104.8</v>
      </c>
      <c r="AV126">
        <v>106.2</v>
      </c>
      <c r="AW126">
        <v>102.1</v>
      </c>
      <c r="AX126">
        <v>105.9</v>
      </c>
      <c r="AY126">
        <v>123.1</v>
      </c>
      <c r="BA126">
        <v>1648.55</v>
      </c>
      <c r="BB126">
        <v>106.5</v>
      </c>
      <c r="BC126">
        <v>104.9</v>
      </c>
      <c r="BD126">
        <v>103.9</v>
      </c>
      <c r="BE126">
        <v>104.7</v>
      </c>
      <c r="BF126">
        <v>120.7</v>
      </c>
      <c r="BH126">
        <v>956.52</v>
      </c>
      <c r="BI126">
        <v>104.6</v>
      </c>
      <c r="BJ126">
        <v>104.6</v>
      </c>
      <c r="BK126">
        <v>102</v>
      </c>
      <c r="BL126">
        <v>104.4</v>
      </c>
      <c r="BM126">
        <v>108.4</v>
      </c>
      <c r="BO126">
        <v>57022.1</v>
      </c>
      <c r="BP126">
        <v>79729.7</v>
      </c>
      <c r="BQ126">
        <v>-22707.599999999999</v>
      </c>
      <c r="BR126">
        <v>87.8</v>
      </c>
      <c r="BS126">
        <v>94.9</v>
      </c>
      <c r="BT126">
        <v>84.5</v>
      </c>
      <c r="BU126">
        <v>97.4</v>
      </c>
      <c r="BV126">
        <v>96.1</v>
      </c>
      <c r="BW126">
        <v>93.3</v>
      </c>
      <c r="BX126">
        <v>77.8</v>
      </c>
      <c r="BY126">
        <v>102.6</v>
      </c>
      <c r="BZ126">
        <v>117.3</v>
      </c>
      <c r="CA126">
        <v>99.9</v>
      </c>
      <c r="CB126">
        <v>9.1</v>
      </c>
      <c r="CC126">
        <v>97.4</v>
      </c>
      <c r="CD126">
        <v>99.8</v>
      </c>
      <c r="CE126">
        <v>100.1</v>
      </c>
      <c r="CF126">
        <v>113.2</v>
      </c>
      <c r="CG126">
        <v>101.3</v>
      </c>
      <c r="CH126">
        <v>103</v>
      </c>
      <c r="CI126">
        <v>95.6</v>
      </c>
      <c r="CJ126">
        <v>99.7</v>
      </c>
      <c r="CK126">
        <v>99.5</v>
      </c>
      <c r="CL126">
        <v>101.6</v>
      </c>
      <c r="CM126">
        <v>100.1</v>
      </c>
      <c r="CN126">
        <v>102.4</v>
      </c>
      <c r="CO126">
        <v>106.3</v>
      </c>
      <c r="CP126">
        <v>100.4</v>
      </c>
      <c r="CQ126">
        <v>102.2</v>
      </c>
      <c r="CR126">
        <v>99.5</v>
      </c>
      <c r="CS126">
        <v>100</v>
      </c>
      <c r="CT126">
        <v>99.7</v>
      </c>
      <c r="CU126">
        <v>102.2</v>
      </c>
      <c r="CV126">
        <v>100.3</v>
      </c>
      <c r="CW126">
        <v>100.6</v>
      </c>
      <c r="CX126">
        <v>93.6</v>
      </c>
      <c r="CY126">
        <v>100.8</v>
      </c>
      <c r="CZ126">
        <v>100.5</v>
      </c>
      <c r="DA126">
        <v>102.6</v>
      </c>
      <c r="DB126">
        <v>100.3</v>
      </c>
      <c r="DC126">
        <v>101.2</v>
      </c>
      <c r="DD126">
        <v>101.4</v>
      </c>
      <c r="DE126">
        <v>100.3</v>
      </c>
      <c r="DF126">
        <v>101.2</v>
      </c>
      <c r="DG126">
        <v>107.7</v>
      </c>
      <c r="DH126">
        <v>101.3</v>
      </c>
      <c r="DI126">
        <v>102</v>
      </c>
      <c r="DJ126">
        <v>95.4</v>
      </c>
      <c r="DK126">
        <v>100.6</v>
      </c>
      <c r="DL126">
        <v>96.7</v>
      </c>
      <c r="DM126">
        <v>103.5</v>
      </c>
      <c r="DN126">
        <v>100.1</v>
      </c>
      <c r="DO126">
        <v>102.1</v>
      </c>
      <c r="DP126">
        <v>101.6</v>
      </c>
      <c r="DQ126">
        <v>100.1</v>
      </c>
      <c r="DR126">
        <v>100.3</v>
      </c>
      <c r="DS126">
        <v>102.9</v>
      </c>
      <c r="DT126">
        <v>100.2</v>
      </c>
      <c r="DU126">
        <v>101</v>
      </c>
      <c r="DV126">
        <v>108.4</v>
      </c>
      <c r="DW126">
        <v>100.9</v>
      </c>
      <c r="DX126">
        <v>102.6</v>
      </c>
      <c r="DY126">
        <v>98.5</v>
      </c>
      <c r="DZ126">
        <v>99.8</v>
      </c>
      <c r="EA126">
        <v>100</v>
      </c>
      <c r="EB126">
        <v>100</v>
      </c>
      <c r="EC126">
        <v>99.6</v>
      </c>
      <c r="ED126">
        <v>100.3</v>
      </c>
      <c r="EE126">
        <v>102.5</v>
      </c>
      <c r="EF126">
        <v>100.1</v>
      </c>
      <c r="EG126">
        <v>100.4</v>
      </c>
      <c r="EH126">
        <v>87.9</v>
      </c>
      <c r="EI126">
        <v>90.6</v>
      </c>
      <c r="EJ126">
        <v>97</v>
      </c>
      <c r="EK126">
        <v>112.5</v>
      </c>
      <c r="EL126">
        <v>119.1</v>
      </c>
      <c r="EM126">
        <v>142.6</v>
      </c>
      <c r="EN126">
        <v>106.6</v>
      </c>
      <c r="EO126">
        <v>108.6</v>
      </c>
      <c r="EP126">
        <v>120.5</v>
      </c>
      <c r="EQ126">
        <v>93.8</v>
      </c>
      <c r="ER126">
        <v>108.9</v>
      </c>
      <c r="ES126">
        <v>113.9</v>
      </c>
      <c r="ET126">
        <v>121.2</v>
      </c>
      <c r="EU126">
        <v>150.1</v>
      </c>
      <c r="EV126">
        <v>106</v>
      </c>
      <c r="EW126">
        <v>100.6</v>
      </c>
      <c r="EX126">
        <v>100.1</v>
      </c>
      <c r="EY126">
        <v>108.7</v>
      </c>
      <c r="EZ126">
        <v>111.6</v>
      </c>
      <c r="FA126">
        <v>111.7</v>
      </c>
      <c r="FB126">
        <v>110.9</v>
      </c>
      <c r="FC126">
        <v>124.6</v>
      </c>
      <c r="FD126">
        <v>99.3</v>
      </c>
      <c r="FF126">
        <v>117.1</v>
      </c>
      <c r="FG126">
        <v>120.8</v>
      </c>
      <c r="FH126">
        <v>105.3</v>
      </c>
      <c r="FI126">
        <v>126.9</v>
      </c>
      <c r="FJ126">
        <v>128.5</v>
      </c>
      <c r="FK126">
        <v>99.2</v>
      </c>
      <c r="FL126">
        <v>109.5</v>
      </c>
      <c r="FM126">
        <v>127.6</v>
      </c>
      <c r="FN126">
        <v>109.4</v>
      </c>
      <c r="FO126">
        <v>108.2</v>
      </c>
      <c r="FP126">
        <v>123.6</v>
      </c>
      <c r="FQ126">
        <v>122.2</v>
      </c>
      <c r="FR126">
        <v>195.8</v>
      </c>
      <c r="FS126">
        <v>110.5</v>
      </c>
      <c r="FT126">
        <v>89.1</v>
      </c>
      <c r="FU126">
        <v>136.19999999999999</v>
      </c>
      <c r="FV126">
        <v>104</v>
      </c>
      <c r="FW126">
        <v>64.599999999999994</v>
      </c>
      <c r="FX126">
        <v>11392</v>
      </c>
      <c r="FY126">
        <v>105.9</v>
      </c>
      <c r="FZ126">
        <v>121.3</v>
      </c>
      <c r="GA126">
        <v>106.4</v>
      </c>
      <c r="GB126">
        <v>144.19999999999999</v>
      </c>
      <c r="GI126">
        <v>40612</v>
      </c>
      <c r="GJ126">
        <v>119.5</v>
      </c>
      <c r="GK126">
        <v>114.3</v>
      </c>
      <c r="GL126">
        <v>45147.3</v>
      </c>
      <c r="GM126">
        <v>117.7</v>
      </c>
      <c r="GN126">
        <v>113.6</v>
      </c>
      <c r="GO126">
        <v>-4535.3</v>
      </c>
      <c r="GP126">
        <v>-17.3</v>
      </c>
      <c r="GQ126">
        <v>-23.4</v>
      </c>
      <c r="GS126">
        <v>7.4</v>
      </c>
      <c r="GT126">
        <v>-5.6</v>
      </c>
      <c r="GU126">
        <v>2.6</v>
      </c>
      <c r="GV126">
        <v>-7.1</v>
      </c>
      <c r="GW126">
        <v>-0.4</v>
      </c>
      <c r="GX126">
        <v>30.1</v>
      </c>
      <c r="GY126">
        <v>6</v>
      </c>
    </row>
    <row r="127" spans="1:207" x14ac:dyDescent="0.2">
      <c r="A127" s="12" t="s">
        <v>247</v>
      </c>
      <c r="B127" s="20">
        <v>99.4</v>
      </c>
      <c r="C127" s="20">
        <v>88.9</v>
      </c>
      <c r="E127" s="25" t="s">
        <v>250</v>
      </c>
      <c r="F127" s="27">
        <v>7.45</v>
      </c>
      <c r="G127" s="27">
        <v>7.59</v>
      </c>
      <c r="I127" s="1">
        <v>39172</v>
      </c>
      <c r="J127">
        <v>511981.7</v>
      </c>
      <c r="L127" s="1">
        <v>39051</v>
      </c>
      <c r="M127">
        <v>25.483000000000001</v>
      </c>
      <c r="N127">
        <v>265595.79300000001</v>
      </c>
      <c r="O127">
        <v>90241.278000000006</v>
      </c>
      <c r="P127">
        <v>355837.071</v>
      </c>
      <c r="Q127">
        <v>260212.39199999999</v>
      </c>
      <c r="R127">
        <v>88753.414000000004</v>
      </c>
      <c r="S127">
        <v>348965.80599999998</v>
      </c>
      <c r="T127">
        <v>5383.4009999999998</v>
      </c>
      <c r="U127">
        <v>1487.864</v>
      </c>
      <c r="V127">
        <v>6871.2650000000003</v>
      </c>
      <c r="W127">
        <v>265621.27600000001</v>
      </c>
      <c r="X127">
        <v>90241.278000000006</v>
      </c>
      <c r="Y127">
        <v>355862.554</v>
      </c>
      <c r="AA127" s="37" t="s">
        <v>249</v>
      </c>
      <c r="AB127" s="38">
        <v>4.0926</v>
      </c>
      <c r="AC127" s="38">
        <v>1.4611000000000001</v>
      </c>
      <c r="AD127" s="38">
        <v>0.98599999999999999</v>
      </c>
      <c r="AI127" t="s">
        <v>706</v>
      </c>
      <c r="AJ127">
        <v>5308</v>
      </c>
      <c r="AK127">
        <v>100</v>
      </c>
      <c r="AL127">
        <v>100.3</v>
      </c>
      <c r="AM127">
        <v>111.1</v>
      </c>
      <c r="AO127">
        <v>1973.8</v>
      </c>
      <c r="AP127">
        <v>114.8</v>
      </c>
      <c r="AQ127">
        <v>95</v>
      </c>
      <c r="AS127">
        <v>12.4</v>
      </c>
      <c r="AT127">
        <v>3398.67</v>
      </c>
      <c r="AU127">
        <v>103.2</v>
      </c>
      <c r="AV127">
        <v>97.3</v>
      </c>
      <c r="AW127">
        <v>100.8</v>
      </c>
      <c r="AX127">
        <v>96.9</v>
      </c>
      <c r="AY127">
        <v>119.3</v>
      </c>
      <c r="BA127">
        <v>1650.02</v>
      </c>
      <c r="BB127">
        <v>106</v>
      </c>
      <c r="BC127">
        <v>100.1</v>
      </c>
      <c r="BD127">
        <v>103.6</v>
      </c>
      <c r="BE127">
        <v>99.7</v>
      </c>
      <c r="BF127">
        <v>120.3</v>
      </c>
      <c r="BH127">
        <v>974.15</v>
      </c>
      <c r="BI127">
        <v>104.6</v>
      </c>
      <c r="BJ127">
        <v>101.8</v>
      </c>
      <c r="BK127">
        <v>102.2</v>
      </c>
      <c r="BL127">
        <v>101.4</v>
      </c>
      <c r="BM127">
        <v>109.9</v>
      </c>
      <c r="BO127">
        <v>79877.600000000006</v>
      </c>
      <c r="BP127">
        <v>106834.6</v>
      </c>
      <c r="BQ127">
        <v>-26957</v>
      </c>
      <c r="BR127">
        <v>89.6</v>
      </c>
      <c r="BS127">
        <v>98.7</v>
      </c>
      <c r="BT127">
        <v>92.3</v>
      </c>
      <c r="BU127">
        <v>103.3</v>
      </c>
      <c r="BV127">
        <v>94.8</v>
      </c>
      <c r="BW127">
        <v>100.1</v>
      </c>
      <c r="BX127">
        <v>73.2</v>
      </c>
      <c r="BY127">
        <v>96</v>
      </c>
      <c r="BZ127">
        <v>115.2</v>
      </c>
      <c r="CA127">
        <v>98.9</v>
      </c>
      <c r="CB127">
        <v>9</v>
      </c>
      <c r="CC127">
        <v>99.6</v>
      </c>
      <c r="CD127">
        <v>101.4</v>
      </c>
      <c r="CE127">
        <v>101.5</v>
      </c>
      <c r="CF127">
        <v>115.5</v>
      </c>
      <c r="CG127">
        <v>103.9</v>
      </c>
      <c r="CH127">
        <v>107</v>
      </c>
      <c r="CI127">
        <v>98.1</v>
      </c>
      <c r="CJ127">
        <v>101.3</v>
      </c>
      <c r="CK127">
        <v>100.8</v>
      </c>
      <c r="CL127">
        <v>101.3</v>
      </c>
      <c r="CM127">
        <v>100</v>
      </c>
      <c r="CN127">
        <v>102.4</v>
      </c>
      <c r="CO127">
        <v>107.2</v>
      </c>
      <c r="CP127">
        <v>101.7</v>
      </c>
      <c r="CQ127">
        <v>103.9</v>
      </c>
      <c r="CR127">
        <v>99.7</v>
      </c>
      <c r="CS127">
        <v>100.1</v>
      </c>
      <c r="CT127">
        <v>99.8</v>
      </c>
      <c r="CU127">
        <v>101.8</v>
      </c>
      <c r="CV127">
        <v>100.2</v>
      </c>
      <c r="CW127">
        <v>100.8</v>
      </c>
      <c r="CX127">
        <v>93.7</v>
      </c>
      <c r="CY127">
        <v>97.8</v>
      </c>
      <c r="CZ127">
        <v>98.3</v>
      </c>
      <c r="DA127">
        <v>102.4</v>
      </c>
      <c r="DB127">
        <v>100.4</v>
      </c>
      <c r="DC127">
        <v>101.6</v>
      </c>
      <c r="DD127">
        <v>100.7</v>
      </c>
      <c r="DE127">
        <v>100.7</v>
      </c>
      <c r="DF127">
        <v>102.2</v>
      </c>
      <c r="DG127">
        <v>107.2</v>
      </c>
      <c r="DH127">
        <v>100.4</v>
      </c>
      <c r="DI127">
        <v>102.4</v>
      </c>
      <c r="DJ127">
        <v>96</v>
      </c>
      <c r="DK127">
        <v>100.5</v>
      </c>
      <c r="DL127">
        <v>97.2</v>
      </c>
      <c r="DM127">
        <v>103.4</v>
      </c>
      <c r="DN127">
        <v>100.1</v>
      </c>
      <c r="DO127">
        <v>102.3</v>
      </c>
      <c r="DP127">
        <v>101.5</v>
      </c>
      <c r="DQ127">
        <v>100.1</v>
      </c>
      <c r="DR127">
        <v>100.4</v>
      </c>
      <c r="DS127">
        <v>102.9</v>
      </c>
      <c r="DT127">
        <v>100.3</v>
      </c>
      <c r="DU127">
        <v>101.3</v>
      </c>
      <c r="DV127">
        <v>108.4</v>
      </c>
      <c r="DW127">
        <v>101.3</v>
      </c>
      <c r="DX127">
        <v>103.9</v>
      </c>
      <c r="DY127">
        <v>98.5</v>
      </c>
      <c r="DZ127">
        <v>100</v>
      </c>
      <c r="EA127">
        <v>100</v>
      </c>
      <c r="EB127">
        <v>99.7</v>
      </c>
      <c r="EC127">
        <v>100</v>
      </c>
      <c r="ED127">
        <v>100.3</v>
      </c>
      <c r="EE127">
        <v>102.4</v>
      </c>
      <c r="EF127">
        <v>100</v>
      </c>
      <c r="EG127">
        <v>100.4</v>
      </c>
      <c r="EH127">
        <v>92.6</v>
      </c>
      <c r="EI127">
        <v>92.1</v>
      </c>
      <c r="EJ127">
        <v>100.5</v>
      </c>
      <c r="EK127">
        <v>109.7</v>
      </c>
      <c r="EL127">
        <v>90.8</v>
      </c>
      <c r="EM127">
        <v>129.4</v>
      </c>
      <c r="EN127">
        <v>96.5</v>
      </c>
      <c r="EO127">
        <v>103.6</v>
      </c>
      <c r="EP127">
        <v>91.8</v>
      </c>
      <c r="EQ127">
        <v>86.1</v>
      </c>
      <c r="ER127">
        <v>99.7</v>
      </c>
      <c r="ES127">
        <v>111.1</v>
      </c>
      <c r="ET127">
        <v>91</v>
      </c>
      <c r="EU127">
        <v>136.69999999999999</v>
      </c>
      <c r="EV127">
        <v>96.3</v>
      </c>
      <c r="EW127">
        <v>96.4</v>
      </c>
      <c r="EX127">
        <v>85.1</v>
      </c>
      <c r="EY127">
        <v>92.5</v>
      </c>
      <c r="EZ127">
        <v>95</v>
      </c>
      <c r="FA127">
        <v>112.5</v>
      </c>
      <c r="FB127">
        <v>100.6</v>
      </c>
      <c r="FC127">
        <v>125.4</v>
      </c>
      <c r="FD127">
        <v>100</v>
      </c>
      <c r="FF127">
        <v>116.1</v>
      </c>
      <c r="FG127">
        <v>97.4</v>
      </c>
      <c r="FH127">
        <v>101.2</v>
      </c>
      <c r="FI127">
        <v>84.9</v>
      </c>
      <c r="FJ127">
        <v>138.30000000000001</v>
      </c>
      <c r="FK127">
        <v>102.4</v>
      </c>
      <c r="FL127">
        <v>103.1</v>
      </c>
      <c r="FM127">
        <v>86.6</v>
      </c>
      <c r="FN127">
        <v>105.1</v>
      </c>
      <c r="FO127">
        <v>87.1</v>
      </c>
      <c r="FP127">
        <v>119.3</v>
      </c>
      <c r="FQ127">
        <v>94.1</v>
      </c>
      <c r="FR127">
        <v>184.3</v>
      </c>
      <c r="FS127">
        <v>103.9</v>
      </c>
      <c r="FT127">
        <v>93.7</v>
      </c>
      <c r="FU127">
        <v>117.8</v>
      </c>
      <c r="FV127">
        <v>122.6</v>
      </c>
      <c r="FW127">
        <v>76.099999999999994</v>
      </c>
      <c r="FX127">
        <v>10805</v>
      </c>
      <c r="FY127">
        <v>96</v>
      </c>
      <c r="FZ127">
        <v>93.9</v>
      </c>
      <c r="GA127">
        <v>96.8</v>
      </c>
      <c r="GB127">
        <v>135.30000000000001</v>
      </c>
      <c r="GI127">
        <v>38498.9</v>
      </c>
      <c r="GJ127">
        <v>121.3</v>
      </c>
      <c r="GK127">
        <v>94.9</v>
      </c>
      <c r="GL127">
        <v>41568.699999999997</v>
      </c>
      <c r="GM127">
        <v>119.6</v>
      </c>
      <c r="GN127">
        <v>93.6</v>
      </c>
      <c r="GO127">
        <v>-3069.8</v>
      </c>
      <c r="GP127">
        <v>-14.7</v>
      </c>
      <c r="GQ127">
        <v>-20.5</v>
      </c>
      <c r="GS127">
        <v>9.9</v>
      </c>
      <c r="GT127">
        <v>1.5</v>
      </c>
      <c r="GU127">
        <v>5.8</v>
      </c>
      <c r="GV127">
        <v>-1.4</v>
      </c>
      <c r="GW127">
        <v>5.6</v>
      </c>
      <c r="GX127">
        <v>33.1</v>
      </c>
      <c r="GY127">
        <v>6</v>
      </c>
    </row>
    <row r="128" spans="1:207" x14ac:dyDescent="0.2">
      <c r="A128" s="12" t="s">
        <v>248</v>
      </c>
      <c r="B128" s="20">
        <v>99.9</v>
      </c>
      <c r="C128" s="20">
        <v>90.8</v>
      </c>
      <c r="E128" s="25" t="s">
        <v>251</v>
      </c>
      <c r="F128" s="27">
        <v>7.2</v>
      </c>
      <c r="G128" s="27">
        <v>7.03</v>
      </c>
      <c r="I128" s="1">
        <v>39202</v>
      </c>
      <c r="J128">
        <v>517000.5</v>
      </c>
      <c r="L128" s="1">
        <v>39082</v>
      </c>
      <c r="M128">
        <v>24.934000000000001</v>
      </c>
      <c r="N128">
        <v>267137.54800000001</v>
      </c>
      <c r="O128">
        <v>93818.437000000005</v>
      </c>
      <c r="P128">
        <v>360955.98499999999</v>
      </c>
      <c r="Q128">
        <v>262278.82199999999</v>
      </c>
      <c r="R128">
        <v>92357.521999999997</v>
      </c>
      <c r="S128">
        <v>354636.34399999998</v>
      </c>
      <c r="T128">
        <v>4858.7259999999997</v>
      </c>
      <c r="U128">
        <v>1460.915</v>
      </c>
      <c r="V128">
        <v>6319.6409999999996</v>
      </c>
      <c r="W128">
        <v>267162.48200000002</v>
      </c>
      <c r="X128">
        <v>93818.437000000005</v>
      </c>
      <c r="Y128">
        <v>360980.91899999999</v>
      </c>
      <c r="AA128" s="37" t="s">
        <v>250</v>
      </c>
      <c r="AB128" s="38">
        <v>3.9777</v>
      </c>
      <c r="AC128" s="38">
        <v>1.4633</v>
      </c>
      <c r="AD128" s="38">
        <v>0.98640000000000005</v>
      </c>
      <c r="AI128" t="s">
        <v>707</v>
      </c>
      <c r="AJ128">
        <v>5320</v>
      </c>
      <c r="AK128">
        <v>100.5</v>
      </c>
      <c r="AL128">
        <v>100.2</v>
      </c>
      <c r="AM128">
        <v>111.3</v>
      </c>
      <c r="AO128">
        <v>1907.9</v>
      </c>
      <c r="AP128">
        <v>113.3</v>
      </c>
      <c r="AQ128">
        <v>96.7</v>
      </c>
      <c r="AS128">
        <v>12.1</v>
      </c>
      <c r="AT128">
        <v>3346.61</v>
      </c>
      <c r="AU128">
        <v>104.8</v>
      </c>
      <c r="AV128">
        <v>98.5</v>
      </c>
      <c r="AW128">
        <v>102.5</v>
      </c>
      <c r="AX128">
        <v>98.2</v>
      </c>
      <c r="AY128">
        <v>117.2</v>
      </c>
      <c r="BA128">
        <v>1651.49</v>
      </c>
      <c r="BB128">
        <v>106.1</v>
      </c>
      <c r="BC128">
        <v>100.1</v>
      </c>
      <c r="BD128">
        <v>103.9</v>
      </c>
      <c r="BE128">
        <v>99.7</v>
      </c>
      <c r="BF128">
        <v>119.9</v>
      </c>
      <c r="BH128">
        <v>955.32</v>
      </c>
      <c r="BI128">
        <v>104.5</v>
      </c>
      <c r="BJ128">
        <v>98.1</v>
      </c>
      <c r="BK128">
        <v>102.4</v>
      </c>
      <c r="BL128">
        <v>97.7</v>
      </c>
      <c r="BM128">
        <v>107.4</v>
      </c>
      <c r="BO128">
        <v>96870.8</v>
      </c>
      <c r="BP128">
        <v>128917</v>
      </c>
      <c r="BQ128">
        <v>-32046.2</v>
      </c>
      <c r="BR128">
        <v>92.9</v>
      </c>
      <c r="BS128">
        <v>105.3</v>
      </c>
      <c r="BT128">
        <v>92.9</v>
      </c>
      <c r="BU128">
        <v>102.5</v>
      </c>
      <c r="BV128">
        <v>94.3</v>
      </c>
      <c r="BW128">
        <v>96.2</v>
      </c>
      <c r="BX128">
        <v>78.400000000000006</v>
      </c>
      <c r="BY128">
        <v>105.7</v>
      </c>
      <c r="BZ128">
        <v>116.4</v>
      </c>
      <c r="CA128">
        <v>100</v>
      </c>
      <c r="CB128">
        <v>9.5</v>
      </c>
      <c r="CC128">
        <v>101.9</v>
      </c>
      <c r="CD128">
        <v>102</v>
      </c>
      <c r="CE128">
        <v>103.5</v>
      </c>
      <c r="CF128">
        <v>117.3</v>
      </c>
      <c r="CG128">
        <v>100.8</v>
      </c>
      <c r="CH128">
        <v>107.9</v>
      </c>
      <c r="CI128">
        <v>100.7</v>
      </c>
      <c r="CJ128">
        <v>102.3</v>
      </c>
      <c r="CK128">
        <v>103.1</v>
      </c>
      <c r="CL128">
        <v>101.5</v>
      </c>
      <c r="CM128">
        <v>100.3</v>
      </c>
      <c r="CN128">
        <v>102.7</v>
      </c>
      <c r="CO128">
        <v>106.9</v>
      </c>
      <c r="CP128">
        <v>100.4</v>
      </c>
      <c r="CQ128">
        <v>104.3</v>
      </c>
      <c r="CR128">
        <v>100</v>
      </c>
      <c r="CS128">
        <v>100.1</v>
      </c>
      <c r="CT128">
        <v>99.9</v>
      </c>
      <c r="CU128">
        <v>101.9</v>
      </c>
      <c r="CV128">
        <v>100.3</v>
      </c>
      <c r="CW128">
        <v>101.1</v>
      </c>
      <c r="CX128">
        <v>93.4</v>
      </c>
      <c r="CY128">
        <v>100.1</v>
      </c>
      <c r="CZ128">
        <v>98.4</v>
      </c>
      <c r="DA128">
        <v>102.2</v>
      </c>
      <c r="DB128">
        <v>100.3</v>
      </c>
      <c r="DC128">
        <v>101.9</v>
      </c>
      <c r="DD128">
        <v>100.6</v>
      </c>
      <c r="DE128">
        <v>100.7</v>
      </c>
      <c r="DF128">
        <v>102.9</v>
      </c>
      <c r="DG128">
        <v>107</v>
      </c>
      <c r="DH128">
        <v>100.3</v>
      </c>
      <c r="DI128">
        <v>102.6</v>
      </c>
      <c r="DJ128">
        <v>95.9</v>
      </c>
      <c r="DK128">
        <v>99.8</v>
      </c>
      <c r="DL128">
        <v>97.1</v>
      </c>
      <c r="DM128">
        <v>103.4</v>
      </c>
      <c r="DN128">
        <v>100.1</v>
      </c>
      <c r="DO128">
        <v>102.4</v>
      </c>
      <c r="DP128">
        <v>101.3</v>
      </c>
      <c r="DQ128">
        <v>100.1</v>
      </c>
      <c r="DR128">
        <v>100.6</v>
      </c>
      <c r="DS128">
        <v>103</v>
      </c>
      <c r="DT128">
        <v>100.3</v>
      </c>
      <c r="DU128">
        <v>101.6</v>
      </c>
      <c r="DV128">
        <v>108.1</v>
      </c>
      <c r="DW128">
        <v>101</v>
      </c>
      <c r="DX128">
        <v>107.5</v>
      </c>
      <c r="DY128">
        <v>98.5</v>
      </c>
      <c r="DZ128">
        <v>100</v>
      </c>
      <c r="EA128">
        <v>100</v>
      </c>
      <c r="EB128">
        <v>99.4</v>
      </c>
      <c r="EC128">
        <v>100.1</v>
      </c>
      <c r="ED128">
        <v>100.5</v>
      </c>
      <c r="EE128">
        <v>102.5</v>
      </c>
      <c r="EF128">
        <v>100.1</v>
      </c>
      <c r="EG128">
        <v>100.5</v>
      </c>
      <c r="EH128">
        <v>97.4</v>
      </c>
      <c r="EI128">
        <v>97.4</v>
      </c>
      <c r="EJ128">
        <v>100</v>
      </c>
      <c r="EK128">
        <v>113.5</v>
      </c>
      <c r="EL128">
        <v>101.6</v>
      </c>
      <c r="EM128">
        <v>131.5</v>
      </c>
      <c r="EN128">
        <v>97.4</v>
      </c>
      <c r="EO128">
        <v>105.7</v>
      </c>
      <c r="EP128">
        <v>97.2</v>
      </c>
      <c r="EQ128">
        <v>83.7</v>
      </c>
      <c r="ER128">
        <v>96.2</v>
      </c>
      <c r="ES128">
        <v>114.5</v>
      </c>
      <c r="ET128">
        <v>102.7</v>
      </c>
      <c r="EU128">
        <v>140.4</v>
      </c>
      <c r="EV128">
        <v>98.8</v>
      </c>
      <c r="EW128">
        <v>105.6</v>
      </c>
      <c r="EX128">
        <v>90.7</v>
      </c>
      <c r="EY128">
        <v>83.9</v>
      </c>
      <c r="EZ128">
        <v>86.1</v>
      </c>
      <c r="FA128">
        <v>109.7</v>
      </c>
      <c r="FB128">
        <v>98.9</v>
      </c>
      <c r="FC128">
        <v>124</v>
      </c>
      <c r="FD128">
        <v>98.8</v>
      </c>
      <c r="FF128">
        <v>117.2</v>
      </c>
      <c r="FG128">
        <v>102.6</v>
      </c>
      <c r="FH128">
        <v>109.6</v>
      </c>
      <c r="FI128">
        <v>104.2</v>
      </c>
      <c r="FJ128">
        <v>129.9</v>
      </c>
      <c r="FK128">
        <v>95.4</v>
      </c>
      <c r="FL128">
        <v>109.4</v>
      </c>
      <c r="FM128">
        <v>104</v>
      </c>
      <c r="FN128">
        <v>107.5</v>
      </c>
      <c r="FO128">
        <v>95.8</v>
      </c>
      <c r="FP128">
        <v>109.9</v>
      </c>
      <c r="FQ128">
        <v>95.5</v>
      </c>
      <c r="FR128">
        <v>175.9</v>
      </c>
      <c r="FS128">
        <v>99.2</v>
      </c>
      <c r="FT128">
        <v>102.3</v>
      </c>
      <c r="FU128">
        <v>117.5</v>
      </c>
      <c r="FV128">
        <v>144</v>
      </c>
      <c r="FW128">
        <v>89.4</v>
      </c>
      <c r="FX128">
        <v>8986</v>
      </c>
      <c r="FY128">
        <v>102</v>
      </c>
      <c r="FZ128">
        <v>102.7</v>
      </c>
      <c r="GA128">
        <v>103.5</v>
      </c>
      <c r="GB128">
        <v>138.80000000000001</v>
      </c>
      <c r="GI128">
        <v>40021.800000000003</v>
      </c>
      <c r="GJ128">
        <v>122</v>
      </c>
      <c r="GK128">
        <v>99.2</v>
      </c>
      <c r="GL128">
        <v>44284.2</v>
      </c>
      <c r="GM128">
        <v>124.7</v>
      </c>
      <c r="GN128">
        <v>102.7</v>
      </c>
      <c r="GO128">
        <v>-4262.3999999999996</v>
      </c>
      <c r="GP128">
        <v>-12.3</v>
      </c>
      <c r="GQ128">
        <v>-18</v>
      </c>
      <c r="GS128">
        <v>7.2</v>
      </c>
      <c r="GT128">
        <v>1.4</v>
      </c>
      <c r="GU128">
        <v>2.1</v>
      </c>
      <c r="GV128">
        <v>-6.3</v>
      </c>
      <c r="GW128">
        <v>8.4</v>
      </c>
      <c r="GX128">
        <v>32.1</v>
      </c>
      <c r="GY128">
        <v>7.5</v>
      </c>
    </row>
    <row r="129" spans="1:207" x14ac:dyDescent="0.2">
      <c r="A129" s="12" t="s">
        <v>249</v>
      </c>
      <c r="B129" s="20">
        <v>100</v>
      </c>
      <c r="C129" s="20">
        <v>89.9</v>
      </c>
      <c r="E129" s="25" t="s">
        <v>252</v>
      </c>
      <c r="F129" s="27">
        <v>7.36</v>
      </c>
      <c r="G129" s="27">
        <v>7.06</v>
      </c>
      <c r="I129" s="1">
        <v>39233</v>
      </c>
      <c r="J129">
        <v>521236.7</v>
      </c>
      <c r="L129" s="1">
        <v>39113</v>
      </c>
      <c r="M129">
        <v>24.154</v>
      </c>
      <c r="N129">
        <v>273212.40700000001</v>
      </c>
      <c r="O129">
        <v>97569.828999999998</v>
      </c>
      <c r="P129">
        <v>370782.23599999998</v>
      </c>
      <c r="Q129">
        <v>267672.25699999998</v>
      </c>
      <c r="R129">
        <v>96043.34</v>
      </c>
      <c r="S129">
        <v>363715.59700000001</v>
      </c>
      <c r="T129">
        <v>5540.15</v>
      </c>
      <c r="U129">
        <v>1526.489</v>
      </c>
      <c r="V129">
        <v>7066.6390000000001</v>
      </c>
      <c r="W129">
        <v>273236.56099999999</v>
      </c>
      <c r="X129">
        <v>97569.828999999998</v>
      </c>
      <c r="Y129">
        <v>370806.39</v>
      </c>
      <c r="AA129" s="37" t="s">
        <v>251</v>
      </c>
      <c r="AB129" s="38">
        <v>3.9860000000000002</v>
      </c>
      <c r="AC129" s="38">
        <v>1.4754</v>
      </c>
      <c r="AD129" s="38">
        <v>0.99270000000000003</v>
      </c>
      <c r="AI129" t="s">
        <v>709</v>
      </c>
      <c r="AJ129">
        <v>5336</v>
      </c>
      <c r="AK129">
        <v>101.1</v>
      </c>
      <c r="AL129">
        <v>100.3</v>
      </c>
      <c r="AM129">
        <v>111.6</v>
      </c>
      <c r="AO129">
        <v>1843.9</v>
      </c>
      <c r="AP129">
        <v>111.2</v>
      </c>
      <c r="AQ129">
        <v>96.6</v>
      </c>
      <c r="AS129">
        <v>11.7</v>
      </c>
      <c r="AT129">
        <v>3403.65</v>
      </c>
      <c r="AU129">
        <v>103.5</v>
      </c>
      <c r="AV129">
        <v>101.7</v>
      </c>
      <c r="AW129">
        <v>101.3</v>
      </c>
      <c r="AX129">
        <v>101.4</v>
      </c>
      <c r="AY129">
        <v>118.8</v>
      </c>
      <c r="BA129">
        <v>1654.6</v>
      </c>
      <c r="BB129">
        <v>106.2</v>
      </c>
      <c r="BC129">
        <v>100.2</v>
      </c>
      <c r="BD129">
        <v>103.6</v>
      </c>
      <c r="BE129">
        <v>99.9</v>
      </c>
      <c r="BF129">
        <v>119.8</v>
      </c>
      <c r="BH129">
        <v>955.43</v>
      </c>
      <c r="BI129">
        <v>104.6</v>
      </c>
      <c r="BJ129">
        <v>100</v>
      </c>
      <c r="BK129">
        <v>102</v>
      </c>
      <c r="BL129">
        <v>99.7</v>
      </c>
      <c r="BM129">
        <v>107.1</v>
      </c>
      <c r="BO129">
        <v>114451.2</v>
      </c>
      <c r="BP129">
        <v>151019.9</v>
      </c>
      <c r="BQ129">
        <v>-36568.699999999997</v>
      </c>
      <c r="BR129">
        <v>98.5</v>
      </c>
      <c r="BS129">
        <v>112.3</v>
      </c>
      <c r="BT129">
        <v>93.4</v>
      </c>
      <c r="BU129">
        <v>105.6</v>
      </c>
      <c r="BV129">
        <v>89.4</v>
      </c>
      <c r="BW129">
        <v>100</v>
      </c>
      <c r="BX129">
        <v>86.4</v>
      </c>
      <c r="BY129">
        <v>116</v>
      </c>
      <c r="BZ129">
        <v>118.1</v>
      </c>
      <c r="CA129">
        <v>101</v>
      </c>
      <c r="CB129">
        <v>10.4</v>
      </c>
      <c r="CC129">
        <v>102.1</v>
      </c>
      <c r="CD129">
        <v>101</v>
      </c>
      <c r="CE129">
        <v>104.5</v>
      </c>
      <c r="CF129">
        <v>116</v>
      </c>
      <c r="CG129">
        <v>101</v>
      </c>
      <c r="CH129">
        <v>109</v>
      </c>
      <c r="CI129">
        <v>100.7</v>
      </c>
      <c r="CJ129">
        <v>101</v>
      </c>
      <c r="CK129">
        <v>104.1</v>
      </c>
      <c r="CL129">
        <v>104.3</v>
      </c>
      <c r="CM129">
        <v>101.1</v>
      </c>
      <c r="CN129">
        <v>103.8</v>
      </c>
      <c r="CO129">
        <v>106.3</v>
      </c>
      <c r="CP129">
        <v>99.7</v>
      </c>
      <c r="CQ129">
        <v>104</v>
      </c>
      <c r="CR129">
        <v>100.1</v>
      </c>
      <c r="CS129">
        <v>100.1</v>
      </c>
      <c r="CT129">
        <v>100</v>
      </c>
      <c r="CU129">
        <v>102.2</v>
      </c>
      <c r="CV129">
        <v>100.3</v>
      </c>
      <c r="CW129">
        <v>101.4</v>
      </c>
      <c r="CX129">
        <v>93.3</v>
      </c>
      <c r="CY129">
        <v>100</v>
      </c>
      <c r="CZ129">
        <v>98.4</v>
      </c>
      <c r="DA129">
        <v>102.3</v>
      </c>
      <c r="DB129">
        <v>100.3</v>
      </c>
      <c r="DC129">
        <v>102.2</v>
      </c>
      <c r="DD129">
        <v>102.2</v>
      </c>
      <c r="DE129">
        <v>100.5</v>
      </c>
      <c r="DF129">
        <v>103.4</v>
      </c>
      <c r="DG129">
        <v>106.2</v>
      </c>
      <c r="DH129">
        <v>100.1</v>
      </c>
      <c r="DI129">
        <v>102.8</v>
      </c>
      <c r="DJ129">
        <v>96</v>
      </c>
      <c r="DK129">
        <v>99.7</v>
      </c>
      <c r="DL129">
        <v>96.7</v>
      </c>
      <c r="DM129">
        <v>103.7</v>
      </c>
      <c r="DN129">
        <v>100.3</v>
      </c>
      <c r="DO129">
        <v>102.8</v>
      </c>
      <c r="DP129">
        <v>101.2</v>
      </c>
      <c r="DQ129">
        <v>100</v>
      </c>
      <c r="DR129">
        <v>100.6</v>
      </c>
      <c r="DS129">
        <v>103</v>
      </c>
      <c r="DT129">
        <v>100.3</v>
      </c>
      <c r="DU129">
        <v>101.9</v>
      </c>
      <c r="DV129">
        <v>104.8</v>
      </c>
      <c r="DW129">
        <v>100.1</v>
      </c>
      <c r="DX129">
        <v>107.9</v>
      </c>
      <c r="DY129">
        <v>98.5</v>
      </c>
      <c r="DZ129">
        <v>100</v>
      </c>
      <c r="EA129">
        <v>99.9</v>
      </c>
      <c r="EB129">
        <v>99.2</v>
      </c>
      <c r="EC129">
        <v>100.9</v>
      </c>
      <c r="ED129">
        <v>101.4</v>
      </c>
      <c r="EE129">
        <v>103</v>
      </c>
      <c r="EF129">
        <v>100.1</v>
      </c>
      <c r="EG129">
        <v>100.6</v>
      </c>
      <c r="EH129">
        <v>102.6</v>
      </c>
      <c r="EI129">
        <v>99.7</v>
      </c>
      <c r="EJ129">
        <v>102.9</v>
      </c>
      <c r="EK129">
        <v>114.3</v>
      </c>
      <c r="EL129">
        <v>106.8</v>
      </c>
      <c r="EM129">
        <v>140.5</v>
      </c>
      <c r="EN129">
        <v>103.8</v>
      </c>
      <c r="EO129">
        <v>106</v>
      </c>
      <c r="EP129">
        <v>107.1</v>
      </c>
      <c r="EQ129">
        <v>89.6</v>
      </c>
      <c r="ER129">
        <v>102.4</v>
      </c>
      <c r="ES129">
        <v>115.5</v>
      </c>
      <c r="ET129">
        <v>107.4</v>
      </c>
      <c r="EU129">
        <v>150.69999999999999</v>
      </c>
      <c r="EV129">
        <v>105.9</v>
      </c>
      <c r="EW129">
        <v>104</v>
      </c>
      <c r="EX129">
        <v>99.5</v>
      </c>
      <c r="EY129">
        <v>83.5</v>
      </c>
      <c r="EZ129">
        <v>85.7</v>
      </c>
      <c r="FA129">
        <v>109.4</v>
      </c>
      <c r="FB129">
        <v>104.7</v>
      </c>
      <c r="FC129">
        <v>129.80000000000001</v>
      </c>
      <c r="FD129">
        <v>103.5</v>
      </c>
      <c r="FF129">
        <v>117.9</v>
      </c>
      <c r="FG129">
        <v>105.6</v>
      </c>
      <c r="FH129">
        <v>114.8</v>
      </c>
      <c r="FI129">
        <v>115.6</v>
      </c>
      <c r="FJ129">
        <v>136.5</v>
      </c>
      <c r="FK129">
        <v>100.5</v>
      </c>
      <c r="FL129">
        <v>106.4</v>
      </c>
      <c r="FM129">
        <v>105.7</v>
      </c>
      <c r="FN129">
        <v>107.1</v>
      </c>
      <c r="FO129">
        <v>102.1</v>
      </c>
      <c r="FP129">
        <v>120.5</v>
      </c>
      <c r="FQ129">
        <v>99</v>
      </c>
      <c r="FR129">
        <v>174.2</v>
      </c>
      <c r="FS129">
        <v>98.2</v>
      </c>
      <c r="FT129">
        <v>109.6</v>
      </c>
      <c r="FU129">
        <v>124.5</v>
      </c>
      <c r="FV129">
        <v>179.3</v>
      </c>
      <c r="FW129">
        <v>111.2</v>
      </c>
      <c r="FX129">
        <v>9941</v>
      </c>
      <c r="FY129">
        <v>104.5</v>
      </c>
      <c r="FZ129">
        <v>103.9</v>
      </c>
      <c r="GA129">
        <v>106.8</v>
      </c>
      <c r="GB129">
        <v>144.30000000000001</v>
      </c>
      <c r="GI129">
        <v>43053.8</v>
      </c>
      <c r="GJ129">
        <v>115.5</v>
      </c>
      <c r="GK129">
        <v>104.4</v>
      </c>
      <c r="GL129">
        <v>46905.5</v>
      </c>
      <c r="GM129">
        <v>117.2</v>
      </c>
      <c r="GN129">
        <v>102.4</v>
      </c>
      <c r="GO129">
        <v>-3851.7</v>
      </c>
      <c r="GP129">
        <v>-19</v>
      </c>
      <c r="GQ129">
        <v>-23.3</v>
      </c>
      <c r="GS129">
        <v>6.2</v>
      </c>
      <c r="GT129">
        <v>2</v>
      </c>
      <c r="GU129">
        <v>0.2</v>
      </c>
      <c r="GV129">
        <v>-4.9000000000000004</v>
      </c>
      <c r="GW129">
        <v>9.9</v>
      </c>
      <c r="GX129">
        <v>27.9</v>
      </c>
      <c r="GY129">
        <v>7.9</v>
      </c>
    </row>
    <row r="130" spans="1:207" x14ac:dyDescent="0.2">
      <c r="A130" s="12" t="s">
        <v>250</v>
      </c>
      <c r="B130" s="20">
        <v>99.4</v>
      </c>
      <c r="C130" s="20">
        <v>89.1</v>
      </c>
      <c r="E130" s="25" t="s">
        <v>253</v>
      </c>
      <c r="F130" s="27">
        <v>7.16</v>
      </c>
      <c r="G130" s="27">
        <v>6.75</v>
      </c>
      <c r="I130" s="1">
        <v>39263</v>
      </c>
      <c r="J130">
        <v>521382.1</v>
      </c>
      <c r="L130" s="1">
        <v>39141</v>
      </c>
      <c r="M130">
        <v>23.832000000000001</v>
      </c>
      <c r="N130">
        <v>277502.55499999999</v>
      </c>
      <c r="O130">
        <v>99670.206000000006</v>
      </c>
      <c r="P130">
        <v>377172.761</v>
      </c>
      <c r="Q130">
        <v>271260.723</v>
      </c>
      <c r="R130">
        <v>98133.964000000007</v>
      </c>
      <c r="S130">
        <v>369394.68699999998</v>
      </c>
      <c r="T130">
        <v>6241.8320000000003</v>
      </c>
      <c r="U130">
        <v>1536.242</v>
      </c>
      <c r="V130">
        <v>7778.0739999999996</v>
      </c>
      <c r="W130">
        <v>277526.38699999999</v>
      </c>
      <c r="X130">
        <v>99670.206000000006</v>
      </c>
      <c r="Y130">
        <v>377196.59299999999</v>
      </c>
      <c r="AA130" s="37" t="s">
        <v>252</v>
      </c>
      <c r="AB130" s="38">
        <v>4.0209999999999999</v>
      </c>
      <c r="AC130" s="38">
        <v>1.4523999999999999</v>
      </c>
      <c r="AD130" s="38">
        <v>1.0487</v>
      </c>
      <c r="AI130" t="s">
        <v>710</v>
      </c>
      <c r="AJ130">
        <v>5350</v>
      </c>
      <c r="AK130">
        <v>101.4</v>
      </c>
      <c r="AL130">
        <v>100.3</v>
      </c>
      <c r="AM130">
        <v>111.9</v>
      </c>
      <c r="AN130">
        <v>99.6</v>
      </c>
      <c r="AO130">
        <v>1812.8</v>
      </c>
      <c r="AP130">
        <v>108.2</v>
      </c>
      <c r="AQ130">
        <v>98.3</v>
      </c>
      <c r="AS130">
        <v>11.5</v>
      </c>
      <c r="AT130">
        <v>3433.32</v>
      </c>
      <c r="AU130">
        <v>102.1</v>
      </c>
      <c r="AV130">
        <v>100.9</v>
      </c>
      <c r="AW130">
        <v>100.2</v>
      </c>
      <c r="AX130">
        <v>101.1</v>
      </c>
      <c r="AY130">
        <v>120.1</v>
      </c>
      <c r="AZ130">
        <v>99.8</v>
      </c>
      <c r="BA130">
        <v>1654.89</v>
      </c>
      <c r="BB130">
        <v>106.2</v>
      </c>
      <c r="BC130">
        <v>100</v>
      </c>
      <c r="BD130">
        <v>103.7</v>
      </c>
      <c r="BE130">
        <v>100.3</v>
      </c>
      <c r="BF130">
        <v>120.2</v>
      </c>
      <c r="BG130">
        <v>100.6</v>
      </c>
      <c r="BH130">
        <v>973.6</v>
      </c>
      <c r="BI130">
        <v>104.8</v>
      </c>
      <c r="BJ130">
        <v>101.9</v>
      </c>
      <c r="BK130">
        <v>102.3</v>
      </c>
      <c r="BL130">
        <v>102.2</v>
      </c>
      <c r="BM130">
        <v>109.5</v>
      </c>
      <c r="BN130">
        <v>101.8</v>
      </c>
      <c r="BO130">
        <v>139685.20000000001</v>
      </c>
      <c r="BP130">
        <v>174555.5</v>
      </c>
      <c r="BQ130">
        <v>-34870.300000000003</v>
      </c>
      <c r="BR130">
        <v>105.2</v>
      </c>
      <c r="BS130">
        <v>103.8</v>
      </c>
      <c r="BT130">
        <v>104</v>
      </c>
      <c r="BU130">
        <v>101.8</v>
      </c>
      <c r="BV130">
        <v>90</v>
      </c>
      <c r="BW130">
        <v>98.4</v>
      </c>
      <c r="BX130">
        <v>85.1</v>
      </c>
      <c r="BY130">
        <v>98.8</v>
      </c>
      <c r="BZ130">
        <v>119.6</v>
      </c>
      <c r="CA130">
        <v>100.5</v>
      </c>
      <c r="CB130">
        <v>10.1</v>
      </c>
      <c r="CC130">
        <v>103.8</v>
      </c>
      <c r="CD130">
        <v>100.1</v>
      </c>
      <c r="CE130">
        <v>104.6</v>
      </c>
      <c r="CF130">
        <v>119.9</v>
      </c>
      <c r="CG130">
        <v>101.5</v>
      </c>
      <c r="CH130">
        <v>110.6</v>
      </c>
      <c r="CI130">
        <v>102.5</v>
      </c>
      <c r="CJ130">
        <v>100.1</v>
      </c>
      <c r="CK130">
        <v>104.2</v>
      </c>
      <c r="CL130">
        <v>104.2</v>
      </c>
      <c r="CM130">
        <v>100.1</v>
      </c>
      <c r="CN130">
        <v>103.9</v>
      </c>
      <c r="CO130">
        <v>105.6</v>
      </c>
      <c r="CP130">
        <v>99.7</v>
      </c>
      <c r="CQ130">
        <v>103.7</v>
      </c>
      <c r="CR130">
        <v>100.2</v>
      </c>
      <c r="CS130">
        <v>99.9</v>
      </c>
      <c r="CT130">
        <v>99.9</v>
      </c>
      <c r="CU130">
        <v>102.1</v>
      </c>
      <c r="CV130">
        <v>100</v>
      </c>
      <c r="CW130">
        <v>101.4</v>
      </c>
      <c r="CX130">
        <v>94.6</v>
      </c>
      <c r="CY130">
        <v>100.9</v>
      </c>
      <c r="CZ130">
        <v>99.3</v>
      </c>
      <c r="DA130">
        <v>102</v>
      </c>
      <c r="DB130">
        <v>99.8</v>
      </c>
      <c r="DC130">
        <v>102</v>
      </c>
      <c r="DD130">
        <v>102.4</v>
      </c>
      <c r="DE130">
        <v>98.9</v>
      </c>
      <c r="DF130">
        <v>102.2</v>
      </c>
      <c r="DG130">
        <v>103.6</v>
      </c>
      <c r="DH130">
        <v>100.1</v>
      </c>
      <c r="DI130">
        <v>102.8</v>
      </c>
      <c r="DJ130">
        <v>96.5</v>
      </c>
      <c r="DK130">
        <v>98.7</v>
      </c>
      <c r="DL130">
        <v>95.5</v>
      </c>
      <c r="DM130">
        <v>103.7</v>
      </c>
      <c r="DN130">
        <v>100.1</v>
      </c>
      <c r="DO130">
        <v>102.9</v>
      </c>
      <c r="DP130">
        <v>101.1</v>
      </c>
      <c r="DQ130">
        <v>100</v>
      </c>
      <c r="DR130">
        <v>100.6</v>
      </c>
      <c r="DS130">
        <v>102.9</v>
      </c>
      <c r="DT130">
        <v>100.1</v>
      </c>
      <c r="DU130">
        <v>102.1</v>
      </c>
      <c r="DV130">
        <v>103</v>
      </c>
      <c r="DW130">
        <v>100.2</v>
      </c>
      <c r="DX130">
        <v>105.2</v>
      </c>
      <c r="DY130">
        <v>98.4</v>
      </c>
      <c r="DZ130">
        <v>100</v>
      </c>
      <c r="EA130">
        <v>99.9</v>
      </c>
      <c r="EB130">
        <v>99.1</v>
      </c>
      <c r="EC130">
        <v>100.5</v>
      </c>
      <c r="ED130">
        <v>101.9</v>
      </c>
      <c r="EE130">
        <v>103.1</v>
      </c>
      <c r="EF130">
        <v>100</v>
      </c>
      <c r="EG130">
        <v>100.7</v>
      </c>
      <c r="EH130">
        <v>104.6</v>
      </c>
      <c r="EI130">
        <v>105.1</v>
      </c>
      <c r="EJ130">
        <v>99.5</v>
      </c>
      <c r="EK130">
        <v>110.5</v>
      </c>
      <c r="EL130">
        <v>94.1</v>
      </c>
      <c r="EM130">
        <v>132.19999999999999</v>
      </c>
      <c r="EN130">
        <v>98.6</v>
      </c>
      <c r="EO130">
        <v>108.6</v>
      </c>
      <c r="EP130">
        <v>103.3</v>
      </c>
      <c r="EQ130">
        <v>92.6</v>
      </c>
      <c r="ER130">
        <v>104.8</v>
      </c>
      <c r="ES130">
        <v>111.1</v>
      </c>
      <c r="ET130">
        <v>93.5</v>
      </c>
      <c r="EU130">
        <v>140.80000000000001</v>
      </c>
      <c r="EV130">
        <v>99.8</v>
      </c>
      <c r="EW130">
        <v>104.6</v>
      </c>
      <c r="EX130">
        <v>97.8</v>
      </c>
      <c r="EY130">
        <v>81.599999999999994</v>
      </c>
      <c r="EZ130">
        <v>83.8</v>
      </c>
      <c r="FA130">
        <v>105.6</v>
      </c>
      <c r="FB130">
        <v>96.8</v>
      </c>
      <c r="FC130">
        <v>125.6</v>
      </c>
      <c r="FD130">
        <v>100</v>
      </c>
      <c r="FF130">
        <v>113.2</v>
      </c>
      <c r="FG130">
        <v>97.5</v>
      </c>
      <c r="FH130">
        <v>110.5</v>
      </c>
      <c r="FI130">
        <v>85.5</v>
      </c>
      <c r="FJ130">
        <v>118.3</v>
      </c>
      <c r="FK130">
        <v>82</v>
      </c>
      <c r="FL130">
        <v>109.5</v>
      </c>
      <c r="FM130">
        <v>98.3</v>
      </c>
      <c r="FN130">
        <v>102.1</v>
      </c>
      <c r="FO130">
        <v>101</v>
      </c>
      <c r="FP130">
        <v>113.6</v>
      </c>
      <c r="FQ130">
        <v>106.1</v>
      </c>
      <c r="FR130">
        <v>184.8</v>
      </c>
      <c r="FS130">
        <v>104.2</v>
      </c>
      <c r="FT130">
        <v>100.8</v>
      </c>
      <c r="FU130">
        <v>97</v>
      </c>
      <c r="FV130">
        <v>173.9</v>
      </c>
      <c r="FW130">
        <v>107.9</v>
      </c>
      <c r="FX130">
        <v>11662</v>
      </c>
      <c r="FY130">
        <v>102.4</v>
      </c>
      <c r="FZ130">
        <v>103.6</v>
      </c>
      <c r="GA130">
        <v>107.8</v>
      </c>
      <c r="GB130">
        <v>150.30000000000001</v>
      </c>
      <c r="GC130">
        <v>105.4</v>
      </c>
      <c r="GI130">
        <v>40591</v>
      </c>
      <c r="GJ130">
        <v>109.7</v>
      </c>
      <c r="GK130">
        <v>92.9</v>
      </c>
      <c r="GL130">
        <v>45435.3</v>
      </c>
      <c r="GM130">
        <v>109.8</v>
      </c>
      <c r="GN130">
        <v>94.7</v>
      </c>
      <c r="GO130">
        <v>-4844.3</v>
      </c>
      <c r="GP130">
        <v>-11.5</v>
      </c>
      <c r="GQ130">
        <v>-16.3</v>
      </c>
      <c r="GS130">
        <v>6.4</v>
      </c>
      <c r="GT130">
        <v>5.4</v>
      </c>
      <c r="GU130">
        <v>1.4</v>
      </c>
      <c r="GV130">
        <v>-3.4</v>
      </c>
      <c r="GW130">
        <v>10.1</v>
      </c>
      <c r="GX130">
        <v>27.1</v>
      </c>
      <c r="GY130">
        <v>7.3</v>
      </c>
    </row>
    <row r="131" spans="1:207" x14ac:dyDescent="0.2">
      <c r="A131" s="12" t="s">
        <v>251</v>
      </c>
      <c r="B131" s="20">
        <v>99.9</v>
      </c>
      <c r="C131" s="20">
        <v>90.4</v>
      </c>
      <c r="E131" s="25" t="s">
        <v>254</v>
      </c>
      <c r="F131" s="27">
        <v>6.28</v>
      </c>
      <c r="G131" s="27">
        <v>6.51</v>
      </c>
      <c r="I131" s="1">
        <v>39294</v>
      </c>
      <c r="J131">
        <v>527692</v>
      </c>
      <c r="L131" s="1">
        <v>39172</v>
      </c>
      <c r="M131">
        <v>23.954999999999998</v>
      </c>
      <c r="N131">
        <v>286009.73599999998</v>
      </c>
      <c r="O131">
        <v>100200.359</v>
      </c>
      <c r="P131">
        <v>386210.09499999997</v>
      </c>
      <c r="Q131">
        <v>280120.16200000001</v>
      </c>
      <c r="R131">
        <v>98669.442999999999</v>
      </c>
      <c r="S131">
        <v>378789.60499999998</v>
      </c>
      <c r="T131">
        <v>5889.5739999999996</v>
      </c>
      <c r="U131">
        <v>1530.9159999999999</v>
      </c>
      <c r="V131">
        <v>7420.49</v>
      </c>
      <c r="W131">
        <v>286033.69099999999</v>
      </c>
      <c r="X131">
        <v>100200.359</v>
      </c>
      <c r="Y131">
        <v>386234.05</v>
      </c>
      <c r="AA131" s="37" t="s">
        <v>253</v>
      </c>
      <c r="AB131" s="38">
        <v>4.1345000000000001</v>
      </c>
      <c r="AC131" s="38">
        <v>1.4678</v>
      </c>
      <c r="AD131" s="38">
        <v>1.0815999999999999</v>
      </c>
      <c r="AI131" t="s">
        <v>711</v>
      </c>
      <c r="AJ131">
        <v>5352</v>
      </c>
      <c r="AK131">
        <v>101.6</v>
      </c>
      <c r="AL131">
        <v>100</v>
      </c>
      <c r="AM131">
        <v>111.9</v>
      </c>
      <c r="AN131">
        <v>99.6</v>
      </c>
      <c r="AO131">
        <v>1800.2</v>
      </c>
      <c r="AP131">
        <v>106.6</v>
      </c>
      <c r="AQ131">
        <v>99.3</v>
      </c>
      <c r="AS131">
        <v>11.4</v>
      </c>
      <c r="AT131">
        <v>3407.26</v>
      </c>
      <c r="AU131">
        <v>104.2</v>
      </c>
      <c r="AV131">
        <v>99.2</v>
      </c>
      <c r="AW131">
        <v>102.3</v>
      </c>
      <c r="AX131">
        <v>99.6</v>
      </c>
      <c r="AY131">
        <v>119.6</v>
      </c>
      <c r="AZ131">
        <v>99.4</v>
      </c>
      <c r="BA131">
        <v>1656.27</v>
      </c>
      <c r="BB131">
        <v>106.4</v>
      </c>
      <c r="BC131">
        <v>100.1</v>
      </c>
      <c r="BD131">
        <v>103.9</v>
      </c>
      <c r="BE131">
        <v>100.6</v>
      </c>
      <c r="BF131">
        <v>120.9</v>
      </c>
      <c r="BG131">
        <v>101.2</v>
      </c>
      <c r="BH131">
        <v>955.13</v>
      </c>
      <c r="BI131">
        <v>104.5</v>
      </c>
      <c r="BJ131">
        <v>98.1</v>
      </c>
      <c r="BK131">
        <v>102.1</v>
      </c>
      <c r="BL131">
        <v>98.6</v>
      </c>
      <c r="BM131">
        <v>108</v>
      </c>
      <c r="BN131">
        <v>100.4</v>
      </c>
      <c r="BO131">
        <v>160144.29999999999</v>
      </c>
      <c r="BP131">
        <v>197120.2</v>
      </c>
      <c r="BQ131">
        <v>-36975.9</v>
      </c>
      <c r="BR131">
        <v>143.5</v>
      </c>
      <c r="BS131">
        <v>117.8</v>
      </c>
      <c r="BT131">
        <v>156.6</v>
      </c>
      <c r="BU131">
        <v>124.4</v>
      </c>
      <c r="BV131">
        <v>96.4</v>
      </c>
      <c r="BW131">
        <v>102.1</v>
      </c>
      <c r="BX131">
        <v>90.8</v>
      </c>
      <c r="BY131">
        <v>103.4</v>
      </c>
      <c r="BZ131">
        <v>121.2</v>
      </c>
      <c r="CA131">
        <v>101.1</v>
      </c>
      <c r="CB131">
        <v>9.1</v>
      </c>
      <c r="CC131">
        <v>104</v>
      </c>
      <c r="CD131">
        <v>99.8</v>
      </c>
      <c r="CE131">
        <v>104.4</v>
      </c>
      <c r="CF131">
        <v>117.7</v>
      </c>
      <c r="CG131">
        <v>101.5</v>
      </c>
      <c r="CH131">
        <v>112.3</v>
      </c>
      <c r="CI131">
        <v>102.9</v>
      </c>
      <c r="CJ131">
        <v>99.6</v>
      </c>
      <c r="CK131">
        <v>103.8</v>
      </c>
      <c r="CL131">
        <v>104.2</v>
      </c>
      <c r="CM131">
        <v>100.1</v>
      </c>
      <c r="CN131">
        <v>104</v>
      </c>
      <c r="CO131">
        <v>105</v>
      </c>
      <c r="CP131">
        <v>100.3</v>
      </c>
      <c r="CQ131">
        <v>104</v>
      </c>
      <c r="CR131">
        <v>100.2</v>
      </c>
      <c r="CS131">
        <v>100</v>
      </c>
      <c r="CT131">
        <v>99.9</v>
      </c>
      <c r="CU131">
        <v>101.2</v>
      </c>
      <c r="CV131">
        <v>99.1</v>
      </c>
      <c r="CW131">
        <v>100.5</v>
      </c>
      <c r="CX131">
        <v>97.2</v>
      </c>
      <c r="CY131">
        <v>100.6</v>
      </c>
      <c r="CZ131">
        <v>99.9</v>
      </c>
      <c r="DA131">
        <v>102</v>
      </c>
      <c r="DB131">
        <v>99.6</v>
      </c>
      <c r="DC131">
        <v>101.5</v>
      </c>
      <c r="DD131">
        <v>102.3</v>
      </c>
      <c r="DE131">
        <v>98.6</v>
      </c>
      <c r="DF131">
        <v>100.8</v>
      </c>
      <c r="DG131">
        <v>103.6</v>
      </c>
      <c r="DH131">
        <v>100.1</v>
      </c>
      <c r="DI131">
        <v>102.9</v>
      </c>
      <c r="DJ131">
        <v>96.2</v>
      </c>
      <c r="DK131">
        <v>98</v>
      </c>
      <c r="DL131">
        <v>93.5</v>
      </c>
      <c r="DM131">
        <v>103.7</v>
      </c>
      <c r="DN131">
        <v>100.2</v>
      </c>
      <c r="DO131">
        <v>103.1</v>
      </c>
      <c r="DP131">
        <v>101</v>
      </c>
      <c r="DQ131">
        <v>99.9</v>
      </c>
      <c r="DR131">
        <v>100.5</v>
      </c>
      <c r="DS131">
        <v>103</v>
      </c>
      <c r="DT131">
        <v>100.3</v>
      </c>
      <c r="DU131">
        <v>102.3</v>
      </c>
      <c r="DV131">
        <v>103.2</v>
      </c>
      <c r="DW131">
        <v>99.3</v>
      </c>
      <c r="DX131">
        <v>104.4</v>
      </c>
      <c r="DY131">
        <v>98.5</v>
      </c>
      <c r="DZ131">
        <v>100</v>
      </c>
      <c r="EA131">
        <v>99.9</v>
      </c>
      <c r="EB131">
        <v>99</v>
      </c>
      <c r="EC131">
        <v>100</v>
      </c>
      <c r="ED131">
        <v>101.9</v>
      </c>
      <c r="EE131">
        <v>103</v>
      </c>
      <c r="EF131">
        <v>100</v>
      </c>
      <c r="EG131">
        <v>100.7</v>
      </c>
      <c r="EH131">
        <v>104.9</v>
      </c>
      <c r="EI131">
        <v>108.6</v>
      </c>
      <c r="EJ131">
        <v>96.6</v>
      </c>
      <c r="EK131">
        <v>113.6</v>
      </c>
      <c r="EL131">
        <v>98.2</v>
      </c>
      <c r="EM131">
        <v>129.9</v>
      </c>
      <c r="EN131">
        <v>97.1</v>
      </c>
      <c r="EO131">
        <v>111.9</v>
      </c>
      <c r="EP131">
        <v>98.5</v>
      </c>
      <c r="EQ131">
        <v>91.2</v>
      </c>
      <c r="ER131">
        <v>102.7</v>
      </c>
      <c r="ES131">
        <v>114.4</v>
      </c>
      <c r="ET131">
        <v>97.8</v>
      </c>
      <c r="EU131">
        <v>137.80000000000001</v>
      </c>
      <c r="EV131">
        <v>97.9</v>
      </c>
      <c r="EW131">
        <v>105.7</v>
      </c>
      <c r="EX131">
        <v>103</v>
      </c>
      <c r="EY131">
        <v>84.1</v>
      </c>
      <c r="EZ131">
        <v>86.4</v>
      </c>
      <c r="FA131">
        <v>108.4</v>
      </c>
      <c r="FB131">
        <v>101.1</v>
      </c>
      <c r="FC131">
        <v>127</v>
      </c>
      <c r="FD131">
        <v>101.1</v>
      </c>
      <c r="FF131">
        <v>119.3</v>
      </c>
      <c r="FG131">
        <v>100.5</v>
      </c>
      <c r="FH131">
        <v>111.6</v>
      </c>
      <c r="FI131">
        <v>83.9</v>
      </c>
      <c r="FJ131">
        <v>118.2</v>
      </c>
      <c r="FK131">
        <v>114.6</v>
      </c>
      <c r="FL131">
        <v>110.6</v>
      </c>
      <c r="FM131">
        <v>99.7</v>
      </c>
      <c r="FN131">
        <v>105</v>
      </c>
      <c r="FO131">
        <v>102.7</v>
      </c>
      <c r="FP131">
        <v>121.3</v>
      </c>
      <c r="FQ131">
        <v>87.5</v>
      </c>
      <c r="FR131">
        <v>161.69999999999999</v>
      </c>
      <c r="FS131">
        <v>91.2</v>
      </c>
      <c r="FT131">
        <v>108.4</v>
      </c>
      <c r="FU131">
        <v>106.7</v>
      </c>
      <c r="FV131">
        <v>185.7</v>
      </c>
      <c r="FW131">
        <v>115.2</v>
      </c>
      <c r="FX131">
        <v>10549</v>
      </c>
      <c r="FY131">
        <v>105.1</v>
      </c>
      <c r="FZ131">
        <v>99</v>
      </c>
      <c r="GA131">
        <v>109.3</v>
      </c>
      <c r="GB131">
        <v>150.1</v>
      </c>
      <c r="GC131">
        <v>104.9</v>
      </c>
      <c r="GI131">
        <v>38076.800000000003</v>
      </c>
      <c r="GJ131">
        <v>118.3</v>
      </c>
      <c r="GK131">
        <v>97</v>
      </c>
      <c r="GL131">
        <v>44136.5</v>
      </c>
      <c r="GM131">
        <v>116.5</v>
      </c>
      <c r="GN131">
        <v>98</v>
      </c>
      <c r="GO131">
        <v>-6059.7</v>
      </c>
      <c r="GP131">
        <v>-16</v>
      </c>
      <c r="GQ131">
        <v>-22.6</v>
      </c>
      <c r="GS131">
        <v>8.1</v>
      </c>
      <c r="GT131">
        <v>2.4</v>
      </c>
      <c r="GU131">
        <v>2.7</v>
      </c>
      <c r="GV131">
        <v>-1.8</v>
      </c>
      <c r="GW131">
        <v>4.9000000000000004</v>
      </c>
      <c r="GX131">
        <v>28.7</v>
      </c>
      <c r="GY131">
        <v>5.8</v>
      </c>
    </row>
    <row r="132" spans="1:207" x14ac:dyDescent="0.2">
      <c r="A132" s="12" t="s">
        <v>252</v>
      </c>
      <c r="B132" s="20">
        <v>98.6</v>
      </c>
      <c r="C132" s="20">
        <v>88.9</v>
      </c>
      <c r="E132" s="25" t="s">
        <v>255</v>
      </c>
      <c r="F132" s="27">
        <v>6.45</v>
      </c>
      <c r="G132" s="27">
        <v>6.26</v>
      </c>
      <c r="I132" s="1">
        <v>39325</v>
      </c>
      <c r="J132">
        <v>538040.6</v>
      </c>
      <c r="L132" s="1">
        <v>39202</v>
      </c>
      <c r="M132">
        <v>24.300999999999998</v>
      </c>
      <c r="N132">
        <v>297022.54100000003</v>
      </c>
      <c r="O132">
        <v>98860.691000000006</v>
      </c>
      <c r="P132">
        <v>395883.23200000002</v>
      </c>
      <c r="Q132">
        <v>290631.56300000002</v>
      </c>
      <c r="R132">
        <v>97436.517999999996</v>
      </c>
      <c r="S132">
        <v>388068.08100000001</v>
      </c>
      <c r="T132">
        <v>6390.9780000000001</v>
      </c>
      <c r="U132">
        <v>1424.173</v>
      </c>
      <c r="V132">
        <v>7815.1509999999998</v>
      </c>
      <c r="W132">
        <v>297046.842</v>
      </c>
      <c r="X132">
        <v>98860.691000000006</v>
      </c>
      <c r="Y132">
        <v>395907.533</v>
      </c>
      <c r="AA132" s="37" t="s">
        <v>254</v>
      </c>
      <c r="AB132" s="38">
        <v>4.2148000000000003</v>
      </c>
      <c r="AC132" s="38">
        <v>1.4629000000000001</v>
      </c>
      <c r="AD132" s="38">
        <v>1.0782</v>
      </c>
      <c r="AI132" t="s">
        <v>712</v>
      </c>
      <c r="AJ132">
        <v>5364</v>
      </c>
      <c r="AK132">
        <v>101.8</v>
      </c>
      <c r="AL132">
        <v>100.2</v>
      </c>
      <c r="AM132">
        <v>112.1</v>
      </c>
      <c r="AN132">
        <v>99.8</v>
      </c>
      <c r="AO132">
        <v>1812.6</v>
      </c>
      <c r="AP132">
        <v>105.6</v>
      </c>
      <c r="AQ132">
        <v>100.7</v>
      </c>
      <c r="AS132">
        <v>11.5</v>
      </c>
      <c r="AT132">
        <v>3403.68</v>
      </c>
      <c r="AU132">
        <v>103.7</v>
      </c>
      <c r="AV132">
        <v>99.9</v>
      </c>
      <c r="AW132">
        <v>101.3</v>
      </c>
      <c r="AX132">
        <v>99.3</v>
      </c>
      <c r="AY132">
        <v>118.8</v>
      </c>
      <c r="AZ132">
        <v>98.7</v>
      </c>
      <c r="BA132">
        <v>1662.67</v>
      </c>
      <c r="BB132">
        <v>106.3</v>
      </c>
      <c r="BC132">
        <v>100.4</v>
      </c>
      <c r="BD132">
        <v>103.1</v>
      </c>
      <c r="BE132">
        <v>99.7</v>
      </c>
      <c r="BF132">
        <v>120.5</v>
      </c>
      <c r="BG132">
        <v>100.9</v>
      </c>
      <c r="BH132">
        <v>956.04</v>
      </c>
      <c r="BI132">
        <v>104.4</v>
      </c>
      <c r="BJ132">
        <v>100.1</v>
      </c>
      <c r="BK132">
        <v>101.3</v>
      </c>
      <c r="BL132">
        <v>99.4</v>
      </c>
      <c r="BM132">
        <v>107.4</v>
      </c>
      <c r="BN132">
        <v>99.8</v>
      </c>
      <c r="BO132">
        <v>181363.20000000001</v>
      </c>
      <c r="BP132">
        <v>220898.7</v>
      </c>
      <c r="BQ132">
        <v>-39535.5</v>
      </c>
      <c r="BR132">
        <v>148.9</v>
      </c>
      <c r="BS132">
        <v>106.3</v>
      </c>
      <c r="BT132">
        <v>190.5</v>
      </c>
      <c r="BU132">
        <v>118.4</v>
      </c>
      <c r="BV132">
        <v>97.6</v>
      </c>
      <c r="BW132">
        <v>101.8</v>
      </c>
      <c r="BX132">
        <v>90.8</v>
      </c>
      <c r="BY132">
        <v>94.8</v>
      </c>
      <c r="BZ132">
        <v>121.6</v>
      </c>
      <c r="CA132">
        <v>102.7</v>
      </c>
      <c r="CB132">
        <v>7.4</v>
      </c>
      <c r="CC132">
        <v>104.3</v>
      </c>
      <c r="CD132">
        <v>100.1</v>
      </c>
      <c r="CE132">
        <v>104.5</v>
      </c>
      <c r="CF132">
        <v>119.7</v>
      </c>
      <c r="CG132">
        <v>102.5</v>
      </c>
      <c r="CH132">
        <v>115.1</v>
      </c>
      <c r="CI132">
        <v>103.2</v>
      </c>
      <c r="CJ132">
        <v>100</v>
      </c>
      <c r="CK132">
        <v>103.8</v>
      </c>
      <c r="CL132">
        <v>104.1</v>
      </c>
      <c r="CM132">
        <v>100</v>
      </c>
      <c r="CN132">
        <v>104</v>
      </c>
      <c r="CO132">
        <v>105.7</v>
      </c>
      <c r="CP132">
        <v>101.3</v>
      </c>
      <c r="CQ132">
        <v>105.4</v>
      </c>
      <c r="CR132">
        <v>100.2</v>
      </c>
      <c r="CS132">
        <v>100</v>
      </c>
      <c r="CT132">
        <v>99.9</v>
      </c>
      <c r="CU132">
        <v>102</v>
      </c>
      <c r="CV132">
        <v>100.8</v>
      </c>
      <c r="CW132">
        <v>101.3</v>
      </c>
      <c r="CX132">
        <v>96.8</v>
      </c>
      <c r="CY132">
        <v>99.5</v>
      </c>
      <c r="CZ132">
        <v>99.4</v>
      </c>
      <c r="DA132">
        <v>102.5</v>
      </c>
      <c r="DB132">
        <v>100.6</v>
      </c>
      <c r="DC132">
        <v>102.1</v>
      </c>
      <c r="DD132">
        <v>104.3</v>
      </c>
      <c r="DE132">
        <v>101.8</v>
      </c>
      <c r="DF132">
        <v>102.6</v>
      </c>
      <c r="DG132">
        <v>103.3</v>
      </c>
      <c r="DH132">
        <v>100</v>
      </c>
      <c r="DI132">
        <v>102.9</v>
      </c>
      <c r="DJ132">
        <v>97</v>
      </c>
      <c r="DK132">
        <v>102.6</v>
      </c>
      <c r="DL132">
        <v>96</v>
      </c>
      <c r="DM132">
        <v>103.8</v>
      </c>
      <c r="DN132">
        <v>100.3</v>
      </c>
      <c r="DO132">
        <v>103.4</v>
      </c>
      <c r="DP132">
        <v>100.9</v>
      </c>
      <c r="DQ132">
        <v>100</v>
      </c>
      <c r="DR132">
        <v>100.5</v>
      </c>
      <c r="DS132">
        <v>102.9</v>
      </c>
      <c r="DT132">
        <v>100.2</v>
      </c>
      <c r="DU132">
        <v>102.6</v>
      </c>
      <c r="DV132">
        <v>103.8</v>
      </c>
      <c r="DW132">
        <v>99.8</v>
      </c>
      <c r="DX132">
        <v>104.2</v>
      </c>
      <c r="DY132">
        <v>98.5</v>
      </c>
      <c r="DZ132">
        <v>100</v>
      </c>
      <c r="EA132">
        <v>99.9</v>
      </c>
      <c r="EB132">
        <v>99</v>
      </c>
      <c r="EC132">
        <v>99.5</v>
      </c>
      <c r="ED132">
        <v>101.4</v>
      </c>
      <c r="EE132">
        <v>102.8</v>
      </c>
      <c r="EF132">
        <v>101</v>
      </c>
      <c r="EG132">
        <v>101.7</v>
      </c>
      <c r="EH132">
        <v>107.3</v>
      </c>
      <c r="EI132">
        <v>109</v>
      </c>
      <c r="EJ132">
        <v>98.4</v>
      </c>
      <c r="EK132">
        <v>111.8</v>
      </c>
      <c r="EL132">
        <v>113.1</v>
      </c>
      <c r="EM132">
        <v>146.9</v>
      </c>
      <c r="EN132">
        <v>108.5</v>
      </c>
      <c r="EO132">
        <v>99.5</v>
      </c>
      <c r="EP132">
        <v>105.3</v>
      </c>
      <c r="EQ132">
        <v>96.1</v>
      </c>
      <c r="ER132">
        <v>109.9</v>
      </c>
      <c r="ES132">
        <v>113.3</v>
      </c>
      <c r="ET132">
        <v>114.5</v>
      </c>
      <c r="EU132">
        <v>157.80000000000001</v>
      </c>
      <c r="EV132">
        <v>110.9</v>
      </c>
      <c r="EW132">
        <v>100.3</v>
      </c>
      <c r="EX132">
        <v>101.7</v>
      </c>
      <c r="EY132">
        <v>85.5</v>
      </c>
      <c r="EZ132">
        <v>87.8</v>
      </c>
      <c r="FA132">
        <v>103.8</v>
      </c>
      <c r="FB132">
        <v>103.3</v>
      </c>
      <c r="FC132">
        <v>131.19999999999999</v>
      </c>
      <c r="FD132">
        <v>104.5</v>
      </c>
      <c r="FF132">
        <v>116.2</v>
      </c>
      <c r="FG132">
        <v>110</v>
      </c>
      <c r="FH132">
        <v>114.2</v>
      </c>
      <c r="FI132">
        <v>138.69999999999999</v>
      </c>
      <c r="FJ132">
        <v>120.4</v>
      </c>
      <c r="FK132">
        <v>122.2</v>
      </c>
      <c r="FL132">
        <v>108.5</v>
      </c>
      <c r="FM132">
        <v>103.8</v>
      </c>
      <c r="FN132">
        <v>98.3</v>
      </c>
      <c r="FO132">
        <v>100.2</v>
      </c>
      <c r="FP132">
        <v>112.2</v>
      </c>
      <c r="FQ132">
        <v>115.8</v>
      </c>
      <c r="FR132">
        <v>187.3</v>
      </c>
      <c r="FS132">
        <v>105.7</v>
      </c>
      <c r="FT132">
        <v>113.4</v>
      </c>
      <c r="FU132">
        <v>111</v>
      </c>
      <c r="FV132">
        <v>206.1</v>
      </c>
      <c r="FW132">
        <v>127.8</v>
      </c>
      <c r="FX132">
        <v>11684</v>
      </c>
      <c r="FY132">
        <v>106.4</v>
      </c>
      <c r="FZ132">
        <v>100.4</v>
      </c>
      <c r="GA132">
        <v>111.2</v>
      </c>
      <c r="GB132">
        <v>150.1</v>
      </c>
      <c r="GC132">
        <v>104.5</v>
      </c>
      <c r="GI132">
        <v>44360.5</v>
      </c>
      <c r="GJ132">
        <v>107.3</v>
      </c>
      <c r="GK132">
        <v>112.7</v>
      </c>
      <c r="GL132">
        <v>48287.7</v>
      </c>
      <c r="GM132">
        <v>109.4</v>
      </c>
      <c r="GN132">
        <v>110.5</v>
      </c>
      <c r="GO132">
        <v>-3927.2</v>
      </c>
      <c r="GP132">
        <v>-20.9</v>
      </c>
      <c r="GQ132">
        <v>-26.1</v>
      </c>
      <c r="GS132">
        <v>7.8</v>
      </c>
      <c r="GT132">
        <v>-1.4</v>
      </c>
      <c r="GU132">
        <v>2.5</v>
      </c>
      <c r="GV132">
        <v>-1.9</v>
      </c>
      <c r="GW132">
        <v>2.8</v>
      </c>
      <c r="GX132">
        <v>34.299999999999997</v>
      </c>
      <c r="GY132">
        <v>5.2</v>
      </c>
    </row>
    <row r="133" spans="1:207" x14ac:dyDescent="0.2">
      <c r="A133" s="12" t="s">
        <v>253</v>
      </c>
      <c r="B133" s="20">
        <v>100.1</v>
      </c>
      <c r="C133" s="20">
        <v>89.7</v>
      </c>
      <c r="E133" s="25" t="s">
        <v>256</v>
      </c>
      <c r="F133" s="27">
        <v>5.65</v>
      </c>
      <c r="G133" s="27">
        <v>5.91</v>
      </c>
      <c r="I133" s="1">
        <v>39355</v>
      </c>
      <c r="J133">
        <v>537327.30000000005</v>
      </c>
      <c r="L133" s="1">
        <v>39233</v>
      </c>
      <c r="M133">
        <v>24.834</v>
      </c>
      <c r="N133">
        <v>305208.52</v>
      </c>
      <c r="O133">
        <v>100440.51300000001</v>
      </c>
      <c r="P133">
        <v>405649.033</v>
      </c>
      <c r="Q133">
        <v>298543.62400000001</v>
      </c>
      <c r="R133">
        <v>98985.191000000006</v>
      </c>
      <c r="S133">
        <v>397528.815</v>
      </c>
      <c r="T133">
        <v>6664.8959999999997</v>
      </c>
      <c r="U133">
        <v>1455.3219999999999</v>
      </c>
      <c r="V133">
        <v>8120.2179999999998</v>
      </c>
      <c r="W133">
        <v>305233.35399999999</v>
      </c>
      <c r="X133">
        <v>100440.51300000001</v>
      </c>
      <c r="Y133">
        <v>405673.86700000003</v>
      </c>
      <c r="AA133" s="37" t="s">
        <v>255</v>
      </c>
      <c r="AB133" s="38">
        <v>4.42</v>
      </c>
      <c r="AC133" s="38">
        <v>1.4763999999999999</v>
      </c>
      <c r="AD133" s="38">
        <v>1.0894999999999999</v>
      </c>
      <c r="AI133" t="s">
        <v>713</v>
      </c>
      <c r="AJ133">
        <v>5375</v>
      </c>
      <c r="AK133">
        <v>102.1</v>
      </c>
      <c r="AL133">
        <v>100.2</v>
      </c>
      <c r="AM133">
        <v>112.3</v>
      </c>
      <c r="AN133">
        <v>100</v>
      </c>
      <c r="AO133">
        <v>1818.6</v>
      </c>
      <c r="AP133">
        <v>104.3</v>
      </c>
      <c r="AQ133">
        <v>100.3</v>
      </c>
      <c r="AS133">
        <v>11.5</v>
      </c>
      <c r="AT133">
        <v>3440.22</v>
      </c>
      <c r="AU133">
        <v>103.9</v>
      </c>
      <c r="AV133">
        <v>101.1</v>
      </c>
      <c r="AW133">
        <v>101.2</v>
      </c>
      <c r="AX133">
        <v>100.7</v>
      </c>
      <c r="AY133">
        <v>119.6</v>
      </c>
      <c r="AZ133">
        <v>99.4</v>
      </c>
      <c r="BA133">
        <v>1665.79</v>
      </c>
      <c r="BB133">
        <v>106.3</v>
      </c>
      <c r="BC133">
        <v>100.2</v>
      </c>
      <c r="BD133">
        <v>102.7</v>
      </c>
      <c r="BE133">
        <v>99.6</v>
      </c>
      <c r="BF133">
        <v>120</v>
      </c>
      <c r="BG133">
        <v>100.5</v>
      </c>
      <c r="BH133">
        <v>975.35</v>
      </c>
      <c r="BI133">
        <v>104.6</v>
      </c>
      <c r="BJ133">
        <v>102</v>
      </c>
      <c r="BK133">
        <v>101.1</v>
      </c>
      <c r="BL133">
        <v>101.4</v>
      </c>
      <c r="BM133">
        <v>108.9</v>
      </c>
      <c r="BN133">
        <v>101.2</v>
      </c>
      <c r="BO133">
        <v>204350.2</v>
      </c>
      <c r="BP133">
        <v>246240.4</v>
      </c>
      <c r="BQ133">
        <v>-41890.199999999997</v>
      </c>
      <c r="BR133">
        <v>151.4</v>
      </c>
      <c r="BS133">
        <v>100.4</v>
      </c>
      <c r="BT133">
        <v>205.4</v>
      </c>
      <c r="BU133">
        <v>108.1</v>
      </c>
      <c r="BV133">
        <v>101</v>
      </c>
      <c r="BW133">
        <v>101.5</v>
      </c>
      <c r="BX133">
        <v>91.5</v>
      </c>
      <c r="BY133">
        <v>91.1</v>
      </c>
      <c r="BZ133">
        <v>121.6</v>
      </c>
      <c r="CA133">
        <v>104.9</v>
      </c>
      <c r="CB133">
        <v>6.3</v>
      </c>
      <c r="CC133">
        <v>103.9</v>
      </c>
      <c r="CD133">
        <v>100</v>
      </c>
      <c r="CE133">
        <v>104.5</v>
      </c>
      <c r="CF133">
        <v>117.3</v>
      </c>
      <c r="CG133">
        <v>99.8</v>
      </c>
      <c r="CH133">
        <v>114.9</v>
      </c>
      <c r="CI133">
        <v>102.7</v>
      </c>
      <c r="CJ133">
        <v>99.9</v>
      </c>
      <c r="CK133">
        <v>103.7</v>
      </c>
      <c r="CL133">
        <v>105.1</v>
      </c>
      <c r="CM133">
        <v>101.1</v>
      </c>
      <c r="CN133">
        <v>105.1</v>
      </c>
      <c r="CO133">
        <v>105.5</v>
      </c>
      <c r="CP133">
        <v>99.7</v>
      </c>
      <c r="CQ133">
        <v>105.1</v>
      </c>
      <c r="CR133">
        <v>100.1</v>
      </c>
      <c r="CS133">
        <v>100</v>
      </c>
      <c r="CT133">
        <v>99.9</v>
      </c>
      <c r="CU133">
        <v>102.3</v>
      </c>
      <c r="CV133">
        <v>100.4</v>
      </c>
      <c r="CW133">
        <v>101.7</v>
      </c>
      <c r="CX133">
        <v>96.8</v>
      </c>
      <c r="CY133">
        <v>99</v>
      </c>
      <c r="CZ133">
        <v>98.4</v>
      </c>
      <c r="DA133">
        <v>102.8</v>
      </c>
      <c r="DB133">
        <v>100.5</v>
      </c>
      <c r="DC133">
        <v>102.6</v>
      </c>
      <c r="DD133">
        <v>104.8</v>
      </c>
      <c r="DE133">
        <v>101</v>
      </c>
      <c r="DF133">
        <v>103.7</v>
      </c>
      <c r="DG133">
        <v>103.3</v>
      </c>
      <c r="DH133">
        <v>100.2</v>
      </c>
      <c r="DI133">
        <v>103.1</v>
      </c>
      <c r="DJ133">
        <v>97</v>
      </c>
      <c r="DK133">
        <v>101.7</v>
      </c>
      <c r="DL133">
        <v>97.6</v>
      </c>
      <c r="DM133">
        <v>104.2</v>
      </c>
      <c r="DN133">
        <v>100.6</v>
      </c>
      <c r="DO133">
        <v>104</v>
      </c>
      <c r="DP133">
        <v>100.8</v>
      </c>
      <c r="DQ133">
        <v>100.1</v>
      </c>
      <c r="DR133">
        <v>100.6</v>
      </c>
      <c r="DS133">
        <v>103</v>
      </c>
      <c r="DT133">
        <v>100.1</v>
      </c>
      <c r="DU133">
        <v>102.7</v>
      </c>
      <c r="DV133">
        <v>104.9</v>
      </c>
      <c r="DW133">
        <v>100.3</v>
      </c>
      <c r="DX133">
        <v>104.4</v>
      </c>
      <c r="DY133">
        <v>98.4</v>
      </c>
      <c r="DZ133">
        <v>99.9</v>
      </c>
      <c r="EA133">
        <v>99.8</v>
      </c>
      <c r="EB133">
        <v>99</v>
      </c>
      <c r="EC133">
        <v>99.4</v>
      </c>
      <c r="ED133">
        <v>100.8</v>
      </c>
      <c r="EE133">
        <v>102.4</v>
      </c>
      <c r="EF133">
        <v>100.6</v>
      </c>
      <c r="EG133">
        <v>102.3</v>
      </c>
      <c r="EH133">
        <v>105.9</v>
      </c>
      <c r="EI133">
        <v>104.6</v>
      </c>
      <c r="EJ133">
        <v>101.2</v>
      </c>
      <c r="EK133">
        <v>108</v>
      </c>
      <c r="EL133">
        <v>98.4</v>
      </c>
      <c r="EM133">
        <v>144.6</v>
      </c>
      <c r="EN133">
        <v>107.2</v>
      </c>
      <c r="EO133">
        <v>100.8</v>
      </c>
      <c r="EP133">
        <v>97.2</v>
      </c>
      <c r="EQ133">
        <v>93.4</v>
      </c>
      <c r="ER133">
        <v>105.5</v>
      </c>
      <c r="ES133">
        <v>109.3</v>
      </c>
      <c r="ET133">
        <v>97.5</v>
      </c>
      <c r="EU133">
        <v>153.9</v>
      </c>
      <c r="EV133">
        <v>108.2</v>
      </c>
      <c r="EW133">
        <v>96.9</v>
      </c>
      <c r="EX133">
        <v>114.5</v>
      </c>
      <c r="EY133">
        <v>97.9</v>
      </c>
      <c r="EZ133">
        <v>100.5</v>
      </c>
      <c r="FA133">
        <v>102.9</v>
      </c>
      <c r="FB133">
        <v>95.4</v>
      </c>
      <c r="FC133">
        <v>125.2</v>
      </c>
      <c r="FD133">
        <v>99.7</v>
      </c>
      <c r="FF133">
        <v>114.4</v>
      </c>
      <c r="FG133">
        <v>98.2</v>
      </c>
      <c r="FH133">
        <v>109.4</v>
      </c>
      <c r="FI133">
        <v>93.2</v>
      </c>
      <c r="FJ133">
        <v>109.9</v>
      </c>
      <c r="FK133">
        <v>99.7</v>
      </c>
      <c r="FL133">
        <v>102.7</v>
      </c>
      <c r="FM133">
        <v>95.3</v>
      </c>
      <c r="FN133">
        <v>97.7</v>
      </c>
      <c r="FO133">
        <v>108.6</v>
      </c>
      <c r="FP133">
        <v>115.6</v>
      </c>
      <c r="FQ133">
        <v>97.2</v>
      </c>
      <c r="FR133">
        <v>182.1</v>
      </c>
      <c r="FS133">
        <v>102.7</v>
      </c>
      <c r="FT133">
        <v>109.4</v>
      </c>
      <c r="FU133">
        <v>103.8</v>
      </c>
      <c r="FV133">
        <v>213.9</v>
      </c>
      <c r="FW133">
        <v>132.6</v>
      </c>
      <c r="FX133">
        <v>11740</v>
      </c>
      <c r="FY133">
        <v>106.4</v>
      </c>
      <c r="FZ133">
        <v>103.6</v>
      </c>
      <c r="GA133">
        <v>110.5</v>
      </c>
      <c r="GB133">
        <v>153.30000000000001</v>
      </c>
      <c r="GC133">
        <v>106.5</v>
      </c>
      <c r="GI133">
        <v>43939.3</v>
      </c>
      <c r="GJ133">
        <v>103.7</v>
      </c>
      <c r="GK133">
        <v>100.5</v>
      </c>
      <c r="GL133">
        <v>48787.4</v>
      </c>
      <c r="GM133">
        <v>108.6</v>
      </c>
      <c r="GN133">
        <v>104.3</v>
      </c>
      <c r="GO133">
        <v>-4848.1000000000004</v>
      </c>
      <c r="GP133">
        <v>-19.2</v>
      </c>
      <c r="GQ133">
        <v>-26.7</v>
      </c>
      <c r="GS133">
        <v>4</v>
      </c>
      <c r="GT133">
        <v>-5.2</v>
      </c>
      <c r="GU133">
        <v>3.1</v>
      </c>
      <c r="GV133">
        <v>-2.2000000000000002</v>
      </c>
      <c r="GW133">
        <v>-4.0999999999999996</v>
      </c>
      <c r="GX133">
        <v>32.299999999999997</v>
      </c>
      <c r="GY133">
        <v>2.4</v>
      </c>
    </row>
    <row r="134" spans="1:207" x14ac:dyDescent="0.2">
      <c r="A134" s="12" t="s">
        <v>254</v>
      </c>
      <c r="B134" s="20">
        <v>100.3</v>
      </c>
      <c r="C134" s="20">
        <v>90</v>
      </c>
      <c r="E134" s="25" t="s">
        <v>257</v>
      </c>
      <c r="F134" s="27">
        <v>5.8</v>
      </c>
      <c r="G134" s="27">
        <v>5.73</v>
      </c>
      <c r="I134" s="1">
        <v>39386</v>
      </c>
      <c r="J134">
        <v>541941.4</v>
      </c>
      <c r="L134" s="1">
        <v>39263</v>
      </c>
      <c r="M134">
        <v>25.260999999999999</v>
      </c>
      <c r="N134">
        <v>315231.163</v>
      </c>
      <c r="O134">
        <v>100307.07</v>
      </c>
      <c r="P134">
        <v>415538.23300000001</v>
      </c>
      <c r="Q134">
        <v>308203.47600000002</v>
      </c>
      <c r="R134">
        <v>98776.457999999999</v>
      </c>
      <c r="S134">
        <v>406979.93400000001</v>
      </c>
      <c r="T134">
        <v>7027.6869999999999</v>
      </c>
      <c r="U134">
        <v>1530.6120000000001</v>
      </c>
      <c r="V134">
        <v>8558.2990000000009</v>
      </c>
      <c r="W134">
        <v>315256.424</v>
      </c>
      <c r="X134">
        <v>100307.07</v>
      </c>
      <c r="Y134">
        <v>415563.49400000001</v>
      </c>
      <c r="AA134" s="37" t="s">
        <v>256</v>
      </c>
      <c r="AB134" s="38">
        <v>4.2679999999999998</v>
      </c>
      <c r="AC134" s="38">
        <v>1.5130999999999999</v>
      </c>
      <c r="AD134" s="38">
        <v>1.1131</v>
      </c>
      <c r="AI134" t="s">
        <v>714</v>
      </c>
      <c r="AJ134">
        <v>5381</v>
      </c>
      <c r="AK134">
        <v>102.2</v>
      </c>
      <c r="AL134">
        <v>100.1</v>
      </c>
      <c r="AM134">
        <v>112.4</v>
      </c>
      <c r="AN134">
        <v>100.1</v>
      </c>
      <c r="AO134">
        <v>1858.3</v>
      </c>
      <c r="AP134">
        <v>102.6</v>
      </c>
      <c r="AQ134">
        <v>102.2</v>
      </c>
      <c r="AS134">
        <v>11.7</v>
      </c>
      <c r="AT134">
        <v>3525.67</v>
      </c>
      <c r="AU134">
        <v>103.6</v>
      </c>
      <c r="AV134">
        <v>102.5</v>
      </c>
      <c r="AW134">
        <v>101.1</v>
      </c>
      <c r="AX134">
        <v>102.4</v>
      </c>
      <c r="AY134">
        <v>122.5</v>
      </c>
      <c r="AZ134">
        <v>101.8</v>
      </c>
      <c r="BA134">
        <v>1666.48</v>
      </c>
      <c r="BB134">
        <v>106.3</v>
      </c>
      <c r="BC134">
        <v>100</v>
      </c>
      <c r="BD134">
        <v>102.9</v>
      </c>
      <c r="BE134">
        <v>99.9</v>
      </c>
      <c r="BF134">
        <v>119.9</v>
      </c>
      <c r="BG134">
        <v>100.4</v>
      </c>
      <c r="BH134">
        <v>955.79</v>
      </c>
      <c r="BI134">
        <v>104.5</v>
      </c>
      <c r="BJ134">
        <v>98</v>
      </c>
      <c r="BK134">
        <v>101.2</v>
      </c>
      <c r="BL134">
        <v>97.9</v>
      </c>
      <c r="BM134">
        <v>106.6</v>
      </c>
      <c r="BN134">
        <v>99.1</v>
      </c>
      <c r="BO134">
        <v>226867.20000000001</v>
      </c>
      <c r="BP134">
        <v>269480.3</v>
      </c>
      <c r="BQ134">
        <v>-42613.1</v>
      </c>
      <c r="BR134">
        <v>154</v>
      </c>
      <c r="BS134">
        <v>102.6</v>
      </c>
      <c r="BT134">
        <v>198.2</v>
      </c>
      <c r="BU134">
        <v>100.8</v>
      </c>
      <c r="BV134">
        <v>109.5</v>
      </c>
      <c r="BW134">
        <v>108.3</v>
      </c>
      <c r="BX134">
        <v>91.7</v>
      </c>
      <c r="BY134">
        <v>98.5</v>
      </c>
      <c r="BZ134">
        <v>115.9</v>
      </c>
      <c r="CA134">
        <v>103</v>
      </c>
      <c r="CB134">
        <v>6.2</v>
      </c>
      <c r="CC134">
        <v>104.7</v>
      </c>
      <c r="CD134">
        <v>100.4</v>
      </c>
      <c r="CE134">
        <v>104.9</v>
      </c>
      <c r="CF134">
        <v>119.2</v>
      </c>
      <c r="CG134">
        <v>101.7</v>
      </c>
      <c r="CH134">
        <v>116.8</v>
      </c>
      <c r="CI134">
        <v>103.5</v>
      </c>
      <c r="CJ134">
        <v>100.3</v>
      </c>
      <c r="CK134">
        <v>104</v>
      </c>
      <c r="CL134">
        <v>105.1</v>
      </c>
      <c r="CM134">
        <v>100</v>
      </c>
      <c r="CN134">
        <v>105.1</v>
      </c>
      <c r="CO134">
        <v>105.8</v>
      </c>
      <c r="CP134">
        <v>100.2</v>
      </c>
      <c r="CQ134">
        <v>105.3</v>
      </c>
      <c r="CR134">
        <v>100</v>
      </c>
      <c r="CS134">
        <v>100</v>
      </c>
      <c r="CT134">
        <v>99.9</v>
      </c>
      <c r="CU134">
        <v>101.9</v>
      </c>
      <c r="CV134">
        <v>99.9</v>
      </c>
      <c r="CW134">
        <v>101.6</v>
      </c>
      <c r="CX134">
        <v>98.3</v>
      </c>
      <c r="CY134">
        <v>99.9</v>
      </c>
      <c r="CZ134">
        <v>98.3</v>
      </c>
      <c r="DA134">
        <v>102.7</v>
      </c>
      <c r="DB134">
        <v>100.1</v>
      </c>
      <c r="DC134">
        <v>102.8</v>
      </c>
      <c r="DD134">
        <v>104.3</v>
      </c>
      <c r="DE134">
        <v>100.2</v>
      </c>
      <c r="DF134">
        <v>103.9</v>
      </c>
      <c r="DG134">
        <v>103.8</v>
      </c>
      <c r="DH134">
        <v>100.6</v>
      </c>
      <c r="DI134">
        <v>103.7</v>
      </c>
      <c r="DJ134">
        <v>97</v>
      </c>
      <c r="DK134">
        <v>100</v>
      </c>
      <c r="DL134">
        <v>97.6</v>
      </c>
      <c r="DM134">
        <v>104.3</v>
      </c>
      <c r="DN134">
        <v>100.2</v>
      </c>
      <c r="DO134">
        <v>104.2</v>
      </c>
      <c r="DP134">
        <v>100.7</v>
      </c>
      <c r="DQ134">
        <v>100.1</v>
      </c>
      <c r="DR134">
        <v>100.7</v>
      </c>
      <c r="DS134">
        <v>102.9</v>
      </c>
      <c r="DT134">
        <v>100.1</v>
      </c>
      <c r="DU134">
        <v>102.8</v>
      </c>
      <c r="DV134">
        <v>103.7</v>
      </c>
      <c r="DW134">
        <v>99.8</v>
      </c>
      <c r="DX134">
        <v>104.2</v>
      </c>
      <c r="DY134">
        <v>99.8</v>
      </c>
      <c r="DZ134">
        <v>100</v>
      </c>
      <c r="EA134">
        <v>99.7</v>
      </c>
      <c r="EB134">
        <v>98.9</v>
      </c>
      <c r="EC134">
        <v>99.8</v>
      </c>
      <c r="ED134">
        <v>100.6</v>
      </c>
      <c r="EE134">
        <v>102.4</v>
      </c>
      <c r="EF134">
        <v>100.1</v>
      </c>
      <c r="EG134">
        <v>102.4</v>
      </c>
      <c r="EH134">
        <v>104</v>
      </c>
      <c r="EI134">
        <v>106.9</v>
      </c>
      <c r="EJ134">
        <v>97.3</v>
      </c>
      <c r="EK134">
        <v>110</v>
      </c>
      <c r="EL134">
        <v>98.6</v>
      </c>
      <c r="EM134">
        <v>142.6</v>
      </c>
      <c r="EN134">
        <v>105.7</v>
      </c>
      <c r="EO134">
        <v>97.9</v>
      </c>
      <c r="EP134">
        <v>98.7</v>
      </c>
      <c r="EQ134">
        <v>92.2</v>
      </c>
      <c r="ER134">
        <v>104.9</v>
      </c>
      <c r="ES134">
        <v>111.8</v>
      </c>
      <c r="ET134">
        <v>98.2</v>
      </c>
      <c r="EU134">
        <v>151</v>
      </c>
      <c r="EV134">
        <v>106</v>
      </c>
      <c r="EW134">
        <v>96.7</v>
      </c>
      <c r="EX134">
        <v>104.4</v>
      </c>
      <c r="EY134">
        <v>102.2</v>
      </c>
      <c r="EZ134">
        <v>104.9</v>
      </c>
      <c r="FA134">
        <v>107.3</v>
      </c>
      <c r="FB134">
        <v>101</v>
      </c>
      <c r="FC134">
        <v>126.4</v>
      </c>
      <c r="FD134">
        <v>100.7</v>
      </c>
      <c r="FF134">
        <v>118.6</v>
      </c>
      <c r="FG134">
        <v>95.6</v>
      </c>
      <c r="FH134">
        <v>108.9</v>
      </c>
      <c r="FI134">
        <v>100.5</v>
      </c>
      <c r="FJ134">
        <v>101.4</v>
      </c>
      <c r="FK134">
        <v>97.9</v>
      </c>
      <c r="FL134">
        <v>106.6</v>
      </c>
      <c r="FM134">
        <v>99.9</v>
      </c>
      <c r="FN134">
        <v>98.7</v>
      </c>
      <c r="FO134">
        <v>100.2</v>
      </c>
      <c r="FP134">
        <v>108.5</v>
      </c>
      <c r="FQ134">
        <v>96.5</v>
      </c>
      <c r="FR134">
        <v>175.7</v>
      </c>
      <c r="FS134">
        <v>99.1</v>
      </c>
      <c r="FT134">
        <v>114.2</v>
      </c>
      <c r="FU134">
        <v>89.2</v>
      </c>
      <c r="FV134">
        <v>190.8</v>
      </c>
      <c r="FW134">
        <v>118.2</v>
      </c>
      <c r="FX134">
        <v>12218</v>
      </c>
      <c r="FY134">
        <v>106.1</v>
      </c>
      <c r="FZ134">
        <v>93.1</v>
      </c>
      <c r="GA134">
        <v>109.7</v>
      </c>
      <c r="GB134">
        <v>138.19999999999999</v>
      </c>
      <c r="GC134">
        <v>96.6</v>
      </c>
      <c r="GI134">
        <v>42551.4</v>
      </c>
      <c r="GJ134">
        <v>107.5</v>
      </c>
      <c r="GK134">
        <v>100.4</v>
      </c>
      <c r="GL134">
        <v>49527.1</v>
      </c>
      <c r="GM134">
        <v>113.6</v>
      </c>
      <c r="GN134">
        <v>99</v>
      </c>
      <c r="GO134">
        <v>-6975.7</v>
      </c>
      <c r="GP134">
        <v>-20.100000000000001</v>
      </c>
      <c r="GQ134">
        <v>-27</v>
      </c>
      <c r="GS134">
        <v>2.7</v>
      </c>
      <c r="GT134">
        <v>-8.4</v>
      </c>
      <c r="GU134">
        <v>3</v>
      </c>
      <c r="GV134">
        <v>-3.4</v>
      </c>
      <c r="GW134">
        <v>-7.1</v>
      </c>
      <c r="GX134">
        <v>35.299999999999997</v>
      </c>
      <c r="GY134">
        <v>2.2000000000000002</v>
      </c>
    </row>
    <row r="135" spans="1:207" x14ac:dyDescent="0.2">
      <c r="A135" s="12" t="s">
        <v>255</v>
      </c>
      <c r="B135" s="20">
        <v>99.6</v>
      </c>
      <c r="C135" s="20">
        <v>90</v>
      </c>
      <c r="E135" s="25" t="s">
        <v>258</v>
      </c>
      <c r="F135" s="27">
        <v>5.8</v>
      </c>
      <c r="G135" s="27">
        <v>5.52</v>
      </c>
      <c r="I135" s="1">
        <v>39416</v>
      </c>
      <c r="J135">
        <v>548955.30000000005</v>
      </c>
      <c r="L135" s="1">
        <v>39294</v>
      </c>
      <c r="M135">
        <v>26.12</v>
      </c>
      <c r="N135">
        <v>323986.20600000001</v>
      </c>
      <c r="O135">
        <v>103451.954</v>
      </c>
      <c r="P135">
        <v>427438.16</v>
      </c>
      <c r="Q135">
        <v>316168.31599999999</v>
      </c>
      <c r="R135">
        <v>101838.213</v>
      </c>
      <c r="S135">
        <v>418006.52899999998</v>
      </c>
      <c r="T135">
        <v>7817.89</v>
      </c>
      <c r="U135">
        <v>1613.741</v>
      </c>
      <c r="V135">
        <v>9431.6309999999994</v>
      </c>
      <c r="W135">
        <v>324012.326</v>
      </c>
      <c r="X135">
        <v>103451.954</v>
      </c>
      <c r="Y135">
        <v>427464.28</v>
      </c>
      <c r="AA135" s="37" t="s">
        <v>257</v>
      </c>
      <c r="AB135" s="38">
        <v>4.4071999999999996</v>
      </c>
      <c r="AC135" s="38">
        <v>1.5277000000000001</v>
      </c>
      <c r="AD135" s="38">
        <v>1.1821999999999999</v>
      </c>
      <c r="AI135" t="s">
        <v>715</v>
      </c>
      <c r="AJ135">
        <v>5379</v>
      </c>
      <c r="AK135">
        <v>102.4</v>
      </c>
      <c r="AL135">
        <v>100</v>
      </c>
      <c r="AM135">
        <v>112.4</v>
      </c>
      <c r="AN135">
        <v>100.1</v>
      </c>
      <c r="AO135">
        <v>1954.7</v>
      </c>
      <c r="AP135">
        <v>103.3</v>
      </c>
      <c r="AQ135">
        <v>105.2</v>
      </c>
      <c r="AS135">
        <v>12.4</v>
      </c>
      <c r="AT135">
        <v>3847.91</v>
      </c>
      <c r="AU135">
        <v>105.4</v>
      </c>
      <c r="AV135">
        <v>109.1</v>
      </c>
      <c r="AW135">
        <v>102.3</v>
      </c>
      <c r="AX135">
        <v>108.7</v>
      </c>
      <c r="AY135">
        <v>133.19999999999999</v>
      </c>
      <c r="AZ135">
        <v>110.7</v>
      </c>
      <c r="BA135">
        <v>1667.58</v>
      </c>
      <c r="BB135">
        <v>106.5</v>
      </c>
      <c r="BC135">
        <v>100.1</v>
      </c>
      <c r="BD135">
        <v>102.9</v>
      </c>
      <c r="BE135">
        <v>99.8</v>
      </c>
      <c r="BF135">
        <v>119.7</v>
      </c>
      <c r="BG135">
        <v>100.2</v>
      </c>
      <c r="BH135">
        <v>955.4</v>
      </c>
      <c r="BI135">
        <v>104.5</v>
      </c>
      <c r="BJ135">
        <v>100</v>
      </c>
      <c r="BK135">
        <v>101</v>
      </c>
      <c r="BL135">
        <v>99.7</v>
      </c>
      <c r="BM135">
        <v>106.3</v>
      </c>
      <c r="BN135">
        <v>98.8</v>
      </c>
      <c r="BO135">
        <v>250302.8</v>
      </c>
      <c r="BP135">
        <v>294893.90000000002</v>
      </c>
      <c r="BQ135">
        <v>-44591.3</v>
      </c>
      <c r="BR135">
        <v>165.4</v>
      </c>
      <c r="BS135">
        <v>110</v>
      </c>
      <c r="BT135">
        <v>205.3</v>
      </c>
      <c r="BU135">
        <v>105.1</v>
      </c>
      <c r="BV135">
        <v>111.1</v>
      </c>
      <c r="BW135">
        <v>104.8</v>
      </c>
      <c r="BX135">
        <v>100.2</v>
      </c>
      <c r="BY135">
        <v>102.3</v>
      </c>
      <c r="BZ135">
        <v>112.8</v>
      </c>
      <c r="CA135">
        <v>102.8</v>
      </c>
      <c r="CB135">
        <v>6.1</v>
      </c>
      <c r="CC135">
        <v>106.2</v>
      </c>
      <c r="CD135">
        <v>101.2</v>
      </c>
      <c r="CE135">
        <v>106.2</v>
      </c>
      <c r="CF135">
        <v>123.6</v>
      </c>
      <c r="CG135">
        <v>105.8</v>
      </c>
      <c r="CH135">
        <v>123.6</v>
      </c>
      <c r="CI135">
        <v>105.1</v>
      </c>
      <c r="CJ135">
        <v>101.1</v>
      </c>
      <c r="CK135">
        <v>105.1</v>
      </c>
      <c r="CL135">
        <v>105.2</v>
      </c>
      <c r="CM135">
        <v>100.1</v>
      </c>
      <c r="CN135">
        <v>105.2</v>
      </c>
      <c r="CO135">
        <v>105.9</v>
      </c>
      <c r="CP135">
        <v>100.6</v>
      </c>
      <c r="CQ135">
        <v>105.9</v>
      </c>
      <c r="CR135">
        <v>100</v>
      </c>
      <c r="CS135">
        <v>100.1</v>
      </c>
      <c r="CT135">
        <v>100</v>
      </c>
      <c r="CU135">
        <v>100.8</v>
      </c>
      <c r="CV135">
        <v>99.2</v>
      </c>
      <c r="CW135">
        <v>100.8</v>
      </c>
      <c r="CX135">
        <v>98.3</v>
      </c>
      <c r="CY135">
        <v>100</v>
      </c>
      <c r="CZ135">
        <v>98.3</v>
      </c>
      <c r="DA135">
        <v>103.1</v>
      </c>
      <c r="DB135">
        <v>100.4</v>
      </c>
      <c r="DC135">
        <v>103.1</v>
      </c>
      <c r="DD135">
        <v>103.9</v>
      </c>
      <c r="DE135">
        <v>100</v>
      </c>
      <c r="DF135">
        <v>103.9</v>
      </c>
      <c r="DG135">
        <v>104.1</v>
      </c>
      <c r="DH135">
        <v>100.3</v>
      </c>
      <c r="DI135">
        <v>104.1</v>
      </c>
      <c r="DJ135">
        <v>97.4</v>
      </c>
      <c r="DK135">
        <v>99.8</v>
      </c>
      <c r="DL135">
        <v>97.4</v>
      </c>
      <c r="DM135">
        <v>104.5</v>
      </c>
      <c r="DN135">
        <v>100.2</v>
      </c>
      <c r="DO135">
        <v>104.5</v>
      </c>
      <c r="DP135">
        <v>100.7</v>
      </c>
      <c r="DQ135">
        <v>100.1</v>
      </c>
      <c r="DR135">
        <v>100.7</v>
      </c>
      <c r="DS135">
        <v>102.8</v>
      </c>
      <c r="DT135">
        <v>100.1</v>
      </c>
      <c r="DU135">
        <v>102.8</v>
      </c>
      <c r="DV135">
        <v>106.9</v>
      </c>
      <c r="DW135">
        <v>102.6</v>
      </c>
      <c r="DX135">
        <v>106.9</v>
      </c>
      <c r="DY135">
        <v>99.7</v>
      </c>
      <c r="DZ135">
        <v>100</v>
      </c>
      <c r="EA135">
        <v>99.7</v>
      </c>
      <c r="EB135">
        <v>100.8</v>
      </c>
      <c r="EC135">
        <v>100.2</v>
      </c>
      <c r="ED135">
        <v>100.8</v>
      </c>
      <c r="EE135">
        <v>102.5</v>
      </c>
      <c r="EF135">
        <v>100.1</v>
      </c>
      <c r="EG135">
        <v>102.5</v>
      </c>
      <c r="EH135">
        <v>105.9</v>
      </c>
      <c r="EI135">
        <v>113.3</v>
      </c>
      <c r="EJ135">
        <v>93.5</v>
      </c>
      <c r="EK135">
        <v>111.4</v>
      </c>
      <c r="EL135">
        <v>95.8</v>
      </c>
      <c r="EM135">
        <v>136.69999999999999</v>
      </c>
      <c r="EN135">
        <v>101.7</v>
      </c>
      <c r="EO135">
        <v>90.7</v>
      </c>
      <c r="EP135">
        <v>86.9</v>
      </c>
      <c r="EQ135">
        <v>80.099999999999994</v>
      </c>
      <c r="ER135">
        <v>93.4</v>
      </c>
      <c r="ES135">
        <v>114.1</v>
      </c>
      <c r="ET135">
        <v>94</v>
      </c>
      <c r="EU135">
        <v>142</v>
      </c>
      <c r="EV135">
        <v>99.3</v>
      </c>
      <c r="EW135">
        <v>96.9</v>
      </c>
      <c r="EX135">
        <v>118.7</v>
      </c>
      <c r="EY135">
        <v>121.3</v>
      </c>
      <c r="EZ135">
        <v>124.5</v>
      </c>
      <c r="FA135">
        <v>108.2</v>
      </c>
      <c r="FB135">
        <v>111.8</v>
      </c>
      <c r="FC135">
        <v>141.30000000000001</v>
      </c>
      <c r="FD135">
        <v>112.3</v>
      </c>
      <c r="FF135">
        <v>121.1</v>
      </c>
      <c r="FG135">
        <v>88.6</v>
      </c>
      <c r="FH135">
        <v>123.3</v>
      </c>
      <c r="FI135">
        <v>106.6</v>
      </c>
      <c r="FJ135">
        <v>98.8</v>
      </c>
      <c r="FK135">
        <v>80.400000000000006</v>
      </c>
      <c r="FL135">
        <v>105.3</v>
      </c>
      <c r="FM135">
        <v>97.8</v>
      </c>
      <c r="FN135">
        <v>90</v>
      </c>
      <c r="FO135">
        <v>99.2</v>
      </c>
      <c r="FP135">
        <v>123.4</v>
      </c>
      <c r="FQ135">
        <v>104.9</v>
      </c>
      <c r="FR135">
        <v>184.3</v>
      </c>
      <c r="FS135">
        <v>103.9</v>
      </c>
      <c r="FT135">
        <v>112.3</v>
      </c>
      <c r="FU135">
        <v>138.69999999999999</v>
      </c>
      <c r="FV135">
        <v>264.60000000000002</v>
      </c>
      <c r="FW135">
        <v>164.1</v>
      </c>
      <c r="FX135">
        <v>14203</v>
      </c>
      <c r="FY135">
        <v>109.1</v>
      </c>
      <c r="FZ135">
        <v>124.6</v>
      </c>
      <c r="GA135">
        <v>113.9</v>
      </c>
      <c r="GB135">
        <v>176.3</v>
      </c>
      <c r="GC135">
        <v>122.9</v>
      </c>
      <c r="GI135">
        <v>38829.699999999997</v>
      </c>
      <c r="GJ135">
        <v>111</v>
      </c>
      <c r="GK135">
        <v>88.6</v>
      </c>
      <c r="GL135">
        <v>45942.2</v>
      </c>
      <c r="GM135">
        <v>110.7</v>
      </c>
      <c r="GN135">
        <v>90.3</v>
      </c>
      <c r="GO135">
        <v>-7112.5</v>
      </c>
      <c r="GP135">
        <v>-18</v>
      </c>
      <c r="GQ135">
        <v>-26</v>
      </c>
      <c r="GS135">
        <v>1.4</v>
      </c>
      <c r="GT135">
        <v>-19.5</v>
      </c>
      <c r="GU135">
        <v>-2.1</v>
      </c>
      <c r="GV135">
        <v>-7.5</v>
      </c>
      <c r="GW135">
        <v>-5.5</v>
      </c>
      <c r="GX135">
        <v>34.9</v>
      </c>
      <c r="GY135">
        <v>-0.7</v>
      </c>
    </row>
    <row r="136" spans="1:207" x14ac:dyDescent="0.2">
      <c r="A136" s="12" t="s">
        <v>256</v>
      </c>
      <c r="B136" s="20">
        <v>99.8</v>
      </c>
      <c r="C136" s="20">
        <v>89.6</v>
      </c>
      <c r="E136" s="25" t="s">
        <v>259</v>
      </c>
      <c r="F136" s="27">
        <v>5.47</v>
      </c>
      <c r="G136" s="27">
        <v>5.31</v>
      </c>
      <c r="I136" s="1">
        <v>39447</v>
      </c>
      <c r="J136">
        <v>561623.80000000005</v>
      </c>
      <c r="L136" s="1">
        <v>39325</v>
      </c>
      <c r="M136">
        <v>25.940999999999999</v>
      </c>
      <c r="N136">
        <v>330276.63299999997</v>
      </c>
      <c r="O136">
        <v>107207.36500000001</v>
      </c>
      <c r="P136">
        <v>437483.99800000002</v>
      </c>
      <c r="Q136">
        <v>323309.598</v>
      </c>
      <c r="R136">
        <v>105566.289</v>
      </c>
      <c r="S136">
        <v>428875.88699999999</v>
      </c>
      <c r="T136">
        <v>6967.0349999999999</v>
      </c>
      <c r="U136">
        <v>1641.076</v>
      </c>
      <c r="V136">
        <v>8608.1110000000008</v>
      </c>
      <c r="W136">
        <v>330302.57400000002</v>
      </c>
      <c r="X136">
        <v>107207.36500000001</v>
      </c>
      <c r="Y136">
        <v>437509.93900000001</v>
      </c>
      <c r="AA136" s="37" t="s">
        <v>258</v>
      </c>
      <c r="AB136" s="38">
        <v>4.4775</v>
      </c>
      <c r="AC136" s="38">
        <v>1.5544</v>
      </c>
      <c r="AD136" s="38">
        <v>1.1427</v>
      </c>
      <c r="AH136">
        <v>2011</v>
      </c>
      <c r="AI136" t="s">
        <v>703</v>
      </c>
      <c r="AJ136">
        <v>5501</v>
      </c>
      <c r="AK136">
        <v>103.8</v>
      </c>
      <c r="AL136">
        <v>102.3</v>
      </c>
      <c r="AM136">
        <v>115</v>
      </c>
      <c r="AN136">
        <v>102.4</v>
      </c>
      <c r="AO136">
        <v>2105</v>
      </c>
      <c r="AP136">
        <v>102.6</v>
      </c>
      <c r="AQ136">
        <v>107.7</v>
      </c>
      <c r="AS136">
        <v>13.1</v>
      </c>
      <c r="AT136">
        <v>3391.59</v>
      </c>
      <c r="AU136">
        <v>105</v>
      </c>
      <c r="AV136">
        <v>88.1</v>
      </c>
      <c r="AW136">
        <v>101.5</v>
      </c>
      <c r="AX136">
        <v>87.1</v>
      </c>
      <c r="AY136">
        <v>116</v>
      </c>
      <c r="AZ136">
        <v>96.4</v>
      </c>
      <c r="BA136">
        <v>1667.97</v>
      </c>
      <c r="BB136">
        <v>106.5</v>
      </c>
      <c r="BC136">
        <v>100</v>
      </c>
      <c r="BD136">
        <v>102.2</v>
      </c>
      <c r="BE136">
        <v>98.5</v>
      </c>
      <c r="BF136">
        <v>117.9</v>
      </c>
      <c r="BG136">
        <v>98.5</v>
      </c>
      <c r="BH136">
        <v>974.36</v>
      </c>
      <c r="BI136">
        <v>104.7</v>
      </c>
      <c r="BJ136">
        <v>102</v>
      </c>
      <c r="BK136">
        <v>100.5</v>
      </c>
      <c r="BL136">
        <v>100.5</v>
      </c>
      <c r="BM136">
        <v>106.8</v>
      </c>
      <c r="BN136">
        <v>99.1</v>
      </c>
      <c r="BO136">
        <v>24618.3</v>
      </c>
      <c r="BP136">
        <v>27380.3</v>
      </c>
      <c r="BQ136">
        <v>-2762</v>
      </c>
      <c r="BR136">
        <v>179.6</v>
      </c>
      <c r="BS136">
        <v>114</v>
      </c>
      <c r="BT136">
        <v>227</v>
      </c>
      <c r="BU136">
        <v>118.7</v>
      </c>
      <c r="BV136">
        <v>106.5</v>
      </c>
      <c r="BW136">
        <v>101.5</v>
      </c>
      <c r="BX136">
        <v>99.7</v>
      </c>
      <c r="BY136">
        <v>95.3</v>
      </c>
      <c r="BZ136">
        <v>112.4</v>
      </c>
      <c r="CA136">
        <v>97.2</v>
      </c>
      <c r="CB136">
        <v>5.2</v>
      </c>
      <c r="CC136">
        <v>106.2</v>
      </c>
      <c r="CD136">
        <v>100.4</v>
      </c>
      <c r="CE136">
        <v>100.4</v>
      </c>
      <c r="CF136">
        <v>120.2</v>
      </c>
      <c r="CG136">
        <v>100</v>
      </c>
      <c r="CH136">
        <v>100</v>
      </c>
      <c r="CI136">
        <v>105.3</v>
      </c>
      <c r="CJ136">
        <v>100.3</v>
      </c>
      <c r="CK136">
        <v>100.3</v>
      </c>
      <c r="CL136">
        <v>105</v>
      </c>
      <c r="CM136">
        <v>100.7</v>
      </c>
      <c r="CN136">
        <v>100.7</v>
      </c>
      <c r="CO136">
        <v>106.8</v>
      </c>
      <c r="CP136">
        <v>102.4</v>
      </c>
      <c r="CQ136">
        <v>102.4</v>
      </c>
      <c r="CR136">
        <v>100.3</v>
      </c>
      <c r="CS136">
        <v>100.1</v>
      </c>
      <c r="CT136">
        <v>100.1</v>
      </c>
      <c r="CU136">
        <v>101.3</v>
      </c>
      <c r="CV136">
        <v>100.8</v>
      </c>
      <c r="CW136">
        <v>100.8</v>
      </c>
      <c r="CX136">
        <v>96.4</v>
      </c>
      <c r="CY136">
        <v>98.3</v>
      </c>
      <c r="CZ136">
        <v>98.3</v>
      </c>
      <c r="DA136">
        <v>103.6</v>
      </c>
      <c r="DB136">
        <v>101.2</v>
      </c>
      <c r="DC136">
        <v>101.2</v>
      </c>
      <c r="DD136">
        <v>104.6</v>
      </c>
      <c r="DE136">
        <v>101.8</v>
      </c>
      <c r="DF136">
        <v>101.8</v>
      </c>
      <c r="DG136">
        <v>104.5</v>
      </c>
      <c r="DH136">
        <v>100.7</v>
      </c>
      <c r="DI136">
        <v>100.7</v>
      </c>
      <c r="DJ136">
        <v>96.5</v>
      </c>
      <c r="DK136">
        <v>96.8</v>
      </c>
      <c r="DL136">
        <v>96.8</v>
      </c>
      <c r="DM136">
        <v>106.1</v>
      </c>
      <c r="DN136">
        <v>102.6</v>
      </c>
      <c r="DO136">
        <v>102.6</v>
      </c>
      <c r="DP136">
        <v>101.2</v>
      </c>
      <c r="DQ136">
        <v>100.5</v>
      </c>
      <c r="DR136">
        <v>100.5</v>
      </c>
      <c r="DS136">
        <v>103.4</v>
      </c>
      <c r="DT136">
        <v>101</v>
      </c>
      <c r="DU136">
        <v>101</v>
      </c>
      <c r="DV136">
        <v>107.5</v>
      </c>
      <c r="DW136">
        <v>101.4</v>
      </c>
      <c r="DX136">
        <v>101.4</v>
      </c>
      <c r="DY136">
        <v>98.5</v>
      </c>
      <c r="DZ136">
        <v>99.5</v>
      </c>
      <c r="EA136">
        <v>99.5</v>
      </c>
      <c r="EB136">
        <v>99.5</v>
      </c>
      <c r="EC136">
        <v>100.6</v>
      </c>
      <c r="ED136">
        <v>100.6</v>
      </c>
      <c r="EE136">
        <v>102.6</v>
      </c>
      <c r="EF136">
        <v>100.3</v>
      </c>
      <c r="EG136">
        <v>100.3</v>
      </c>
      <c r="EH136">
        <v>102.3</v>
      </c>
      <c r="EI136">
        <v>107.3</v>
      </c>
      <c r="EJ136">
        <v>95.3</v>
      </c>
      <c r="EK136">
        <v>109.7</v>
      </c>
      <c r="EL136">
        <v>94.3</v>
      </c>
      <c r="EM136">
        <v>128</v>
      </c>
      <c r="EN136">
        <v>95.9</v>
      </c>
      <c r="EO136">
        <v>110.9</v>
      </c>
      <c r="EP136">
        <v>96.8</v>
      </c>
      <c r="EQ136">
        <v>78.8</v>
      </c>
      <c r="ER136">
        <v>90.4</v>
      </c>
      <c r="ES136">
        <v>111.2</v>
      </c>
      <c r="ET136">
        <v>93.7</v>
      </c>
      <c r="EU136">
        <v>132.30000000000001</v>
      </c>
      <c r="EV136">
        <v>93.1</v>
      </c>
      <c r="EW136">
        <v>101.1</v>
      </c>
      <c r="EX136">
        <v>99.4</v>
      </c>
      <c r="EY136">
        <v>120.5</v>
      </c>
      <c r="EZ136">
        <v>123.7</v>
      </c>
      <c r="FA136">
        <v>105.6</v>
      </c>
      <c r="FB136">
        <v>85.1</v>
      </c>
      <c r="FC136">
        <v>119.9</v>
      </c>
      <c r="FD136">
        <v>95.6</v>
      </c>
      <c r="FF136">
        <v>119.4</v>
      </c>
      <c r="FG136">
        <v>99.4</v>
      </c>
      <c r="FH136">
        <v>113.8</v>
      </c>
      <c r="FI136">
        <v>82.9</v>
      </c>
      <c r="FJ136">
        <v>101</v>
      </c>
      <c r="FK136">
        <v>104.4</v>
      </c>
      <c r="FL136">
        <v>105.2</v>
      </c>
      <c r="FM136">
        <v>90.3</v>
      </c>
      <c r="FN136">
        <v>99.5</v>
      </c>
      <c r="FO136">
        <v>100.7</v>
      </c>
      <c r="FP136">
        <v>110</v>
      </c>
      <c r="FQ136">
        <v>96.3</v>
      </c>
      <c r="FR136">
        <v>177.5</v>
      </c>
      <c r="FS136">
        <v>100.1</v>
      </c>
      <c r="FT136">
        <v>110.8</v>
      </c>
      <c r="FU136">
        <v>30.8</v>
      </c>
      <c r="FV136">
        <v>81.3</v>
      </c>
      <c r="FW136">
        <v>50.5</v>
      </c>
      <c r="FX136">
        <v>10282</v>
      </c>
      <c r="FY136">
        <v>102.3</v>
      </c>
      <c r="FZ136">
        <v>70.8</v>
      </c>
      <c r="GA136">
        <v>102</v>
      </c>
      <c r="GB136">
        <v>121.4</v>
      </c>
      <c r="GC136">
        <v>85</v>
      </c>
      <c r="GD136">
        <v>4042.6</v>
      </c>
      <c r="GE136">
        <v>136.4</v>
      </c>
      <c r="GF136" t="s">
        <v>29</v>
      </c>
      <c r="GG136">
        <v>4042.6</v>
      </c>
      <c r="GH136" t="s">
        <v>29</v>
      </c>
      <c r="GI136">
        <v>40153.300000000003</v>
      </c>
      <c r="GJ136">
        <v>114.7</v>
      </c>
      <c r="GK136">
        <v>102.5</v>
      </c>
      <c r="GL136">
        <v>44300.5</v>
      </c>
      <c r="GM136">
        <v>112.9</v>
      </c>
      <c r="GN136">
        <v>95</v>
      </c>
      <c r="GO136">
        <v>-4147.2</v>
      </c>
      <c r="GP136">
        <v>-22.6</v>
      </c>
      <c r="GQ136">
        <v>-30</v>
      </c>
      <c r="GS136">
        <v>-2.2999999999999998</v>
      </c>
      <c r="GT136">
        <v>-15.3</v>
      </c>
      <c r="GU136">
        <v>-5.5</v>
      </c>
      <c r="GV136">
        <v>-6.7</v>
      </c>
      <c r="GW136">
        <v>-11.1</v>
      </c>
      <c r="GX136">
        <v>33.6</v>
      </c>
      <c r="GY136">
        <v>4.9000000000000004</v>
      </c>
    </row>
    <row r="137" spans="1:207" x14ac:dyDescent="0.2">
      <c r="A137" s="12" t="s">
        <v>257</v>
      </c>
      <c r="B137" s="20">
        <v>98.3</v>
      </c>
      <c r="C137" s="20">
        <v>89.1</v>
      </c>
      <c r="E137" s="25" t="s">
        <v>260</v>
      </c>
      <c r="F137" s="27">
        <v>5</v>
      </c>
      <c r="G137" s="27">
        <v>5.26</v>
      </c>
      <c r="I137" s="1">
        <v>39478</v>
      </c>
      <c r="J137">
        <v>568643</v>
      </c>
      <c r="L137" s="1">
        <v>39355</v>
      </c>
      <c r="M137">
        <v>25.971</v>
      </c>
      <c r="N137">
        <v>339372.38</v>
      </c>
      <c r="O137">
        <v>107157.55499999999</v>
      </c>
      <c r="P137">
        <v>446529.935</v>
      </c>
      <c r="Q137">
        <v>331908.90000000002</v>
      </c>
      <c r="R137">
        <v>105446.655</v>
      </c>
      <c r="S137">
        <v>437355.55499999999</v>
      </c>
      <c r="T137">
        <v>7463.48</v>
      </c>
      <c r="U137">
        <v>1710.9</v>
      </c>
      <c r="V137">
        <v>9174.3799999999992</v>
      </c>
      <c r="W137">
        <v>339398.35100000002</v>
      </c>
      <c r="X137">
        <v>107157.55499999999</v>
      </c>
      <c r="Y137">
        <v>446555.90600000002</v>
      </c>
      <c r="AA137" s="37" t="s">
        <v>259</v>
      </c>
      <c r="AB137" s="38">
        <v>4.3727999999999998</v>
      </c>
      <c r="AC137" s="38">
        <v>1.5464</v>
      </c>
      <c r="AD137" s="38">
        <v>1.1317999999999999</v>
      </c>
      <c r="AI137" t="s">
        <v>704</v>
      </c>
      <c r="AJ137">
        <v>5513</v>
      </c>
      <c r="AK137">
        <v>104.1</v>
      </c>
      <c r="AL137">
        <v>100.2</v>
      </c>
      <c r="AM137">
        <v>115.2</v>
      </c>
      <c r="AN137">
        <v>102.6</v>
      </c>
      <c r="AO137">
        <v>2150.1999999999998</v>
      </c>
      <c r="AP137">
        <v>102.3</v>
      </c>
      <c r="AQ137">
        <v>102.1</v>
      </c>
      <c r="AS137">
        <v>13.4</v>
      </c>
      <c r="AT137">
        <v>3422.14</v>
      </c>
      <c r="AU137">
        <v>104.1</v>
      </c>
      <c r="AV137">
        <v>100.9</v>
      </c>
      <c r="AW137">
        <v>100.7</v>
      </c>
      <c r="AX137">
        <v>100.7</v>
      </c>
      <c r="AY137">
        <v>116.8</v>
      </c>
      <c r="AZ137">
        <v>97.1</v>
      </c>
      <c r="BA137">
        <v>1673.05</v>
      </c>
      <c r="BB137">
        <v>106.5</v>
      </c>
      <c r="BC137">
        <v>100.3</v>
      </c>
      <c r="BD137">
        <v>102.3</v>
      </c>
      <c r="BE137">
        <v>100</v>
      </c>
      <c r="BF137">
        <v>117.9</v>
      </c>
      <c r="BG137">
        <v>98.5</v>
      </c>
      <c r="BH137">
        <v>956.32</v>
      </c>
      <c r="BI137">
        <v>104.6</v>
      </c>
      <c r="BJ137">
        <v>98.1</v>
      </c>
      <c r="BK137">
        <v>100.4</v>
      </c>
      <c r="BL137">
        <v>97.8</v>
      </c>
      <c r="BM137">
        <v>104.5</v>
      </c>
      <c r="BN137">
        <v>96.9</v>
      </c>
      <c r="BO137">
        <v>42019.6</v>
      </c>
      <c r="BP137">
        <v>56428.800000000003</v>
      </c>
      <c r="BQ137">
        <v>-14409.2</v>
      </c>
      <c r="BR137">
        <v>195.5</v>
      </c>
      <c r="BS137">
        <v>105.2</v>
      </c>
      <c r="BT137">
        <v>238.7</v>
      </c>
      <c r="BU137">
        <v>107.5</v>
      </c>
      <c r="BV137">
        <v>109.4</v>
      </c>
      <c r="BW137">
        <v>101.8</v>
      </c>
      <c r="BX137">
        <v>109</v>
      </c>
      <c r="BY137">
        <v>106.5</v>
      </c>
      <c r="BZ137">
        <v>113.6</v>
      </c>
      <c r="CA137">
        <v>101.1</v>
      </c>
      <c r="CB137">
        <v>5.0999999999999996</v>
      </c>
      <c r="CC137">
        <v>107.5</v>
      </c>
      <c r="CD137">
        <v>101.2</v>
      </c>
      <c r="CE137">
        <v>101.6</v>
      </c>
      <c r="CF137">
        <v>124</v>
      </c>
      <c r="CG137">
        <v>102.1</v>
      </c>
      <c r="CH137">
        <v>102.1</v>
      </c>
      <c r="CI137">
        <v>107</v>
      </c>
      <c r="CJ137">
        <v>101.3</v>
      </c>
      <c r="CK137">
        <v>101.6</v>
      </c>
      <c r="CL137">
        <v>103.7</v>
      </c>
      <c r="CM137">
        <v>100.2</v>
      </c>
      <c r="CN137">
        <v>100.9</v>
      </c>
      <c r="CO137">
        <v>106.9</v>
      </c>
      <c r="CP137">
        <v>100.3</v>
      </c>
      <c r="CQ137">
        <v>102.7</v>
      </c>
      <c r="CR137">
        <v>100.4</v>
      </c>
      <c r="CS137">
        <v>100.1</v>
      </c>
      <c r="CT137">
        <v>100.2</v>
      </c>
      <c r="CU137">
        <v>101.9</v>
      </c>
      <c r="CV137">
        <v>100.6</v>
      </c>
      <c r="CW137">
        <v>101.4</v>
      </c>
      <c r="CX137">
        <v>96.8</v>
      </c>
      <c r="CY137">
        <v>99.9</v>
      </c>
      <c r="CZ137">
        <v>98.2</v>
      </c>
      <c r="DA137">
        <v>103.6</v>
      </c>
      <c r="DB137">
        <v>100.2</v>
      </c>
      <c r="DC137">
        <v>101.4</v>
      </c>
      <c r="DD137">
        <v>105</v>
      </c>
      <c r="DE137">
        <v>100.7</v>
      </c>
      <c r="DF137">
        <v>102.5</v>
      </c>
      <c r="DG137">
        <v>104.2</v>
      </c>
      <c r="DH137">
        <v>100.3</v>
      </c>
      <c r="DI137">
        <v>100.9</v>
      </c>
      <c r="DJ137">
        <v>95.8</v>
      </c>
      <c r="DK137">
        <v>97.7</v>
      </c>
      <c r="DL137">
        <v>94.6</v>
      </c>
      <c r="DM137">
        <v>105.5</v>
      </c>
      <c r="DN137">
        <v>100.3</v>
      </c>
      <c r="DO137">
        <v>103</v>
      </c>
      <c r="DP137">
        <v>101.5</v>
      </c>
      <c r="DQ137">
        <v>100.4</v>
      </c>
      <c r="DR137">
        <v>101</v>
      </c>
      <c r="DS137">
        <v>103.5</v>
      </c>
      <c r="DT137">
        <v>100.3</v>
      </c>
      <c r="DU137">
        <v>101.4</v>
      </c>
      <c r="DV137">
        <v>106.5</v>
      </c>
      <c r="DW137">
        <v>99.6</v>
      </c>
      <c r="DX137">
        <v>101</v>
      </c>
      <c r="DY137">
        <v>98.9</v>
      </c>
      <c r="DZ137">
        <v>100</v>
      </c>
      <c r="EA137">
        <v>99.5</v>
      </c>
      <c r="EB137">
        <v>100.3</v>
      </c>
      <c r="EC137">
        <v>100</v>
      </c>
      <c r="ED137">
        <v>100.6</v>
      </c>
      <c r="EE137">
        <v>102.7</v>
      </c>
      <c r="EF137">
        <v>100.1</v>
      </c>
      <c r="EG137">
        <v>100.4</v>
      </c>
      <c r="EH137">
        <v>105.7</v>
      </c>
      <c r="EI137">
        <v>105.7</v>
      </c>
      <c r="EJ137">
        <v>100</v>
      </c>
      <c r="EK137">
        <v>110.5</v>
      </c>
      <c r="EL137">
        <v>103.3</v>
      </c>
      <c r="EM137">
        <v>132.19999999999999</v>
      </c>
      <c r="EN137">
        <v>99</v>
      </c>
      <c r="EO137">
        <v>106.5</v>
      </c>
      <c r="EP137">
        <v>106.3</v>
      </c>
      <c r="EQ137">
        <v>83.1</v>
      </c>
      <c r="ER137">
        <v>96.1</v>
      </c>
      <c r="ES137">
        <v>111.3</v>
      </c>
      <c r="ET137">
        <v>104.2</v>
      </c>
      <c r="EU137">
        <v>137.5</v>
      </c>
      <c r="EV137">
        <v>96.9</v>
      </c>
      <c r="EW137">
        <v>106.7</v>
      </c>
      <c r="EX137">
        <v>96.2</v>
      </c>
      <c r="EY137">
        <v>115.9</v>
      </c>
      <c r="EZ137">
        <v>119</v>
      </c>
      <c r="FA137">
        <v>108.6</v>
      </c>
      <c r="FB137">
        <v>101.8</v>
      </c>
      <c r="FC137">
        <v>122</v>
      </c>
      <c r="FD137">
        <v>97.3</v>
      </c>
      <c r="FF137">
        <v>117.5</v>
      </c>
      <c r="FG137">
        <v>103.4</v>
      </c>
      <c r="FH137">
        <v>117.1</v>
      </c>
      <c r="FI137">
        <v>109.5</v>
      </c>
      <c r="FJ137">
        <v>89.3</v>
      </c>
      <c r="FK137">
        <v>97.7</v>
      </c>
      <c r="FL137">
        <v>105.9</v>
      </c>
      <c r="FM137">
        <v>101.7</v>
      </c>
      <c r="FN137">
        <v>104.3</v>
      </c>
      <c r="FO137">
        <v>100.3</v>
      </c>
      <c r="FP137">
        <v>112.9</v>
      </c>
      <c r="FQ137">
        <v>101.9</v>
      </c>
      <c r="FR137">
        <v>181</v>
      </c>
      <c r="FS137">
        <v>102.1</v>
      </c>
      <c r="FT137">
        <v>118.6</v>
      </c>
      <c r="FU137">
        <v>111.4</v>
      </c>
      <c r="FV137">
        <v>90.7</v>
      </c>
      <c r="FW137">
        <v>56.2</v>
      </c>
      <c r="FX137">
        <v>8047</v>
      </c>
      <c r="FY137">
        <v>108.6</v>
      </c>
      <c r="FZ137">
        <v>101.8</v>
      </c>
      <c r="GA137">
        <v>104.1</v>
      </c>
      <c r="GB137">
        <v>122.5</v>
      </c>
      <c r="GC137">
        <v>85.9</v>
      </c>
      <c r="GD137">
        <v>3912.3</v>
      </c>
      <c r="GE137">
        <v>122.1</v>
      </c>
      <c r="GF137">
        <v>96.8</v>
      </c>
      <c r="GG137">
        <v>7954.9</v>
      </c>
      <c r="GH137">
        <v>129</v>
      </c>
      <c r="GI137">
        <v>42483.4</v>
      </c>
      <c r="GJ137">
        <v>110.8</v>
      </c>
      <c r="GK137">
        <v>105.5</v>
      </c>
      <c r="GL137">
        <v>47210.9</v>
      </c>
      <c r="GM137">
        <v>112.7</v>
      </c>
      <c r="GN137">
        <v>111.1</v>
      </c>
      <c r="GO137">
        <v>-4727.5</v>
      </c>
      <c r="GP137">
        <v>-25</v>
      </c>
      <c r="GQ137">
        <v>-29.2</v>
      </c>
      <c r="GS137">
        <v>2.1</v>
      </c>
      <c r="GT137">
        <v>-9</v>
      </c>
      <c r="GU137">
        <v>-2.8</v>
      </c>
      <c r="GV137">
        <v>-6.8</v>
      </c>
      <c r="GW137">
        <v>-3.5</v>
      </c>
      <c r="GX137">
        <v>36.200000000000003</v>
      </c>
      <c r="GY137">
        <v>4.9000000000000004</v>
      </c>
    </row>
    <row r="138" spans="1:207" x14ac:dyDescent="0.2">
      <c r="A138" s="12" t="s">
        <v>258</v>
      </c>
      <c r="B138" s="20">
        <v>98.3</v>
      </c>
      <c r="C138" s="20">
        <v>88.5</v>
      </c>
      <c r="E138" s="25" t="s">
        <v>261</v>
      </c>
      <c r="F138" s="27">
        <v>5.17</v>
      </c>
      <c r="G138" s="27">
        <v>5.25</v>
      </c>
      <c r="I138" s="1">
        <v>39507</v>
      </c>
      <c r="J138">
        <v>577956.19999999995</v>
      </c>
      <c r="L138" s="1">
        <v>39386</v>
      </c>
      <c r="M138">
        <v>25.945</v>
      </c>
      <c r="N138">
        <v>349876.45500000002</v>
      </c>
      <c r="O138">
        <v>104303.212</v>
      </c>
      <c r="P138">
        <v>454179.66700000002</v>
      </c>
      <c r="Q138">
        <v>342347.95500000002</v>
      </c>
      <c r="R138">
        <v>102839.755</v>
      </c>
      <c r="S138">
        <v>445187.71</v>
      </c>
      <c r="T138">
        <v>7528.5</v>
      </c>
      <c r="U138">
        <v>1463.4570000000001</v>
      </c>
      <c r="V138">
        <v>8991.9570000000003</v>
      </c>
      <c r="W138">
        <v>349902.4</v>
      </c>
      <c r="X138">
        <v>104303.212</v>
      </c>
      <c r="Y138">
        <v>454205.61200000002</v>
      </c>
      <c r="AA138" s="37" t="s">
        <v>260</v>
      </c>
      <c r="AB138" s="38">
        <v>4.359</v>
      </c>
      <c r="AC138" s="38">
        <v>1.5368999999999999</v>
      </c>
      <c r="AD138" s="38">
        <v>1.0927</v>
      </c>
      <c r="AI138" t="s">
        <v>705</v>
      </c>
      <c r="AJ138">
        <v>5509</v>
      </c>
      <c r="AK138">
        <v>104.1</v>
      </c>
      <c r="AL138">
        <v>99.9</v>
      </c>
      <c r="AM138">
        <v>115.1</v>
      </c>
      <c r="AN138">
        <v>102.5</v>
      </c>
      <c r="AO138">
        <v>2133.9</v>
      </c>
      <c r="AP138">
        <v>102.8</v>
      </c>
      <c r="AQ138">
        <v>99.2</v>
      </c>
      <c r="AS138">
        <v>13.3</v>
      </c>
      <c r="AT138">
        <v>3633.54</v>
      </c>
      <c r="AU138">
        <v>104</v>
      </c>
      <c r="AV138">
        <v>106.2</v>
      </c>
      <c r="AW138">
        <v>99.9</v>
      </c>
      <c r="AX138">
        <v>105.3</v>
      </c>
      <c r="AY138">
        <v>123</v>
      </c>
      <c r="AZ138">
        <v>102.2</v>
      </c>
      <c r="BA138">
        <v>1730.49</v>
      </c>
      <c r="BB138">
        <v>105</v>
      </c>
      <c r="BC138">
        <v>103.4</v>
      </c>
      <c r="BD138">
        <v>100.1</v>
      </c>
      <c r="BE138">
        <v>102.4</v>
      </c>
      <c r="BF138">
        <v>120.7</v>
      </c>
      <c r="BG138">
        <v>100.9</v>
      </c>
      <c r="BH138">
        <v>984.42</v>
      </c>
      <c r="BI138">
        <v>102.9</v>
      </c>
      <c r="BJ138">
        <v>102.9</v>
      </c>
      <c r="BK138">
        <v>98.1</v>
      </c>
      <c r="BL138">
        <v>101.9</v>
      </c>
      <c r="BM138">
        <v>106.5</v>
      </c>
      <c r="BN138">
        <v>98.7</v>
      </c>
      <c r="BO138">
        <v>62587.9</v>
      </c>
      <c r="BP138">
        <v>80087.600000000006</v>
      </c>
      <c r="BQ138">
        <v>-17499.7</v>
      </c>
      <c r="BR138">
        <v>201.3</v>
      </c>
      <c r="BS138">
        <v>97.8</v>
      </c>
      <c r="BT138">
        <v>241</v>
      </c>
      <c r="BU138">
        <v>98.3</v>
      </c>
      <c r="BV138">
        <v>125.6</v>
      </c>
      <c r="BW138">
        <v>107.1</v>
      </c>
      <c r="BX138">
        <v>113.6</v>
      </c>
      <c r="BY138">
        <v>107</v>
      </c>
      <c r="BZ138">
        <v>117.4</v>
      </c>
      <c r="CA138">
        <v>103.2</v>
      </c>
      <c r="CB138">
        <v>5.3</v>
      </c>
      <c r="CC138">
        <v>109.5</v>
      </c>
      <c r="CD138">
        <v>101.6</v>
      </c>
      <c r="CE138">
        <v>103.2</v>
      </c>
      <c r="CF138">
        <v>122.4</v>
      </c>
      <c r="CG138">
        <v>99.9</v>
      </c>
      <c r="CH138">
        <v>102</v>
      </c>
      <c r="CI138">
        <v>109.5</v>
      </c>
      <c r="CJ138">
        <v>102</v>
      </c>
      <c r="CK138">
        <v>103.6</v>
      </c>
      <c r="CL138">
        <v>103.7</v>
      </c>
      <c r="CM138">
        <v>100.1</v>
      </c>
      <c r="CN138">
        <v>101</v>
      </c>
      <c r="CO138">
        <v>106.2</v>
      </c>
      <c r="CP138">
        <v>99.7</v>
      </c>
      <c r="CQ138">
        <v>102.4</v>
      </c>
      <c r="CR138">
        <v>100.6</v>
      </c>
      <c r="CS138">
        <v>100.2</v>
      </c>
      <c r="CT138">
        <v>100.4</v>
      </c>
      <c r="CU138">
        <v>102.1</v>
      </c>
      <c r="CV138">
        <v>100.5</v>
      </c>
      <c r="CW138">
        <v>101.9</v>
      </c>
      <c r="CX138">
        <v>96.2</v>
      </c>
      <c r="CY138">
        <v>100.2</v>
      </c>
      <c r="CZ138">
        <v>98.4</v>
      </c>
      <c r="DA138">
        <v>104.3</v>
      </c>
      <c r="DB138">
        <v>100.9</v>
      </c>
      <c r="DC138">
        <v>102.3</v>
      </c>
      <c r="DD138">
        <v>106.8</v>
      </c>
      <c r="DE138">
        <v>102.1</v>
      </c>
      <c r="DF138">
        <v>104.6</v>
      </c>
      <c r="DG138">
        <v>103.1</v>
      </c>
      <c r="DH138">
        <v>100.2</v>
      </c>
      <c r="DI138">
        <v>101.2</v>
      </c>
      <c r="DJ138">
        <v>98.2</v>
      </c>
      <c r="DK138">
        <v>103.1</v>
      </c>
      <c r="DL138">
        <v>97.5</v>
      </c>
      <c r="DM138">
        <v>105.6</v>
      </c>
      <c r="DN138">
        <v>100.2</v>
      </c>
      <c r="DO138">
        <v>103.2</v>
      </c>
      <c r="DP138">
        <v>101.8</v>
      </c>
      <c r="DQ138">
        <v>100.4</v>
      </c>
      <c r="DR138">
        <v>101.4</v>
      </c>
      <c r="DS138">
        <v>103.6</v>
      </c>
      <c r="DT138">
        <v>100.4</v>
      </c>
      <c r="DU138">
        <v>101.8</v>
      </c>
      <c r="DV138">
        <v>107.3</v>
      </c>
      <c r="DW138">
        <v>101.6</v>
      </c>
      <c r="DX138">
        <v>102.6</v>
      </c>
      <c r="DY138">
        <v>99.2</v>
      </c>
      <c r="DZ138">
        <v>100</v>
      </c>
      <c r="EA138">
        <v>99.5</v>
      </c>
      <c r="EB138">
        <v>100.6</v>
      </c>
      <c r="EC138">
        <v>99.8</v>
      </c>
      <c r="ED138">
        <v>100.4</v>
      </c>
      <c r="EE138">
        <v>102.7</v>
      </c>
      <c r="EF138">
        <v>100.1</v>
      </c>
      <c r="EG138">
        <v>100.5</v>
      </c>
      <c r="EH138">
        <v>110.8</v>
      </c>
      <c r="EI138">
        <v>108.7</v>
      </c>
      <c r="EJ138">
        <v>101.9</v>
      </c>
      <c r="EK138">
        <v>106.2</v>
      </c>
      <c r="EL138">
        <v>114.3</v>
      </c>
      <c r="EM138">
        <v>152.30000000000001</v>
      </c>
      <c r="EN138">
        <v>113.1</v>
      </c>
      <c r="EO138">
        <v>97.5</v>
      </c>
      <c r="EP138">
        <v>110.4</v>
      </c>
      <c r="EQ138">
        <v>93.1</v>
      </c>
      <c r="ER138">
        <v>106.1</v>
      </c>
      <c r="ES138">
        <v>107</v>
      </c>
      <c r="ET138">
        <v>117</v>
      </c>
      <c r="EU138">
        <v>161.19999999999999</v>
      </c>
      <c r="EV138">
        <v>113.5</v>
      </c>
      <c r="EW138">
        <v>103.8</v>
      </c>
      <c r="EX138">
        <v>97.3</v>
      </c>
      <c r="EY138">
        <v>112.8</v>
      </c>
      <c r="EZ138">
        <v>115.8</v>
      </c>
      <c r="FA138">
        <v>106.3</v>
      </c>
      <c r="FB138">
        <v>108.5</v>
      </c>
      <c r="FC138">
        <v>132.4</v>
      </c>
      <c r="FD138">
        <v>105.6</v>
      </c>
      <c r="FF138">
        <v>115.3</v>
      </c>
      <c r="FG138">
        <v>118.5</v>
      </c>
      <c r="FH138">
        <v>110.8</v>
      </c>
      <c r="FI138">
        <v>120.1</v>
      </c>
      <c r="FJ138">
        <v>103.9</v>
      </c>
      <c r="FK138">
        <v>115.3</v>
      </c>
      <c r="FL138">
        <v>96.1</v>
      </c>
      <c r="FM138">
        <v>115.8</v>
      </c>
      <c r="FN138">
        <v>99</v>
      </c>
      <c r="FO138">
        <v>102.6</v>
      </c>
      <c r="FP138">
        <v>106.7</v>
      </c>
      <c r="FQ138">
        <v>115.4</v>
      </c>
      <c r="FR138">
        <v>208.9</v>
      </c>
      <c r="FS138">
        <v>117.8</v>
      </c>
      <c r="FT138">
        <v>124</v>
      </c>
      <c r="FU138">
        <v>142.5</v>
      </c>
      <c r="FV138">
        <v>129.19999999999999</v>
      </c>
      <c r="FW138">
        <v>80.099999999999994</v>
      </c>
      <c r="FX138">
        <v>9171</v>
      </c>
      <c r="FY138">
        <v>105.1</v>
      </c>
      <c r="FZ138">
        <v>117.4</v>
      </c>
      <c r="GA138">
        <v>98.3</v>
      </c>
      <c r="GB138">
        <v>141.69999999999999</v>
      </c>
      <c r="GC138">
        <v>98.9</v>
      </c>
      <c r="GD138">
        <v>4602.3</v>
      </c>
      <c r="GE138">
        <v>113</v>
      </c>
      <c r="GF138">
        <v>117.7</v>
      </c>
      <c r="GG138">
        <v>12557.2</v>
      </c>
      <c r="GH138">
        <v>122.6</v>
      </c>
      <c r="GI138">
        <v>48187.9</v>
      </c>
      <c r="GJ138">
        <v>107.1</v>
      </c>
      <c r="GK138">
        <v>111.1</v>
      </c>
      <c r="GL138">
        <v>52935.3</v>
      </c>
      <c r="GM138">
        <v>107.9</v>
      </c>
      <c r="GN138">
        <v>108.4</v>
      </c>
      <c r="GO138">
        <v>-4747.3999999999996</v>
      </c>
      <c r="GP138">
        <v>-29</v>
      </c>
      <c r="GQ138">
        <v>-34.1</v>
      </c>
      <c r="GS138">
        <v>3.7</v>
      </c>
      <c r="GT138">
        <v>-5.3</v>
      </c>
      <c r="GU138">
        <v>-1</v>
      </c>
      <c r="GV138">
        <v>-3.1</v>
      </c>
      <c r="GW138">
        <v>-0.3</v>
      </c>
      <c r="GX138">
        <v>29.8</v>
      </c>
      <c r="GY138">
        <v>5</v>
      </c>
    </row>
    <row r="139" spans="1:207" x14ac:dyDescent="0.2">
      <c r="A139" s="12" t="s">
        <v>259</v>
      </c>
      <c r="B139" s="20">
        <v>99.8</v>
      </c>
      <c r="C139" s="20">
        <v>90.3</v>
      </c>
      <c r="E139" s="25" t="s">
        <v>262</v>
      </c>
      <c r="F139" s="27">
        <v>5.19</v>
      </c>
      <c r="G139" s="27">
        <v>5.4</v>
      </c>
      <c r="I139" s="1">
        <v>39538</v>
      </c>
      <c r="J139">
        <v>581823.19999999995</v>
      </c>
      <c r="L139" s="1">
        <v>39416</v>
      </c>
      <c r="M139">
        <v>25.992000000000001</v>
      </c>
      <c r="N139">
        <v>354838.98499999999</v>
      </c>
      <c r="O139">
        <v>107893.05499999999</v>
      </c>
      <c r="P139">
        <v>462732.04</v>
      </c>
      <c r="Q139">
        <v>347025.16200000001</v>
      </c>
      <c r="R139">
        <v>106481.765</v>
      </c>
      <c r="S139">
        <v>453506.92700000003</v>
      </c>
      <c r="T139">
        <v>7813.8230000000003</v>
      </c>
      <c r="U139">
        <v>1411.29</v>
      </c>
      <c r="V139">
        <v>9225.1129999999994</v>
      </c>
      <c r="W139">
        <v>354864.97700000001</v>
      </c>
      <c r="X139">
        <v>107893.05499999999</v>
      </c>
      <c r="Y139">
        <v>462758.03200000001</v>
      </c>
      <c r="AA139" s="37" t="s">
        <v>261</v>
      </c>
      <c r="AB139" s="38">
        <v>4.6227</v>
      </c>
      <c r="AC139" s="38">
        <v>1.5404</v>
      </c>
      <c r="AD139" s="38">
        <v>1.1652</v>
      </c>
      <c r="AI139" t="s">
        <v>706</v>
      </c>
      <c r="AJ139">
        <v>5514</v>
      </c>
      <c r="AK139">
        <v>103.9</v>
      </c>
      <c r="AL139">
        <v>100.1</v>
      </c>
      <c r="AM139">
        <v>115.2</v>
      </c>
      <c r="AN139">
        <v>102.6</v>
      </c>
      <c r="AO139">
        <v>2043.5</v>
      </c>
      <c r="AP139">
        <v>103.5</v>
      </c>
      <c r="AQ139">
        <v>95.8</v>
      </c>
      <c r="AS139">
        <v>12.8</v>
      </c>
      <c r="AT139">
        <v>3597.84</v>
      </c>
      <c r="AU139">
        <v>105.9</v>
      </c>
      <c r="AV139">
        <v>99</v>
      </c>
      <c r="AW139">
        <v>101.5</v>
      </c>
      <c r="AX139">
        <v>98.4</v>
      </c>
      <c r="AY139">
        <v>121</v>
      </c>
      <c r="AZ139">
        <v>100.6</v>
      </c>
      <c r="BA139">
        <v>1733.86</v>
      </c>
      <c r="BB139">
        <v>105.1</v>
      </c>
      <c r="BC139">
        <v>100.2</v>
      </c>
      <c r="BD139">
        <v>100</v>
      </c>
      <c r="BE139">
        <v>99.7</v>
      </c>
      <c r="BF139">
        <v>120.3</v>
      </c>
      <c r="BG139">
        <v>100.6</v>
      </c>
      <c r="BH139">
        <v>1004.94</v>
      </c>
      <c r="BI139">
        <v>103.2</v>
      </c>
      <c r="BJ139">
        <v>102.1</v>
      </c>
      <c r="BK139">
        <v>98.2</v>
      </c>
      <c r="BL139">
        <v>101.6</v>
      </c>
      <c r="BM139">
        <v>108.2</v>
      </c>
      <c r="BN139">
        <v>100.3</v>
      </c>
      <c r="BO139">
        <v>87531.9</v>
      </c>
      <c r="BP139">
        <v>109117.4</v>
      </c>
      <c r="BQ139">
        <v>-21585.5</v>
      </c>
      <c r="BR139">
        <v>211.6</v>
      </c>
      <c r="BS139">
        <v>103.7</v>
      </c>
      <c r="BT139">
        <v>225.3</v>
      </c>
      <c r="BU139">
        <v>96.5</v>
      </c>
      <c r="BV139">
        <v>126.4</v>
      </c>
      <c r="BW139">
        <v>100.8</v>
      </c>
      <c r="BX139">
        <v>125.3</v>
      </c>
      <c r="BY139">
        <v>105.9</v>
      </c>
      <c r="BZ139">
        <v>119.2</v>
      </c>
      <c r="CA139">
        <v>100.5</v>
      </c>
      <c r="CB139">
        <v>5.6</v>
      </c>
      <c r="CC139">
        <v>108.8</v>
      </c>
      <c r="CD139">
        <v>100.7</v>
      </c>
      <c r="CE139">
        <v>103.9</v>
      </c>
      <c r="CF139">
        <v>122.7</v>
      </c>
      <c r="CG139">
        <v>104.2</v>
      </c>
      <c r="CH139">
        <v>106.3</v>
      </c>
      <c r="CI139">
        <v>108.6</v>
      </c>
      <c r="CJ139">
        <v>100.6</v>
      </c>
      <c r="CK139">
        <v>104.2</v>
      </c>
      <c r="CL139">
        <v>103.7</v>
      </c>
      <c r="CM139">
        <v>100</v>
      </c>
      <c r="CN139">
        <v>101</v>
      </c>
      <c r="CO139">
        <v>104.7</v>
      </c>
      <c r="CP139">
        <v>100.3</v>
      </c>
      <c r="CQ139">
        <v>102.7</v>
      </c>
      <c r="CR139">
        <v>100.6</v>
      </c>
      <c r="CS139">
        <v>100.2</v>
      </c>
      <c r="CT139">
        <v>100.6</v>
      </c>
      <c r="CU139">
        <v>102.2</v>
      </c>
      <c r="CV139">
        <v>100.3</v>
      </c>
      <c r="CW139">
        <v>102.2</v>
      </c>
      <c r="CX139">
        <v>98.5</v>
      </c>
      <c r="CY139">
        <v>100.1</v>
      </c>
      <c r="CZ139">
        <v>98.5</v>
      </c>
      <c r="DA139">
        <v>104.5</v>
      </c>
      <c r="DB139">
        <v>100.5</v>
      </c>
      <c r="DC139">
        <v>102.9</v>
      </c>
      <c r="DD139">
        <v>107.2</v>
      </c>
      <c r="DE139">
        <v>100.8</v>
      </c>
      <c r="DF139">
        <v>105.4</v>
      </c>
      <c r="DG139">
        <v>102.8</v>
      </c>
      <c r="DH139">
        <v>100</v>
      </c>
      <c r="DI139">
        <v>101.2</v>
      </c>
      <c r="DJ139">
        <v>98.9</v>
      </c>
      <c r="DK139">
        <v>101.2</v>
      </c>
      <c r="DL139">
        <v>98.7</v>
      </c>
      <c r="DM139">
        <v>105.8</v>
      </c>
      <c r="DN139">
        <v>100.3</v>
      </c>
      <c r="DO139">
        <v>103.5</v>
      </c>
      <c r="DP139">
        <v>101.7</v>
      </c>
      <c r="DQ139">
        <v>100.2</v>
      </c>
      <c r="DR139">
        <v>101.5</v>
      </c>
      <c r="DS139">
        <v>103.7</v>
      </c>
      <c r="DT139">
        <v>100.4</v>
      </c>
      <c r="DU139">
        <v>102.1</v>
      </c>
      <c r="DV139">
        <v>107.6</v>
      </c>
      <c r="DW139">
        <v>101.7</v>
      </c>
      <c r="DX139">
        <v>104.3</v>
      </c>
      <c r="DY139">
        <v>99.2</v>
      </c>
      <c r="DZ139">
        <v>100.1</v>
      </c>
      <c r="EA139">
        <v>99.6</v>
      </c>
      <c r="EB139">
        <v>100.8</v>
      </c>
      <c r="EC139">
        <v>100.1</v>
      </c>
      <c r="ED139">
        <v>100.5</v>
      </c>
      <c r="EE139">
        <v>102.7</v>
      </c>
      <c r="EF139">
        <v>100.1</v>
      </c>
      <c r="EG139">
        <v>100.6</v>
      </c>
      <c r="EH139">
        <v>109.5</v>
      </c>
      <c r="EI139">
        <v>112.6</v>
      </c>
      <c r="EJ139">
        <v>97.2</v>
      </c>
      <c r="EK139">
        <v>106.5</v>
      </c>
      <c r="EL139">
        <v>90.8</v>
      </c>
      <c r="EM139">
        <v>138.1</v>
      </c>
      <c r="EN139">
        <v>102.7</v>
      </c>
      <c r="EO139">
        <v>102.6</v>
      </c>
      <c r="EP139">
        <v>96.4</v>
      </c>
      <c r="EQ139">
        <v>89.2</v>
      </c>
      <c r="ER139">
        <v>102.3</v>
      </c>
      <c r="ES139">
        <v>107.5</v>
      </c>
      <c r="ET139">
        <v>91.2</v>
      </c>
      <c r="EU139">
        <v>146.69999999999999</v>
      </c>
      <c r="EV139">
        <v>103.5</v>
      </c>
      <c r="EW139">
        <v>101.4</v>
      </c>
      <c r="EX139">
        <v>83.2</v>
      </c>
      <c r="EY139">
        <v>93.8</v>
      </c>
      <c r="EZ139">
        <v>96.3</v>
      </c>
      <c r="FA139">
        <v>102.3</v>
      </c>
      <c r="FB139">
        <v>96.9</v>
      </c>
      <c r="FC139">
        <v>128.19999999999999</v>
      </c>
      <c r="FD139">
        <v>102.3</v>
      </c>
      <c r="FF139">
        <v>110.2</v>
      </c>
      <c r="FG139">
        <v>93.1</v>
      </c>
      <c r="FH139">
        <v>111.4</v>
      </c>
      <c r="FI139">
        <v>85.4</v>
      </c>
      <c r="FJ139">
        <v>90.8</v>
      </c>
      <c r="FK139">
        <v>89.5</v>
      </c>
      <c r="FL139">
        <v>104.5</v>
      </c>
      <c r="FM139">
        <v>94.2</v>
      </c>
      <c r="FN139">
        <v>100.7</v>
      </c>
      <c r="FO139">
        <v>88.6</v>
      </c>
      <c r="FP139">
        <v>97.7</v>
      </c>
      <c r="FQ139">
        <v>86.1</v>
      </c>
      <c r="FR139">
        <v>179.9</v>
      </c>
      <c r="FS139">
        <v>101.5</v>
      </c>
      <c r="FT139">
        <v>115.3</v>
      </c>
      <c r="FU139">
        <v>109.5</v>
      </c>
      <c r="FV139">
        <v>141.69999999999999</v>
      </c>
      <c r="FW139">
        <v>87.7</v>
      </c>
      <c r="FX139">
        <v>9473</v>
      </c>
      <c r="FY139">
        <v>113.6</v>
      </c>
      <c r="FZ139">
        <v>101.7</v>
      </c>
      <c r="GA139">
        <v>105.3</v>
      </c>
      <c r="GB139">
        <v>143.30000000000001</v>
      </c>
      <c r="GC139">
        <v>99.7</v>
      </c>
      <c r="GD139">
        <v>4486.3</v>
      </c>
      <c r="GE139">
        <v>113.5</v>
      </c>
      <c r="GF139">
        <v>97.5</v>
      </c>
      <c r="GG139">
        <v>17043.5</v>
      </c>
      <c r="GH139">
        <v>120.1</v>
      </c>
      <c r="GI139">
        <v>44225.9</v>
      </c>
      <c r="GJ139">
        <v>104.9</v>
      </c>
      <c r="GK139">
        <v>93</v>
      </c>
      <c r="GL139">
        <v>50553.5</v>
      </c>
      <c r="GM139">
        <v>108</v>
      </c>
      <c r="GN139">
        <v>93.9</v>
      </c>
      <c r="GO139">
        <v>-6327.6</v>
      </c>
      <c r="GP139">
        <v>-26.8</v>
      </c>
      <c r="GQ139">
        <v>-29.8</v>
      </c>
      <c r="GS139">
        <v>4.3</v>
      </c>
      <c r="GT139">
        <v>0.7</v>
      </c>
      <c r="GU139">
        <v>2.9</v>
      </c>
      <c r="GV139">
        <v>-6</v>
      </c>
      <c r="GW139">
        <v>6</v>
      </c>
      <c r="GX139">
        <v>34.700000000000003</v>
      </c>
      <c r="GY139">
        <v>6.3</v>
      </c>
    </row>
    <row r="140" spans="1:207" x14ac:dyDescent="0.2">
      <c r="A140" s="12" t="s">
        <v>260</v>
      </c>
      <c r="B140" s="20">
        <v>98.8</v>
      </c>
      <c r="C140" s="20">
        <v>88.4</v>
      </c>
      <c r="E140" s="25" t="s">
        <v>263</v>
      </c>
      <c r="F140" s="27">
        <v>5.07</v>
      </c>
      <c r="G140" s="27">
        <v>5.44</v>
      </c>
      <c r="I140" s="1">
        <v>39568</v>
      </c>
      <c r="J140">
        <v>594317.69999999995</v>
      </c>
      <c r="L140" s="1">
        <v>39447</v>
      </c>
      <c r="M140">
        <v>25.495999999999999</v>
      </c>
      <c r="N140">
        <v>359423.28200000001</v>
      </c>
      <c r="O140">
        <v>109736.872</v>
      </c>
      <c r="P140">
        <v>469160.15399999998</v>
      </c>
      <c r="Q140">
        <v>351007.03700000001</v>
      </c>
      <c r="R140">
        <v>108250.553</v>
      </c>
      <c r="S140">
        <v>459257.59</v>
      </c>
      <c r="T140">
        <v>8416.2450000000008</v>
      </c>
      <c r="U140">
        <v>1486.319</v>
      </c>
      <c r="V140">
        <v>9902.5640000000003</v>
      </c>
      <c r="W140">
        <v>359448.77799999999</v>
      </c>
      <c r="X140">
        <v>109736.872</v>
      </c>
      <c r="Y140">
        <v>469185.65</v>
      </c>
      <c r="AA140" s="37" t="s">
        <v>262</v>
      </c>
      <c r="AB140" s="38">
        <v>4.7001999999999997</v>
      </c>
      <c r="AC140" s="38">
        <v>1.5506</v>
      </c>
      <c r="AD140" s="38">
        <v>1.1621999999999999</v>
      </c>
      <c r="AI140" t="s">
        <v>707</v>
      </c>
      <c r="AJ140">
        <v>5514</v>
      </c>
      <c r="AK140">
        <v>103.6</v>
      </c>
      <c r="AL140">
        <v>100</v>
      </c>
      <c r="AM140">
        <v>115.2</v>
      </c>
      <c r="AN140">
        <v>102.6</v>
      </c>
      <c r="AO140">
        <v>1962.6</v>
      </c>
      <c r="AP140">
        <v>102.9</v>
      </c>
      <c r="AQ140">
        <v>96</v>
      </c>
      <c r="AS140">
        <v>12.4</v>
      </c>
      <c r="AT140">
        <v>3483.99</v>
      </c>
      <c r="AU140">
        <v>104.1</v>
      </c>
      <c r="AV140">
        <v>96.8</v>
      </c>
      <c r="AW140">
        <v>99.3</v>
      </c>
      <c r="AX140">
        <v>96.2</v>
      </c>
      <c r="AY140">
        <v>116.4</v>
      </c>
      <c r="AZ140">
        <v>96.8</v>
      </c>
      <c r="BA140">
        <v>1733.51</v>
      </c>
      <c r="BB140">
        <v>105</v>
      </c>
      <c r="BC140">
        <v>100</v>
      </c>
      <c r="BD140">
        <v>99.3</v>
      </c>
      <c r="BE140">
        <v>99.3</v>
      </c>
      <c r="BF140">
        <v>119.5</v>
      </c>
      <c r="BG140">
        <v>99.9</v>
      </c>
      <c r="BH140">
        <v>984.37</v>
      </c>
      <c r="BI140">
        <v>103</v>
      </c>
      <c r="BJ140">
        <v>98</v>
      </c>
      <c r="BK140">
        <v>97.4</v>
      </c>
      <c r="BL140">
        <v>97.3</v>
      </c>
      <c r="BM140">
        <v>105.3</v>
      </c>
      <c r="BN140">
        <v>97.6</v>
      </c>
      <c r="BO140">
        <v>107940.1</v>
      </c>
      <c r="BP140">
        <v>131668.4</v>
      </c>
      <c r="BQ140">
        <v>-23728.3</v>
      </c>
      <c r="BR140">
        <v>210.2</v>
      </c>
      <c r="BS140">
        <v>104.6</v>
      </c>
      <c r="BT140">
        <v>232.2</v>
      </c>
      <c r="BU140">
        <v>105.6</v>
      </c>
      <c r="BV140">
        <v>132.4</v>
      </c>
      <c r="BW140">
        <v>100.8</v>
      </c>
      <c r="BX140">
        <v>116.9</v>
      </c>
      <c r="BY140">
        <v>98.6</v>
      </c>
      <c r="BZ140">
        <v>117.8</v>
      </c>
      <c r="CA140">
        <v>98.8</v>
      </c>
      <c r="CB140">
        <v>5.4</v>
      </c>
      <c r="CC140">
        <v>106.3</v>
      </c>
      <c r="CD140">
        <v>99.7</v>
      </c>
      <c r="CE140">
        <v>103.6</v>
      </c>
      <c r="CF140">
        <v>119.6</v>
      </c>
      <c r="CG140">
        <v>98.3</v>
      </c>
      <c r="CH140">
        <v>104.5</v>
      </c>
      <c r="CI140">
        <v>105.9</v>
      </c>
      <c r="CJ140">
        <v>99.7</v>
      </c>
      <c r="CK140">
        <v>103.9</v>
      </c>
      <c r="CL140">
        <v>103.5</v>
      </c>
      <c r="CM140">
        <v>100</v>
      </c>
      <c r="CN140">
        <v>101</v>
      </c>
      <c r="CO140">
        <v>104.6</v>
      </c>
      <c r="CP140">
        <v>100.3</v>
      </c>
      <c r="CQ140">
        <v>103</v>
      </c>
      <c r="CR140">
        <v>100.7</v>
      </c>
      <c r="CS140">
        <v>100.2</v>
      </c>
      <c r="CT140">
        <v>100.8</v>
      </c>
      <c r="CU140">
        <v>102.3</v>
      </c>
      <c r="CV140">
        <v>100.4</v>
      </c>
      <c r="CW140">
        <v>102.6</v>
      </c>
      <c r="CX140">
        <v>98.3</v>
      </c>
      <c r="CY140">
        <v>99.9</v>
      </c>
      <c r="CZ140">
        <v>98.4</v>
      </c>
      <c r="DA140">
        <v>105</v>
      </c>
      <c r="DB140">
        <v>100.6</v>
      </c>
      <c r="DC140">
        <v>103.5</v>
      </c>
      <c r="DD140">
        <v>108.8</v>
      </c>
      <c r="DE140">
        <v>101.3</v>
      </c>
      <c r="DF140">
        <v>106.8</v>
      </c>
      <c r="DG140">
        <v>103</v>
      </c>
      <c r="DH140">
        <v>100.5</v>
      </c>
      <c r="DI140">
        <v>101.7</v>
      </c>
      <c r="DJ140">
        <v>100.9</v>
      </c>
      <c r="DK140">
        <v>101.9</v>
      </c>
      <c r="DL140">
        <v>100.6</v>
      </c>
      <c r="DM140">
        <v>106</v>
      </c>
      <c r="DN140">
        <v>100.3</v>
      </c>
      <c r="DO140">
        <v>103.7</v>
      </c>
      <c r="DP140">
        <v>102</v>
      </c>
      <c r="DQ140">
        <v>100.4</v>
      </c>
      <c r="DR140">
        <v>101.8</v>
      </c>
      <c r="DS140">
        <v>104.1</v>
      </c>
      <c r="DT140">
        <v>100.8</v>
      </c>
      <c r="DU140">
        <v>102.9</v>
      </c>
      <c r="DV140">
        <v>106.8</v>
      </c>
      <c r="DW140">
        <v>100.3</v>
      </c>
      <c r="DX140">
        <v>104.6</v>
      </c>
      <c r="DY140">
        <v>98.1</v>
      </c>
      <c r="DZ140">
        <v>98.8</v>
      </c>
      <c r="EA140">
        <v>98.4</v>
      </c>
      <c r="EB140">
        <v>100.8</v>
      </c>
      <c r="EC140">
        <v>100.1</v>
      </c>
      <c r="ED140">
        <v>100.6</v>
      </c>
      <c r="EE140">
        <v>102.7</v>
      </c>
      <c r="EF140">
        <v>100.1</v>
      </c>
      <c r="EG140">
        <v>100.7</v>
      </c>
      <c r="EH140">
        <v>105.7</v>
      </c>
      <c r="EI140">
        <v>107.7</v>
      </c>
      <c r="EJ140">
        <v>98.1</v>
      </c>
      <c r="EK140">
        <v>107.9</v>
      </c>
      <c r="EL140">
        <v>102.4</v>
      </c>
      <c r="EM140">
        <v>141.80000000000001</v>
      </c>
      <c r="EN140">
        <v>105.2</v>
      </c>
      <c r="EO140">
        <v>111.7</v>
      </c>
      <c r="EP140">
        <v>105.1</v>
      </c>
      <c r="EQ140">
        <v>94.3</v>
      </c>
      <c r="ER140">
        <v>107.5</v>
      </c>
      <c r="ES140">
        <v>108.5</v>
      </c>
      <c r="ET140">
        <v>103.5</v>
      </c>
      <c r="EU140">
        <v>151.80000000000001</v>
      </c>
      <c r="EV140">
        <v>107.2</v>
      </c>
      <c r="EW140">
        <v>99.8</v>
      </c>
      <c r="EX140">
        <v>89.3</v>
      </c>
      <c r="EY140">
        <v>83.7</v>
      </c>
      <c r="EZ140">
        <v>86</v>
      </c>
      <c r="FA140">
        <v>108.2</v>
      </c>
      <c r="FB140">
        <v>104.5</v>
      </c>
      <c r="FC140">
        <v>134.1</v>
      </c>
      <c r="FD140">
        <v>106.9</v>
      </c>
      <c r="FF140">
        <v>114.7</v>
      </c>
      <c r="FG140">
        <v>106.8</v>
      </c>
      <c r="FH140">
        <v>114.6</v>
      </c>
      <c r="FI140">
        <v>107.2</v>
      </c>
      <c r="FJ140">
        <v>88.3</v>
      </c>
      <c r="FK140">
        <v>92.7</v>
      </c>
      <c r="FL140">
        <v>99.5</v>
      </c>
      <c r="FM140">
        <v>99</v>
      </c>
      <c r="FN140">
        <v>100.8</v>
      </c>
      <c r="FO140">
        <v>95.9</v>
      </c>
      <c r="FP140">
        <v>108.4</v>
      </c>
      <c r="FQ140">
        <v>106</v>
      </c>
      <c r="FR140">
        <v>190.7</v>
      </c>
      <c r="FS140">
        <v>107.5</v>
      </c>
      <c r="FT140">
        <v>123.5</v>
      </c>
      <c r="FU140">
        <v>125.8</v>
      </c>
      <c r="FV140">
        <v>178.4</v>
      </c>
      <c r="FW140">
        <v>110.4</v>
      </c>
      <c r="FX140">
        <v>8753</v>
      </c>
      <c r="FY140">
        <v>108.5</v>
      </c>
      <c r="FZ140">
        <v>98.3</v>
      </c>
      <c r="GA140">
        <v>100.8</v>
      </c>
      <c r="GB140">
        <v>140.9</v>
      </c>
      <c r="GC140">
        <v>98</v>
      </c>
      <c r="GD140">
        <v>4796.5</v>
      </c>
      <c r="GE140">
        <v>115.7</v>
      </c>
      <c r="GF140">
        <v>106.9</v>
      </c>
      <c r="GG140">
        <v>21840</v>
      </c>
      <c r="GH140">
        <v>119.1</v>
      </c>
      <c r="GI140">
        <v>46415.3</v>
      </c>
      <c r="GJ140">
        <v>109.7</v>
      </c>
      <c r="GK140">
        <v>103.7</v>
      </c>
      <c r="GL140">
        <v>52021.9</v>
      </c>
      <c r="GM140">
        <v>109.1</v>
      </c>
      <c r="GN140">
        <v>103.6</v>
      </c>
      <c r="GO140">
        <v>-5606.6</v>
      </c>
      <c r="GP140">
        <v>-26.4</v>
      </c>
      <c r="GQ140">
        <v>-27.7</v>
      </c>
      <c r="GS140">
        <v>4.2</v>
      </c>
      <c r="GT140">
        <v>2.7</v>
      </c>
      <c r="GU140">
        <v>2.1</v>
      </c>
      <c r="GV140">
        <v>-4.7</v>
      </c>
      <c r="GW140">
        <v>6.9</v>
      </c>
      <c r="GX140">
        <v>29.9</v>
      </c>
      <c r="GY140">
        <v>7.8</v>
      </c>
    </row>
    <row r="141" spans="1:207" x14ac:dyDescent="0.2">
      <c r="A141" s="12" t="s">
        <v>261</v>
      </c>
      <c r="B141" s="20">
        <v>98.5</v>
      </c>
      <c r="C141" s="20">
        <v>88</v>
      </c>
      <c r="E141" s="25" t="s">
        <v>264</v>
      </c>
      <c r="F141" s="27">
        <v>5.24</v>
      </c>
      <c r="G141" s="27">
        <v>5.54</v>
      </c>
      <c r="I141" s="1">
        <v>39599</v>
      </c>
      <c r="J141">
        <v>600136.4</v>
      </c>
      <c r="L141" s="1">
        <v>39478</v>
      </c>
      <c r="M141">
        <v>24.552</v>
      </c>
      <c r="N141">
        <v>366032.90700000001</v>
      </c>
      <c r="O141">
        <v>116870.129</v>
      </c>
      <c r="P141">
        <v>482903.03600000002</v>
      </c>
      <c r="Q141">
        <v>356659.266</v>
      </c>
      <c r="R141">
        <v>115181.02899999999</v>
      </c>
      <c r="S141">
        <v>471840.29499999998</v>
      </c>
      <c r="T141">
        <v>9373.6409999999996</v>
      </c>
      <c r="U141">
        <v>1689.1</v>
      </c>
      <c r="V141">
        <v>11062.741</v>
      </c>
      <c r="W141">
        <v>366057.45899999997</v>
      </c>
      <c r="X141">
        <v>116870.129</v>
      </c>
      <c r="Y141">
        <v>482927.58799999999</v>
      </c>
      <c r="AA141" s="37" t="s">
        <v>263</v>
      </c>
      <c r="AB141" s="38">
        <v>4.7046999999999999</v>
      </c>
      <c r="AC141" s="38">
        <v>1.5484</v>
      </c>
      <c r="AD141" s="38">
        <v>1.1994</v>
      </c>
      <c r="AI141" t="s">
        <v>709</v>
      </c>
      <c r="AJ141">
        <v>5527</v>
      </c>
      <c r="AK141">
        <v>103.6</v>
      </c>
      <c r="AL141">
        <v>100.2</v>
      </c>
      <c r="AM141">
        <v>115.4</v>
      </c>
      <c r="AN141">
        <v>102.8</v>
      </c>
      <c r="AO141">
        <v>1883.3</v>
      </c>
      <c r="AP141">
        <v>102.1</v>
      </c>
      <c r="AQ141">
        <v>96</v>
      </c>
      <c r="AS141">
        <v>11.9</v>
      </c>
      <c r="AT141">
        <v>3600.47</v>
      </c>
      <c r="AU141">
        <v>105.8</v>
      </c>
      <c r="AV141">
        <v>103.3</v>
      </c>
      <c r="AW141">
        <v>101.6</v>
      </c>
      <c r="AX141">
        <v>103.7</v>
      </c>
      <c r="AY141">
        <v>120.7</v>
      </c>
      <c r="AZ141">
        <v>100.4</v>
      </c>
      <c r="BA141">
        <v>1736.33</v>
      </c>
      <c r="BB141">
        <v>104.9</v>
      </c>
      <c r="BC141">
        <v>100.2</v>
      </c>
      <c r="BD141">
        <v>100.1</v>
      </c>
      <c r="BE141">
        <v>100.7</v>
      </c>
      <c r="BF141">
        <v>120.3</v>
      </c>
      <c r="BG141">
        <v>100.6</v>
      </c>
      <c r="BH141">
        <v>984.17</v>
      </c>
      <c r="BI141">
        <v>103</v>
      </c>
      <c r="BJ141">
        <v>100</v>
      </c>
      <c r="BK141">
        <v>98.3</v>
      </c>
      <c r="BL141">
        <v>100.5</v>
      </c>
      <c r="BM141">
        <v>105.8</v>
      </c>
      <c r="BN141">
        <v>98.1</v>
      </c>
      <c r="BO141">
        <v>134662.39999999999</v>
      </c>
      <c r="BP141">
        <v>154884.6</v>
      </c>
      <c r="BQ141">
        <v>-20222.2</v>
      </c>
      <c r="BR141">
        <v>186.9</v>
      </c>
      <c r="BS141">
        <v>99.8</v>
      </c>
      <c r="BT141">
        <v>222.3</v>
      </c>
      <c r="BU141">
        <v>101.1</v>
      </c>
      <c r="BV141">
        <v>129.19999999999999</v>
      </c>
      <c r="BW141">
        <v>97.5</v>
      </c>
      <c r="BX141">
        <v>104.5</v>
      </c>
      <c r="BY141">
        <v>103.6</v>
      </c>
      <c r="BZ141">
        <v>116.9</v>
      </c>
      <c r="CA141">
        <v>100.3</v>
      </c>
      <c r="CB141">
        <v>5.6</v>
      </c>
      <c r="CC141">
        <v>105.6</v>
      </c>
      <c r="CD141">
        <v>100.3</v>
      </c>
      <c r="CE141">
        <v>103.9</v>
      </c>
      <c r="CF141">
        <v>119.5</v>
      </c>
      <c r="CG141">
        <v>100.8</v>
      </c>
      <c r="CH141">
        <v>105.3</v>
      </c>
      <c r="CI141">
        <v>105.2</v>
      </c>
      <c r="CJ141">
        <v>100.3</v>
      </c>
      <c r="CK141">
        <v>104.2</v>
      </c>
      <c r="CL141">
        <v>102.4</v>
      </c>
      <c r="CM141">
        <v>100.1</v>
      </c>
      <c r="CN141">
        <v>101.1</v>
      </c>
      <c r="CO141">
        <v>105.6</v>
      </c>
      <c r="CP141">
        <v>100.7</v>
      </c>
      <c r="CQ141">
        <v>103.7</v>
      </c>
      <c r="CR141">
        <v>100.8</v>
      </c>
      <c r="CS141">
        <v>100.3</v>
      </c>
      <c r="CT141">
        <v>101.1</v>
      </c>
      <c r="CU141">
        <v>102.4</v>
      </c>
      <c r="CV141">
        <v>100.4</v>
      </c>
      <c r="CW141">
        <v>103</v>
      </c>
      <c r="CX141">
        <v>98.3</v>
      </c>
      <c r="CY141">
        <v>100</v>
      </c>
      <c r="CZ141">
        <v>98.4</v>
      </c>
      <c r="DA141">
        <v>104.2</v>
      </c>
      <c r="DB141">
        <v>99.6</v>
      </c>
      <c r="DC141">
        <v>103.1</v>
      </c>
      <c r="DD141">
        <v>106.4</v>
      </c>
      <c r="DE141">
        <v>98.2</v>
      </c>
      <c r="DF141">
        <v>104.9</v>
      </c>
      <c r="DG141">
        <v>103.6</v>
      </c>
      <c r="DH141">
        <v>100.6</v>
      </c>
      <c r="DI141">
        <v>102.3</v>
      </c>
      <c r="DJ141">
        <v>100.9</v>
      </c>
      <c r="DK141">
        <v>99.6</v>
      </c>
      <c r="DL141">
        <v>100.1</v>
      </c>
      <c r="DM141">
        <v>105.8</v>
      </c>
      <c r="DN141">
        <v>100.2</v>
      </c>
      <c r="DO141">
        <v>103.9</v>
      </c>
      <c r="DP141">
        <v>102.2</v>
      </c>
      <c r="DQ141">
        <v>100.2</v>
      </c>
      <c r="DR141">
        <v>102</v>
      </c>
      <c r="DS141">
        <v>104.2</v>
      </c>
      <c r="DT141">
        <v>100.3</v>
      </c>
      <c r="DU141">
        <v>103.2</v>
      </c>
      <c r="DV141">
        <v>106.4</v>
      </c>
      <c r="DW141">
        <v>99.7</v>
      </c>
      <c r="DX141">
        <v>104.3</v>
      </c>
      <c r="DY141">
        <v>96.4</v>
      </c>
      <c r="DZ141">
        <v>98.3</v>
      </c>
      <c r="EA141">
        <v>96.7</v>
      </c>
      <c r="EB141">
        <v>100.2</v>
      </c>
      <c r="EC141">
        <v>100.3</v>
      </c>
      <c r="ED141">
        <v>100.9</v>
      </c>
      <c r="EE141">
        <v>102.5</v>
      </c>
      <c r="EF141">
        <v>99.9</v>
      </c>
      <c r="EG141">
        <v>100.5</v>
      </c>
      <c r="EH141">
        <v>102.9</v>
      </c>
      <c r="EI141">
        <v>102.4</v>
      </c>
      <c r="EJ141">
        <v>100.5</v>
      </c>
      <c r="EK141">
        <v>102.5</v>
      </c>
      <c r="EL141">
        <v>101.1</v>
      </c>
      <c r="EM141">
        <v>143.19999999999999</v>
      </c>
      <c r="EN141">
        <v>106.4</v>
      </c>
      <c r="EO141">
        <v>104.2</v>
      </c>
      <c r="EP141">
        <v>99.3</v>
      </c>
      <c r="EQ141">
        <v>93.6</v>
      </c>
      <c r="ER141">
        <v>106.7</v>
      </c>
      <c r="ES141">
        <v>102.5</v>
      </c>
      <c r="ET141">
        <v>101.3</v>
      </c>
      <c r="EU141">
        <v>153.5</v>
      </c>
      <c r="EV141">
        <v>108.6</v>
      </c>
      <c r="EW141">
        <v>100.4</v>
      </c>
      <c r="EX141">
        <v>100</v>
      </c>
      <c r="EY141">
        <v>83.8</v>
      </c>
      <c r="EZ141">
        <v>86</v>
      </c>
      <c r="FA141">
        <v>106.7</v>
      </c>
      <c r="FB141">
        <v>103.2</v>
      </c>
      <c r="FC141">
        <v>138.4</v>
      </c>
      <c r="FD141">
        <v>110.4</v>
      </c>
      <c r="FF141">
        <v>108.3</v>
      </c>
      <c r="FG141">
        <v>99.7</v>
      </c>
      <c r="FH141">
        <v>102.8</v>
      </c>
      <c r="FI141">
        <v>103.7</v>
      </c>
      <c r="FJ141">
        <v>82.9</v>
      </c>
      <c r="FK141">
        <v>94.3</v>
      </c>
      <c r="FL141">
        <v>97</v>
      </c>
      <c r="FM141">
        <v>103.1</v>
      </c>
      <c r="FN141">
        <v>99.2</v>
      </c>
      <c r="FO141">
        <v>100.5</v>
      </c>
      <c r="FP141">
        <v>110.8</v>
      </c>
      <c r="FQ141">
        <v>101.2</v>
      </c>
      <c r="FR141">
        <v>193</v>
      </c>
      <c r="FS141">
        <v>108.9</v>
      </c>
      <c r="FT141">
        <v>116.7</v>
      </c>
      <c r="FU141">
        <v>117.7</v>
      </c>
      <c r="FV141">
        <v>209.8</v>
      </c>
      <c r="FW141">
        <v>129.9</v>
      </c>
      <c r="FX141">
        <v>8842</v>
      </c>
      <c r="FY141">
        <v>106.4</v>
      </c>
      <c r="FZ141">
        <v>101.9</v>
      </c>
      <c r="GA141">
        <v>97.7</v>
      </c>
      <c r="GB141">
        <v>141.5</v>
      </c>
      <c r="GC141">
        <v>98.7</v>
      </c>
      <c r="GD141">
        <v>4687.7</v>
      </c>
      <c r="GE141">
        <v>111.6</v>
      </c>
      <c r="GF141">
        <v>97.7</v>
      </c>
      <c r="GG141">
        <v>26527.7</v>
      </c>
      <c r="GH141">
        <v>117.7</v>
      </c>
      <c r="GI141">
        <v>45259.8</v>
      </c>
      <c r="GJ141">
        <v>102.1</v>
      </c>
      <c r="GK141">
        <v>97.2</v>
      </c>
      <c r="GL141">
        <v>51666.400000000001</v>
      </c>
      <c r="GM141">
        <v>107.5</v>
      </c>
      <c r="GN141">
        <v>100.8</v>
      </c>
      <c r="GO141">
        <v>-6406.6</v>
      </c>
      <c r="GP141">
        <v>-25.5</v>
      </c>
      <c r="GQ141">
        <v>-28.6</v>
      </c>
      <c r="GS141">
        <v>3.1</v>
      </c>
      <c r="GT141">
        <v>3.6</v>
      </c>
      <c r="GU141">
        <v>1.3</v>
      </c>
      <c r="GV141">
        <v>-3.2</v>
      </c>
      <c r="GW141">
        <v>8.9</v>
      </c>
      <c r="GX141">
        <v>33.1</v>
      </c>
      <c r="GY141">
        <v>7.2</v>
      </c>
    </row>
    <row r="142" spans="1:207" x14ac:dyDescent="0.2">
      <c r="A142" s="12" t="s">
        <v>262</v>
      </c>
      <c r="B142" s="20">
        <v>100.8</v>
      </c>
      <c r="C142" s="20">
        <v>90.4</v>
      </c>
      <c r="E142" s="25" t="s">
        <v>265</v>
      </c>
      <c r="F142" s="27">
        <v>4.97</v>
      </c>
      <c r="G142" s="27">
        <v>5.54</v>
      </c>
      <c r="I142" s="1">
        <v>39629</v>
      </c>
      <c r="J142">
        <v>606583.1</v>
      </c>
      <c r="L142" s="1">
        <v>39507</v>
      </c>
      <c r="M142">
        <v>24.401</v>
      </c>
      <c r="N142">
        <v>372005.95299999998</v>
      </c>
      <c r="O142">
        <v>116830.558</v>
      </c>
      <c r="P142">
        <v>488836.511</v>
      </c>
      <c r="Q142">
        <v>363533.46600000001</v>
      </c>
      <c r="R142">
        <v>115179.77099999999</v>
      </c>
      <c r="S142">
        <v>478713.23700000002</v>
      </c>
      <c r="T142">
        <v>8472.4869999999992</v>
      </c>
      <c r="U142">
        <v>1650.787</v>
      </c>
      <c r="V142">
        <v>10123.273999999999</v>
      </c>
      <c r="W142">
        <v>372030.35399999999</v>
      </c>
      <c r="X142">
        <v>116830.558</v>
      </c>
      <c r="Y142">
        <v>488860.91200000001</v>
      </c>
      <c r="AA142" s="37" t="s">
        <v>264</v>
      </c>
      <c r="AB142" s="38">
        <v>4.7019000000000002</v>
      </c>
      <c r="AC142" s="38">
        <v>1.5579000000000001</v>
      </c>
      <c r="AD142" s="38">
        <v>1.2629999999999999</v>
      </c>
      <c r="AI142" t="s">
        <v>710</v>
      </c>
      <c r="AJ142">
        <v>5528</v>
      </c>
      <c r="AK142">
        <v>103.3</v>
      </c>
      <c r="AL142">
        <v>100</v>
      </c>
      <c r="AM142">
        <v>115.4</v>
      </c>
      <c r="AN142">
        <v>102.8</v>
      </c>
      <c r="AO142">
        <v>1863.2</v>
      </c>
      <c r="AP142">
        <v>102.8</v>
      </c>
      <c r="AQ142">
        <v>98.9</v>
      </c>
      <c r="AS142">
        <v>11.8</v>
      </c>
      <c r="AT142">
        <v>3611.56</v>
      </c>
      <c r="AU142">
        <v>105.2</v>
      </c>
      <c r="AV142">
        <v>100.3</v>
      </c>
      <c r="AW142">
        <v>101.3</v>
      </c>
      <c r="AX142">
        <v>100.6</v>
      </c>
      <c r="AY142">
        <v>121.4</v>
      </c>
      <c r="AZ142">
        <v>101</v>
      </c>
      <c r="BA142">
        <v>1736.16</v>
      </c>
      <c r="BB142">
        <v>104.9</v>
      </c>
      <c r="BC142">
        <v>99.9</v>
      </c>
      <c r="BD142">
        <v>100.4</v>
      </c>
      <c r="BE142">
        <v>100.3</v>
      </c>
      <c r="BF142">
        <v>120.7</v>
      </c>
      <c r="BG142">
        <v>100.9</v>
      </c>
      <c r="BH142">
        <v>1003.56</v>
      </c>
      <c r="BI142">
        <v>103.1</v>
      </c>
      <c r="BJ142">
        <v>102</v>
      </c>
      <c r="BK142">
        <v>98.7</v>
      </c>
      <c r="BL142">
        <v>102.4</v>
      </c>
      <c r="BM142">
        <v>108.3</v>
      </c>
      <c r="BN142">
        <v>100.5</v>
      </c>
      <c r="BO142">
        <v>158348.6</v>
      </c>
      <c r="BP142">
        <v>179432.2</v>
      </c>
      <c r="BQ142">
        <v>-21083.599999999999</v>
      </c>
      <c r="BR142">
        <v>156.69999999999999</v>
      </c>
      <c r="BS142">
        <v>87</v>
      </c>
      <c r="BT142">
        <v>200.6</v>
      </c>
      <c r="BU142">
        <v>91.9</v>
      </c>
      <c r="BV142">
        <v>128.30000000000001</v>
      </c>
      <c r="BW142">
        <v>97.7</v>
      </c>
      <c r="BX142">
        <v>110.2</v>
      </c>
      <c r="BY142">
        <v>104.3</v>
      </c>
      <c r="BZ142">
        <v>116.3</v>
      </c>
      <c r="CA142">
        <v>100</v>
      </c>
      <c r="CB142">
        <v>5.9</v>
      </c>
      <c r="CC142">
        <v>105.9</v>
      </c>
      <c r="CD142">
        <v>100.4</v>
      </c>
      <c r="CE142">
        <v>104.3</v>
      </c>
      <c r="CF142">
        <v>119</v>
      </c>
      <c r="CG142">
        <v>101.2</v>
      </c>
      <c r="CH142">
        <v>106.6</v>
      </c>
      <c r="CI142">
        <v>105.4</v>
      </c>
      <c r="CJ142">
        <v>100.3</v>
      </c>
      <c r="CK142">
        <v>104.5</v>
      </c>
      <c r="CL142">
        <v>103.3</v>
      </c>
      <c r="CM142">
        <v>101</v>
      </c>
      <c r="CN142">
        <v>102.1</v>
      </c>
      <c r="CO142">
        <v>106.4</v>
      </c>
      <c r="CP142">
        <v>100.4</v>
      </c>
      <c r="CQ142">
        <v>104.1</v>
      </c>
      <c r="CR142">
        <v>101.1</v>
      </c>
      <c r="CS142">
        <v>100.2</v>
      </c>
      <c r="CT142">
        <v>101.3</v>
      </c>
      <c r="CU142">
        <v>103.3</v>
      </c>
      <c r="CV142">
        <v>100.9</v>
      </c>
      <c r="CW142">
        <v>103.9</v>
      </c>
      <c r="CX142">
        <v>96.2</v>
      </c>
      <c r="CY142">
        <v>98.8</v>
      </c>
      <c r="CZ142">
        <v>97.2</v>
      </c>
      <c r="DA142">
        <v>104.1</v>
      </c>
      <c r="DB142">
        <v>99.7</v>
      </c>
      <c r="DC142">
        <v>102.8</v>
      </c>
      <c r="DD142">
        <v>105.3</v>
      </c>
      <c r="DE142">
        <v>98.3</v>
      </c>
      <c r="DF142">
        <v>103.1</v>
      </c>
      <c r="DG142">
        <v>104</v>
      </c>
      <c r="DH142">
        <v>100.4</v>
      </c>
      <c r="DI142">
        <v>102.8</v>
      </c>
      <c r="DJ142">
        <v>99.9</v>
      </c>
      <c r="DK142">
        <v>97.7</v>
      </c>
      <c r="DL142">
        <v>97.8</v>
      </c>
      <c r="DM142">
        <v>106.3</v>
      </c>
      <c r="DN142">
        <v>100.7</v>
      </c>
      <c r="DO142">
        <v>104.6</v>
      </c>
      <c r="DP142">
        <v>102.3</v>
      </c>
      <c r="DQ142">
        <v>100.1</v>
      </c>
      <c r="DR142">
        <v>102.1</v>
      </c>
      <c r="DS142">
        <v>104.3</v>
      </c>
      <c r="DT142">
        <v>100.3</v>
      </c>
      <c r="DU142">
        <v>103.5</v>
      </c>
      <c r="DV142">
        <v>106.1</v>
      </c>
      <c r="DW142">
        <v>100</v>
      </c>
      <c r="DX142">
        <v>104.3</v>
      </c>
      <c r="DY142">
        <v>96</v>
      </c>
      <c r="DZ142">
        <v>99.5</v>
      </c>
      <c r="EA142">
        <v>96.2</v>
      </c>
      <c r="EB142">
        <v>100.5</v>
      </c>
      <c r="EC142">
        <v>100.8</v>
      </c>
      <c r="ED142">
        <v>101.7</v>
      </c>
      <c r="EE142">
        <v>102.7</v>
      </c>
      <c r="EF142">
        <v>100.3</v>
      </c>
      <c r="EG142">
        <v>100.8</v>
      </c>
      <c r="EH142">
        <v>100.8</v>
      </c>
      <c r="EI142">
        <v>103.8</v>
      </c>
      <c r="EJ142">
        <v>97.1</v>
      </c>
      <c r="EK142">
        <v>101.7</v>
      </c>
      <c r="EL142">
        <v>94.2</v>
      </c>
      <c r="EM142">
        <v>134.6</v>
      </c>
      <c r="EN142">
        <v>100.2</v>
      </c>
      <c r="EO142">
        <v>97.6</v>
      </c>
      <c r="EP142">
        <v>95.8</v>
      </c>
      <c r="EQ142">
        <v>89.8</v>
      </c>
      <c r="ER142">
        <v>102.3</v>
      </c>
      <c r="ES142">
        <v>102.2</v>
      </c>
      <c r="ET142">
        <v>94</v>
      </c>
      <c r="EU142">
        <v>144</v>
      </c>
      <c r="EV142">
        <v>102.1</v>
      </c>
      <c r="EW142">
        <v>97</v>
      </c>
      <c r="EX142">
        <v>94.5</v>
      </c>
      <c r="EY142">
        <v>79.099999999999994</v>
      </c>
      <c r="EZ142">
        <v>81.2</v>
      </c>
      <c r="FA142">
        <v>107.1</v>
      </c>
      <c r="FB142">
        <v>97</v>
      </c>
      <c r="FC142">
        <v>134.19999999999999</v>
      </c>
      <c r="FD142">
        <v>107.1</v>
      </c>
      <c r="FF142">
        <v>106.1</v>
      </c>
      <c r="FG142">
        <v>95.4</v>
      </c>
      <c r="FH142">
        <v>109</v>
      </c>
      <c r="FI142">
        <v>90.6</v>
      </c>
      <c r="FJ142">
        <v>90.8</v>
      </c>
      <c r="FK142">
        <v>89.9</v>
      </c>
      <c r="FL142">
        <v>92.3</v>
      </c>
      <c r="FM142">
        <v>93.6</v>
      </c>
      <c r="FN142">
        <v>95</v>
      </c>
      <c r="FO142">
        <v>96.7</v>
      </c>
      <c r="FP142">
        <v>99.4</v>
      </c>
      <c r="FQ142">
        <v>95.2</v>
      </c>
      <c r="FR142">
        <v>183.8</v>
      </c>
      <c r="FS142">
        <v>103.6</v>
      </c>
      <c r="FT142">
        <v>116.2</v>
      </c>
      <c r="FU142">
        <v>96.6</v>
      </c>
      <c r="FV142">
        <v>202.6</v>
      </c>
      <c r="FW142">
        <v>125.4</v>
      </c>
      <c r="FX142">
        <v>10496</v>
      </c>
      <c r="FY142">
        <v>104.2</v>
      </c>
      <c r="FZ142">
        <v>101.3</v>
      </c>
      <c r="GA142">
        <v>93.5</v>
      </c>
      <c r="GB142">
        <v>141.4</v>
      </c>
      <c r="GC142">
        <v>98.5</v>
      </c>
      <c r="GD142">
        <v>4652.2</v>
      </c>
      <c r="GE142">
        <v>106.8</v>
      </c>
      <c r="GF142">
        <v>99.2</v>
      </c>
      <c r="GG142">
        <v>31179.9</v>
      </c>
      <c r="GH142">
        <v>115.9</v>
      </c>
      <c r="GI142">
        <v>42486.9</v>
      </c>
      <c r="GJ142">
        <v>103.9</v>
      </c>
      <c r="GK142">
        <v>94.4</v>
      </c>
      <c r="GL142">
        <v>48956.6</v>
      </c>
      <c r="GM142">
        <v>103.9</v>
      </c>
      <c r="GN142">
        <v>91.7</v>
      </c>
      <c r="GO142">
        <v>-6469.7</v>
      </c>
      <c r="GP142">
        <v>-24.6</v>
      </c>
      <c r="GQ142">
        <v>-26.9</v>
      </c>
      <c r="GS142">
        <v>3.1</v>
      </c>
      <c r="GT142">
        <v>2.4</v>
      </c>
      <c r="GU142">
        <v>-1.4</v>
      </c>
      <c r="GV142">
        <v>-4.8</v>
      </c>
      <c r="GW142">
        <v>4.0999999999999996</v>
      </c>
      <c r="GX142">
        <v>34.700000000000003</v>
      </c>
      <c r="GY142">
        <v>7.9</v>
      </c>
    </row>
    <row r="143" spans="1:207" x14ac:dyDescent="0.2">
      <c r="A143" s="12" t="s">
        <v>263</v>
      </c>
      <c r="B143" s="20">
        <v>100.5</v>
      </c>
      <c r="C143" s="20">
        <v>91.1</v>
      </c>
      <c r="E143" s="25" t="s">
        <v>266</v>
      </c>
      <c r="F143" s="27">
        <v>5.31</v>
      </c>
      <c r="G143" s="27">
        <v>5.38</v>
      </c>
      <c r="I143" s="1">
        <v>39660</v>
      </c>
      <c r="J143">
        <v>616092.6</v>
      </c>
      <c r="L143" s="1">
        <v>39538</v>
      </c>
      <c r="M143">
        <v>24.582000000000001</v>
      </c>
      <c r="N143">
        <v>380014.06</v>
      </c>
      <c r="O143">
        <v>121312.54700000001</v>
      </c>
      <c r="P143">
        <v>501326.60700000002</v>
      </c>
      <c r="Q143">
        <v>371265.54399999999</v>
      </c>
      <c r="R143">
        <v>119412.42</v>
      </c>
      <c r="S143">
        <v>490677.96399999998</v>
      </c>
      <c r="T143">
        <v>8748.5159999999996</v>
      </c>
      <c r="U143">
        <v>1900.127</v>
      </c>
      <c r="V143">
        <v>10648.643</v>
      </c>
      <c r="W143">
        <v>380038.64199999999</v>
      </c>
      <c r="X143">
        <v>121312.54700000001</v>
      </c>
      <c r="Y143">
        <v>501351.18900000001</v>
      </c>
      <c r="AA143" s="37" t="s">
        <v>265</v>
      </c>
      <c r="AB143" s="38">
        <v>4.7748999999999997</v>
      </c>
      <c r="AC143" s="38">
        <v>1.5626</v>
      </c>
      <c r="AD143" s="38">
        <v>1.2383999999999999</v>
      </c>
      <c r="AI143" t="s">
        <v>711</v>
      </c>
      <c r="AJ143">
        <v>5520</v>
      </c>
      <c r="AK143">
        <v>103.1</v>
      </c>
      <c r="AL143">
        <v>99.9</v>
      </c>
      <c r="AM143">
        <v>115.3</v>
      </c>
      <c r="AN143">
        <v>102.7</v>
      </c>
      <c r="AO143">
        <v>1855.3</v>
      </c>
      <c r="AP143">
        <v>103.1</v>
      </c>
      <c r="AQ143">
        <v>99.6</v>
      </c>
      <c r="AS143">
        <v>11.8</v>
      </c>
      <c r="AT143">
        <v>3591.23</v>
      </c>
      <c r="AU143">
        <v>105.4</v>
      </c>
      <c r="AV143">
        <v>99.4</v>
      </c>
      <c r="AW143">
        <v>101.2</v>
      </c>
      <c r="AX143">
        <v>99.4</v>
      </c>
      <c r="AY143">
        <v>120.7</v>
      </c>
      <c r="AZ143">
        <v>100.4</v>
      </c>
      <c r="BA143">
        <v>1736.05</v>
      </c>
      <c r="BB143">
        <v>104.8</v>
      </c>
      <c r="BC143">
        <v>100</v>
      </c>
      <c r="BD143">
        <v>100.1</v>
      </c>
      <c r="BE143">
        <v>100.1</v>
      </c>
      <c r="BF143">
        <v>120.8</v>
      </c>
      <c r="BG143">
        <v>101</v>
      </c>
      <c r="BH143">
        <v>984.39</v>
      </c>
      <c r="BI143">
        <v>103.1</v>
      </c>
      <c r="BJ143">
        <v>98.1</v>
      </c>
      <c r="BK143">
        <v>98.5</v>
      </c>
      <c r="BL143">
        <v>98.2</v>
      </c>
      <c r="BM143">
        <v>106.4</v>
      </c>
      <c r="BN143">
        <v>98.7</v>
      </c>
      <c r="BO143">
        <v>181230.8</v>
      </c>
      <c r="BP143">
        <v>201911.5</v>
      </c>
      <c r="BQ143">
        <v>-20680.7</v>
      </c>
      <c r="BR143">
        <v>116.5</v>
      </c>
      <c r="BS143">
        <v>87.6</v>
      </c>
      <c r="BT143">
        <v>149.80000000000001</v>
      </c>
      <c r="BU143">
        <v>92.9</v>
      </c>
      <c r="BV143">
        <v>133.6</v>
      </c>
      <c r="BW143">
        <v>106.4</v>
      </c>
      <c r="BX143">
        <v>106.4</v>
      </c>
      <c r="BY143">
        <v>99.8</v>
      </c>
      <c r="BZ143">
        <v>116</v>
      </c>
      <c r="CA143">
        <v>100.9</v>
      </c>
      <c r="CB143">
        <v>6.1</v>
      </c>
      <c r="CC143">
        <v>106.8</v>
      </c>
      <c r="CD143">
        <v>100.6</v>
      </c>
      <c r="CE143">
        <v>104.9</v>
      </c>
      <c r="CF143">
        <v>116.2</v>
      </c>
      <c r="CG143">
        <v>99.1</v>
      </c>
      <c r="CH143">
        <v>105.6</v>
      </c>
      <c r="CI143">
        <v>106.6</v>
      </c>
      <c r="CJ143">
        <v>100.7</v>
      </c>
      <c r="CK143">
        <v>105.2</v>
      </c>
      <c r="CL143">
        <v>103.8</v>
      </c>
      <c r="CM143">
        <v>100.5</v>
      </c>
      <c r="CN143">
        <v>102.6</v>
      </c>
      <c r="CO143">
        <v>106.3</v>
      </c>
      <c r="CP143">
        <v>100.2</v>
      </c>
      <c r="CQ143">
        <v>104.3</v>
      </c>
      <c r="CR143">
        <v>101.4</v>
      </c>
      <c r="CS143">
        <v>100.3</v>
      </c>
      <c r="CT143">
        <v>101.6</v>
      </c>
      <c r="CU143">
        <v>104.8</v>
      </c>
      <c r="CV143">
        <v>100.6</v>
      </c>
      <c r="CW143">
        <v>104.5</v>
      </c>
      <c r="CX143">
        <v>95.3</v>
      </c>
      <c r="CY143">
        <v>99.7</v>
      </c>
      <c r="CZ143">
        <v>96.9</v>
      </c>
      <c r="DA143">
        <v>104.3</v>
      </c>
      <c r="DB143">
        <v>100</v>
      </c>
      <c r="DC143">
        <v>102.7</v>
      </c>
      <c r="DD143">
        <v>104.5</v>
      </c>
      <c r="DE143">
        <v>98.6</v>
      </c>
      <c r="DF143">
        <v>101.7</v>
      </c>
      <c r="DG143">
        <v>104.1</v>
      </c>
      <c r="DH143">
        <v>100.2</v>
      </c>
      <c r="DI143">
        <v>103</v>
      </c>
      <c r="DJ143">
        <v>99.1</v>
      </c>
      <c r="DK143">
        <v>97.2</v>
      </c>
      <c r="DL143">
        <v>95.1</v>
      </c>
      <c r="DM143">
        <v>106.6</v>
      </c>
      <c r="DN143">
        <v>100.5</v>
      </c>
      <c r="DO143">
        <v>105.1</v>
      </c>
      <c r="DP143">
        <v>102.5</v>
      </c>
      <c r="DQ143">
        <v>100.1</v>
      </c>
      <c r="DR143">
        <v>102.3</v>
      </c>
      <c r="DS143">
        <v>104.3</v>
      </c>
      <c r="DT143">
        <v>100.2</v>
      </c>
      <c r="DU143">
        <v>103.8</v>
      </c>
      <c r="DV143">
        <v>107.9</v>
      </c>
      <c r="DW143">
        <v>100.9</v>
      </c>
      <c r="DX143">
        <v>105.2</v>
      </c>
      <c r="DY143">
        <v>100.6</v>
      </c>
      <c r="DZ143">
        <v>104.8</v>
      </c>
      <c r="EA143">
        <v>100.8</v>
      </c>
      <c r="EB143">
        <v>100.4</v>
      </c>
      <c r="EC143">
        <v>100</v>
      </c>
      <c r="ED143">
        <v>101.7</v>
      </c>
      <c r="EE143">
        <v>102.7</v>
      </c>
      <c r="EF143">
        <v>100</v>
      </c>
      <c r="EG143">
        <v>100.8</v>
      </c>
      <c r="EH143">
        <v>105.9</v>
      </c>
      <c r="EI143">
        <v>108.9</v>
      </c>
      <c r="EJ143">
        <v>97.2</v>
      </c>
      <c r="EK143">
        <v>107.7</v>
      </c>
      <c r="EL143">
        <v>104.4</v>
      </c>
      <c r="EM143">
        <v>140.1</v>
      </c>
      <c r="EN143">
        <v>104.6</v>
      </c>
      <c r="EO143">
        <v>99.9</v>
      </c>
      <c r="EP143">
        <v>100.3</v>
      </c>
      <c r="EQ143">
        <v>90.6</v>
      </c>
      <c r="ER143">
        <v>102.6</v>
      </c>
      <c r="ES143">
        <v>109.2</v>
      </c>
      <c r="ET143">
        <v>104.8</v>
      </c>
      <c r="EU143">
        <v>150.19999999999999</v>
      </c>
      <c r="EV143">
        <v>106.9</v>
      </c>
      <c r="EW143">
        <v>97.7</v>
      </c>
      <c r="EX143">
        <v>103.9</v>
      </c>
      <c r="EY143">
        <v>82.2</v>
      </c>
      <c r="EZ143">
        <v>84.4</v>
      </c>
      <c r="FA143">
        <v>106.1</v>
      </c>
      <c r="FB143">
        <v>100.3</v>
      </c>
      <c r="FC143">
        <v>134.9</v>
      </c>
      <c r="FD143">
        <v>107.3</v>
      </c>
      <c r="FF143">
        <v>111.3</v>
      </c>
      <c r="FG143">
        <v>105.5</v>
      </c>
      <c r="FH143">
        <v>115.5</v>
      </c>
      <c r="FI143">
        <v>88.9</v>
      </c>
      <c r="FJ143">
        <v>95.8</v>
      </c>
      <c r="FK143">
        <v>120.8</v>
      </c>
      <c r="FL143">
        <v>102.1</v>
      </c>
      <c r="FM143">
        <v>110.2</v>
      </c>
      <c r="FN143">
        <v>100.6</v>
      </c>
      <c r="FO143">
        <v>108.8</v>
      </c>
      <c r="FP143">
        <v>113.9</v>
      </c>
      <c r="FQ143">
        <v>100.3</v>
      </c>
      <c r="FR143">
        <v>184.2</v>
      </c>
      <c r="FS143">
        <v>103.9</v>
      </c>
      <c r="FT143">
        <v>110.6</v>
      </c>
      <c r="FU143">
        <v>101.6</v>
      </c>
      <c r="FV143">
        <v>205.7</v>
      </c>
      <c r="FW143">
        <v>127.5</v>
      </c>
      <c r="FX143">
        <v>10901</v>
      </c>
      <c r="FY143">
        <v>106.9</v>
      </c>
      <c r="FZ143">
        <v>101.5</v>
      </c>
      <c r="GA143">
        <v>98.3</v>
      </c>
      <c r="GB143">
        <v>148</v>
      </c>
      <c r="GC143">
        <v>103.1</v>
      </c>
      <c r="GD143">
        <v>4626.3</v>
      </c>
      <c r="GE143">
        <v>104.5</v>
      </c>
      <c r="GF143">
        <v>99.4</v>
      </c>
      <c r="GG143">
        <v>35806.199999999997</v>
      </c>
      <c r="GH143">
        <v>114.3</v>
      </c>
      <c r="GI143">
        <v>45945.9</v>
      </c>
      <c r="GJ143">
        <v>114</v>
      </c>
      <c r="GK143">
        <v>106.8</v>
      </c>
      <c r="GL143">
        <v>51626.1</v>
      </c>
      <c r="GM143">
        <v>107.4</v>
      </c>
      <c r="GN143">
        <v>101.8</v>
      </c>
      <c r="GO143">
        <v>-5680.2</v>
      </c>
      <c r="GP143">
        <v>-25.1</v>
      </c>
      <c r="GQ143">
        <v>-28.9</v>
      </c>
      <c r="GS143">
        <v>3</v>
      </c>
      <c r="GT143">
        <v>-1.4</v>
      </c>
      <c r="GU143">
        <v>-0.8</v>
      </c>
      <c r="GV143">
        <v>-2.8</v>
      </c>
      <c r="GW143">
        <v>0.3</v>
      </c>
      <c r="GX143">
        <v>31.7</v>
      </c>
      <c r="GY143">
        <v>6.6</v>
      </c>
    </row>
    <row r="144" spans="1:207" x14ac:dyDescent="0.2">
      <c r="A144" s="12" t="s">
        <v>264</v>
      </c>
      <c r="B144" s="20">
        <v>100.9</v>
      </c>
      <c r="C144" s="20">
        <v>91.4</v>
      </c>
      <c r="E144" s="25" t="s">
        <v>267</v>
      </c>
      <c r="F144" s="27">
        <v>5.19</v>
      </c>
      <c r="G144" s="27">
        <v>5.38</v>
      </c>
      <c r="I144" s="1">
        <v>39691</v>
      </c>
      <c r="J144">
        <v>628647.69999999995</v>
      </c>
      <c r="L144" s="1">
        <v>39568</v>
      </c>
      <c r="M144">
        <v>24.931999999999999</v>
      </c>
      <c r="N144">
        <v>386805.05599999998</v>
      </c>
      <c r="O144">
        <v>121394.70699999999</v>
      </c>
      <c r="P144">
        <v>508199.76299999998</v>
      </c>
      <c r="Q144">
        <v>378411.03200000001</v>
      </c>
      <c r="R144">
        <v>119540.423</v>
      </c>
      <c r="S144">
        <v>497951.45500000002</v>
      </c>
      <c r="T144">
        <v>8394.0239999999994</v>
      </c>
      <c r="U144">
        <v>1854.2840000000001</v>
      </c>
      <c r="V144">
        <v>10248.308000000001</v>
      </c>
      <c r="W144">
        <v>386829.98800000001</v>
      </c>
      <c r="X144">
        <v>121394.70699999999</v>
      </c>
      <c r="Y144">
        <v>508224.69500000001</v>
      </c>
      <c r="AA144" s="37" t="s">
        <v>266</v>
      </c>
      <c r="AB144" s="38">
        <v>4.8720999999999997</v>
      </c>
      <c r="AC144" s="38">
        <v>1.5780000000000001</v>
      </c>
      <c r="AD144" s="38">
        <v>1.2418</v>
      </c>
      <c r="AI144" t="s">
        <v>712</v>
      </c>
      <c r="AJ144">
        <v>5515</v>
      </c>
      <c r="AK144">
        <v>102.8</v>
      </c>
      <c r="AL144">
        <v>99.9</v>
      </c>
      <c r="AM144">
        <v>115.2</v>
      </c>
      <c r="AN144">
        <v>102.6</v>
      </c>
      <c r="AO144">
        <v>1861.7</v>
      </c>
      <c r="AP144">
        <v>102.7</v>
      </c>
      <c r="AQ144">
        <v>100.3</v>
      </c>
      <c r="AS144">
        <v>11.8</v>
      </c>
      <c r="AT144">
        <v>3581.94</v>
      </c>
      <c r="AU144">
        <v>105.2</v>
      </c>
      <c r="AV144">
        <v>99.7</v>
      </c>
      <c r="AW144">
        <v>101.3</v>
      </c>
      <c r="AX144">
        <v>99.6</v>
      </c>
      <c r="AY144">
        <v>120.2</v>
      </c>
      <c r="AZ144">
        <v>100</v>
      </c>
      <c r="BA144">
        <v>1743.19</v>
      </c>
      <c r="BB144">
        <v>104.8</v>
      </c>
      <c r="BC144">
        <v>100.4</v>
      </c>
      <c r="BD144">
        <v>100.6</v>
      </c>
      <c r="BE144">
        <v>100.4</v>
      </c>
      <c r="BF144">
        <v>121.3</v>
      </c>
      <c r="BG144">
        <v>101.4</v>
      </c>
      <c r="BH144">
        <v>985.15</v>
      </c>
      <c r="BI144">
        <v>103</v>
      </c>
      <c r="BJ144">
        <v>100.1</v>
      </c>
      <c r="BK144">
        <v>98.8</v>
      </c>
      <c r="BL144">
        <v>100.1</v>
      </c>
      <c r="BM144">
        <v>106.5</v>
      </c>
      <c r="BN144">
        <v>98.8</v>
      </c>
      <c r="BO144">
        <v>205020</v>
      </c>
      <c r="BP144">
        <v>226908.5</v>
      </c>
      <c r="BQ144">
        <v>-21888.5</v>
      </c>
      <c r="BR144">
        <v>111.5</v>
      </c>
      <c r="BS144">
        <v>101.7</v>
      </c>
      <c r="BT144">
        <v>138.80000000000001</v>
      </c>
      <c r="BU144">
        <v>109.8</v>
      </c>
      <c r="BV144">
        <v>133.1</v>
      </c>
      <c r="BW144">
        <v>101.5</v>
      </c>
      <c r="BX144">
        <v>118.1</v>
      </c>
      <c r="BY144">
        <v>105.2</v>
      </c>
      <c r="BZ144">
        <v>113.7</v>
      </c>
      <c r="CA144">
        <v>100.7</v>
      </c>
      <c r="CB144">
        <v>6.4</v>
      </c>
      <c r="CC144">
        <v>108.4</v>
      </c>
      <c r="CD144">
        <v>101.7</v>
      </c>
      <c r="CE144">
        <v>106.7</v>
      </c>
      <c r="CF144">
        <v>114.3</v>
      </c>
      <c r="CG144">
        <v>100.8</v>
      </c>
      <c r="CH144">
        <v>106.4</v>
      </c>
      <c r="CI144">
        <v>108.7</v>
      </c>
      <c r="CJ144">
        <v>101.9</v>
      </c>
      <c r="CK144">
        <v>107.2</v>
      </c>
      <c r="CL144">
        <v>104</v>
      </c>
      <c r="CM144">
        <v>100.1</v>
      </c>
      <c r="CN144">
        <v>102.7</v>
      </c>
      <c r="CO144">
        <v>104.9</v>
      </c>
      <c r="CP144">
        <v>100</v>
      </c>
      <c r="CQ144">
        <v>104.3</v>
      </c>
      <c r="CR144">
        <v>101.6</v>
      </c>
      <c r="CS144">
        <v>100.1</v>
      </c>
      <c r="CT144">
        <v>101.7</v>
      </c>
      <c r="CU144">
        <v>104.5</v>
      </c>
      <c r="CV144">
        <v>100.5</v>
      </c>
      <c r="CW144">
        <v>105</v>
      </c>
      <c r="CX144">
        <v>95.7</v>
      </c>
      <c r="CY144">
        <v>99.9</v>
      </c>
      <c r="CZ144">
        <v>96.8</v>
      </c>
      <c r="DA144">
        <v>103.9</v>
      </c>
      <c r="DB144">
        <v>100.1</v>
      </c>
      <c r="DC144">
        <v>102.8</v>
      </c>
      <c r="DD144">
        <v>103.3</v>
      </c>
      <c r="DE144">
        <v>99.8</v>
      </c>
      <c r="DF144">
        <v>101.5</v>
      </c>
      <c r="DG144">
        <v>104.2</v>
      </c>
      <c r="DH144">
        <v>100.1</v>
      </c>
      <c r="DI144">
        <v>103.1</v>
      </c>
      <c r="DJ144">
        <v>97.1</v>
      </c>
      <c r="DK144">
        <v>100.6</v>
      </c>
      <c r="DL144">
        <v>95.6</v>
      </c>
      <c r="DM144">
        <v>106.7</v>
      </c>
      <c r="DN144">
        <v>100.4</v>
      </c>
      <c r="DO144">
        <v>105.5</v>
      </c>
      <c r="DP144">
        <v>102.6</v>
      </c>
      <c r="DQ144">
        <v>100.1</v>
      </c>
      <c r="DR144">
        <v>102.4</v>
      </c>
      <c r="DS144">
        <v>104.2</v>
      </c>
      <c r="DT144">
        <v>100.2</v>
      </c>
      <c r="DU144">
        <v>103.9</v>
      </c>
      <c r="DV144">
        <v>107.6</v>
      </c>
      <c r="DW144">
        <v>99.4</v>
      </c>
      <c r="DX144">
        <v>104.6</v>
      </c>
      <c r="DY144">
        <v>100.6</v>
      </c>
      <c r="DZ144">
        <v>100</v>
      </c>
      <c r="EA144">
        <v>100.8</v>
      </c>
      <c r="EB144">
        <v>100.5</v>
      </c>
      <c r="EC144">
        <v>99.6</v>
      </c>
      <c r="ED144">
        <v>101.2</v>
      </c>
      <c r="EE144">
        <v>105.1</v>
      </c>
      <c r="EF144">
        <v>103.5</v>
      </c>
      <c r="EG144">
        <v>104.4</v>
      </c>
      <c r="EH144">
        <v>106.9</v>
      </c>
      <c r="EI144">
        <v>107.4</v>
      </c>
      <c r="EJ144">
        <v>99.5</v>
      </c>
      <c r="EK144">
        <v>107</v>
      </c>
      <c r="EL144">
        <v>111</v>
      </c>
      <c r="EM144">
        <v>157.69999999999999</v>
      </c>
      <c r="EN144">
        <v>116.1</v>
      </c>
      <c r="EO144">
        <v>95.3</v>
      </c>
      <c r="EP144">
        <v>102</v>
      </c>
      <c r="EQ144">
        <v>92.5</v>
      </c>
      <c r="ER144">
        <v>104.6</v>
      </c>
      <c r="ES144">
        <v>108.3</v>
      </c>
      <c r="ET144">
        <v>112.3</v>
      </c>
      <c r="EU144">
        <v>170.8</v>
      </c>
      <c r="EV144">
        <v>120.1</v>
      </c>
      <c r="EW144">
        <v>100.8</v>
      </c>
      <c r="EX144">
        <v>104.8</v>
      </c>
      <c r="EY144">
        <v>86.2</v>
      </c>
      <c r="EZ144">
        <v>88.5</v>
      </c>
      <c r="FA144">
        <v>106.3</v>
      </c>
      <c r="FB144">
        <v>103.4</v>
      </c>
      <c r="FC144">
        <v>139.4</v>
      </c>
      <c r="FD144">
        <v>111</v>
      </c>
      <c r="FF144">
        <v>110</v>
      </c>
      <c r="FG144">
        <v>108.8</v>
      </c>
      <c r="FH144">
        <v>110.9</v>
      </c>
      <c r="FI144">
        <v>133.30000000000001</v>
      </c>
      <c r="FJ144">
        <v>99.8</v>
      </c>
      <c r="FK144">
        <v>127.4</v>
      </c>
      <c r="FL144">
        <v>102.7</v>
      </c>
      <c r="FM144">
        <v>104.5</v>
      </c>
      <c r="FN144">
        <v>101.1</v>
      </c>
      <c r="FO144">
        <v>100.7</v>
      </c>
      <c r="FP144">
        <v>117.9</v>
      </c>
      <c r="FQ144">
        <v>119.9</v>
      </c>
      <c r="FR144">
        <v>221</v>
      </c>
      <c r="FS144">
        <v>124.6</v>
      </c>
      <c r="FT144">
        <v>117.9</v>
      </c>
      <c r="FU144">
        <v>118.2</v>
      </c>
      <c r="FV144">
        <v>243.3</v>
      </c>
      <c r="FW144">
        <v>150.69999999999999</v>
      </c>
      <c r="FX144">
        <v>10874</v>
      </c>
      <c r="FY144">
        <v>107.7</v>
      </c>
      <c r="FZ144">
        <v>101.3</v>
      </c>
      <c r="GA144">
        <v>97.7</v>
      </c>
      <c r="GB144">
        <v>149.6</v>
      </c>
      <c r="GC144">
        <v>104.2</v>
      </c>
      <c r="GD144">
        <v>4619.8</v>
      </c>
      <c r="GE144">
        <v>102.9</v>
      </c>
      <c r="GF144">
        <v>99.9</v>
      </c>
      <c r="GG144">
        <v>40426</v>
      </c>
      <c r="GH144">
        <v>112.9</v>
      </c>
      <c r="GI144">
        <v>52812.9</v>
      </c>
      <c r="GJ144">
        <v>111.4</v>
      </c>
      <c r="GK144">
        <v>109.9</v>
      </c>
      <c r="GL144">
        <v>56269</v>
      </c>
      <c r="GM144">
        <v>108.5</v>
      </c>
      <c r="GN144">
        <v>110.8</v>
      </c>
      <c r="GO144">
        <v>-3456.1</v>
      </c>
      <c r="GP144">
        <v>-21.5</v>
      </c>
      <c r="GQ144">
        <v>-26.6</v>
      </c>
      <c r="GS144">
        <v>1.1000000000000001</v>
      </c>
      <c r="GT144">
        <v>-4.2</v>
      </c>
      <c r="GU144">
        <v>-0.1</v>
      </c>
      <c r="GV144">
        <v>-2.7</v>
      </c>
      <c r="GW144">
        <v>-0.4</v>
      </c>
      <c r="GX144">
        <v>32.799999999999997</v>
      </c>
      <c r="GY144">
        <v>6.1</v>
      </c>
    </row>
    <row r="145" spans="1:207" x14ac:dyDescent="0.2">
      <c r="A145" s="12" t="s">
        <v>265</v>
      </c>
      <c r="B145" s="20">
        <v>100.7</v>
      </c>
      <c r="C145" s="20">
        <v>91.6</v>
      </c>
      <c r="E145" s="25" t="s">
        <v>268</v>
      </c>
      <c r="F145" s="27">
        <v>5.22</v>
      </c>
      <c r="G145" s="27">
        <v>5.55</v>
      </c>
      <c r="I145" s="1">
        <v>39721</v>
      </c>
      <c r="J145">
        <v>630463.69999999995</v>
      </c>
      <c r="L145" s="1">
        <v>39599</v>
      </c>
      <c r="M145">
        <v>25.175000000000001</v>
      </c>
      <c r="N145">
        <v>395887.01199999999</v>
      </c>
      <c r="O145">
        <v>122329.78</v>
      </c>
      <c r="P145">
        <v>518216.79200000002</v>
      </c>
      <c r="Q145">
        <v>386362.554</v>
      </c>
      <c r="R145">
        <v>120564.431</v>
      </c>
      <c r="S145">
        <v>506926.98499999999</v>
      </c>
      <c r="T145">
        <v>9524.4580000000005</v>
      </c>
      <c r="U145">
        <v>1765.3489999999999</v>
      </c>
      <c r="V145">
        <v>11289.807000000001</v>
      </c>
      <c r="W145">
        <v>395912.18699999998</v>
      </c>
      <c r="X145">
        <v>122329.78</v>
      </c>
      <c r="Y145">
        <v>518241.967</v>
      </c>
      <c r="AA145" s="37" t="s">
        <v>267</v>
      </c>
      <c r="AB145" s="38">
        <v>4.7336</v>
      </c>
      <c r="AC145" s="38">
        <v>1.5593999999999999</v>
      </c>
      <c r="AD145" s="38">
        <v>1.2223999999999999</v>
      </c>
      <c r="AI145" t="s">
        <v>713</v>
      </c>
      <c r="AJ145">
        <v>5512</v>
      </c>
      <c r="AK145">
        <v>102.5</v>
      </c>
      <c r="AL145">
        <v>99.9</v>
      </c>
      <c r="AM145">
        <v>115.1</v>
      </c>
      <c r="AN145">
        <v>102.5</v>
      </c>
      <c r="AO145">
        <v>1867.6</v>
      </c>
      <c r="AP145">
        <v>102.7</v>
      </c>
      <c r="AQ145">
        <v>100.3</v>
      </c>
      <c r="AS145">
        <v>11.8</v>
      </c>
      <c r="AT145">
        <v>3617.16</v>
      </c>
      <c r="AU145">
        <v>105.1</v>
      </c>
      <c r="AV145">
        <v>101</v>
      </c>
      <c r="AW145">
        <v>100.9</v>
      </c>
      <c r="AX145">
        <v>100.3</v>
      </c>
      <c r="AY145">
        <v>120.6</v>
      </c>
      <c r="AZ145">
        <v>100.3</v>
      </c>
      <c r="BA145">
        <v>1745.97</v>
      </c>
      <c r="BB145">
        <v>104.8</v>
      </c>
      <c r="BC145">
        <v>100.2</v>
      </c>
      <c r="BD145">
        <v>100.2</v>
      </c>
      <c r="BE145">
        <v>99.5</v>
      </c>
      <c r="BF145">
        <v>120.7</v>
      </c>
      <c r="BG145">
        <v>100.9</v>
      </c>
      <c r="BH145">
        <v>1005.1</v>
      </c>
      <c r="BI145">
        <v>103.1</v>
      </c>
      <c r="BJ145">
        <v>102</v>
      </c>
      <c r="BK145">
        <v>98.6</v>
      </c>
      <c r="BL145">
        <v>101.3</v>
      </c>
      <c r="BM145">
        <v>107.9</v>
      </c>
      <c r="BN145">
        <v>100.1</v>
      </c>
      <c r="BO145">
        <v>231939.7</v>
      </c>
      <c r="BP145">
        <v>254410.1</v>
      </c>
      <c r="BQ145">
        <v>-22470.400000000001</v>
      </c>
      <c r="BR145">
        <v>109.1</v>
      </c>
      <c r="BS145">
        <v>98.2</v>
      </c>
      <c r="BT145">
        <v>141.30000000000001</v>
      </c>
      <c r="BU145">
        <v>110.1</v>
      </c>
      <c r="BV145">
        <v>132.1</v>
      </c>
      <c r="BW145">
        <v>100.7</v>
      </c>
      <c r="BX145">
        <v>131.4</v>
      </c>
      <c r="BY145">
        <v>101.4</v>
      </c>
      <c r="BZ145">
        <v>110.1</v>
      </c>
      <c r="CA145">
        <v>101.5</v>
      </c>
      <c r="CB145">
        <v>6.4</v>
      </c>
      <c r="CC145">
        <v>108.5</v>
      </c>
      <c r="CD145">
        <v>100.1</v>
      </c>
      <c r="CE145">
        <v>106.8</v>
      </c>
      <c r="CF145">
        <v>110.3</v>
      </c>
      <c r="CG145">
        <v>96.4</v>
      </c>
      <c r="CH145">
        <v>102.6</v>
      </c>
      <c r="CI145">
        <v>109.2</v>
      </c>
      <c r="CJ145">
        <v>100.4</v>
      </c>
      <c r="CK145">
        <v>107.6</v>
      </c>
      <c r="CL145">
        <v>102.8</v>
      </c>
      <c r="CM145">
        <v>100</v>
      </c>
      <c r="CN145">
        <v>102.7</v>
      </c>
      <c r="CO145">
        <v>104.7</v>
      </c>
      <c r="CP145">
        <v>99.6</v>
      </c>
      <c r="CQ145">
        <v>103.9</v>
      </c>
      <c r="CR145">
        <v>101.6</v>
      </c>
      <c r="CS145">
        <v>100.1</v>
      </c>
      <c r="CT145">
        <v>101.8</v>
      </c>
      <c r="CU145">
        <v>104.2</v>
      </c>
      <c r="CV145">
        <v>100.1</v>
      </c>
      <c r="CW145">
        <v>105.1</v>
      </c>
      <c r="CX145">
        <v>96.2</v>
      </c>
      <c r="CY145">
        <v>99.5</v>
      </c>
      <c r="CZ145">
        <v>96.3</v>
      </c>
      <c r="DA145">
        <v>104.3</v>
      </c>
      <c r="DB145">
        <v>100.7</v>
      </c>
      <c r="DC145">
        <v>103.5</v>
      </c>
      <c r="DD145">
        <v>104.1</v>
      </c>
      <c r="DE145">
        <v>101</v>
      </c>
      <c r="DF145">
        <v>102.6</v>
      </c>
      <c r="DG145">
        <v>104.1</v>
      </c>
      <c r="DH145">
        <v>100.1</v>
      </c>
      <c r="DI145">
        <v>103.2</v>
      </c>
      <c r="DJ145">
        <v>98.4</v>
      </c>
      <c r="DK145">
        <v>103.1</v>
      </c>
      <c r="DL145">
        <v>98.6</v>
      </c>
      <c r="DM145">
        <v>106.7</v>
      </c>
      <c r="DN145">
        <v>100.6</v>
      </c>
      <c r="DO145">
        <v>106.2</v>
      </c>
      <c r="DP145">
        <v>102.7</v>
      </c>
      <c r="DQ145">
        <v>100.2</v>
      </c>
      <c r="DR145">
        <v>102.5</v>
      </c>
      <c r="DS145">
        <v>104</v>
      </c>
      <c r="DT145">
        <v>99.9</v>
      </c>
      <c r="DU145">
        <v>103.9</v>
      </c>
      <c r="DV145">
        <v>109.1</v>
      </c>
      <c r="DW145">
        <v>101.7</v>
      </c>
      <c r="DX145">
        <v>106.4</v>
      </c>
      <c r="DY145">
        <v>101</v>
      </c>
      <c r="DZ145">
        <v>100.3</v>
      </c>
      <c r="EA145">
        <v>101.1</v>
      </c>
      <c r="EB145">
        <v>100.8</v>
      </c>
      <c r="EC145">
        <v>99.6</v>
      </c>
      <c r="ED145">
        <v>100.9</v>
      </c>
      <c r="EE145">
        <v>105</v>
      </c>
      <c r="EF145">
        <v>100.4</v>
      </c>
      <c r="EG145">
        <v>104.8</v>
      </c>
      <c r="EH145">
        <v>108.8</v>
      </c>
      <c r="EI145">
        <v>115.9</v>
      </c>
      <c r="EJ145">
        <v>93.9</v>
      </c>
      <c r="EK145">
        <v>106.3</v>
      </c>
      <c r="EL145">
        <v>98.1</v>
      </c>
      <c r="EM145">
        <v>153.9</v>
      </c>
      <c r="EN145">
        <v>113.9</v>
      </c>
      <c r="EO145">
        <v>96.6</v>
      </c>
      <c r="EP145">
        <v>97.5</v>
      </c>
      <c r="EQ145">
        <v>90</v>
      </c>
      <c r="ER145">
        <v>102</v>
      </c>
      <c r="ES145">
        <v>107.2</v>
      </c>
      <c r="ET145">
        <v>96.6</v>
      </c>
      <c r="EU145">
        <v>164.8</v>
      </c>
      <c r="EV145">
        <v>116</v>
      </c>
      <c r="EW145">
        <v>102.7</v>
      </c>
      <c r="EX145">
        <v>116.7</v>
      </c>
      <c r="EY145">
        <v>100.5</v>
      </c>
      <c r="EZ145">
        <v>103.2</v>
      </c>
      <c r="FA145">
        <v>106.7</v>
      </c>
      <c r="FB145">
        <v>95.8</v>
      </c>
      <c r="FC145">
        <v>133.69999999999999</v>
      </c>
      <c r="FD145">
        <v>106.4</v>
      </c>
      <c r="FF145">
        <v>107.5</v>
      </c>
      <c r="FG145">
        <v>96</v>
      </c>
      <c r="FH145">
        <v>110.2</v>
      </c>
      <c r="FI145">
        <v>92.6</v>
      </c>
      <c r="FJ145">
        <v>100.6</v>
      </c>
      <c r="FK145">
        <v>100.4</v>
      </c>
      <c r="FL145">
        <v>106.8</v>
      </c>
      <c r="FM145">
        <v>99.2</v>
      </c>
      <c r="FN145">
        <v>98.8</v>
      </c>
      <c r="FO145">
        <v>106</v>
      </c>
      <c r="FP145">
        <v>109.8</v>
      </c>
      <c r="FQ145">
        <v>90.5</v>
      </c>
      <c r="FR145">
        <v>199.9</v>
      </c>
      <c r="FS145">
        <v>112.8</v>
      </c>
      <c r="FT145">
        <v>108.7</v>
      </c>
      <c r="FU145">
        <v>95.7</v>
      </c>
      <c r="FV145">
        <v>232.9</v>
      </c>
      <c r="FW145">
        <v>144.19999999999999</v>
      </c>
      <c r="FX145">
        <v>14188</v>
      </c>
      <c r="FY145">
        <v>106.8</v>
      </c>
      <c r="FZ145">
        <v>102.8</v>
      </c>
      <c r="GA145">
        <v>99.1</v>
      </c>
      <c r="GB145">
        <v>152.19999999999999</v>
      </c>
      <c r="GC145">
        <v>105.5</v>
      </c>
      <c r="GD145">
        <v>4587.8</v>
      </c>
      <c r="GE145">
        <v>96.8</v>
      </c>
      <c r="GF145">
        <v>99.3</v>
      </c>
      <c r="GG145">
        <v>45013.8</v>
      </c>
      <c r="GH145">
        <v>111</v>
      </c>
      <c r="GI145">
        <v>52071.3</v>
      </c>
      <c r="GJ145">
        <v>108.9</v>
      </c>
      <c r="GK145">
        <v>98.2</v>
      </c>
      <c r="GL145">
        <v>56928.9</v>
      </c>
      <c r="GM145">
        <v>100.7</v>
      </c>
      <c r="GN145">
        <v>96.9</v>
      </c>
      <c r="GO145">
        <v>-4857.6000000000004</v>
      </c>
      <c r="GP145">
        <v>-20.8</v>
      </c>
      <c r="GQ145">
        <v>-26.8</v>
      </c>
      <c r="GS145">
        <v>-1.1000000000000001</v>
      </c>
      <c r="GT145">
        <v>-8.4</v>
      </c>
      <c r="GU145">
        <v>-1.8</v>
      </c>
      <c r="GV145">
        <v>-4.8</v>
      </c>
      <c r="GW145">
        <v>-4.3</v>
      </c>
      <c r="GX145">
        <v>28.9</v>
      </c>
      <c r="GY145">
        <v>6.2</v>
      </c>
    </row>
    <row r="146" spans="1:207" x14ac:dyDescent="0.2">
      <c r="A146" s="12" t="s">
        <v>266</v>
      </c>
      <c r="B146" s="20">
        <v>101.4</v>
      </c>
      <c r="C146" s="20">
        <v>91.9</v>
      </c>
      <c r="E146" s="25" t="s">
        <v>269</v>
      </c>
      <c r="F146" s="27">
        <v>5.26</v>
      </c>
      <c r="G146" s="27">
        <v>5.75</v>
      </c>
      <c r="I146" s="1">
        <v>39752</v>
      </c>
      <c r="J146">
        <v>635742.4</v>
      </c>
      <c r="L146" s="1">
        <v>39629</v>
      </c>
      <c r="M146">
        <v>25.010999999999999</v>
      </c>
      <c r="N146">
        <v>402863.49300000002</v>
      </c>
      <c r="O146">
        <v>128209.27800000001</v>
      </c>
      <c r="P146">
        <v>531072.77099999995</v>
      </c>
      <c r="Q146">
        <v>393149.94799999997</v>
      </c>
      <c r="R146">
        <v>126255.13</v>
      </c>
      <c r="S146">
        <v>519405.07799999998</v>
      </c>
      <c r="T146">
        <v>9713.5450000000001</v>
      </c>
      <c r="U146">
        <v>1954.1479999999999</v>
      </c>
      <c r="V146">
        <v>11667.692999999999</v>
      </c>
      <c r="W146">
        <v>402888.50400000002</v>
      </c>
      <c r="X146">
        <v>128209.27800000001</v>
      </c>
      <c r="Y146">
        <v>531097.78200000001</v>
      </c>
      <c r="AA146" s="37" t="s">
        <v>268</v>
      </c>
      <c r="AB146" s="38">
        <v>4.8108000000000004</v>
      </c>
      <c r="AC146" s="38">
        <v>1.5510999999999999</v>
      </c>
      <c r="AD146" s="38">
        <v>1.1947000000000001</v>
      </c>
      <c r="AI146" t="s">
        <v>714</v>
      </c>
      <c r="AJ146">
        <v>5515</v>
      </c>
      <c r="AK146">
        <v>102.5</v>
      </c>
      <c r="AL146">
        <v>100.1</v>
      </c>
      <c r="AM146">
        <v>115.2</v>
      </c>
      <c r="AN146">
        <v>102.6</v>
      </c>
      <c r="AO146">
        <v>1914.9</v>
      </c>
      <c r="AP146">
        <v>103</v>
      </c>
      <c r="AQ146">
        <v>102.5</v>
      </c>
      <c r="AS146">
        <v>12.1</v>
      </c>
      <c r="AT146">
        <v>3682.19</v>
      </c>
      <c r="AU146">
        <v>104.4</v>
      </c>
      <c r="AV146">
        <v>101.8</v>
      </c>
      <c r="AW146">
        <v>99.8</v>
      </c>
      <c r="AX146">
        <v>101.2</v>
      </c>
      <c r="AY146">
        <v>122</v>
      </c>
      <c r="AZ146">
        <v>101.5</v>
      </c>
      <c r="BA146">
        <v>1745.81</v>
      </c>
      <c r="BB146">
        <v>104.8</v>
      </c>
      <c r="BC146">
        <v>100</v>
      </c>
      <c r="BD146">
        <v>99.6</v>
      </c>
      <c r="BE146">
        <v>99.2</v>
      </c>
      <c r="BF146">
        <v>119.7</v>
      </c>
      <c r="BG146">
        <v>100.1</v>
      </c>
      <c r="BH146">
        <v>984.51</v>
      </c>
      <c r="BI146">
        <v>103</v>
      </c>
      <c r="BJ146">
        <v>98</v>
      </c>
      <c r="BK146">
        <v>97.9</v>
      </c>
      <c r="BL146">
        <v>97.2</v>
      </c>
      <c r="BM146">
        <v>104.9</v>
      </c>
      <c r="BN146">
        <v>97.3</v>
      </c>
      <c r="BO146">
        <v>254965.1</v>
      </c>
      <c r="BP146">
        <v>276538.5</v>
      </c>
      <c r="BQ146">
        <v>-21573.4</v>
      </c>
      <c r="BR146">
        <v>105.4</v>
      </c>
      <c r="BS146">
        <v>99.2</v>
      </c>
      <c r="BT146">
        <v>133.30000000000001</v>
      </c>
      <c r="BU146">
        <v>95.1</v>
      </c>
      <c r="BV146">
        <v>124.2</v>
      </c>
      <c r="BW146">
        <v>101.8</v>
      </c>
      <c r="BX146">
        <v>136.69999999999999</v>
      </c>
      <c r="BY146">
        <v>102.5</v>
      </c>
      <c r="BZ146">
        <v>110.2</v>
      </c>
      <c r="CA146">
        <v>103.1</v>
      </c>
      <c r="CB146">
        <v>6.6</v>
      </c>
      <c r="CC146">
        <v>109.1</v>
      </c>
      <c r="CD146">
        <v>100.9</v>
      </c>
      <c r="CE146">
        <v>107.8</v>
      </c>
      <c r="CF146">
        <v>110.6</v>
      </c>
      <c r="CG146">
        <v>101.9</v>
      </c>
      <c r="CH146">
        <v>104.5</v>
      </c>
      <c r="CI146">
        <v>109.9</v>
      </c>
      <c r="CJ146">
        <v>100.9</v>
      </c>
      <c r="CK146">
        <v>108.6</v>
      </c>
      <c r="CL146">
        <v>102.9</v>
      </c>
      <c r="CM146">
        <v>100.1</v>
      </c>
      <c r="CN146">
        <v>102.8</v>
      </c>
      <c r="CO146">
        <v>104.3</v>
      </c>
      <c r="CP146">
        <v>99.8</v>
      </c>
      <c r="CQ146">
        <v>103.7</v>
      </c>
      <c r="CR146">
        <v>101.7</v>
      </c>
      <c r="CS146">
        <v>100</v>
      </c>
      <c r="CT146">
        <v>101.8</v>
      </c>
      <c r="CU146">
        <v>104.7</v>
      </c>
      <c r="CV146">
        <v>100.4</v>
      </c>
      <c r="CW146">
        <v>105.5</v>
      </c>
      <c r="CX146">
        <v>95.5</v>
      </c>
      <c r="CY146">
        <v>99.2</v>
      </c>
      <c r="CZ146">
        <v>95.5</v>
      </c>
      <c r="DA146">
        <v>104.8</v>
      </c>
      <c r="DB146">
        <v>100.7</v>
      </c>
      <c r="DC146">
        <v>104.2</v>
      </c>
      <c r="DD146">
        <v>104.6</v>
      </c>
      <c r="DE146">
        <v>101.2</v>
      </c>
      <c r="DF146">
        <v>103.8</v>
      </c>
      <c r="DG146">
        <v>103.7</v>
      </c>
      <c r="DH146">
        <v>100.2</v>
      </c>
      <c r="DI146">
        <v>103.4</v>
      </c>
      <c r="DJ146">
        <v>98.4</v>
      </c>
      <c r="DK146">
        <v>100</v>
      </c>
      <c r="DL146">
        <v>98.6</v>
      </c>
      <c r="DM146">
        <v>106.9</v>
      </c>
      <c r="DN146">
        <v>100.4</v>
      </c>
      <c r="DO146">
        <v>106.6</v>
      </c>
      <c r="DP146">
        <v>102.9</v>
      </c>
      <c r="DQ146">
        <v>100.3</v>
      </c>
      <c r="DR146">
        <v>102.8</v>
      </c>
      <c r="DS146">
        <v>106.4</v>
      </c>
      <c r="DT146">
        <v>102.3</v>
      </c>
      <c r="DU146">
        <v>106.3</v>
      </c>
      <c r="DV146">
        <v>111</v>
      </c>
      <c r="DW146">
        <v>101.5</v>
      </c>
      <c r="DX146">
        <v>108</v>
      </c>
      <c r="DY146">
        <v>100.8</v>
      </c>
      <c r="DZ146">
        <v>99.7</v>
      </c>
      <c r="EA146">
        <v>100.8</v>
      </c>
      <c r="EB146">
        <v>101.2</v>
      </c>
      <c r="EC146">
        <v>100.1</v>
      </c>
      <c r="ED146">
        <v>101</v>
      </c>
      <c r="EE146">
        <v>105</v>
      </c>
      <c r="EF146">
        <v>100.1</v>
      </c>
      <c r="EG146">
        <v>104.9</v>
      </c>
      <c r="EH146">
        <v>112.3</v>
      </c>
      <c r="EI146">
        <v>116.8</v>
      </c>
      <c r="EJ146">
        <v>96.1</v>
      </c>
      <c r="EK146">
        <v>108</v>
      </c>
      <c r="EL146">
        <v>100.2</v>
      </c>
      <c r="EM146">
        <v>154.69999999999999</v>
      </c>
      <c r="EN146">
        <v>114.2</v>
      </c>
      <c r="EO146">
        <v>97.1</v>
      </c>
      <c r="EP146">
        <v>99.8</v>
      </c>
      <c r="EQ146">
        <v>89.1</v>
      </c>
      <c r="ER146">
        <v>101.8</v>
      </c>
      <c r="ES146">
        <v>109.1</v>
      </c>
      <c r="ET146">
        <v>99.6</v>
      </c>
      <c r="EU146">
        <v>165</v>
      </c>
      <c r="EV146">
        <v>115.6</v>
      </c>
      <c r="EW146">
        <v>105.3</v>
      </c>
      <c r="EX146">
        <v>107</v>
      </c>
      <c r="EY146">
        <v>107.5</v>
      </c>
      <c r="EZ146">
        <v>110.4</v>
      </c>
      <c r="FA146">
        <v>104.5</v>
      </c>
      <c r="FB146">
        <v>98.9</v>
      </c>
      <c r="FC146">
        <v>132.5</v>
      </c>
      <c r="FD146">
        <v>105.2</v>
      </c>
      <c r="FF146">
        <v>110</v>
      </c>
      <c r="FG146">
        <v>98</v>
      </c>
      <c r="FH146">
        <v>111.4</v>
      </c>
      <c r="FI146">
        <v>101</v>
      </c>
      <c r="FJ146">
        <v>109.9</v>
      </c>
      <c r="FK146">
        <v>107.4</v>
      </c>
      <c r="FL146">
        <v>107.3</v>
      </c>
      <c r="FM146">
        <v>100.6</v>
      </c>
      <c r="FN146">
        <v>98.4</v>
      </c>
      <c r="FO146">
        <v>100</v>
      </c>
      <c r="FP146">
        <v>111.3</v>
      </c>
      <c r="FQ146">
        <v>97.8</v>
      </c>
      <c r="FR146">
        <v>195.5</v>
      </c>
      <c r="FS146">
        <v>110.2</v>
      </c>
      <c r="FT146">
        <v>112.9</v>
      </c>
      <c r="FU146">
        <v>92.6</v>
      </c>
      <c r="FV146">
        <v>215.6</v>
      </c>
      <c r="FW146">
        <v>133.5</v>
      </c>
      <c r="FX146">
        <v>13416</v>
      </c>
      <c r="FY146">
        <v>107.4</v>
      </c>
      <c r="FZ146">
        <v>93.5</v>
      </c>
      <c r="GA146">
        <v>99.2</v>
      </c>
      <c r="GB146">
        <v>138.1</v>
      </c>
      <c r="GC146">
        <v>95.9</v>
      </c>
      <c r="GD146">
        <v>4478.7</v>
      </c>
      <c r="GE146">
        <v>100.2</v>
      </c>
      <c r="GF146">
        <v>97.6</v>
      </c>
      <c r="GG146">
        <v>49492.5</v>
      </c>
      <c r="GH146">
        <v>109.9</v>
      </c>
      <c r="GI146">
        <v>52126.2</v>
      </c>
      <c r="GJ146">
        <v>109.1</v>
      </c>
      <c r="GK146">
        <v>100.4</v>
      </c>
      <c r="GL146">
        <v>57444.7</v>
      </c>
      <c r="GM146">
        <v>99.3</v>
      </c>
      <c r="GN146">
        <v>97.8</v>
      </c>
      <c r="GO146">
        <v>-5318.5</v>
      </c>
      <c r="GP146">
        <v>-24.5</v>
      </c>
      <c r="GQ146">
        <v>-31.6</v>
      </c>
      <c r="GS146">
        <v>-4.2</v>
      </c>
      <c r="GT146">
        <v>-14.9</v>
      </c>
      <c r="GU146">
        <v>-2.5</v>
      </c>
      <c r="GV146">
        <v>-7.7</v>
      </c>
      <c r="GW146">
        <v>-6.2</v>
      </c>
      <c r="GX146">
        <v>29.4</v>
      </c>
      <c r="GY146">
        <v>5</v>
      </c>
    </row>
    <row r="147" spans="1:207" x14ac:dyDescent="0.2">
      <c r="A147" s="12" t="s">
        <v>267</v>
      </c>
      <c r="B147" s="20">
        <v>101.1</v>
      </c>
      <c r="C147" s="20">
        <v>91.1</v>
      </c>
      <c r="E147" s="25" t="s">
        <v>270</v>
      </c>
      <c r="F147" s="27">
        <v>4.63</v>
      </c>
      <c r="G147" s="27">
        <v>5.55</v>
      </c>
      <c r="I147" s="1">
        <v>39782</v>
      </c>
      <c r="J147">
        <v>648296.5</v>
      </c>
      <c r="L147" s="1">
        <v>39660</v>
      </c>
      <c r="M147">
        <v>24.771999999999998</v>
      </c>
      <c r="N147">
        <v>408947.94</v>
      </c>
      <c r="O147">
        <v>127042.443</v>
      </c>
      <c r="P147">
        <v>535990.38300000003</v>
      </c>
      <c r="Q147">
        <v>400072.81400000001</v>
      </c>
      <c r="R147">
        <v>125281.849</v>
      </c>
      <c r="S147">
        <v>525354.66299999994</v>
      </c>
      <c r="T147">
        <v>8875.1260000000002</v>
      </c>
      <c r="U147">
        <v>1760.5940000000001</v>
      </c>
      <c r="V147">
        <v>10635.72</v>
      </c>
      <c r="W147">
        <v>408972.712</v>
      </c>
      <c r="X147">
        <v>127042.443</v>
      </c>
      <c r="Y147">
        <v>536015.15500000003</v>
      </c>
      <c r="AA147" s="37" t="s">
        <v>269</v>
      </c>
      <c r="AB147" s="38">
        <v>4.6455000000000002</v>
      </c>
      <c r="AC147" s="38">
        <v>1.5276000000000001</v>
      </c>
      <c r="AD147" s="38">
        <v>1.2198</v>
      </c>
      <c r="AF147" t="s">
        <v>708</v>
      </c>
      <c r="AI147" t="s">
        <v>715</v>
      </c>
      <c r="AJ147">
        <v>5503</v>
      </c>
      <c r="AK147">
        <v>102.3</v>
      </c>
      <c r="AL147">
        <v>99.8</v>
      </c>
      <c r="AM147">
        <v>115</v>
      </c>
      <c r="AN147">
        <v>102.4</v>
      </c>
      <c r="AO147">
        <v>1982.7</v>
      </c>
      <c r="AP147">
        <v>101.4</v>
      </c>
      <c r="AQ147">
        <v>103.5</v>
      </c>
      <c r="AS147">
        <v>12.5</v>
      </c>
      <c r="AT147">
        <v>4015.37</v>
      </c>
      <c r="AU147">
        <v>104.4</v>
      </c>
      <c r="AV147">
        <v>109</v>
      </c>
      <c r="AW147">
        <v>99.9</v>
      </c>
      <c r="AX147">
        <v>108.7</v>
      </c>
      <c r="AY147">
        <v>132.6</v>
      </c>
      <c r="AZ147">
        <v>110.3</v>
      </c>
      <c r="BA147">
        <v>1744.25</v>
      </c>
      <c r="BB147">
        <v>104.6</v>
      </c>
      <c r="BC147">
        <v>99.9</v>
      </c>
      <c r="BD147">
        <v>99.4</v>
      </c>
      <c r="BE147">
        <v>99.4</v>
      </c>
      <c r="BF147">
        <v>119</v>
      </c>
      <c r="BG147">
        <v>99.5</v>
      </c>
      <c r="BH147">
        <v>984.23</v>
      </c>
      <c r="BI147">
        <v>103</v>
      </c>
      <c r="BJ147">
        <v>100</v>
      </c>
      <c r="BK147">
        <v>97.9</v>
      </c>
      <c r="BL147">
        <v>99.5</v>
      </c>
      <c r="BM147">
        <v>104.4</v>
      </c>
      <c r="BN147">
        <v>96.8</v>
      </c>
      <c r="BO147">
        <v>277557.2</v>
      </c>
      <c r="BP147">
        <v>302681.59999999998</v>
      </c>
      <c r="BQ147">
        <v>-25124.400000000001</v>
      </c>
      <c r="BR147">
        <v>97.4</v>
      </c>
      <c r="BS147">
        <v>101.6</v>
      </c>
      <c r="BT147">
        <v>129.19999999999999</v>
      </c>
      <c r="BU147">
        <v>101.8</v>
      </c>
      <c r="BV147">
        <v>123.1</v>
      </c>
      <c r="BW147">
        <v>103.9</v>
      </c>
      <c r="BX147">
        <v>143.19999999999999</v>
      </c>
      <c r="BY147">
        <v>107.1</v>
      </c>
      <c r="BZ147">
        <v>109.3</v>
      </c>
      <c r="CA147">
        <v>101.9</v>
      </c>
      <c r="CB147">
        <v>7.1</v>
      </c>
      <c r="CC147">
        <v>108.2</v>
      </c>
      <c r="CD147">
        <v>100.4</v>
      </c>
      <c r="CE147">
        <v>108.2</v>
      </c>
      <c r="CF147">
        <v>105.9</v>
      </c>
      <c r="CG147">
        <v>101.3</v>
      </c>
      <c r="CH147">
        <v>105.9</v>
      </c>
      <c r="CI147">
        <v>109</v>
      </c>
      <c r="CJ147">
        <v>100.3</v>
      </c>
      <c r="CK147">
        <v>109</v>
      </c>
      <c r="CL147">
        <v>102.8</v>
      </c>
      <c r="CM147">
        <v>100</v>
      </c>
      <c r="CN147">
        <v>102.8</v>
      </c>
      <c r="CO147">
        <v>104.6</v>
      </c>
      <c r="CP147">
        <v>100.9</v>
      </c>
      <c r="CQ147">
        <v>104.6</v>
      </c>
      <c r="CR147">
        <v>101.8</v>
      </c>
      <c r="CS147">
        <v>100</v>
      </c>
      <c r="CT147">
        <v>101.8</v>
      </c>
      <c r="CU147">
        <v>105.8</v>
      </c>
      <c r="CV147">
        <v>100.3</v>
      </c>
      <c r="CW147">
        <v>105.8</v>
      </c>
      <c r="CX147">
        <v>95</v>
      </c>
      <c r="CY147">
        <v>99.5</v>
      </c>
      <c r="CZ147">
        <v>95</v>
      </c>
      <c r="DA147">
        <v>104.6</v>
      </c>
      <c r="DB147">
        <v>100.4</v>
      </c>
      <c r="DC147">
        <v>104.6</v>
      </c>
      <c r="DD147">
        <v>104.7</v>
      </c>
      <c r="DE147">
        <v>100.8</v>
      </c>
      <c r="DF147">
        <v>104.7</v>
      </c>
      <c r="DG147">
        <v>103.4</v>
      </c>
      <c r="DH147">
        <v>100</v>
      </c>
      <c r="DI147">
        <v>103.4</v>
      </c>
      <c r="DJ147">
        <v>97.9</v>
      </c>
      <c r="DK147">
        <v>99.3</v>
      </c>
      <c r="DL147">
        <v>97.9</v>
      </c>
      <c r="DM147">
        <v>106.7</v>
      </c>
      <c r="DN147">
        <v>100.1</v>
      </c>
      <c r="DO147">
        <v>106.7</v>
      </c>
      <c r="DP147">
        <v>103</v>
      </c>
      <c r="DQ147">
        <v>100.1</v>
      </c>
      <c r="DR147">
        <v>103</v>
      </c>
      <c r="DS147">
        <v>108</v>
      </c>
      <c r="DT147">
        <v>101.6</v>
      </c>
      <c r="DU147">
        <v>108</v>
      </c>
      <c r="DV147">
        <v>109</v>
      </c>
      <c r="DW147">
        <v>100.9</v>
      </c>
      <c r="DX147">
        <v>109</v>
      </c>
      <c r="DY147">
        <v>100.8</v>
      </c>
      <c r="DZ147">
        <v>100</v>
      </c>
      <c r="EA147">
        <v>100.8</v>
      </c>
      <c r="EB147">
        <v>101</v>
      </c>
      <c r="EC147">
        <v>100</v>
      </c>
      <c r="ED147">
        <v>101</v>
      </c>
      <c r="EE147">
        <v>104.8</v>
      </c>
      <c r="EF147">
        <v>100</v>
      </c>
      <c r="EG147">
        <v>104.8</v>
      </c>
      <c r="EH147">
        <v>117.2</v>
      </c>
      <c r="EI147">
        <v>118.1</v>
      </c>
      <c r="EJ147">
        <v>99.2</v>
      </c>
      <c r="EK147">
        <v>107.7</v>
      </c>
      <c r="EL147">
        <v>96</v>
      </c>
      <c r="EM147">
        <v>147.1</v>
      </c>
      <c r="EN147">
        <v>109.5</v>
      </c>
      <c r="EO147">
        <v>104.2</v>
      </c>
      <c r="EP147">
        <v>95.5</v>
      </c>
      <c r="EQ147">
        <v>86.2</v>
      </c>
      <c r="ER147">
        <v>97.3</v>
      </c>
      <c r="ES147">
        <v>109.1</v>
      </c>
      <c r="ET147">
        <v>93.8</v>
      </c>
      <c r="EU147">
        <v>154.1</v>
      </c>
      <c r="EV147">
        <v>108.4</v>
      </c>
      <c r="EW147">
        <v>100.3</v>
      </c>
      <c r="EX147">
        <v>113.2</v>
      </c>
      <c r="EY147">
        <v>121.7</v>
      </c>
      <c r="EZ147">
        <v>124.9</v>
      </c>
      <c r="FA147">
        <v>102.3</v>
      </c>
      <c r="FB147">
        <v>109.2</v>
      </c>
      <c r="FC147">
        <v>145.1</v>
      </c>
      <c r="FD147">
        <v>114.9</v>
      </c>
      <c r="FF147">
        <v>107</v>
      </c>
      <c r="FG147">
        <v>86.7</v>
      </c>
      <c r="FH147">
        <v>105.9</v>
      </c>
      <c r="FI147">
        <v>101.4</v>
      </c>
      <c r="FJ147">
        <v>112.1</v>
      </c>
      <c r="FK147">
        <v>84.8</v>
      </c>
      <c r="FL147">
        <v>106.6</v>
      </c>
      <c r="FM147">
        <v>97.4</v>
      </c>
      <c r="FN147">
        <v>107.7</v>
      </c>
      <c r="FO147">
        <v>108.2</v>
      </c>
      <c r="FP147">
        <v>104.7</v>
      </c>
      <c r="FQ147">
        <v>98.7</v>
      </c>
      <c r="FR147">
        <v>192.9</v>
      </c>
      <c r="FS147">
        <v>108.8</v>
      </c>
      <c r="FT147">
        <v>114.3</v>
      </c>
      <c r="FU147">
        <v>140.5</v>
      </c>
      <c r="FV147">
        <v>303.10000000000002</v>
      </c>
      <c r="FW147">
        <v>187.5</v>
      </c>
      <c r="FX147">
        <v>16511</v>
      </c>
      <c r="FY147">
        <v>104.2</v>
      </c>
      <c r="FZ147">
        <v>120.3</v>
      </c>
      <c r="GA147">
        <v>97.3</v>
      </c>
      <c r="GB147">
        <v>172.6</v>
      </c>
      <c r="GC147">
        <v>119.5</v>
      </c>
      <c r="GD147">
        <v>4251.8999999999996</v>
      </c>
      <c r="GE147">
        <v>113</v>
      </c>
      <c r="GF147">
        <v>94.9</v>
      </c>
      <c r="GG147">
        <v>53744.4</v>
      </c>
      <c r="GH147">
        <v>110.1</v>
      </c>
      <c r="GI147">
        <v>46570.2</v>
      </c>
      <c r="GJ147">
        <v>102.3</v>
      </c>
      <c r="GK147">
        <v>83.2</v>
      </c>
      <c r="GL147">
        <v>53458.9</v>
      </c>
      <c r="GM147">
        <v>98.6</v>
      </c>
      <c r="GN147">
        <v>89.8</v>
      </c>
      <c r="GO147">
        <v>-6888.7</v>
      </c>
      <c r="GP147">
        <v>-28.6</v>
      </c>
      <c r="GQ147">
        <v>-37.4</v>
      </c>
      <c r="GS147">
        <v>-6.9</v>
      </c>
      <c r="GT147">
        <v>-22.7</v>
      </c>
      <c r="GU147">
        <v>-8.1999999999999993</v>
      </c>
      <c r="GV147">
        <v>-12.1</v>
      </c>
      <c r="GW147">
        <v>-7.1</v>
      </c>
      <c r="GX147">
        <v>29.8</v>
      </c>
      <c r="GY147">
        <v>4.8</v>
      </c>
    </row>
    <row r="148" spans="1:207" x14ac:dyDescent="0.2">
      <c r="A148" s="12" t="s">
        <v>268</v>
      </c>
      <c r="B148" s="20">
        <v>101.7</v>
      </c>
      <c r="C148" s="20">
        <v>92.3</v>
      </c>
      <c r="E148" s="25" t="s">
        <v>271</v>
      </c>
      <c r="F148" s="27">
        <v>5.63</v>
      </c>
      <c r="G148" s="27">
        <v>6</v>
      </c>
      <c r="I148" s="1">
        <v>39813</v>
      </c>
      <c r="J148">
        <v>666231.30000000005</v>
      </c>
      <c r="L148" s="1">
        <v>39691</v>
      </c>
      <c r="M148">
        <v>24.161999999999999</v>
      </c>
      <c r="N148">
        <v>414531.22100000002</v>
      </c>
      <c r="O148">
        <v>140628.57699999999</v>
      </c>
      <c r="P148">
        <v>555159.79799999995</v>
      </c>
      <c r="Q148">
        <v>406057.18099999998</v>
      </c>
      <c r="R148">
        <v>138696.08199999999</v>
      </c>
      <c r="S148">
        <v>544753.26300000004</v>
      </c>
      <c r="T148">
        <v>8474.0400000000009</v>
      </c>
      <c r="U148">
        <v>1932.4949999999999</v>
      </c>
      <c r="V148">
        <v>10406.535</v>
      </c>
      <c r="W148">
        <v>414555.38299999997</v>
      </c>
      <c r="X148">
        <v>140628.57699999999</v>
      </c>
      <c r="Y148">
        <v>555183.96</v>
      </c>
      <c r="AA148" s="37" t="s">
        <v>270</v>
      </c>
      <c r="AB148" s="38">
        <v>4.5236000000000001</v>
      </c>
      <c r="AC148" s="38">
        <v>1.5242</v>
      </c>
      <c r="AD148" s="38">
        <v>1.2155</v>
      </c>
      <c r="AH148">
        <v>2012</v>
      </c>
      <c r="AI148" t="s">
        <v>703</v>
      </c>
      <c r="AJ148">
        <v>5551</v>
      </c>
      <c r="AK148">
        <v>100.9</v>
      </c>
      <c r="AL148">
        <v>100.9</v>
      </c>
      <c r="AM148">
        <v>116</v>
      </c>
      <c r="AN148">
        <v>103.3</v>
      </c>
      <c r="AO148">
        <v>2121.5</v>
      </c>
      <c r="AP148">
        <v>100.8</v>
      </c>
      <c r="AQ148">
        <v>107</v>
      </c>
      <c r="AS148">
        <v>13.2</v>
      </c>
      <c r="AT148">
        <v>3666.41</v>
      </c>
      <c r="AU148">
        <v>108.1</v>
      </c>
      <c r="AV148">
        <v>91.3</v>
      </c>
      <c r="AW148">
        <v>103.9</v>
      </c>
      <c r="AX148">
        <v>90.7</v>
      </c>
      <c r="AY148">
        <v>120.3</v>
      </c>
      <c r="AZ148">
        <v>100</v>
      </c>
      <c r="BA148">
        <v>1746.38</v>
      </c>
      <c r="BB148">
        <v>104.7</v>
      </c>
      <c r="BC148">
        <v>100.1</v>
      </c>
      <c r="BD148">
        <v>100.4</v>
      </c>
      <c r="BE148">
        <v>99.3</v>
      </c>
      <c r="BF148">
        <v>117.7</v>
      </c>
      <c r="BG148">
        <v>98.8</v>
      </c>
      <c r="BH148">
        <v>1003.5</v>
      </c>
      <c r="BI148">
        <v>103</v>
      </c>
      <c r="BJ148">
        <v>102</v>
      </c>
      <c r="BK148">
        <v>98.8</v>
      </c>
      <c r="BL148">
        <v>101.2</v>
      </c>
      <c r="BM148">
        <v>105.7</v>
      </c>
      <c r="BN148">
        <v>98</v>
      </c>
      <c r="BO148">
        <v>26978.2</v>
      </c>
      <c r="BP148">
        <v>32280</v>
      </c>
      <c r="BQ148">
        <v>-5301.8</v>
      </c>
      <c r="BR148">
        <v>88</v>
      </c>
      <c r="BS148">
        <v>103.1</v>
      </c>
      <c r="BT148">
        <v>106.2</v>
      </c>
      <c r="BU148">
        <v>97.6</v>
      </c>
      <c r="BV148">
        <v>126</v>
      </c>
      <c r="BW148">
        <v>103.8</v>
      </c>
      <c r="BX148">
        <v>139.9</v>
      </c>
      <c r="BY148">
        <v>93.1</v>
      </c>
      <c r="BZ148">
        <v>110.5</v>
      </c>
      <c r="CA148">
        <v>98.2</v>
      </c>
      <c r="CB148">
        <v>6.6</v>
      </c>
      <c r="CC148">
        <v>107.9</v>
      </c>
      <c r="CD148">
        <v>100.1</v>
      </c>
      <c r="CE148">
        <v>100.1</v>
      </c>
      <c r="CF148">
        <v>108</v>
      </c>
      <c r="CG148">
        <v>101.9</v>
      </c>
      <c r="CH148">
        <v>101.9</v>
      </c>
      <c r="CI148">
        <v>108.5</v>
      </c>
      <c r="CJ148">
        <v>99.8</v>
      </c>
      <c r="CK148">
        <v>99.8</v>
      </c>
      <c r="CL148">
        <v>103.6</v>
      </c>
      <c r="CM148">
        <v>101.4</v>
      </c>
      <c r="CN148">
        <v>101.4</v>
      </c>
      <c r="CO148">
        <v>104.4</v>
      </c>
      <c r="CP148">
        <v>102.1</v>
      </c>
      <c r="CQ148">
        <v>102.1</v>
      </c>
      <c r="CR148">
        <v>101.5</v>
      </c>
      <c r="CS148">
        <v>99.9</v>
      </c>
      <c r="CT148">
        <v>99.9</v>
      </c>
      <c r="CU148">
        <v>105.3</v>
      </c>
      <c r="CV148">
        <v>100.3</v>
      </c>
      <c r="CW148">
        <v>100.3</v>
      </c>
      <c r="CX148">
        <v>95.4</v>
      </c>
      <c r="CY148">
        <v>98.7</v>
      </c>
      <c r="CZ148">
        <v>98.7</v>
      </c>
      <c r="DA148">
        <v>104.1</v>
      </c>
      <c r="DB148">
        <v>100.7</v>
      </c>
      <c r="DC148">
        <v>100.7</v>
      </c>
      <c r="DD148">
        <v>104.5</v>
      </c>
      <c r="DE148">
        <v>101.6</v>
      </c>
      <c r="DF148">
        <v>101.6</v>
      </c>
      <c r="DG148">
        <v>103.6</v>
      </c>
      <c r="DH148">
        <v>100.7</v>
      </c>
      <c r="DI148">
        <v>100.7</v>
      </c>
      <c r="DJ148">
        <v>97.9</v>
      </c>
      <c r="DK148">
        <v>96.8</v>
      </c>
      <c r="DL148">
        <v>96.8</v>
      </c>
      <c r="DM148">
        <v>106</v>
      </c>
      <c r="DN148">
        <v>101.9</v>
      </c>
      <c r="DO148">
        <v>101.9</v>
      </c>
      <c r="DP148">
        <v>102.6</v>
      </c>
      <c r="DQ148">
        <v>100.2</v>
      </c>
      <c r="DR148">
        <v>100.2</v>
      </c>
      <c r="DS148">
        <v>104</v>
      </c>
      <c r="DT148">
        <v>97.4</v>
      </c>
      <c r="DU148">
        <v>97.4</v>
      </c>
      <c r="DV148">
        <v>109.2</v>
      </c>
      <c r="DW148">
        <v>101.2</v>
      </c>
      <c r="DX148">
        <v>101.2</v>
      </c>
      <c r="DY148">
        <v>99.5</v>
      </c>
      <c r="DZ148">
        <v>100</v>
      </c>
      <c r="EA148">
        <v>100</v>
      </c>
      <c r="EB148">
        <v>100.7</v>
      </c>
      <c r="EC148">
        <v>100.3</v>
      </c>
      <c r="ED148">
        <v>100.3</v>
      </c>
      <c r="EE148">
        <v>105.1</v>
      </c>
      <c r="EF148">
        <v>100.4</v>
      </c>
      <c r="EG148">
        <v>100.4</v>
      </c>
      <c r="EH148">
        <v>111.6</v>
      </c>
      <c r="EI148">
        <v>114</v>
      </c>
      <c r="EJ148">
        <v>97.9</v>
      </c>
      <c r="EK148">
        <v>108.5</v>
      </c>
      <c r="EL148">
        <v>95</v>
      </c>
      <c r="EM148">
        <v>139.69999999999999</v>
      </c>
      <c r="EN148">
        <v>104</v>
      </c>
      <c r="EO148">
        <v>101.6</v>
      </c>
      <c r="EP148">
        <v>94.5</v>
      </c>
      <c r="EQ148">
        <v>78.400000000000006</v>
      </c>
      <c r="ER148">
        <v>91.9</v>
      </c>
      <c r="ES148">
        <v>110.8</v>
      </c>
      <c r="ET148">
        <v>95.1</v>
      </c>
      <c r="EU148">
        <v>146.69999999999999</v>
      </c>
      <c r="EV148">
        <v>103.1</v>
      </c>
      <c r="EW148">
        <v>96.6</v>
      </c>
      <c r="EX148">
        <v>95.7</v>
      </c>
      <c r="EY148">
        <v>116.5</v>
      </c>
      <c r="EZ148">
        <v>119.5</v>
      </c>
      <c r="FA148">
        <v>106.1</v>
      </c>
      <c r="FB148">
        <v>88.3</v>
      </c>
      <c r="FC148">
        <v>126.7</v>
      </c>
      <c r="FD148">
        <v>101.4</v>
      </c>
      <c r="FF148">
        <v>112.2</v>
      </c>
      <c r="FG148">
        <v>104.1</v>
      </c>
      <c r="FH148">
        <v>111.6</v>
      </c>
      <c r="FI148">
        <v>87.5</v>
      </c>
      <c r="FJ148">
        <v>107.7</v>
      </c>
      <c r="FK148">
        <v>95.8</v>
      </c>
      <c r="FL148">
        <v>109.7</v>
      </c>
      <c r="FM148">
        <v>92.7</v>
      </c>
      <c r="FN148">
        <v>98.2</v>
      </c>
      <c r="FO148">
        <v>92</v>
      </c>
      <c r="FP148">
        <v>117.9</v>
      </c>
      <c r="FQ148">
        <v>108.5</v>
      </c>
      <c r="FR148">
        <v>209.2</v>
      </c>
      <c r="FS148">
        <v>118</v>
      </c>
      <c r="FT148">
        <v>131.9</v>
      </c>
      <c r="FU148">
        <v>35.5</v>
      </c>
      <c r="FV148">
        <v>107.5</v>
      </c>
      <c r="FW148">
        <v>66.599999999999994</v>
      </c>
      <c r="FX148">
        <v>12468</v>
      </c>
      <c r="FY148">
        <v>109.9</v>
      </c>
      <c r="FZ148">
        <v>74.900000000000006</v>
      </c>
      <c r="GA148">
        <v>102.6</v>
      </c>
      <c r="GB148">
        <v>125.2</v>
      </c>
      <c r="GC148">
        <v>87.2</v>
      </c>
      <c r="GD148">
        <v>3646.1</v>
      </c>
      <c r="GE148">
        <v>90.2</v>
      </c>
      <c r="GF148">
        <v>86.6</v>
      </c>
      <c r="GG148">
        <v>3646.1</v>
      </c>
      <c r="GH148">
        <v>90.2</v>
      </c>
      <c r="GI148">
        <v>48845.7</v>
      </c>
      <c r="GJ148">
        <v>109</v>
      </c>
      <c r="GK148">
        <v>109.2</v>
      </c>
      <c r="GL148">
        <v>53761.2</v>
      </c>
      <c r="GM148">
        <v>106.5</v>
      </c>
      <c r="GN148">
        <v>102.9</v>
      </c>
      <c r="GO148">
        <v>-4915.5</v>
      </c>
      <c r="GP148">
        <v>-26.8</v>
      </c>
      <c r="GQ148">
        <v>-34</v>
      </c>
      <c r="GS148">
        <v>-5.0999999999999996</v>
      </c>
      <c r="GT148">
        <v>-20.5</v>
      </c>
      <c r="GU148">
        <v>-10.3</v>
      </c>
      <c r="GV148">
        <v>-9.4</v>
      </c>
      <c r="GW148">
        <v>-9.6</v>
      </c>
      <c r="GX148">
        <v>24.3</v>
      </c>
      <c r="GY148">
        <v>0.8</v>
      </c>
    </row>
    <row r="149" spans="1:207" x14ac:dyDescent="0.2">
      <c r="A149" s="12" t="s">
        <v>269</v>
      </c>
      <c r="B149" s="20">
        <v>102</v>
      </c>
      <c r="C149" s="20">
        <v>93.3</v>
      </c>
      <c r="E149" s="25" t="s">
        <v>272</v>
      </c>
      <c r="F149" s="27">
        <v>6.16</v>
      </c>
      <c r="G149" s="27">
        <v>6.33</v>
      </c>
      <c r="I149" s="1">
        <v>39844</v>
      </c>
      <c r="J149">
        <v>668851.69999999995</v>
      </c>
      <c r="L149" s="1">
        <v>39721</v>
      </c>
      <c r="M149">
        <v>23.734999999999999</v>
      </c>
      <c r="N149">
        <v>419915.353</v>
      </c>
      <c r="O149">
        <v>151618.14000000001</v>
      </c>
      <c r="P149">
        <v>571533.49300000002</v>
      </c>
      <c r="Q149">
        <v>411289.13299999997</v>
      </c>
      <c r="R149">
        <v>149505.45800000001</v>
      </c>
      <c r="S149">
        <v>560794.59100000001</v>
      </c>
      <c r="T149">
        <v>8626.2199999999993</v>
      </c>
      <c r="U149">
        <v>2112.6819999999998</v>
      </c>
      <c r="V149">
        <v>10738.902</v>
      </c>
      <c r="W149">
        <v>419939.08799999999</v>
      </c>
      <c r="X149">
        <v>151618.14000000001</v>
      </c>
      <c r="Y149">
        <v>571557.228</v>
      </c>
      <c r="AA149" s="37" t="s">
        <v>271</v>
      </c>
      <c r="AB149" s="38">
        <v>4.3916000000000004</v>
      </c>
      <c r="AC149" s="38">
        <v>1.5414000000000001</v>
      </c>
      <c r="AD149" s="38">
        <v>1.2039</v>
      </c>
      <c r="AI149" t="s">
        <v>704</v>
      </c>
      <c r="AJ149">
        <v>5543</v>
      </c>
      <c r="AK149">
        <v>100.5</v>
      </c>
      <c r="AL149">
        <v>99.9</v>
      </c>
      <c r="AM149">
        <v>115.9</v>
      </c>
      <c r="AN149">
        <v>103.2</v>
      </c>
      <c r="AO149">
        <v>2168.1999999999998</v>
      </c>
      <c r="AP149">
        <v>100.8</v>
      </c>
      <c r="AQ149">
        <v>102.2</v>
      </c>
      <c r="AS149">
        <v>13.4</v>
      </c>
      <c r="AT149">
        <v>3568.32</v>
      </c>
      <c r="AU149">
        <v>104.3</v>
      </c>
      <c r="AV149">
        <v>97.3</v>
      </c>
      <c r="AW149">
        <v>100.1</v>
      </c>
      <c r="AX149">
        <v>96.7</v>
      </c>
      <c r="AY149">
        <v>116.6</v>
      </c>
      <c r="AZ149">
        <v>96.9</v>
      </c>
      <c r="BA149">
        <v>1750.12</v>
      </c>
      <c r="BB149">
        <v>104.6</v>
      </c>
      <c r="BC149">
        <v>100.2</v>
      </c>
      <c r="BD149">
        <v>100</v>
      </c>
      <c r="BE149">
        <v>99.7</v>
      </c>
      <c r="BF149">
        <v>117.3</v>
      </c>
      <c r="BG149">
        <v>98.5</v>
      </c>
      <c r="BH149">
        <v>984.87</v>
      </c>
      <c r="BI149">
        <v>103</v>
      </c>
      <c r="BJ149">
        <v>98.1</v>
      </c>
      <c r="BK149">
        <v>98.5</v>
      </c>
      <c r="BL149">
        <v>97.6</v>
      </c>
      <c r="BM149">
        <v>103.2</v>
      </c>
      <c r="BN149">
        <v>95.6</v>
      </c>
      <c r="BO149">
        <v>46248.2</v>
      </c>
      <c r="BP149">
        <v>62763.8</v>
      </c>
      <c r="BQ149">
        <v>-16515.599999999999</v>
      </c>
      <c r="BR149">
        <v>84.9</v>
      </c>
      <c r="BS149">
        <v>101.5</v>
      </c>
      <c r="BT149">
        <v>102.7</v>
      </c>
      <c r="BU149">
        <v>104</v>
      </c>
      <c r="BV149">
        <v>123.6</v>
      </c>
      <c r="BW149">
        <v>99.8</v>
      </c>
      <c r="BX149">
        <v>135.19999999999999</v>
      </c>
      <c r="BY149">
        <v>102.9</v>
      </c>
      <c r="BZ149">
        <v>109.2</v>
      </c>
      <c r="CA149">
        <v>99.9</v>
      </c>
      <c r="CB149">
        <v>6.6</v>
      </c>
      <c r="CC149">
        <v>106</v>
      </c>
      <c r="CD149">
        <v>99.5</v>
      </c>
      <c r="CE149">
        <v>99.6</v>
      </c>
      <c r="CF149">
        <v>105</v>
      </c>
      <c r="CG149">
        <v>99.3</v>
      </c>
      <c r="CH149">
        <v>101.2</v>
      </c>
      <c r="CI149">
        <v>106.3</v>
      </c>
      <c r="CJ149">
        <v>99.3</v>
      </c>
      <c r="CK149">
        <v>99.1</v>
      </c>
      <c r="CL149">
        <v>103.6</v>
      </c>
      <c r="CM149">
        <v>100.2</v>
      </c>
      <c r="CN149">
        <v>101.6</v>
      </c>
      <c r="CO149">
        <v>104.7</v>
      </c>
      <c r="CP149">
        <v>100.6</v>
      </c>
      <c r="CQ149">
        <v>102.7</v>
      </c>
      <c r="CR149">
        <v>101.4</v>
      </c>
      <c r="CS149">
        <v>99.9</v>
      </c>
      <c r="CT149">
        <v>99.8</v>
      </c>
      <c r="CU149">
        <v>104.7</v>
      </c>
      <c r="CV149">
        <v>100</v>
      </c>
      <c r="CW149">
        <v>100.3</v>
      </c>
      <c r="CX149">
        <v>95</v>
      </c>
      <c r="CY149">
        <v>99.5</v>
      </c>
      <c r="CZ149">
        <v>98.2</v>
      </c>
      <c r="DA149">
        <v>104.3</v>
      </c>
      <c r="DB149">
        <v>100.4</v>
      </c>
      <c r="DC149">
        <v>101.1</v>
      </c>
      <c r="DD149">
        <v>104.5</v>
      </c>
      <c r="DE149">
        <v>100.7</v>
      </c>
      <c r="DF149">
        <v>101.1</v>
      </c>
      <c r="DG149">
        <v>104.6</v>
      </c>
      <c r="DH149">
        <v>101.3</v>
      </c>
      <c r="DI149">
        <v>102</v>
      </c>
      <c r="DJ149">
        <v>98.2</v>
      </c>
      <c r="DK149">
        <v>97.9</v>
      </c>
      <c r="DL149">
        <v>94.8</v>
      </c>
      <c r="DM149">
        <v>106</v>
      </c>
      <c r="DN149">
        <v>100.4</v>
      </c>
      <c r="DO149">
        <v>102.3</v>
      </c>
      <c r="DP149">
        <v>102.4</v>
      </c>
      <c r="DQ149">
        <v>100.3</v>
      </c>
      <c r="DR149">
        <v>100.4</v>
      </c>
      <c r="DS149">
        <v>104.1</v>
      </c>
      <c r="DT149">
        <v>100.4</v>
      </c>
      <c r="DU149">
        <v>97.8</v>
      </c>
      <c r="DV149">
        <v>110.3</v>
      </c>
      <c r="DW149">
        <v>100.6</v>
      </c>
      <c r="DX149">
        <v>101.8</v>
      </c>
      <c r="DY149">
        <v>99.7</v>
      </c>
      <c r="DZ149">
        <v>100.1</v>
      </c>
      <c r="EA149">
        <v>100.1</v>
      </c>
      <c r="EB149">
        <v>101.4</v>
      </c>
      <c r="EC149">
        <v>100.7</v>
      </c>
      <c r="ED149">
        <v>101.1</v>
      </c>
      <c r="EE149">
        <v>105.1</v>
      </c>
      <c r="EF149">
        <v>100.1</v>
      </c>
      <c r="EG149">
        <v>100.6</v>
      </c>
      <c r="EH149">
        <v>108.5</v>
      </c>
      <c r="EI149">
        <v>111.7</v>
      </c>
      <c r="EJ149">
        <v>97.1</v>
      </c>
      <c r="EK149">
        <v>104.6</v>
      </c>
      <c r="EL149">
        <v>99.6</v>
      </c>
      <c r="EM149">
        <v>138.6</v>
      </c>
      <c r="EN149">
        <v>103.6</v>
      </c>
      <c r="EO149">
        <v>94.2</v>
      </c>
      <c r="EP149">
        <v>98.6</v>
      </c>
      <c r="EQ149">
        <v>77.5</v>
      </c>
      <c r="ER149">
        <v>90.6</v>
      </c>
      <c r="ES149">
        <v>105.2</v>
      </c>
      <c r="ET149">
        <v>99</v>
      </c>
      <c r="EU149">
        <v>144.80000000000001</v>
      </c>
      <c r="EV149">
        <v>102</v>
      </c>
      <c r="EW149">
        <v>104.8</v>
      </c>
      <c r="EX149">
        <v>104.3</v>
      </c>
      <c r="EY149">
        <v>121.4</v>
      </c>
      <c r="EZ149">
        <v>124.7</v>
      </c>
      <c r="FA149">
        <v>105.1</v>
      </c>
      <c r="FB149">
        <v>100.9</v>
      </c>
      <c r="FC149">
        <v>128.6</v>
      </c>
      <c r="FD149">
        <v>102.3</v>
      </c>
      <c r="FF149">
        <v>104</v>
      </c>
      <c r="FG149">
        <v>95.8</v>
      </c>
      <c r="FH149">
        <v>106.7</v>
      </c>
      <c r="FI149">
        <v>104.8</v>
      </c>
      <c r="FJ149">
        <v>101.5</v>
      </c>
      <c r="FK149">
        <v>94.1</v>
      </c>
      <c r="FL149">
        <v>107.8</v>
      </c>
      <c r="FM149">
        <v>99.9</v>
      </c>
      <c r="FN149">
        <v>101.1</v>
      </c>
      <c r="FO149">
        <v>103.4</v>
      </c>
      <c r="FP149">
        <v>127.5</v>
      </c>
      <c r="FQ149">
        <v>110.3</v>
      </c>
      <c r="FR149">
        <v>230.8</v>
      </c>
      <c r="FS149">
        <v>130.19999999999999</v>
      </c>
      <c r="FT149">
        <v>111.9</v>
      </c>
      <c r="FU149">
        <v>94.5</v>
      </c>
      <c r="FV149">
        <v>101.6</v>
      </c>
      <c r="FW149">
        <v>62.9</v>
      </c>
      <c r="FX149">
        <v>11315</v>
      </c>
      <c r="FY149">
        <v>108.9</v>
      </c>
      <c r="FZ149">
        <v>101</v>
      </c>
      <c r="GA149">
        <v>101.4</v>
      </c>
      <c r="GB149">
        <v>125.1</v>
      </c>
      <c r="GC149">
        <v>87</v>
      </c>
      <c r="GD149">
        <v>3322</v>
      </c>
      <c r="GE149">
        <v>84.9</v>
      </c>
      <c r="GF149">
        <v>91.1</v>
      </c>
      <c r="GG149">
        <v>6968.1</v>
      </c>
      <c r="GH149">
        <v>87.6</v>
      </c>
      <c r="GI149">
        <v>48144.7</v>
      </c>
      <c r="GJ149">
        <v>104.4</v>
      </c>
      <c r="GK149">
        <v>101.1</v>
      </c>
      <c r="GL149">
        <v>53733</v>
      </c>
      <c r="GM149">
        <v>101.9</v>
      </c>
      <c r="GN149">
        <v>105.9</v>
      </c>
      <c r="GO149">
        <v>-5588.3</v>
      </c>
      <c r="GP149">
        <v>-29.8</v>
      </c>
      <c r="GQ149">
        <v>-36.5</v>
      </c>
      <c r="GS149">
        <v>-2.1</v>
      </c>
      <c r="GT149">
        <v>-19.899999999999999</v>
      </c>
      <c r="GU149">
        <v>-8.9</v>
      </c>
      <c r="GV149">
        <v>-10.6</v>
      </c>
      <c r="GW149">
        <v>-10.4</v>
      </c>
      <c r="GX149">
        <v>29.7</v>
      </c>
      <c r="GY149">
        <v>3.1</v>
      </c>
    </row>
    <row r="150" spans="1:207" x14ac:dyDescent="0.2">
      <c r="A150" s="12" t="s">
        <v>270</v>
      </c>
      <c r="B150" s="20">
        <v>102</v>
      </c>
      <c r="C150" s="20">
        <v>92.5</v>
      </c>
      <c r="E150" s="25" t="s">
        <v>273</v>
      </c>
      <c r="F150" s="27">
        <v>6.2</v>
      </c>
      <c r="G150" s="27">
        <v>6.8</v>
      </c>
      <c r="I150" s="1">
        <v>39872</v>
      </c>
      <c r="J150">
        <v>680923.3</v>
      </c>
      <c r="L150" s="1">
        <v>39752</v>
      </c>
      <c r="M150">
        <v>23.491</v>
      </c>
      <c r="N150">
        <v>425384.37800000003</v>
      </c>
      <c r="O150">
        <v>178415.33</v>
      </c>
      <c r="P150">
        <v>603799.70799999998</v>
      </c>
      <c r="Q150">
        <v>415466.70199999999</v>
      </c>
      <c r="R150">
        <v>175844.66899999999</v>
      </c>
      <c r="S150">
        <v>591311.37100000004</v>
      </c>
      <c r="T150">
        <v>9917.6759999999995</v>
      </c>
      <c r="U150">
        <v>2570.6610000000001</v>
      </c>
      <c r="V150">
        <v>12488.337</v>
      </c>
      <c r="W150">
        <v>425407.86900000001</v>
      </c>
      <c r="X150">
        <v>178415.33</v>
      </c>
      <c r="Y150">
        <v>603823.19900000002</v>
      </c>
      <c r="AA150" s="37" t="s">
        <v>272</v>
      </c>
      <c r="AB150" s="38">
        <v>4.4581999999999997</v>
      </c>
      <c r="AC150" s="38">
        <v>1.5427999999999999</v>
      </c>
      <c r="AD150" s="38">
        <v>1.2111000000000001</v>
      </c>
      <c r="AI150" t="s">
        <v>705</v>
      </c>
      <c r="AJ150">
        <v>5539</v>
      </c>
      <c r="AK150">
        <v>100.5</v>
      </c>
      <c r="AL150">
        <v>99.9</v>
      </c>
      <c r="AM150">
        <v>115.8</v>
      </c>
      <c r="AN150">
        <v>103.1</v>
      </c>
      <c r="AO150">
        <v>2141.9</v>
      </c>
      <c r="AP150">
        <v>100.4</v>
      </c>
      <c r="AQ150">
        <v>98.8</v>
      </c>
      <c r="AS150">
        <v>13.3</v>
      </c>
      <c r="AT150">
        <v>3770.66</v>
      </c>
      <c r="AU150">
        <v>103.8</v>
      </c>
      <c r="AV150">
        <v>105.7</v>
      </c>
      <c r="AW150">
        <v>100</v>
      </c>
      <c r="AX150">
        <v>105.2</v>
      </c>
      <c r="AY150">
        <v>122.7</v>
      </c>
      <c r="AZ150">
        <v>101.9</v>
      </c>
      <c r="BA150">
        <v>1828.74</v>
      </c>
      <c r="BB150">
        <v>105.7</v>
      </c>
      <c r="BC150">
        <v>104.5</v>
      </c>
      <c r="BD150">
        <v>101.4</v>
      </c>
      <c r="BE150">
        <v>103.9</v>
      </c>
      <c r="BF150">
        <v>121.9</v>
      </c>
      <c r="BG150">
        <v>102.3</v>
      </c>
      <c r="BH150">
        <v>1060.6199999999999</v>
      </c>
      <c r="BI150">
        <v>107.7</v>
      </c>
      <c r="BJ150">
        <v>107.7</v>
      </c>
      <c r="BK150">
        <v>103.4</v>
      </c>
      <c r="BL150">
        <v>107.1</v>
      </c>
      <c r="BM150">
        <v>110.5</v>
      </c>
      <c r="BN150">
        <v>102.4</v>
      </c>
      <c r="BO150">
        <v>63520.7</v>
      </c>
      <c r="BP150">
        <v>86489.4</v>
      </c>
      <c r="BQ150">
        <v>-22968.6</v>
      </c>
      <c r="BR150">
        <v>87.7</v>
      </c>
      <c r="BS150">
        <v>101</v>
      </c>
      <c r="BT150">
        <v>105.6</v>
      </c>
      <c r="BU150">
        <v>101.1</v>
      </c>
      <c r="BV150">
        <v>112.4</v>
      </c>
      <c r="BW150">
        <v>97.4</v>
      </c>
      <c r="BX150">
        <v>123</v>
      </c>
      <c r="BY150">
        <v>97.3</v>
      </c>
      <c r="BZ150">
        <v>105.5</v>
      </c>
      <c r="CA150">
        <v>99.6</v>
      </c>
      <c r="CB150">
        <v>6.3</v>
      </c>
      <c r="CC150">
        <v>104.4</v>
      </c>
      <c r="CD150">
        <v>100.1</v>
      </c>
      <c r="CE150">
        <v>99.7</v>
      </c>
      <c r="CF150">
        <v>104.5</v>
      </c>
      <c r="CG150">
        <v>99.4</v>
      </c>
      <c r="CH150">
        <v>100.6</v>
      </c>
      <c r="CI150">
        <v>104.4</v>
      </c>
      <c r="CJ150">
        <v>100.1</v>
      </c>
      <c r="CK150">
        <v>99.2</v>
      </c>
      <c r="CL150">
        <v>103.6</v>
      </c>
      <c r="CM150">
        <v>100.1</v>
      </c>
      <c r="CN150">
        <v>101.7</v>
      </c>
      <c r="CO150">
        <v>105.3</v>
      </c>
      <c r="CP150">
        <v>100.4</v>
      </c>
      <c r="CQ150">
        <v>103.1</v>
      </c>
      <c r="CR150">
        <v>101.3</v>
      </c>
      <c r="CS150">
        <v>100</v>
      </c>
      <c r="CT150">
        <v>99.8</v>
      </c>
      <c r="CU150">
        <v>105</v>
      </c>
      <c r="CV150">
        <v>100.8</v>
      </c>
      <c r="CW150">
        <v>101.1</v>
      </c>
      <c r="CX150">
        <v>95.3</v>
      </c>
      <c r="CY150">
        <v>100.5</v>
      </c>
      <c r="CZ150">
        <v>98.7</v>
      </c>
      <c r="DA150">
        <v>103.9</v>
      </c>
      <c r="DB150">
        <v>100.5</v>
      </c>
      <c r="DC150">
        <v>101.7</v>
      </c>
      <c r="DD150">
        <v>103.7</v>
      </c>
      <c r="DE150">
        <v>101.2</v>
      </c>
      <c r="DF150">
        <v>103.5</v>
      </c>
      <c r="DG150">
        <v>104.8</v>
      </c>
      <c r="DH150">
        <v>100.5</v>
      </c>
      <c r="DI150">
        <v>102.4</v>
      </c>
      <c r="DJ150">
        <v>95.6</v>
      </c>
      <c r="DK150">
        <v>100.5</v>
      </c>
      <c r="DL150">
        <v>95.3</v>
      </c>
      <c r="DM150">
        <v>106</v>
      </c>
      <c r="DN150">
        <v>100.2</v>
      </c>
      <c r="DO150">
        <v>102.5</v>
      </c>
      <c r="DP150">
        <v>102.3</v>
      </c>
      <c r="DQ150">
        <v>100.2</v>
      </c>
      <c r="DR150">
        <v>100.7</v>
      </c>
      <c r="DS150">
        <v>104.2</v>
      </c>
      <c r="DT150">
        <v>100.5</v>
      </c>
      <c r="DU150">
        <v>98.3</v>
      </c>
      <c r="DV150">
        <v>109.3</v>
      </c>
      <c r="DW150">
        <v>100.8</v>
      </c>
      <c r="DX150">
        <v>102.6</v>
      </c>
      <c r="DY150">
        <v>99.7</v>
      </c>
      <c r="DZ150">
        <v>100</v>
      </c>
      <c r="EA150">
        <v>100.1</v>
      </c>
      <c r="EB150">
        <v>101.7</v>
      </c>
      <c r="EC150">
        <v>100</v>
      </c>
      <c r="ED150">
        <v>101.1</v>
      </c>
      <c r="EE150">
        <v>105</v>
      </c>
      <c r="EF150">
        <v>100</v>
      </c>
      <c r="EG150">
        <v>100.6</v>
      </c>
      <c r="EH150">
        <v>105.7</v>
      </c>
      <c r="EI150">
        <v>110.8</v>
      </c>
      <c r="EJ150">
        <v>95.4</v>
      </c>
      <c r="EK150">
        <v>100.9</v>
      </c>
      <c r="EL150">
        <v>110.2</v>
      </c>
      <c r="EM150">
        <v>153.5</v>
      </c>
      <c r="EN150">
        <v>114.1</v>
      </c>
      <c r="EO150">
        <v>93.8</v>
      </c>
      <c r="EP150">
        <v>109.9</v>
      </c>
      <c r="EQ150">
        <v>86.5</v>
      </c>
      <c r="ER150">
        <v>99.5</v>
      </c>
      <c r="ES150">
        <v>101.3</v>
      </c>
      <c r="ET150">
        <v>112.6</v>
      </c>
      <c r="EU150">
        <v>162.9</v>
      </c>
      <c r="EV150">
        <v>114.9</v>
      </c>
      <c r="EW150">
        <v>100.6</v>
      </c>
      <c r="EX150">
        <v>93.4</v>
      </c>
      <c r="EY150">
        <v>113.5</v>
      </c>
      <c r="EZ150">
        <v>116.5</v>
      </c>
      <c r="FA150">
        <v>102.4</v>
      </c>
      <c r="FB150">
        <v>105.7</v>
      </c>
      <c r="FC150">
        <v>135.9</v>
      </c>
      <c r="FD150">
        <v>108.2</v>
      </c>
      <c r="FF150">
        <v>102.1</v>
      </c>
      <c r="FG150">
        <v>115.7</v>
      </c>
      <c r="FH150">
        <v>95.9</v>
      </c>
      <c r="FI150">
        <v>107.9</v>
      </c>
      <c r="FJ150">
        <v>94.4</v>
      </c>
      <c r="FK150">
        <v>106</v>
      </c>
      <c r="FL150">
        <v>109.2</v>
      </c>
      <c r="FM150">
        <v>117.4</v>
      </c>
      <c r="FN150">
        <v>97.5</v>
      </c>
      <c r="FO150">
        <v>99</v>
      </c>
      <c r="FP150">
        <v>98.3</v>
      </c>
      <c r="FQ150">
        <v>89</v>
      </c>
      <c r="FR150">
        <v>205.3</v>
      </c>
      <c r="FS150">
        <v>115.8</v>
      </c>
      <c r="FT150">
        <v>103.2</v>
      </c>
      <c r="FU150">
        <v>131.5</v>
      </c>
      <c r="FV150">
        <v>133.69999999999999</v>
      </c>
      <c r="FW150">
        <v>82.7</v>
      </c>
      <c r="FX150">
        <v>12509</v>
      </c>
      <c r="FY150">
        <v>106.9</v>
      </c>
      <c r="FZ150">
        <v>115</v>
      </c>
      <c r="GA150">
        <v>101.1</v>
      </c>
      <c r="GB150">
        <v>144.6</v>
      </c>
      <c r="GC150">
        <v>100.1</v>
      </c>
      <c r="GD150">
        <v>4196.8999999999996</v>
      </c>
      <c r="GE150">
        <v>91.2</v>
      </c>
      <c r="GF150">
        <v>126.3</v>
      </c>
      <c r="GG150">
        <v>11165</v>
      </c>
      <c r="GH150">
        <v>88.9</v>
      </c>
      <c r="GI150">
        <v>51992.4</v>
      </c>
      <c r="GJ150">
        <v>102.1</v>
      </c>
      <c r="GK150">
        <v>108.6</v>
      </c>
      <c r="GL150">
        <v>56073.5</v>
      </c>
      <c r="GM150">
        <v>95.6</v>
      </c>
      <c r="GN150">
        <v>101.1</v>
      </c>
      <c r="GO150">
        <v>-4081.1</v>
      </c>
      <c r="GP150">
        <v>-30.3</v>
      </c>
      <c r="GQ150">
        <v>-35.9</v>
      </c>
      <c r="GS150">
        <v>-0.6</v>
      </c>
      <c r="GT150">
        <v>-11.8</v>
      </c>
      <c r="GU150">
        <v>-3</v>
      </c>
      <c r="GV150">
        <v>-4.8</v>
      </c>
      <c r="GW150">
        <v>-1.2</v>
      </c>
      <c r="GX150">
        <v>29.2</v>
      </c>
      <c r="GY150">
        <v>3</v>
      </c>
    </row>
    <row r="151" spans="1:207" x14ac:dyDescent="0.2">
      <c r="A151" s="12" t="s">
        <v>271</v>
      </c>
      <c r="B151" s="20">
        <v>102.6</v>
      </c>
      <c r="C151" s="20">
        <v>93.6</v>
      </c>
      <c r="E151" s="25" t="s">
        <v>274</v>
      </c>
      <c r="F151" s="27">
        <v>6.36</v>
      </c>
      <c r="G151" s="27">
        <v>6.68</v>
      </c>
      <c r="I151" s="1">
        <v>39903</v>
      </c>
      <c r="J151">
        <v>683678.5</v>
      </c>
      <c r="L151" s="1">
        <v>39782</v>
      </c>
      <c r="M151">
        <v>23.314</v>
      </c>
      <c r="N151">
        <v>431272.66899999999</v>
      </c>
      <c r="O151">
        <v>180324.38099999999</v>
      </c>
      <c r="P151">
        <v>611597.05000000005</v>
      </c>
      <c r="Q151">
        <v>421831.48700000002</v>
      </c>
      <c r="R151">
        <v>177595.19500000001</v>
      </c>
      <c r="S151">
        <v>599426.68200000003</v>
      </c>
      <c r="T151">
        <v>9441.1820000000007</v>
      </c>
      <c r="U151">
        <v>2729.1860000000001</v>
      </c>
      <c r="V151">
        <v>12170.368</v>
      </c>
      <c r="W151">
        <v>431295.98300000001</v>
      </c>
      <c r="X151">
        <v>180324.38099999999</v>
      </c>
      <c r="Y151">
        <v>611620.36399999994</v>
      </c>
      <c r="AA151" s="37" t="s">
        <v>273</v>
      </c>
      <c r="AB151" s="38">
        <v>4.3796999999999997</v>
      </c>
      <c r="AC151" s="38">
        <v>1.5524</v>
      </c>
      <c r="AD151" s="38">
        <v>1.2408999999999999</v>
      </c>
      <c r="AI151" t="s">
        <v>706</v>
      </c>
      <c r="AJ151">
        <v>5531</v>
      </c>
      <c r="AK151">
        <v>100.3</v>
      </c>
      <c r="AL151">
        <v>99.9</v>
      </c>
      <c r="AM151">
        <v>115.7</v>
      </c>
      <c r="AN151">
        <v>103</v>
      </c>
      <c r="AO151">
        <v>2072.6</v>
      </c>
      <c r="AP151">
        <v>101.4</v>
      </c>
      <c r="AQ151">
        <v>96.8</v>
      </c>
      <c r="AS151">
        <v>12.9</v>
      </c>
      <c r="AT151">
        <v>3719.81</v>
      </c>
      <c r="AU151">
        <v>103.4</v>
      </c>
      <c r="AV151">
        <v>98.7</v>
      </c>
      <c r="AW151">
        <v>99.5</v>
      </c>
      <c r="AX151">
        <v>98.1</v>
      </c>
      <c r="AY151">
        <v>120.4</v>
      </c>
      <c r="AZ151">
        <v>100</v>
      </c>
      <c r="BA151">
        <v>1831.24</v>
      </c>
      <c r="BB151">
        <v>105.6</v>
      </c>
      <c r="BC151">
        <v>100.1</v>
      </c>
      <c r="BD151">
        <v>101.2</v>
      </c>
      <c r="BE151">
        <v>99.5</v>
      </c>
      <c r="BF151">
        <v>121.3</v>
      </c>
      <c r="BG151">
        <v>101.8</v>
      </c>
      <c r="BH151">
        <v>1083.0899999999999</v>
      </c>
      <c r="BI151">
        <v>107.8</v>
      </c>
      <c r="BJ151">
        <v>102.1</v>
      </c>
      <c r="BK151">
        <v>103.4</v>
      </c>
      <c r="BL151">
        <v>101.5</v>
      </c>
      <c r="BM151">
        <v>112.2</v>
      </c>
      <c r="BN151">
        <v>103.9</v>
      </c>
      <c r="BO151">
        <v>93890</v>
      </c>
      <c r="BP151">
        <v>118709.9</v>
      </c>
      <c r="BQ151">
        <v>-24819.9</v>
      </c>
      <c r="BR151">
        <v>94.7</v>
      </c>
      <c r="BS151">
        <v>111.9</v>
      </c>
      <c r="BT151">
        <v>108.8</v>
      </c>
      <c r="BU151">
        <v>99.4</v>
      </c>
      <c r="BV151">
        <v>110</v>
      </c>
      <c r="BW151">
        <v>98.6</v>
      </c>
      <c r="BX151">
        <v>118.3</v>
      </c>
      <c r="BY151">
        <v>101.8</v>
      </c>
      <c r="BZ151">
        <v>99.1</v>
      </c>
      <c r="CA151">
        <v>94.5</v>
      </c>
      <c r="CB151">
        <v>6.3</v>
      </c>
      <c r="CC151">
        <v>104.4</v>
      </c>
      <c r="CD151">
        <v>100.7</v>
      </c>
      <c r="CE151">
        <v>100.4</v>
      </c>
      <c r="CF151">
        <v>98.8</v>
      </c>
      <c r="CG151">
        <v>98.6</v>
      </c>
      <c r="CH151">
        <v>99.2</v>
      </c>
      <c r="CI151">
        <v>104.4</v>
      </c>
      <c r="CJ151">
        <v>100.5</v>
      </c>
      <c r="CK151">
        <v>99.7</v>
      </c>
      <c r="CL151">
        <v>107.2</v>
      </c>
      <c r="CM151">
        <v>103.5</v>
      </c>
      <c r="CN151">
        <v>105.3</v>
      </c>
      <c r="CO151">
        <v>105.1</v>
      </c>
      <c r="CP151">
        <v>100.1</v>
      </c>
      <c r="CQ151">
        <v>103.2</v>
      </c>
      <c r="CR151">
        <v>101.1</v>
      </c>
      <c r="CS151">
        <v>100</v>
      </c>
      <c r="CT151">
        <v>99.8</v>
      </c>
      <c r="CU151">
        <v>105.4</v>
      </c>
      <c r="CV151">
        <v>100.7</v>
      </c>
      <c r="CW151">
        <v>101.8</v>
      </c>
      <c r="CX151">
        <v>95.2</v>
      </c>
      <c r="CY151">
        <v>100</v>
      </c>
      <c r="CZ151">
        <v>98.7</v>
      </c>
      <c r="DA151">
        <v>104</v>
      </c>
      <c r="DB151">
        <v>100.6</v>
      </c>
      <c r="DC151">
        <v>102.2</v>
      </c>
      <c r="DD151">
        <v>103.2</v>
      </c>
      <c r="DE151">
        <v>100.2</v>
      </c>
      <c r="DF151">
        <v>103.7</v>
      </c>
      <c r="DG151">
        <v>105</v>
      </c>
      <c r="DH151">
        <v>100.2</v>
      </c>
      <c r="DI151">
        <v>102.6</v>
      </c>
      <c r="DJ151">
        <v>97.4</v>
      </c>
      <c r="DK151">
        <v>103.1</v>
      </c>
      <c r="DL151">
        <v>98.2</v>
      </c>
      <c r="DM151">
        <v>106.8</v>
      </c>
      <c r="DN151">
        <v>101</v>
      </c>
      <c r="DO151">
        <v>103.5</v>
      </c>
      <c r="DP151">
        <v>102.6</v>
      </c>
      <c r="DQ151">
        <v>100.4</v>
      </c>
      <c r="DR151">
        <v>101.1</v>
      </c>
      <c r="DS151">
        <v>104.1</v>
      </c>
      <c r="DT151">
        <v>100.3</v>
      </c>
      <c r="DU151">
        <v>98.6</v>
      </c>
      <c r="DV151">
        <v>108.7</v>
      </c>
      <c r="DW151">
        <v>101.2</v>
      </c>
      <c r="DX151">
        <v>103.7</v>
      </c>
      <c r="DY151">
        <v>101.2</v>
      </c>
      <c r="DZ151">
        <v>100</v>
      </c>
      <c r="EA151">
        <v>100.1</v>
      </c>
      <c r="EB151">
        <v>101.7</v>
      </c>
      <c r="EC151">
        <v>100.1</v>
      </c>
      <c r="ED151">
        <v>101.2</v>
      </c>
      <c r="EE151">
        <v>105</v>
      </c>
      <c r="EF151">
        <v>100</v>
      </c>
      <c r="EG151">
        <v>100.6</v>
      </c>
      <c r="EH151">
        <v>104</v>
      </c>
      <c r="EI151">
        <v>107.2</v>
      </c>
      <c r="EJ151">
        <v>97</v>
      </c>
      <c r="EK151">
        <v>102.6</v>
      </c>
      <c r="EL151">
        <v>92.4</v>
      </c>
      <c r="EM151">
        <v>141.9</v>
      </c>
      <c r="EN151">
        <v>105.4</v>
      </c>
      <c r="EO151">
        <v>89.4</v>
      </c>
      <c r="EP151">
        <v>91.8</v>
      </c>
      <c r="EQ151">
        <v>79.5</v>
      </c>
      <c r="ER151">
        <v>91.4</v>
      </c>
      <c r="ES151">
        <v>103</v>
      </c>
      <c r="ET151">
        <v>92.8</v>
      </c>
      <c r="EU151">
        <v>151.1</v>
      </c>
      <c r="EV151">
        <v>106.7</v>
      </c>
      <c r="EW151">
        <v>106.2</v>
      </c>
      <c r="EX151">
        <v>87.8</v>
      </c>
      <c r="EY151">
        <v>99.6</v>
      </c>
      <c r="EZ151">
        <v>102.3</v>
      </c>
      <c r="FA151">
        <v>102.4</v>
      </c>
      <c r="FB151">
        <v>96.9</v>
      </c>
      <c r="FC151">
        <v>131.69999999999999</v>
      </c>
      <c r="FD151">
        <v>104.8</v>
      </c>
      <c r="FF151">
        <v>102.9</v>
      </c>
      <c r="FG151">
        <v>94.2</v>
      </c>
      <c r="FH151">
        <v>102.8</v>
      </c>
      <c r="FI151">
        <v>91.5</v>
      </c>
      <c r="FJ151">
        <v>97.1</v>
      </c>
      <c r="FK151">
        <v>91.3</v>
      </c>
      <c r="FL151">
        <v>104.1</v>
      </c>
      <c r="FM151">
        <v>89.9</v>
      </c>
      <c r="FN151">
        <v>102.2</v>
      </c>
      <c r="FO151">
        <v>93</v>
      </c>
      <c r="FP151">
        <v>103.8</v>
      </c>
      <c r="FQ151">
        <v>90.9</v>
      </c>
      <c r="FR151">
        <v>186.7</v>
      </c>
      <c r="FS151">
        <v>105.3</v>
      </c>
      <c r="FT151">
        <v>107.8</v>
      </c>
      <c r="FU151">
        <v>114.4</v>
      </c>
      <c r="FV151">
        <v>153.19999999999999</v>
      </c>
      <c r="FW151">
        <v>94.6</v>
      </c>
      <c r="FX151">
        <v>11085</v>
      </c>
      <c r="FY151">
        <v>101.8</v>
      </c>
      <c r="FZ151">
        <v>97</v>
      </c>
      <c r="GA151">
        <v>98.1</v>
      </c>
      <c r="GB151">
        <v>141.30000000000001</v>
      </c>
      <c r="GC151">
        <v>97.8</v>
      </c>
      <c r="GD151">
        <v>4010.9</v>
      </c>
      <c r="GE151">
        <v>89.4</v>
      </c>
      <c r="GF151">
        <v>95.6</v>
      </c>
      <c r="GG151">
        <v>15175.9</v>
      </c>
      <c r="GH151">
        <v>89</v>
      </c>
      <c r="GI151">
        <v>48472.3</v>
      </c>
      <c r="GJ151">
        <v>105.4</v>
      </c>
      <c r="GK151">
        <v>95.9</v>
      </c>
      <c r="GL151">
        <v>52420.9</v>
      </c>
      <c r="GM151">
        <v>96.7</v>
      </c>
      <c r="GN151">
        <v>95.9</v>
      </c>
      <c r="GO151">
        <v>-3948.6</v>
      </c>
      <c r="GP151">
        <v>-30.3</v>
      </c>
      <c r="GQ151">
        <v>-34.700000000000003</v>
      </c>
      <c r="GS151">
        <v>0.9</v>
      </c>
      <c r="GT151">
        <v>-10.199999999999999</v>
      </c>
      <c r="GU151">
        <v>-1.6</v>
      </c>
      <c r="GV151">
        <v>-3.5</v>
      </c>
      <c r="GW151">
        <v>4.8</v>
      </c>
      <c r="GX151">
        <v>30.2</v>
      </c>
      <c r="GY151">
        <v>3</v>
      </c>
    </row>
    <row r="152" spans="1:207" x14ac:dyDescent="0.2">
      <c r="A152" s="12" t="s">
        <v>272</v>
      </c>
      <c r="B152" s="20">
        <v>101.1</v>
      </c>
      <c r="C152" s="20">
        <v>92.7</v>
      </c>
      <c r="E152" s="25" t="s">
        <v>275</v>
      </c>
      <c r="F152" s="27">
        <v>6.44</v>
      </c>
      <c r="G152" s="27">
        <v>6.69</v>
      </c>
      <c r="I152" s="1">
        <v>39933</v>
      </c>
      <c r="J152">
        <v>680025.8</v>
      </c>
      <c r="L152" s="1">
        <v>39813</v>
      </c>
      <c r="M152">
        <v>23.126000000000001</v>
      </c>
      <c r="N152">
        <v>433099.538</v>
      </c>
      <c r="O152">
        <v>207827.30100000001</v>
      </c>
      <c r="P152">
        <v>640926.83900000004</v>
      </c>
      <c r="Q152">
        <v>422293.78899999999</v>
      </c>
      <c r="R152">
        <v>204908.08600000001</v>
      </c>
      <c r="S152">
        <v>627201.875</v>
      </c>
      <c r="T152">
        <v>10805.749</v>
      </c>
      <c r="U152">
        <v>2919.2150000000001</v>
      </c>
      <c r="V152">
        <v>13724.964</v>
      </c>
      <c r="W152">
        <v>433122.66399999999</v>
      </c>
      <c r="X152">
        <v>207827.30100000001</v>
      </c>
      <c r="Y152">
        <v>640949.96499999997</v>
      </c>
      <c r="AA152" s="37" t="s">
        <v>274</v>
      </c>
      <c r="AB152" s="38">
        <v>4.3247999999999998</v>
      </c>
      <c r="AC152" s="38">
        <v>1.5299</v>
      </c>
      <c r="AD152" s="38">
        <v>1.2737000000000001</v>
      </c>
      <c r="AI152" t="s">
        <v>707</v>
      </c>
      <c r="AJ152">
        <v>5530</v>
      </c>
      <c r="AK152">
        <v>100.3</v>
      </c>
      <c r="AL152">
        <v>100</v>
      </c>
      <c r="AM152">
        <v>115.7</v>
      </c>
      <c r="AN152">
        <v>103</v>
      </c>
      <c r="AO152">
        <v>2013.9</v>
      </c>
      <c r="AP152">
        <v>102.6</v>
      </c>
      <c r="AQ152">
        <v>97.2</v>
      </c>
      <c r="AS152">
        <v>12.6</v>
      </c>
      <c r="AT152">
        <v>3617.98</v>
      </c>
      <c r="AU152">
        <v>103.8</v>
      </c>
      <c r="AV152">
        <v>97.3</v>
      </c>
      <c r="AW152">
        <v>100.3</v>
      </c>
      <c r="AX152">
        <v>97.1</v>
      </c>
      <c r="AY152">
        <v>116.9</v>
      </c>
      <c r="AZ152">
        <v>97.1</v>
      </c>
      <c r="BA152">
        <v>1833.38</v>
      </c>
      <c r="BB152">
        <v>105.8</v>
      </c>
      <c r="BC152">
        <v>100.1</v>
      </c>
      <c r="BD152">
        <v>101.8</v>
      </c>
      <c r="BE152">
        <v>99.9</v>
      </c>
      <c r="BF152">
        <v>121.2</v>
      </c>
      <c r="BG152">
        <v>101.7</v>
      </c>
      <c r="BH152">
        <v>1060.31</v>
      </c>
      <c r="BI152">
        <v>107.7</v>
      </c>
      <c r="BJ152">
        <v>97.9</v>
      </c>
      <c r="BK152">
        <v>103.7</v>
      </c>
      <c r="BL152">
        <v>97.7</v>
      </c>
      <c r="BM152">
        <v>109.5</v>
      </c>
      <c r="BN152">
        <v>101.5</v>
      </c>
      <c r="BO152">
        <v>113555</v>
      </c>
      <c r="BP152">
        <v>140536</v>
      </c>
      <c r="BQ152">
        <v>-26981</v>
      </c>
      <c r="BR152">
        <v>94.1</v>
      </c>
      <c r="BS152">
        <v>103.9</v>
      </c>
      <c r="BT152">
        <v>104.5</v>
      </c>
      <c r="BU152">
        <v>101.5</v>
      </c>
      <c r="BV152">
        <v>108.8</v>
      </c>
      <c r="BW152">
        <v>99.7</v>
      </c>
      <c r="BX152">
        <v>121.6</v>
      </c>
      <c r="BY152">
        <v>101.4</v>
      </c>
      <c r="BZ152">
        <v>97.9</v>
      </c>
      <c r="CA152">
        <v>97.6</v>
      </c>
      <c r="CB152">
        <v>6.3</v>
      </c>
      <c r="CC152">
        <v>105.2</v>
      </c>
      <c r="CD152">
        <v>100.4</v>
      </c>
      <c r="CE152">
        <v>100.8</v>
      </c>
      <c r="CF152">
        <v>100.8</v>
      </c>
      <c r="CG152">
        <v>100.2</v>
      </c>
      <c r="CH152">
        <v>99.4</v>
      </c>
      <c r="CI152">
        <v>105.2</v>
      </c>
      <c r="CJ152">
        <v>100.5</v>
      </c>
      <c r="CK152">
        <v>100.2</v>
      </c>
      <c r="CL152">
        <v>107.3</v>
      </c>
      <c r="CM152">
        <v>100.1</v>
      </c>
      <c r="CN152">
        <v>105.4</v>
      </c>
      <c r="CO152">
        <v>104.7</v>
      </c>
      <c r="CP152">
        <v>99.9</v>
      </c>
      <c r="CQ152">
        <v>103.1</v>
      </c>
      <c r="CR152">
        <v>100.9</v>
      </c>
      <c r="CS152">
        <v>99.9</v>
      </c>
      <c r="CT152">
        <v>99.7</v>
      </c>
      <c r="CU152">
        <v>105.2</v>
      </c>
      <c r="CV152">
        <v>100.2</v>
      </c>
      <c r="CW152">
        <v>102</v>
      </c>
      <c r="CX152">
        <v>94.3</v>
      </c>
      <c r="CY152">
        <v>98.9</v>
      </c>
      <c r="CZ152">
        <v>97.6</v>
      </c>
      <c r="DA152">
        <v>103.6</v>
      </c>
      <c r="DB152">
        <v>100.2</v>
      </c>
      <c r="DC152">
        <v>102.4</v>
      </c>
      <c r="DD152">
        <v>102.7</v>
      </c>
      <c r="DE152">
        <v>100.8</v>
      </c>
      <c r="DF152">
        <v>104.5</v>
      </c>
      <c r="DG152">
        <v>104.7</v>
      </c>
      <c r="DH152">
        <v>100.2</v>
      </c>
      <c r="DI152">
        <v>102.9</v>
      </c>
      <c r="DJ152">
        <v>95.4</v>
      </c>
      <c r="DK152">
        <v>99.8</v>
      </c>
      <c r="DL152">
        <v>98</v>
      </c>
      <c r="DM152">
        <v>106.6</v>
      </c>
      <c r="DN152">
        <v>100.1</v>
      </c>
      <c r="DO152">
        <v>103.6</v>
      </c>
      <c r="DP152">
        <v>102.5</v>
      </c>
      <c r="DQ152">
        <v>100.2</v>
      </c>
      <c r="DR152">
        <v>101.3</v>
      </c>
      <c r="DS152">
        <v>103.7</v>
      </c>
      <c r="DT152">
        <v>100.3</v>
      </c>
      <c r="DU152">
        <v>98.8</v>
      </c>
      <c r="DV152">
        <v>108.1</v>
      </c>
      <c r="DW152">
        <v>99.7</v>
      </c>
      <c r="DX152">
        <v>103.5</v>
      </c>
      <c r="DY152">
        <v>102.3</v>
      </c>
      <c r="DZ152">
        <v>100</v>
      </c>
      <c r="EA152">
        <v>100.1</v>
      </c>
      <c r="EB152">
        <v>100.6</v>
      </c>
      <c r="EC152">
        <v>99</v>
      </c>
      <c r="ED152">
        <v>100.2</v>
      </c>
      <c r="EE152">
        <v>105</v>
      </c>
      <c r="EF152">
        <v>100.1</v>
      </c>
      <c r="EG152">
        <v>100.7</v>
      </c>
      <c r="EH152">
        <v>106.1</v>
      </c>
      <c r="EI152">
        <v>109.9</v>
      </c>
      <c r="EJ152">
        <v>96.5</v>
      </c>
      <c r="EK152">
        <v>104.2</v>
      </c>
      <c r="EL152">
        <v>104</v>
      </c>
      <c r="EM152">
        <v>147.9</v>
      </c>
      <c r="EN152">
        <v>109.6</v>
      </c>
      <c r="EO152">
        <v>91.2</v>
      </c>
      <c r="EP152">
        <v>107.3</v>
      </c>
      <c r="EQ152">
        <v>85.8</v>
      </c>
      <c r="ER152">
        <v>98</v>
      </c>
      <c r="ES152">
        <v>105.2</v>
      </c>
      <c r="ET152">
        <v>105.7</v>
      </c>
      <c r="EU152">
        <v>159.4</v>
      </c>
      <c r="EV152">
        <v>112.8</v>
      </c>
      <c r="EW152">
        <v>103.4</v>
      </c>
      <c r="EX152">
        <v>86.9</v>
      </c>
      <c r="EY152">
        <v>86.6</v>
      </c>
      <c r="EZ152">
        <v>88.9</v>
      </c>
      <c r="FA152">
        <v>100.4</v>
      </c>
      <c r="FB152">
        <v>102.5</v>
      </c>
      <c r="FC152">
        <v>135.1</v>
      </c>
      <c r="FD152">
        <v>107.4</v>
      </c>
      <c r="FF152">
        <v>102.4</v>
      </c>
      <c r="FG152">
        <v>106.1</v>
      </c>
      <c r="FH152">
        <v>99.6</v>
      </c>
      <c r="FI152">
        <v>104</v>
      </c>
      <c r="FJ152">
        <v>103.9</v>
      </c>
      <c r="FK152">
        <v>101.2</v>
      </c>
      <c r="FL152">
        <v>112.7</v>
      </c>
      <c r="FM152">
        <v>107.2</v>
      </c>
      <c r="FN152">
        <v>103.7</v>
      </c>
      <c r="FO152">
        <v>97.3</v>
      </c>
      <c r="FP152">
        <v>102.8</v>
      </c>
      <c r="FQ152">
        <v>105</v>
      </c>
      <c r="FR152">
        <v>196.1</v>
      </c>
      <c r="FS152">
        <v>110.6</v>
      </c>
      <c r="FT152">
        <v>105.6</v>
      </c>
      <c r="FU152">
        <v>123.3</v>
      </c>
      <c r="FV152">
        <v>189.4</v>
      </c>
      <c r="FW152">
        <v>116.6</v>
      </c>
      <c r="FX152">
        <v>10032</v>
      </c>
      <c r="FY152">
        <v>104.3</v>
      </c>
      <c r="FZ152">
        <v>100.8</v>
      </c>
      <c r="GA152">
        <v>100.9</v>
      </c>
      <c r="GB152">
        <v>142.5</v>
      </c>
      <c r="GC152">
        <v>98.9</v>
      </c>
      <c r="GD152">
        <v>4245.8999999999996</v>
      </c>
      <c r="GE152">
        <v>88.5</v>
      </c>
      <c r="GF152">
        <v>105.9</v>
      </c>
      <c r="GG152">
        <v>19421.8</v>
      </c>
      <c r="GH152">
        <v>88.9</v>
      </c>
      <c r="GI152">
        <v>50777.599999999999</v>
      </c>
      <c r="GJ152">
        <v>103.1</v>
      </c>
      <c r="GK152">
        <v>101.4</v>
      </c>
      <c r="GL152">
        <v>56373.599999999999</v>
      </c>
      <c r="GM152">
        <v>98.6</v>
      </c>
      <c r="GN152">
        <v>105.2</v>
      </c>
      <c r="GO152">
        <v>-5596</v>
      </c>
      <c r="GP152">
        <v>-29.3</v>
      </c>
      <c r="GQ152">
        <v>-33.700000000000003</v>
      </c>
      <c r="GS152">
        <v>0.4</v>
      </c>
      <c r="GT152">
        <v>-10</v>
      </c>
      <c r="GU152">
        <v>-3.8</v>
      </c>
      <c r="GV152">
        <v>-3.3</v>
      </c>
      <c r="GW152">
        <v>13.2</v>
      </c>
      <c r="GX152">
        <v>27.7</v>
      </c>
      <c r="GY152">
        <v>6</v>
      </c>
    </row>
    <row r="153" spans="1:207" x14ac:dyDescent="0.2">
      <c r="A153" s="12" t="s">
        <v>273</v>
      </c>
      <c r="B153" s="20">
        <v>102.2</v>
      </c>
      <c r="C153" s="20">
        <v>92.5</v>
      </c>
      <c r="E153" s="25" t="s">
        <v>276</v>
      </c>
      <c r="F153" s="27">
        <v>6.63</v>
      </c>
      <c r="G153" s="27">
        <v>6.71</v>
      </c>
      <c r="I153" s="1">
        <v>39964</v>
      </c>
      <c r="J153">
        <v>685393.4</v>
      </c>
      <c r="L153" s="1">
        <v>39844</v>
      </c>
      <c r="M153">
        <v>22.606999999999999</v>
      </c>
      <c r="N153">
        <v>433437.04</v>
      </c>
      <c r="O153">
        <v>224835.326</v>
      </c>
      <c r="P153">
        <v>658272.36600000004</v>
      </c>
      <c r="Q153">
        <v>423749.511</v>
      </c>
      <c r="R153">
        <v>221642.94699999999</v>
      </c>
      <c r="S153">
        <v>645392.45799999998</v>
      </c>
      <c r="T153">
        <v>9687.5290000000005</v>
      </c>
      <c r="U153">
        <v>3192.3789999999999</v>
      </c>
      <c r="V153">
        <v>12879.907999999999</v>
      </c>
      <c r="W153">
        <v>433459.647</v>
      </c>
      <c r="X153">
        <v>224835.326</v>
      </c>
      <c r="Y153">
        <v>658294.973</v>
      </c>
      <c r="AA153" s="37" t="s">
        <v>275</v>
      </c>
      <c r="AB153" s="38">
        <v>4.2074999999999996</v>
      </c>
      <c r="AC153" s="38">
        <v>1.5114000000000001</v>
      </c>
      <c r="AD153" s="38">
        <v>1.3294999999999999</v>
      </c>
      <c r="AI153" t="s">
        <v>709</v>
      </c>
      <c r="AJ153">
        <v>5531</v>
      </c>
      <c r="AK153">
        <v>100.1</v>
      </c>
      <c r="AL153">
        <v>100</v>
      </c>
      <c r="AM153">
        <v>115.6</v>
      </c>
      <c r="AN153">
        <v>103</v>
      </c>
      <c r="AO153">
        <v>1964.4</v>
      </c>
      <c r="AP153">
        <v>104.3</v>
      </c>
      <c r="AQ153">
        <v>97.5</v>
      </c>
      <c r="AS153">
        <v>12.3</v>
      </c>
      <c r="AT153">
        <v>3754.48</v>
      </c>
      <c r="AU153">
        <v>104.3</v>
      </c>
      <c r="AV153">
        <v>103.8</v>
      </c>
      <c r="AW153">
        <v>100.2</v>
      </c>
      <c r="AX153">
        <v>103.6</v>
      </c>
      <c r="AY153">
        <v>121.1</v>
      </c>
      <c r="AZ153">
        <v>100.6</v>
      </c>
      <c r="BA153">
        <v>1834.25</v>
      </c>
      <c r="BB153">
        <v>105.6</v>
      </c>
      <c r="BC153">
        <v>100</v>
      </c>
      <c r="BD153">
        <v>100.8</v>
      </c>
      <c r="BE153">
        <v>99.7</v>
      </c>
      <c r="BF153">
        <v>120.8</v>
      </c>
      <c r="BG153">
        <v>101.4</v>
      </c>
      <c r="BH153">
        <v>1059.79</v>
      </c>
      <c r="BI153">
        <v>107.7</v>
      </c>
      <c r="BJ153">
        <v>100</v>
      </c>
      <c r="BK153">
        <v>102.8</v>
      </c>
      <c r="BL153">
        <v>99.7</v>
      </c>
      <c r="BM153">
        <v>109.2</v>
      </c>
      <c r="BN153">
        <v>101.2</v>
      </c>
      <c r="BO153">
        <v>141720.79999999999</v>
      </c>
      <c r="BP153">
        <v>162806.39999999999</v>
      </c>
      <c r="BQ153">
        <v>-21085.599999999999</v>
      </c>
      <c r="BR153">
        <v>91.5</v>
      </c>
      <c r="BS153">
        <v>97.2</v>
      </c>
      <c r="BT153">
        <v>106.2</v>
      </c>
      <c r="BU153">
        <v>102.7</v>
      </c>
      <c r="BV153">
        <v>113.6</v>
      </c>
      <c r="BW153">
        <v>101.8</v>
      </c>
      <c r="BX153">
        <v>123.1</v>
      </c>
      <c r="BY153">
        <v>104.9</v>
      </c>
      <c r="BZ153">
        <v>95.5</v>
      </c>
      <c r="CA153">
        <v>97.8</v>
      </c>
      <c r="CB153">
        <v>6.7</v>
      </c>
      <c r="CC153">
        <v>104.4</v>
      </c>
      <c r="CD153">
        <v>99.5</v>
      </c>
      <c r="CE153">
        <v>100.3</v>
      </c>
      <c r="CF153">
        <v>98.4</v>
      </c>
      <c r="CG153">
        <v>98.4</v>
      </c>
      <c r="CH153">
        <v>97.8</v>
      </c>
      <c r="CI153">
        <v>104.4</v>
      </c>
      <c r="CJ153">
        <v>99.5</v>
      </c>
      <c r="CK153">
        <v>99.7</v>
      </c>
      <c r="CL153">
        <v>107.2</v>
      </c>
      <c r="CM153">
        <v>100.1</v>
      </c>
      <c r="CN153">
        <v>105.5</v>
      </c>
      <c r="CO153">
        <v>103.3</v>
      </c>
      <c r="CP153">
        <v>99.3</v>
      </c>
      <c r="CQ153">
        <v>102.4</v>
      </c>
      <c r="CR153">
        <v>100.5</v>
      </c>
      <c r="CS153">
        <v>99.9</v>
      </c>
      <c r="CT153">
        <v>99.6</v>
      </c>
      <c r="CU153">
        <v>104.9</v>
      </c>
      <c r="CV153">
        <v>100.1</v>
      </c>
      <c r="CW153">
        <v>102.1</v>
      </c>
      <c r="CX153">
        <v>94.3</v>
      </c>
      <c r="CY153">
        <v>100</v>
      </c>
      <c r="CZ153">
        <v>97.6</v>
      </c>
      <c r="DA153">
        <v>104.3</v>
      </c>
      <c r="DB153">
        <v>100.2</v>
      </c>
      <c r="DC153">
        <v>102.6</v>
      </c>
      <c r="DD153">
        <v>105.4</v>
      </c>
      <c r="DE153">
        <v>100.7</v>
      </c>
      <c r="DF153">
        <v>105.2</v>
      </c>
      <c r="DG153">
        <v>104.1</v>
      </c>
      <c r="DH153">
        <v>100.1</v>
      </c>
      <c r="DI153">
        <v>103</v>
      </c>
      <c r="DJ153">
        <v>95</v>
      </c>
      <c r="DK153">
        <v>99.1</v>
      </c>
      <c r="DL153">
        <v>97.2</v>
      </c>
      <c r="DM153">
        <v>106.5</v>
      </c>
      <c r="DN153">
        <v>100.1</v>
      </c>
      <c r="DO153">
        <v>103.7</v>
      </c>
      <c r="DP153">
        <v>102.4</v>
      </c>
      <c r="DQ153">
        <v>100.1</v>
      </c>
      <c r="DR153">
        <v>101.4</v>
      </c>
      <c r="DS153">
        <v>103.6</v>
      </c>
      <c r="DT153">
        <v>100.2</v>
      </c>
      <c r="DU153">
        <v>99</v>
      </c>
      <c r="DV153">
        <v>108.2</v>
      </c>
      <c r="DW153">
        <v>99.8</v>
      </c>
      <c r="DX153">
        <v>103.2</v>
      </c>
      <c r="DY153">
        <v>103.3</v>
      </c>
      <c r="DZ153">
        <v>100</v>
      </c>
      <c r="EA153">
        <v>100.1</v>
      </c>
      <c r="EB153">
        <v>100.9</v>
      </c>
      <c r="EC153">
        <v>100.6</v>
      </c>
      <c r="ED153">
        <v>100.8</v>
      </c>
      <c r="EE153">
        <v>104.9</v>
      </c>
      <c r="EF153">
        <v>99.8</v>
      </c>
      <c r="EG153">
        <v>100.5</v>
      </c>
      <c r="EH153">
        <v>108.3</v>
      </c>
      <c r="EI153">
        <v>112</v>
      </c>
      <c r="EJ153">
        <v>96.7</v>
      </c>
      <c r="EK153">
        <v>101</v>
      </c>
      <c r="EL153">
        <v>98</v>
      </c>
      <c r="EM153">
        <v>144.9</v>
      </c>
      <c r="EN153">
        <v>107.4</v>
      </c>
      <c r="EO153">
        <v>97.5</v>
      </c>
      <c r="EP153">
        <v>106.1</v>
      </c>
      <c r="EQ153">
        <v>89.4</v>
      </c>
      <c r="ER153">
        <v>104.1</v>
      </c>
      <c r="ES153">
        <v>101.8</v>
      </c>
      <c r="ET153">
        <v>97.9</v>
      </c>
      <c r="EU153">
        <v>156.19999999999999</v>
      </c>
      <c r="EV153">
        <v>110.5</v>
      </c>
      <c r="EW153">
        <v>96.1</v>
      </c>
      <c r="EX153">
        <v>93</v>
      </c>
      <c r="EY153">
        <v>80.5</v>
      </c>
      <c r="EZ153">
        <v>82.7</v>
      </c>
      <c r="FA153">
        <v>98.6</v>
      </c>
      <c r="FB153">
        <v>101.3</v>
      </c>
      <c r="FC153">
        <v>136.9</v>
      </c>
      <c r="FD153">
        <v>108.8</v>
      </c>
      <c r="FF153">
        <v>101.8</v>
      </c>
      <c r="FG153">
        <v>99</v>
      </c>
      <c r="FH153">
        <v>99.4</v>
      </c>
      <c r="FI153">
        <v>103.4</v>
      </c>
      <c r="FJ153">
        <v>100.5</v>
      </c>
      <c r="FK153">
        <v>93.1</v>
      </c>
      <c r="FL153">
        <v>106</v>
      </c>
      <c r="FM153">
        <v>97.1</v>
      </c>
      <c r="FN153">
        <v>95.3</v>
      </c>
      <c r="FO153">
        <v>92.5</v>
      </c>
      <c r="FP153">
        <v>105.9</v>
      </c>
      <c r="FQ153">
        <v>104.2</v>
      </c>
      <c r="FR153">
        <v>204.4</v>
      </c>
      <c r="FS153">
        <v>115.3</v>
      </c>
      <c r="FT153">
        <v>94.8</v>
      </c>
      <c r="FU153">
        <v>105.7</v>
      </c>
      <c r="FV153">
        <v>199</v>
      </c>
      <c r="FW153">
        <v>123.2</v>
      </c>
      <c r="FX153">
        <v>10434</v>
      </c>
      <c r="FY153">
        <v>102.6</v>
      </c>
      <c r="FZ153">
        <v>100.2</v>
      </c>
      <c r="GA153">
        <v>99.6</v>
      </c>
      <c r="GB153">
        <v>141.5</v>
      </c>
      <c r="GC153">
        <v>98.3</v>
      </c>
      <c r="GD153">
        <v>4034.9</v>
      </c>
      <c r="GE153">
        <v>86.1</v>
      </c>
      <c r="GF153">
        <v>95</v>
      </c>
      <c r="GG153">
        <v>23456.7</v>
      </c>
      <c r="GH153">
        <v>88.4</v>
      </c>
      <c r="GI153">
        <v>50567</v>
      </c>
      <c r="GJ153">
        <v>103.1</v>
      </c>
      <c r="GK153">
        <v>97.3</v>
      </c>
      <c r="GL153">
        <v>54050.7</v>
      </c>
      <c r="GM153">
        <v>93.4</v>
      </c>
      <c r="GN153">
        <v>95.9</v>
      </c>
      <c r="GO153">
        <v>-3483.7</v>
      </c>
      <c r="GP153">
        <v>-28.5</v>
      </c>
      <c r="GQ153">
        <v>-35.299999999999997</v>
      </c>
      <c r="GS153">
        <v>0.4</v>
      </c>
      <c r="GT153">
        <v>-14.3</v>
      </c>
      <c r="GU153">
        <v>-5.5</v>
      </c>
      <c r="GV153">
        <v>-6.3</v>
      </c>
      <c r="GW153">
        <v>10</v>
      </c>
      <c r="GX153">
        <v>27.2</v>
      </c>
      <c r="GY153">
        <v>3.6</v>
      </c>
    </row>
    <row r="154" spans="1:207" x14ac:dyDescent="0.2">
      <c r="A154" s="12" t="s">
        <v>274</v>
      </c>
      <c r="B154" s="20">
        <v>102.6</v>
      </c>
      <c r="C154" s="20">
        <v>93.7</v>
      </c>
      <c r="E154" s="25" t="s">
        <v>277</v>
      </c>
      <c r="F154" s="27">
        <v>6.51</v>
      </c>
      <c r="G154" s="27">
        <v>6.63</v>
      </c>
      <c r="I154" s="1">
        <v>39994</v>
      </c>
      <c r="J154">
        <v>693693.4</v>
      </c>
      <c r="L154" s="1">
        <v>39872</v>
      </c>
      <c r="M154">
        <v>23.091999999999999</v>
      </c>
      <c r="N154">
        <v>436911.48599999998</v>
      </c>
      <c r="O154">
        <v>236285.94099999999</v>
      </c>
      <c r="P154">
        <v>673197.42700000003</v>
      </c>
      <c r="Q154">
        <v>426564.26500000001</v>
      </c>
      <c r="R154">
        <v>232964.25899999999</v>
      </c>
      <c r="S154">
        <v>659528.52399999998</v>
      </c>
      <c r="T154">
        <v>10347.221</v>
      </c>
      <c r="U154">
        <v>3321.6819999999998</v>
      </c>
      <c r="V154">
        <v>13668.903</v>
      </c>
      <c r="W154">
        <v>436934.57799999998</v>
      </c>
      <c r="X154">
        <v>236285.94099999999</v>
      </c>
      <c r="Y154">
        <v>673220.51899999997</v>
      </c>
      <c r="AA154" s="37" t="s">
        <v>276</v>
      </c>
      <c r="AB154" s="38">
        <v>4.0845000000000002</v>
      </c>
      <c r="AC154" s="38">
        <v>1.5428999999999999</v>
      </c>
      <c r="AD154" s="38">
        <v>1.3621000000000001</v>
      </c>
      <c r="AI154" t="s">
        <v>710</v>
      </c>
      <c r="AJ154">
        <v>5529</v>
      </c>
      <c r="AK154">
        <v>100</v>
      </c>
      <c r="AL154">
        <v>100</v>
      </c>
      <c r="AM154">
        <v>115.6</v>
      </c>
      <c r="AN154">
        <v>103</v>
      </c>
      <c r="AO154">
        <v>1953.2</v>
      </c>
      <c r="AP154">
        <v>104.8</v>
      </c>
      <c r="AQ154">
        <v>99.4</v>
      </c>
      <c r="AS154">
        <v>12.3</v>
      </c>
      <c r="AT154">
        <v>3700.01</v>
      </c>
      <c r="AU154">
        <v>102.4</v>
      </c>
      <c r="AV154">
        <v>98.5</v>
      </c>
      <c r="AW154">
        <v>98.7</v>
      </c>
      <c r="AX154">
        <v>99</v>
      </c>
      <c r="AY154">
        <v>119.9</v>
      </c>
      <c r="AZ154">
        <v>99.6</v>
      </c>
      <c r="BA154">
        <v>1833.63</v>
      </c>
      <c r="BB154">
        <v>105.6</v>
      </c>
      <c r="BC154">
        <v>100</v>
      </c>
      <c r="BD154">
        <v>101.1</v>
      </c>
      <c r="BE154">
        <v>100.6</v>
      </c>
      <c r="BF154">
        <v>121.5</v>
      </c>
      <c r="BG154">
        <v>102</v>
      </c>
      <c r="BH154">
        <v>1081.76</v>
      </c>
      <c r="BI154">
        <v>107.8</v>
      </c>
      <c r="BJ154">
        <v>102.1</v>
      </c>
      <c r="BK154">
        <v>103.2</v>
      </c>
      <c r="BL154">
        <v>102.7</v>
      </c>
      <c r="BM154">
        <v>112.1</v>
      </c>
      <c r="BN154">
        <v>103.9</v>
      </c>
      <c r="BO154">
        <v>166065.20000000001</v>
      </c>
      <c r="BP154">
        <v>190404</v>
      </c>
      <c r="BQ154">
        <v>-24338.799999999999</v>
      </c>
      <c r="BR154">
        <v>105.4</v>
      </c>
      <c r="BS154">
        <v>100.2</v>
      </c>
      <c r="BT154">
        <v>106</v>
      </c>
      <c r="BU154">
        <v>91.7</v>
      </c>
      <c r="BV154">
        <v>116.8</v>
      </c>
      <c r="BW154">
        <v>100.4</v>
      </c>
      <c r="BX154">
        <v>116.3</v>
      </c>
      <c r="BY154">
        <v>98.5</v>
      </c>
      <c r="BZ154">
        <v>94.8</v>
      </c>
      <c r="CA154">
        <v>99.2</v>
      </c>
      <c r="CB154">
        <v>6.9</v>
      </c>
      <c r="CC154">
        <v>103.6</v>
      </c>
      <c r="CD154">
        <v>99.6</v>
      </c>
      <c r="CE154">
        <v>99.9</v>
      </c>
      <c r="CF154">
        <v>97.3</v>
      </c>
      <c r="CG154">
        <v>100.1</v>
      </c>
      <c r="CH154">
        <v>97.9</v>
      </c>
      <c r="CI154">
        <v>103.6</v>
      </c>
      <c r="CJ154">
        <v>99.6</v>
      </c>
      <c r="CK154">
        <v>99.3</v>
      </c>
      <c r="CL154">
        <v>106.4</v>
      </c>
      <c r="CM154">
        <v>100.1</v>
      </c>
      <c r="CN154">
        <v>105.6</v>
      </c>
      <c r="CO154">
        <v>102.9</v>
      </c>
      <c r="CP154">
        <v>100</v>
      </c>
      <c r="CQ154">
        <v>102.4</v>
      </c>
      <c r="CR154">
        <v>100.1</v>
      </c>
      <c r="CS154">
        <v>99.8</v>
      </c>
      <c r="CT154">
        <v>99.4</v>
      </c>
      <c r="CU154">
        <v>103.6</v>
      </c>
      <c r="CV154">
        <v>99.6</v>
      </c>
      <c r="CW154">
        <v>101.7</v>
      </c>
      <c r="CX154">
        <v>94.8</v>
      </c>
      <c r="CY154">
        <v>99.4</v>
      </c>
      <c r="CZ154">
        <v>97</v>
      </c>
      <c r="DA154">
        <v>104</v>
      </c>
      <c r="DB154">
        <v>99.5</v>
      </c>
      <c r="DC154">
        <v>102.1</v>
      </c>
      <c r="DD154">
        <v>105</v>
      </c>
      <c r="DE154">
        <v>98</v>
      </c>
      <c r="DF154">
        <v>103.1</v>
      </c>
      <c r="DG154">
        <v>103.8</v>
      </c>
      <c r="DH154">
        <v>100.2</v>
      </c>
      <c r="DI154">
        <v>103.1</v>
      </c>
      <c r="DJ154">
        <v>94.9</v>
      </c>
      <c r="DK154">
        <v>97.6</v>
      </c>
      <c r="DL154">
        <v>94.8</v>
      </c>
      <c r="DM154">
        <v>106</v>
      </c>
      <c r="DN154">
        <v>100.2</v>
      </c>
      <c r="DO154">
        <v>103.9</v>
      </c>
      <c r="DP154">
        <v>102.3</v>
      </c>
      <c r="DQ154">
        <v>100</v>
      </c>
      <c r="DR154">
        <v>101.4</v>
      </c>
      <c r="DS154">
        <v>103.7</v>
      </c>
      <c r="DT154">
        <v>100.4</v>
      </c>
      <c r="DU154">
        <v>99.5</v>
      </c>
      <c r="DV154">
        <v>106.8</v>
      </c>
      <c r="DW154">
        <v>98.8</v>
      </c>
      <c r="DX154">
        <v>102</v>
      </c>
      <c r="DY154">
        <v>103.6</v>
      </c>
      <c r="DZ154">
        <v>100</v>
      </c>
      <c r="EA154">
        <v>100.1</v>
      </c>
      <c r="EB154">
        <v>101.3</v>
      </c>
      <c r="EC154">
        <v>101.1</v>
      </c>
      <c r="ED154">
        <v>101.9</v>
      </c>
      <c r="EE154">
        <v>104.7</v>
      </c>
      <c r="EF154">
        <v>100.1</v>
      </c>
      <c r="EG154">
        <v>100.6</v>
      </c>
      <c r="EH154">
        <v>107.5</v>
      </c>
      <c r="EI154">
        <v>104.4</v>
      </c>
      <c r="EJ154">
        <v>103</v>
      </c>
      <c r="EK154">
        <v>105.2</v>
      </c>
      <c r="EL154">
        <v>98.1</v>
      </c>
      <c r="EM154">
        <v>141.9</v>
      </c>
      <c r="EN154">
        <v>105.4</v>
      </c>
      <c r="EO154">
        <v>97.7</v>
      </c>
      <c r="EP154">
        <v>96</v>
      </c>
      <c r="EQ154">
        <v>86.8</v>
      </c>
      <c r="ER154">
        <v>99.9</v>
      </c>
      <c r="ES154">
        <v>106</v>
      </c>
      <c r="ET154">
        <v>98</v>
      </c>
      <c r="EU154">
        <v>152.69999999999999</v>
      </c>
      <c r="EV154">
        <v>108.2</v>
      </c>
      <c r="EW154">
        <v>103</v>
      </c>
      <c r="EX154">
        <v>101.2</v>
      </c>
      <c r="EY154">
        <v>81.5</v>
      </c>
      <c r="EZ154">
        <v>83.7</v>
      </c>
      <c r="FA154">
        <v>99.9</v>
      </c>
      <c r="FB154">
        <v>98.3</v>
      </c>
      <c r="FC154">
        <v>134.69999999999999</v>
      </c>
      <c r="FD154">
        <v>106.9</v>
      </c>
      <c r="FF154">
        <v>104.4</v>
      </c>
      <c r="FG154">
        <v>98</v>
      </c>
      <c r="FH154">
        <v>104.8</v>
      </c>
      <c r="FI154">
        <v>95.2</v>
      </c>
      <c r="FJ154">
        <v>104.3</v>
      </c>
      <c r="FK154">
        <v>94.5</v>
      </c>
      <c r="FL154">
        <v>112.2</v>
      </c>
      <c r="FM154">
        <v>98.9</v>
      </c>
      <c r="FN154">
        <v>100.6</v>
      </c>
      <c r="FO154">
        <v>101.9</v>
      </c>
      <c r="FP154">
        <v>102.5</v>
      </c>
      <c r="FQ154">
        <v>92.1</v>
      </c>
      <c r="FR154">
        <v>188.3</v>
      </c>
      <c r="FS154">
        <v>106.2</v>
      </c>
      <c r="FT154">
        <v>91.3</v>
      </c>
      <c r="FU154">
        <v>92.9</v>
      </c>
      <c r="FV154">
        <v>184.9</v>
      </c>
      <c r="FW154">
        <v>114.4</v>
      </c>
      <c r="FX154">
        <v>11873</v>
      </c>
      <c r="FY154">
        <v>103.4</v>
      </c>
      <c r="FZ154">
        <v>102.2</v>
      </c>
      <c r="GA154">
        <v>101.6</v>
      </c>
      <c r="GB154">
        <v>144.19999999999999</v>
      </c>
      <c r="GC154">
        <v>100.1</v>
      </c>
      <c r="GD154">
        <v>4022.7</v>
      </c>
      <c r="GE154">
        <v>86.5</v>
      </c>
      <c r="GF154">
        <v>99.7</v>
      </c>
      <c r="GG154">
        <v>27479.4</v>
      </c>
      <c r="GH154">
        <v>88.1</v>
      </c>
      <c r="GI154">
        <v>50395.5</v>
      </c>
      <c r="GJ154">
        <v>110.3</v>
      </c>
      <c r="GK154">
        <v>101.2</v>
      </c>
      <c r="GL154">
        <v>53524</v>
      </c>
      <c r="GM154">
        <v>104.7</v>
      </c>
      <c r="GN154">
        <v>102.2</v>
      </c>
      <c r="GO154">
        <v>-3128.5</v>
      </c>
      <c r="GP154">
        <v>-27</v>
      </c>
      <c r="GQ154">
        <v>-34.4</v>
      </c>
      <c r="GS154">
        <v>-3.1</v>
      </c>
      <c r="GT154">
        <v>-13.8</v>
      </c>
      <c r="GU154">
        <v>-5.6</v>
      </c>
      <c r="GV154">
        <v>-7.2</v>
      </c>
      <c r="GW154">
        <v>2.6</v>
      </c>
      <c r="GX154">
        <v>30.7</v>
      </c>
      <c r="GY154">
        <v>5.0999999999999996</v>
      </c>
    </row>
    <row r="155" spans="1:207" x14ac:dyDescent="0.2">
      <c r="A155" s="12" t="s">
        <v>275</v>
      </c>
      <c r="B155" s="20">
        <v>101.6</v>
      </c>
      <c r="C155" s="20">
        <v>92.2</v>
      </c>
      <c r="E155" s="25" t="s">
        <v>278</v>
      </c>
      <c r="F155" s="27">
        <v>6.2</v>
      </c>
      <c r="G155" s="27">
        <v>6.56</v>
      </c>
      <c r="I155" s="1">
        <v>40025</v>
      </c>
      <c r="J155">
        <v>689427.7</v>
      </c>
      <c r="L155" s="1">
        <v>39903</v>
      </c>
      <c r="M155">
        <v>23.63</v>
      </c>
      <c r="N155">
        <v>441429.15600000002</v>
      </c>
      <c r="O155">
        <v>235470.33</v>
      </c>
      <c r="P155">
        <v>676899.48600000003</v>
      </c>
      <c r="Q155">
        <v>430277.65600000002</v>
      </c>
      <c r="R155">
        <v>232242.226</v>
      </c>
      <c r="S155">
        <v>662519.88199999998</v>
      </c>
      <c r="T155">
        <v>11151.5</v>
      </c>
      <c r="U155">
        <v>3228.1039999999998</v>
      </c>
      <c r="V155">
        <v>14379.603999999999</v>
      </c>
      <c r="W155">
        <v>441452.78600000002</v>
      </c>
      <c r="X155">
        <v>235470.33</v>
      </c>
      <c r="Y155">
        <v>676923.11600000004</v>
      </c>
      <c r="AA155" s="37" t="s">
        <v>277</v>
      </c>
      <c r="AB155" s="38">
        <v>4.0805999999999996</v>
      </c>
      <c r="AC155" s="38">
        <v>1.5472999999999999</v>
      </c>
      <c r="AD155" s="38">
        <v>1.3035000000000001</v>
      </c>
      <c r="AI155" t="s">
        <v>711</v>
      </c>
      <c r="AJ155">
        <v>5522</v>
      </c>
      <c r="AK155">
        <v>100</v>
      </c>
      <c r="AL155">
        <v>99.9</v>
      </c>
      <c r="AM155">
        <v>115.5</v>
      </c>
      <c r="AN155">
        <v>102.9</v>
      </c>
      <c r="AO155">
        <v>1964.7</v>
      </c>
      <c r="AP155">
        <v>105.9</v>
      </c>
      <c r="AQ155">
        <v>106</v>
      </c>
      <c r="AS155">
        <v>12.4</v>
      </c>
      <c r="AT155">
        <v>3686.45</v>
      </c>
      <c r="AU155">
        <v>102.7</v>
      </c>
      <c r="AV155">
        <v>99.6</v>
      </c>
      <c r="AW155">
        <v>99</v>
      </c>
      <c r="AX155">
        <v>99.8</v>
      </c>
      <c r="AY155">
        <v>119.7</v>
      </c>
      <c r="AZ155">
        <v>99.4</v>
      </c>
      <c r="BA155">
        <v>1832.68</v>
      </c>
      <c r="BB155">
        <v>105.6</v>
      </c>
      <c r="BC155">
        <v>99.9</v>
      </c>
      <c r="BD155">
        <v>101.3</v>
      </c>
      <c r="BE155">
        <v>100.3</v>
      </c>
      <c r="BF155">
        <v>121.9</v>
      </c>
      <c r="BG155">
        <v>102.3</v>
      </c>
      <c r="BH155">
        <v>1059.57</v>
      </c>
      <c r="BI155">
        <v>107.6</v>
      </c>
      <c r="BJ155">
        <v>97.9</v>
      </c>
      <c r="BK155">
        <v>103.3</v>
      </c>
      <c r="BL155">
        <v>98.3</v>
      </c>
      <c r="BM155">
        <v>110.2</v>
      </c>
      <c r="BN155">
        <v>102.1</v>
      </c>
      <c r="BO155">
        <v>189540.6</v>
      </c>
      <c r="BP155">
        <v>212452.4</v>
      </c>
      <c r="BQ155">
        <v>-22911.8</v>
      </c>
      <c r="BR155">
        <v>118.8</v>
      </c>
      <c r="BS155">
        <v>98.8</v>
      </c>
      <c r="BT155">
        <v>106.9</v>
      </c>
      <c r="BU155">
        <v>93.7</v>
      </c>
      <c r="BV155">
        <v>112.6</v>
      </c>
      <c r="BW155">
        <v>102.6</v>
      </c>
      <c r="BX155">
        <v>119.6</v>
      </c>
      <c r="BY155">
        <v>102.7</v>
      </c>
      <c r="BZ155">
        <v>93.8</v>
      </c>
      <c r="CA155">
        <v>99.8</v>
      </c>
      <c r="CB155">
        <v>7.3</v>
      </c>
      <c r="CC155">
        <v>103</v>
      </c>
      <c r="CD155">
        <v>100</v>
      </c>
      <c r="CE155">
        <v>99.9</v>
      </c>
      <c r="CF155">
        <v>96.9</v>
      </c>
      <c r="CG155">
        <v>98.6</v>
      </c>
      <c r="CH155">
        <v>96.5</v>
      </c>
      <c r="CI155">
        <v>103</v>
      </c>
      <c r="CJ155">
        <v>100.1</v>
      </c>
      <c r="CK155">
        <v>99.4</v>
      </c>
      <c r="CL155">
        <v>105.8</v>
      </c>
      <c r="CM155">
        <v>100</v>
      </c>
      <c r="CN155">
        <v>105.6</v>
      </c>
      <c r="CO155">
        <v>103.1</v>
      </c>
      <c r="CP155">
        <v>100.4</v>
      </c>
      <c r="CQ155">
        <v>102.8</v>
      </c>
      <c r="CR155">
        <v>99.7</v>
      </c>
      <c r="CS155">
        <v>99.8</v>
      </c>
      <c r="CT155">
        <v>99.2</v>
      </c>
      <c r="CU155">
        <v>102.8</v>
      </c>
      <c r="CV155">
        <v>99.8</v>
      </c>
      <c r="CW155">
        <v>101.5</v>
      </c>
      <c r="CX155">
        <v>94.5</v>
      </c>
      <c r="CY155">
        <v>99.4</v>
      </c>
      <c r="CZ155">
        <v>96.4</v>
      </c>
      <c r="DA155">
        <v>103.8</v>
      </c>
      <c r="DB155">
        <v>99.7</v>
      </c>
      <c r="DC155">
        <v>101.8</v>
      </c>
      <c r="DD155">
        <v>105.3</v>
      </c>
      <c r="DE155">
        <v>98.9</v>
      </c>
      <c r="DF155">
        <v>102</v>
      </c>
      <c r="DG155">
        <v>103.7</v>
      </c>
      <c r="DH155">
        <v>100.1</v>
      </c>
      <c r="DI155">
        <v>103.2</v>
      </c>
      <c r="DJ155">
        <v>94.9</v>
      </c>
      <c r="DK155">
        <v>97.2</v>
      </c>
      <c r="DL155">
        <v>92.2</v>
      </c>
      <c r="DM155">
        <v>105.6</v>
      </c>
      <c r="DN155">
        <v>100.1</v>
      </c>
      <c r="DO155">
        <v>104.1</v>
      </c>
      <c r="DP155">
        <v>102.2</v>
      </c>
      <c r="DQ155">
        <v>100.1</v>
      </c>
      <c r="DR155">
        <v>101.5</v>
      </c>
      <c r="DS155">
        <v>103.8</v>
      </c>
      <c r="DT155">
        <v>100.3</v>
      </c>
      <c r="DU155">
        <v>99.7</v>
      </c>
      <c r="DV155">
        <v>106.5</v>
      </c>
      <c r="DW155">
        <v>100.7</v>
      </c>
      <c r="DX155">
        <v>102.6</v>
      </c>
      <c r="DY155">
        <v>100.1</v>
      </c>
      <c r="DZ155">
        <v>100</v>
      </c>
      <c r="EA155">
        <v>100.1</v>
      </c>
      <c r="EB155">
        <v>101.3</v>
      </c>
      <c r="EC155">
        <v>100</v>
      </c>
      <c r="ED155">
        <v>101.9</v>
      </c>
      <c r="EE155">
        <v>104.9</v>
      </c>
      <c r="EF155">
        <v>100.1</v>
      </c>
      <c r="EG155">
        <v>100.8</v>
      </c>
      <c r="EH155">
        <v>106.8</v>
      </c>
      <c r="EI155">
        <v>102.8</v>
      </c>
      <c r="EJ155">
        <v>103.9</v>
      </c>
      <c r="EK155">
        <v>100.2</v>
      </c>
      <c r="EL155">
        <v>99.4</v>
      </c>
      <c r="EM155">
        <v>140.9</v>
      </c>
      <c r="EN155">
        <v>104.8</v>
      </c>
      <c r="EO155">
        <v>95.9</v>
      </c>
      <c r="EP155">
        <v>98.5</v>
      </c>
      <c r="EQ155">
        <v>86.3</v>
      </c>
      <c r="ER155">
        <v>98.3</v>
      </c>
      <c r="ES155">
        <v>100.5</v>
      </c>
      <c r="ET155">
        <v>99.3</v>
      </c>
      <c r="EU155">
        <v>151.4</v>
      </c>
      <c r="EV155">
        <v>107.4</v>
      </c>
      <c r="EW155">
        <v>100.1</v>
      </c>
      <c r="EX155">
        <v>101</v>
      </c>
      <c r="EY155">
        <v>82.3</v>
      </c>
      <c r="EZ155">
        <v>84.5</v>
      </c>
      <c r="FA155">
        <v>100.2</v>
      </c>
      <c r="FB155">
        <v>100.6</v>
      </c>
      <c r="FC155">
        <v>135.5</v>
      </c>
      <c r="FD155">
        <v>107.6</v>
      </c>
      <c r="FF155">
        <v>100</v>
      </c>
      <c r="FG155">
        <v>100.6</v>
      </c>
      <c r="FH155">
        <v>98</v>
      </c>
      <c r="FI155">
        <v>83.5</v>
      </c>
      <c r="FJ155">
        <v>104.3</v>
      </c>
      <c r="FK155">
        <v>120.5</v>
      </c>
      <c r="FL155">
        <v>106.3</v>
      </c>
      <c r="FM155">
        <v>104.5</v>
      </c>
      <c r="FN155">
        <v>94.8</v>
      </c>
      <c r="FO155">
        <v>102.5</v>
      </c>
      <c r="FP155">
        <v>94.8</v>
      </c>
      <c r="FQ155">
        <v>92.7</v>
      </c>
      <c r="FR155">
        <v>174.6</v>
      </c>
      <c r="FS155">
        <v>98.5</v>
      </c>
      <c r="FT155">
        <v>94.9</v>
      </c>
      <c r="FU155">
        <v>105.7</v>
      </c>
      <c r="FV155">
        <v>195.5</v>
      </c>
      <c r="FW155">
        <v>121</v>
      </c>
      <c r="FX155">
        <v>12961</v>
      </c>
      <c r="FY155">
        <v>102.3</v>
      </c>
      <c r="FZ155">
        <v>100.5</v>
      </c>
      <c r="GA155">
        <v>98.7</v>
      </c>
      <c r="GB155">
        <v>146.69999999999999</v>
      </c>
      <c r="GC155">
        <v>101.7</v>
      </c>
      <c r="GD155">
        <v>4290.2</v>
      </c>
      <c r="GE155">
        <v>92.7</v>
      </c>
      <c r="GF155">
        <v>106.6</v>
      </c>
      <c r="GG155">
        <v>31769.599999999999</v>
      </c>
      <c r="GH155">
        <v>88.7</v>
      </c>
      <c r="GI155">
        <v>48745.1</v>
      </c>
      <c r="GJ155">
        <v>99.3</v>
      </c>
      <c r="GK155">
        <v>96.2</v>
      </c>
      <c r="GL155">
        <v>50452.5</v>
      </c>
      <c r="GM155">
        <v>95</v>
      </c>
      <c r="GN155">
        <v>93</v>
      </c>
      <c r="GO155">
        <v>-1707.4</v>
      </c>
      <c r="GP155">
        <v>-28.1</v>
      </c>
      <c r="GQ155">
        <v>-35.799999999999997</v>
      </c>
      <c r="GS155">
        <v>-2.8</v>
      </c>
      <c r="GT155">
        <v>-16.100000000000001</v>
      </c>
      <c r="GU155">
        <v>-5.2</v>
      </c>
      <c r="GV155">
        <v>-5.0999999999999996</v>
      </c>
      <c r="GW155">
        <v>-2.1</v>
      </c>
      <c r="GX155">
        <v>26.8</v>
      </c>
      <c r="GY155">
        <v>2.6</v>
      </c>
    </row>
    <row r="156" spans="1:207" x14ac:dyDescent="0.2">
      <c r="A156" s="12" t="s">
        <v>276</v>
      </c>
      <c r="B156" s="20">
        <v>101.7</v>
      </c>
      <c r="C156" s="20">
        <v>92.2</v>
      </c>
      <c r="E156" s="25" t="s">
        <v>279</v>
      </c>
      <c r="F156" s="27">
        <v>6.63</v>
      </c>
      <c r="G156" s="27">
        <v>6.37</v>
      </c>
      <c r="I156" s="1">
        <v>40056</v>
      </c>
      <c r="J156">
        <v>685391.1</v>
      </c>
      <c r="L156" s="1">
        <v>39933</v>
      </c>
      <c r="M156">
        <v>24.596</v>
      </c>
      <c r="N156">
        <v>444309.39299999998</v>
      </c>
      <c r="O156">
        <v>220785.38500000001</v>
      </c>
      <c r="P156">
        <v>665094.77800000005</v>
      </c>
      <c r="Q156">
        <v>433792.70899999997</v>
      </c>
      <c r="R156">
        <v>217823.057</v>
      </c>
      <c r="S156">
        <v>651615.76599999995</v>
      </c>
      <c r="T156">
        <v>10516.683999999999</v>
      </c>
      <c r="U156">
        <v>2962.328</v>
      </c>
      <c r="V156">
        <v>13479.012000000001</v>
      </c>
      <c r="W156">
        <v>444333.989</v>
      </c>
      <c r="X156">
        <v>220785.38500000001</v>
      </c>
      <c r="Y156">
        <v>665119.37399999995</v>
      </c>
      <c r="AA156" s="37" t="s">
        <v>278</v>
      </c>
      <c r="AB156" s="38">
        <v>3.9066000000000001</v>
      </c>
      <c r="AC156" s="38">
        <v>1.5391999999999999</v>
      </c>
      <c r="AD156" s="38">
        <v>1.3257000000000001</v>
      </c>
      <c r="AI156" t="s">
        <v>712</v>
      </c>
      <c r="AJ156">
        <v>5514</v>
      </c>
      <c r="AK156">
        <v>100</v>
      </c>
      <c r="AL156">
        <v>99.9</v>
      </c>
      <c r="AM156">
        <v>115.4</v>
      </c>
      <c r="AN156">
        <v>102.8</v>
      </c>
      <c r="AO156">
        <v>1979</v>
      </c>
      <c r="AP156">
        <v>106.3</v>
      </c>
      <c r="AQ156">
        <v>100.7</v>
      </c>
      <c r="AS156">
        <v>12.4</v>
      </c>
      <c r="AT156">
        <v>3640.84</v>
      </c>
      <c r="AU156">
        <v>101.6</v>
      </c>
      <c r="AV156">
        <v>98.8</v>
      </c>
      <c r="AW156">
        <v>98</v>
      </c>
      <c r="AX156">
        <v>98.7</v>
      </c>
      <c r="AY156">
        <v>118.1</v>
      </c>
      <c r="AZ156">
        <v>98.1</v>
      </c>
      <c r="BA156">
        <v>1837.51</v>
      </c>
      <c r="BB156">
        <v>105.4</v>
      </c>
      <c r="BC156">
        <v>100.3</v>
      </c>
      <c r="BD156">
        <v>101.2</v>
      </c>
      <c r="BE156">
        <v>100.3</v>
      </c>
      <c r="BF156">
        <v>122.3</v>
      </c>
      <c r="BG156">
        <v>102.6</v>
      </c>
      <c r="BH156">
        <v>1060.43</v>
      </c>
      <c r="BI156">
        <v>107.6</v>
      </c>
      <c r="BJ156">
        <v>100.1</v>
      </c>
      <c r="BK156">
        <v>103.3</v>
      </c>
      <c r="BL156">
        <v>100.1</v>
      </c>
      <c r="BM156">
        <v>110.3</v>
      </c>
      <c r="BN156">
        <v>102.2</v>
      </c>
      <c r="BO156">
        <v>213922</v>
      </c>
      <c r="BP156">
        <v>235050.8</v>
      </c>
      <c r="BQ156">
        <v>-21128.9</v>
      </c>
      <c r="BR156">
        <v>119.2</v>
      </c>
      <c r="BS156">
        <v>102</v>
      </c>
      <c r="BT156">
        <v>96.3</v>
      </c>
      <c r="BU156">
        <v>98.9</v>
      </c>
      <c r="BV156">
        <v>110.9</v>
      </c>
      <c r="BW156">
        <v>100</v>
      </c>
      <c r="BX156">
        <v>118.1</v>
      </c>
      <c r="BY156">
        <v>103.9</v>
      </c>
      <c r="BZ156">
        <v>118.1</v>
      </c>
      <c r="CA156">
        <v>103.9</v>
      </c>
      <c r="CB156">
        <v>7.4</v>
      </c>
      <c r="CC156">
        <v>101.8</v>
      </c>
      <c r="CD156">
        <v>100.5</v>
      </c>
      <c r="CE156">
        <v>100.4</v>
      </c>
      <c r="CF156">
        <v>98.1</v>
      </c>
      <c r="CG156">
        <v>102.1</v>
      </c>
      <c r="CH156">
        <v>98.5</v>
      </c>
      <c r="CI156">
        <v>101.5</v>
      </c>
      <c r="CJ156">
        <v>100.5</v>
      </c>
      <c r="CK156">
        <v>99.9</v>
      </c>
      <c r="CL156">
        <v>105.8</v>
      </c>
      <c r="CM156">
        <v>100.1</v>
      </c>
      <c r="CN156">
        <v>105.7</v>
      </c>
      <c r="CO156">
        <v>103.3</v>
      </c>
      <c r="CP156">
        <v>100.2</v>
      </c>
      <c r="CQ156">
        <v>103</v>
      </c>
      <c r="CR156">
        <v>99.3</v>
      </c>
      <c r="CS156">
        <v>99.8</v>
      </c>
      <c r="CT156">
        <v>99</v>
      </c>
      <c r="CU156">
        <v>103.1</v>
      </c>
      <c r="CV156">
        <v>100.8</v>
      </c>
      <c r="CW156">
        <v>102.3</v>
      </c>
      <c r="CX156">
        <v>93.7</v>
      </c>
      <c r="CY156">
        <v>99.1</v>
      </c>
      <c r="CZ156">
        <v>95.5</v>
      </c>
      <c r="DA156">
        <v>103.8</v>
      </c>
      <c r="DB156">
        <v>100.1</v>
      </c>
      <c r="DC156">
        <v>101.9</v>
      </c>
      <c r="DD156">
        <v>105.3</v>
      </c>
      <c r="DE156">
        <v>99.9</v>
      </c>
      <c r="DF156">
        <v>101.9</v>
      </c>
      <c r="DG156">
        <v>103.7</v>
      </c>
      <c r="DH156">
        <v>100.1</v>
      </c>
      <c r="DI156">
        <v>103.4</v>
      </c>
      <c r="DJ156">
        <v>95</v>
      </c>
      <c r="DK156">
        <v>100.6</v>
      </c>
      <c r="DL156">
        <v>92.8</v>
      </c>
      <c r="DM156">
        <v>105.5</v>
      </c>
      <c r="DN156">
        <v>100.2</v>
      </c>
      <c r="DO156">
        <v>104.3</v>
      </c>
      <c r="DP156">
        <v>102.2</v>
      </c>
      <c r="DQ156">
        <v>100.1</v>
      </c>
      <c r="DR156">
        <v>101.6</v>
      </c>
      <c r="DS156">
        <v>103.4</v>
      </c>
      <c r="DT156">
        <v>99.8</v>
      </c>
      <c r="DU156">
        <v>99.5</v>
      </c>
      <c r="DV156">
        <v>108</v>
      </c>
      <c r="DW156">
        <v>100.8</v>
      </c>
      <c r="DX156">
        <v>103.5</v>
      </c>
      <c r="DY156">
        <v>100.1</v>
      </c>
      <c r="DZ156">
        <v>100</v>
      </c>
      <c r="EA156">
        <v>100.1</v>
      </c>
      <c r="EB156">
        <v>100.9</v>
      </c>
      <c r="EC156">
        <v>99.2</v>
      </c>
      <c r="ED156">
        <v>101.1</v>
      </c>
      <c r="EE156">
        <v>102.5</v>
      </c>
      <c r="EF156">
        <v>101.3</v>
      </c>
      <c r="EG156">
        <v>102.1</v>
      </c>
      <c r="EH156">
        <v>100</v>
      </c>
      <c r="EI156">
        <v>105.9</v>
      </c>
      <c r="EJ156">
        <v>94.4</v>
      </c>
      <c r="EK156">
        <v>95.2</v>
      </c>
      <c r="EL156">
        <v>105.5</v>
      </c>
      <c r="EM156">
        <v>149.5</v>
      </c>
      <c r="EN156">
        <v>110.5</v>
      </c>
      <c r="EO156">
        <v>97.3</v>
      </c>
      <c r="EP156">
        <v>103.5</v>
      </c>
      <c r="EQ156">
        <v>89.1</v>
      </c>
      <c r="ER156">
        <v>101.8</v>
      </c>
      <c r="ES156">
        <v>94.7</v>
      </c>
      <c r="ET156">
        <v>105.9</v>
      </c>
      <c r="EU156">
        <v>161.30000000000001</v>
      </c>
      <c r="EV156">
        <v>113.8</v>
      </c>
      <c r="EW156">
        <v>99.6</v>
      </c>
      <c r="EX156">
        <v>104.2</v>
      </c>
      <c r="EY156">
        <v>85.8</v>
      </c>
      <c r="EZ156">
        <v>88.1</v>
      </c>
      <c r="FA156">
        <v>95.4</v>
      </c>
      <c r="FB156">
        <v>98.5</v>
      </c>
      <c r="FC156">
        <v>133.5</v>
      </c>
      <c r="FD156">
        <v>105.9</v>
      </c>
      <c r="FF156">
        <v>94</v>
      </c>
      <c r="FG156">
        <v>101.9</v>
      </c>
      <c r="FH156">
        <v>91.7</v>
      </c>
      <c r="FI156">
        <v>124.4</v>
      </c>
      <c r="FJ156">
        <v>91.5</v>
      </c>
      <c r="FK156">
        <v>108.3</v>
      </c>
      <c r="FL156">
        <v>100.6</v>
      </c>
      <c r="FM156">
        <v>98.7</v>
      </c>
      <c r="FN156">
        <v>97.3</v>
      </c>
      <c r="FO156">
        <v>103.4</v>
      </c>
      <c r="FP156">
        <v>87</v>
      </c>
      <c r="FQ156">
        <v>110.1</v>
      </c>
      <c r="FR156">
        <v>192.2</v>
      </c>
      <c r="FS156">
        <v>108.4</v>
      </c>
      <c r="FT156">
        <v>82.1</v>
      </c>
      <c r="FU156">
        <v>102.2</v>
      </c>
      <c r="FV156">
        <v>199.8</v>
      </c>
      <c r="FW156">
        <v>123.7</v>
      </c>
      <c r="FX156">
        <v>12128</v>
      </c>
      <c r="FY156">
        <v>99.6</v>
      </c>
      <c r="FZ156">
        <v>98.4</v>
      </c>
      <c r="GA156">
        <v>94.6</v>
      </c>
      <c r="GB156">
        <v>142.69999999999999</v>
      </c>
      <c r="GC156">
        <v>98.6</v>
      </c>
      <c r="GD156">
        <v>4430.8999999999996</v>
      </c>
      <c r="GE156">
        <v>95.9</v>
      </c>
      <c r="GF156">
        <v>103.3</v>
      </c>
      <c r="GG156">
        <v>36200.5</v>
      </c>
      <c r="GH156">
        <v>89.5</v>
      </c>
      <c r="GI156">
        <v>51874.1</v>
      </c>
      <c r="GJ156">
        <v>98.2</v>
      </c>
      <c r="GK156">
        <v>108.3</v>
      </c>
      <c r="GL156">
        <v>53337</v>
      </c>
      <c r="GM156">
        <v>89.5</v>
      </c>
      <c r="GN156">
        <v>103.8</v>
      </c>
      <c r="GO156">
        <v>-1462.9</v>
      </c>
      <c r="GP156">
        <v>-31.6</v>
      </c>
      <c r="GQ156">
        <v>-40.6</v>
      </c>
      <c r="GS156">
        <v>-6.1</v>
      </c>
      <c r="GT156">
        <v>-22.2</v>
      </c>
      <c r="GU156">
        <v>-6.5</v>
      </c>
      <c r="GV156">
        <v>-6.7</v>
      </c>
      <c r="GW156">
        <v>-12.6</v>
      </c>
      <c r="GX156">
        <v>25.2</v>
      </c>
      <c r="GY156">
        <v>0.4</v>
      </c>
    </row>
    <row r="157" spans="1:207" x14ac:dyDescent="0.2">
      <c r="A157" s="12" t="s">
        <v>277</v>
      </c>
      <c r="B157" s="20">
        <v>102.5</v>
      </c>
      <c r="C157" s="20">
        <v>94.2</v>
      </c>
      <c r="E157" s="25" t="s">
        <v>280</v>
      </c>
      <c r="F157" s="27">
        <v>6.03</v>
      </c>
      <c r="G157" s="27">
        <v>5.93</v>
      </c>
      <c r="I157" s="1">
        <v>40086</v>
      </c>
      <c r="J157">
        <v>691267.9</v>
      </c>
      <c r="L157" s="1">
        <v>39964</v>
      </c>
      <c r="M157">
        <v>25.347000000000001</v>
      </c>
      <c r="N157">
        <v>448830.1</v>
      </c>
      <c r="O157">
        <v>223745.24299999999</v>
      </c>
      <c r="P157">
        <v>672575.34299999999</v>
      </c>
      <c r="Q157">
        <v>437123.89299999998</v>
      </c>
      <c r="R157">
        <v>220764.516</v>
      </c>
      <c r="S157">
        <v>657888.40899999999</v>
      </c>
      <c r="T157">
        <v>11706.207</v>
      </c>
      <c r="U157">
        <v>2980.7269999999999</v>
      </c>
      <c r="V157">
        <v>14686.933999999999</v>
      </c>
      <c r="W157">
        <v>448855.44699999999</v>
      </c>
      <c r="X157">
        <v>223745.24299999999</v>
      </c>
      <c r="Y157">
        <v>672600.69</v>
      </c>
      <c r="AA157" s="37" t="s">
        <v>279</v>
      </c>
      <c r="AB157" s="38">
        <v>4.0807000000000002</v>
      </c>
      <c r="AC157" s="38">
        <v>1.5486</v>
      </c>
      <c r="AD157" s="38">
        <v>1.2964</v>
      </c>
      <c r="AI157" t="s">
        <v>713</v>
      </c>
      <c r="AJ157">
        <v>5510</v>
      </c>
      <c r="AK157">
        <v>100</v>
      </c>
      <c r="AL157">
        <v>99.9</v>
      </c>
      <c r="AM157">
        <v>115.3</v>
      </c>
      <c r="AN157">
        <v>102.7</v>
      </c>
      <c r="AO157">
        <v>1994.9</v>
      </c>
      <c r="AP157">
        <v>106.8</v>
      </c>
      <c r="AQ157">
        <v>100.8</v>
      </c>
      <c r="AS157">
        <v>12.5</v>
      </c>
      <c r="AT157">
        <v>3718.19</v>
      </c>
      <c r="AU157">
        <v>102.8</v>
      </c>
      <c r="AV157">
        <v>102.1</v>
      </c>
      <c r="AW157">
        <v>99.5</v>
      </c>
      <c r="AX157">
        <v>101.7</v>
      </c>
      <c r="AY157">
        <v>120.1</v>
      </c>
      <c r="AZ157">
        <v>99.8</v>
      </c>
      <c r="BA157">
        <v>1843.44</v>
      </c>
      <c r="BB157">
        <v>105.6</v>
      </c>
      <c r="BC157">
        <v>100.3</v>
      </c>
      <c r="BD157">
        <v>101.7</v>
      </c>
      <c r="BE157">
        <v>100</v>
      </c>
      <c r="BF157">
        <v>122.3</v>
      </c>
      <c r="BG157">
        <v>102.6</v>
      </c>
      <c r="BH157">
        <v>1083.42</v>
      </c>
      <c r="BI157">
        <v>107.8</v>
      </c>
      <c r="BJ157">
        <v>102.2</v>
      </c>
      <c r="BK157">
        <v>103.9</v>
      </c>
      <c r="BL157">
        <v>101.9</v>
      </c>
      <c r="BM157">
        <v>112.4</v>
      </c>
      <c r="BN157">
        <v>104.1</v>
      </c>
      <c r="BO157">
        <v>238033.4</v>
      </c>
      <c r="BP157">
        <v>272239.5</v>
      </c>
      <c r="BQ157">
        <v>-34206.1</v>
      </c>
      <c r="BR157">
        <v>122.8</v>
      </c>
      <c r="BS157">
        <v>101.1</v>
      </c>
      <c r="BT157">
        <v>87.9</v>
      </c>
      <c r="BU157">
        <v>100.5</v>
      </c>
      <c r="BV157">
        <v>107.6</v>
      </c>
      <c r="BW157">
        <v>97.7</v>
      </c>
      <c r="BX157">
        <v>116.8</v>
      </c>
      <c r="BY157">
        <v>100.3</v>
      </c>
      <c r="BZ157">
        <v>95.7</v>
      </c>
      <c r="CA157">
        <v>102.3</v>
      </c>
      <c r="CB157">
        <v>7.4</v>
      </c>
      <c r="CC157">
        <v>101</v>
      </c>
      <c r="CD157">
        <v>99.3</v>
      </c>
      <c r="CE157">
        <v>99.7</v>
      </c>
      <c r="CF157">
        <v>99.4</v>
      </c>
      <c r="CG157">
        <v>97.7</v>
      </c>
      <c r="CH157">
        <v>96.2</v>
      </c>
      <c r="CI157">
        <v>100.4</v>
      </c>
      <c r="CJ157">
        <v>99.3</v>
      </c>
      <c r="CK157">
        <v>99.2</v>
      </c>
      <c r="CL157">
        <v>105.8</v>
      </c>
      <c r="CM157">
        <v>100</v>
      </c>
      <c r="CN157">
        <v>105.7</v>
      </c>
      <c r="CO157">
        <v>103.6</v>
      </c>
      <c r="CP157">
        <v>99.8</v>
      </c>
      <c r="CQ157">
        <v>102.8</v>
      </c>
      <c r="CR157">
        <v>99.1</v>
      </c>
      <c r="CS157">
        <v>99.9</v>
      </c>
      <c r="CT157">
        <v>98.9</v>
      </c>
      <c r="CU157">
        <v>102.6</v>
      </c>
      <c r="CV157">
        <v>99.6</v>
      </c>
      <c r="CW157">
        <v>101.9</v>
      </c>
      <c r="CX157">
        <v>92.3</v>
      </c>
      <c r="CY157">
        <v>98</v>
      </c>
      <c r="CZ157">
        <v>93.6</v>
      </c>
      <c r="DA157">
        <v>103.4</v>
      </c>
      <c r="DB157">
        <v>100.4</v>
      </c>
      <c r="DC157">
        <v>102.3</v>
      </c>
      <c r="DD157">
        <v>104.7</v>
      </c>
      <c r="DE157">
        <v>100.6</v>
      </c>
      <c r="DF157">
        <v>102.5</v>
      </c>
      <c r="DG157">
        <v>103.7</v>
      </c>
      <c r="DH157">
        <v>100.1</v>
      </c>
      <c r="DI157">
        <v>103.5</v>
      </c>
      <c r="DJ157">
        <v>95.4</v>
      </c>
      <c r="DK157">
        <v>103.5</v>
      </c>
      <c r="DL157">
        <v>96</v>
      </c>
      <c r="DM157">
        <v>105.1</v>
      </c>
      <c r="DN157">
        <v>100.2</v>
      </c>
      <c r="DO157">
        <v>104.5</v>
      </c>
      <c r="DP157">
        <v>102.3</v>
      </c>
      <c r="DQ157">
        <v>100.3</v>
      </c>
      <c r="DR157">
        <v>101.9</v>
      </c>
      <c r="DS157">
        <v>103.2</v>
      </c>
      <c r="DT157">
        <v>99.8</v>
      </c>
      <c r="DU157">
        <v>99.3</v>
      </c>
      <c r="DV157">
        <v>106</v>
      </c>
      <c r="DW157">
        <v>99.9</v>
      </c>
      <c r="DX157">
        <v>103.4</v>
      </c>
      <c r="DY157">
        <v>99.9</v>
      </c>
      <c r="DZ157">
        <v>100</v>
      </c>
      <c r="EA157">
        <v>100.1</v>
      </c>
      <c r="EB157">
        <v>100.9</v>
      </c>
      <c r="EC157">
        <v>99.6</v>
      </c>
      <c r="ED157">
        <v>100.7</v>
      </c>
      <c r="EE157">
        <v>102.7</v>
      </c>
      <c r="EF157">
        <v>100.5</v>
      </c>
      <c r="EG157">
        <v>102.7</v>
      </c>
      <c r="EH157">
        <v>100.3</v>
      </c>
      <c r="EI157">
        <v>100.8</v>
      </c>
      <c r="EJ157">
        <v>99.5</v>
      </c>
      <c r="EK157">
        <v>104.7</v>
      </c>
      <c r="EL157">
        <v>107.8</v>
      </c>
      <c r="EM157">
        <v>161.1</v>
      </c>
      <c r="EN157">
        <v>119.2</v>
      </c>
      <c r="EO157">
        <v>113.2</v>
      </c>
      <c r="EP157">
        <v>113.4</v>
      </c>
      <c r="EQ157">
        <v>100.3</v>
      </c>
      <c r="ER157">
        <v>115.4</v>
      </c>
      <c r="ES157">
        <v>104.6</v>
      </c>
      <c r="ET157">
        <v>106.7</v>
      </c>
      <c r="EU157">
        <v>172.6</v>
      </c>
      <c r="EV157">
        <v>121.4</v>
      </c>
      <c r="EW157">
        <v>101.1</v>
      </c>
      <c r="EX157">
        <v>118.4</v>
      </c>
      <c r="EY157">
        <v>101.6</v>
      </c>
      <c r="EZ157">
        <v>104.3</v>
      </c>
      <c r="FA157">
        <v>104.5</v>
      </c>
      <c r="FB157">
        <v>104.9</v>
      </c>
      <c r="FC157">
        <v>139.69999999999999</v>
      </c>
      <c r="FD157">
        <v>111.1</v>
      </c>
      <c r="FF157">
        <v>103.1</v>
      </c>
      <c r="FG157">
        <v>105.6</v>
      </c>
      <c r="FH157">
        <v>101.8</v>
      </c>
      <c r="FI157">
        <v>103.2</v>
      </c>
      <c r="FJ157">
        <v>107.3</v>
      </c>
      <c r="FK157">
        <v>116.2</v>
      </c>
      <c r="FL157">
        <v>111.2</v>
      </c>
      <c r="FM157">
        <v>109.3</v>
      </c>
      <c r="FN157">
        <v>103.3</v>
      </c>
      <c r="FO157">
        <v>112.3</v>
      </c>
      <c r="FP157">
        <v>99.1</v>
      </c>
      <c r="FQ157">
        <v>103.1</v>
      </c>
      <c r="FR157">
        <v>198.2</v>
      </c>
      <c r="FS157">
        <v>111.8</v>
      </c>
      <c r="FT157">
        <v>96.4</v>
      </c>
      <c r="FU157">
        <v>112.4</v>
      </c>
      <c r="FV157">
        <v>224.6</v>
      </c>
      <c r="FW157">
        <v>139</v>
      </c>
      <c r="FX157">
        <v>15425</v>
      </c>
      <c r="FY157">
        <v>100.5</v>
      </c>
      <c r="FZ157">
        <v>103.7</v>
      </c>
      <c r="GA157">
        <v>97.6</v>
      </c>
      <c r="GB157">
        <v>148.1</v>
      </c>
      <c r="GC157">
        <v>102.9</v>
      </c>
      <c r="GD157">
        <v>4693</v>
      </c>
      <c r="GE157">
        <v>102.3</v>
      </c>
      <c r="GF157">
        <v>105.9</v>
      </c>
      <c r="GG157">
        <v>40893.5</v>
      </c>
      <c r="GH157">
        <v>90.8</v>
      </c>
      <c r="GI157">
        <v>58036.2</v>
      </c>
      <c r="GJ157">
        <v>111.2</v>
      </c>
      <c r="GK157">
        <v>111.2</v>
      </c>
      <c r="GL157">
        <v>58855.8</v>
      </c>
      <c r="GM157">
        <v>102.6</v>
      </c>
      <c r="GN157">
        <v>111.3</v>
      </c>
      <c r="GO157">
        <v>-819.6</v>
      </c>
      <c r="GP157">
        <v>-32.1</v>
      </c>
      <c r="GQ157">
        <v>-40.6</v>
      </c>
      <c r="GS157">
        <v>-10.7</v>
      </c>
      <c r="GT157">
        <v>-25.9</v>
      </c>
      <c r="GU157">
        <v>-8.9</v>
      </c>
      <c r="GV157">
        <v>-8.6</v>
      </c>
      <c r="GW157">
        <v>-15.1</v>
      </c>
      <c r="GX157">
        <v>23.6</v>
      </c>
      <c r="GY157">
        <v>-2.4</v>
      </c>
    </row>
    <row r="158" spans="1:207" x14ac:dyDescent="0.2">
      <c r="A158" s="12" t="s">
        <v>278</v>
      </c>
      <c r="B158" s="20">
        <v>102.2</v>
      </c>
      <c r="C158" s="20">
        <v>93.3</v>
      </c>
      <c r="E158" s="25" t="s">
        <v>281</v>
      </c>
      <c r="F158" s="27">
        <v>5.59</v>
      </c>
      <c r="G158" s="27">
        <v>5.55</v>
      </c>
      <c r="I158" s="1">
        <v>40117</v>
      </c>
      <c r="J158">
        <v>711193.5</v>
      </c>
      <c r="L158" s="1">
        <v>39994</v>
      </c>
      <c r="M158">
        <v>25.459</v>
      </c>
      <c r="N158">
        <v>453690.95699999999</v>
      </c>
      <c r="O158">
        <v>222713.02499999999</v>
      </c>
      <c r="P158">
        <v>676403.98199999996</v>
      </c>
      <c r="Q158">
        <v>441073.66499999998</v>
      </c>
      <c r="R158">
        <v>219851.57399999999</v>
      </c>
      <c r="S158">
        <v>660925.23899999994</v>
      </c>
      <c r="T158">
        <v>12617.291999999999</v>
      </c>
      <c r="U158">
        <v>2861.451</v>
      </c>
      <c r="V158">
        <v>15478.743</v>
      </c>
      <c r="W158">
        <v>453716.41600000003</v>
      </c>
      <c r="X158">
        <v>222713.02499999999</v>
      </c>
      <c r="Y158">
        <v>676429.44099999999</v>
      </c>
      <c r="AA158" s="37" t="s">
        <v>280</v>
      </c>
      <c r="AB158" s="38">
        <v>4.2714999999999996</v>
      </c>
      <c r="AC158" s="38">
        <v>1.5374000000000001</v>
      </c>
      <c r="AD158" s="38">
        <v>1.2957000000000001</v>
      </c>
      <c r="AI158" t="s">
        <v>714</v>
      </c>
      <c r="AJ158">
        <v>5497</v>
      </c>
      <c r="AK158">
        <v>99.7</v>
      </c>
      <c r="AL158">
        <v>99.8</v>
      </c>
      <c r="AM158">
        <v>115</v>
      </c>
      <c r="AN158">
        <v>102.5</v>
      </c>
      <c r="AO158">
        <v>2058.1</v>
      </c>
      <c r="AP158">
        <v>107.5</v>
      </c>
      <c r="AQ158">
        <v>103.2</v>
      </c>
      <c r="AS158">
        <v>12.9</v>
      </c>
      <c r="AT158">
        <v>3780.64</v>
      </c>
      <c r="AU158">
        <v>102.7</v>
      </c>
      <c r="AV158">
        <v>101.7</v>
      </c>
      <c r="AW158">
        <v>100</v>
      </c>
      <c r="AX158">
        <v>101.7</v>
      </c>
      <c r="AY158">
        <v>122.1</v>
      </c>
      <c r="AZ158">
        <v>101.5</v>
      </c>
      <c r="BA158">
        <v>1841.43</v>
      </c>
      <c r="BB158">
        <v>105.5</v>
      </c>
      <c r="BC158">
        <v>99.9</v>
      </c>
      <c r="BD158">
        <v>102.4</v>
      </c>
      <c r="BE158">
        <v>99.8</v>
      </c>
      <c r="BF158">
        <v>122.1</v>
      </c>
      <c r="BG158">
        <v>102.4</v>
      </c>
      <c r="BH158">
        <v>1059.77</v>
      </c>
      <c r="BI158">
        <v>107.6</v>
      </c>
      <c r="BJ158">
        <v>97.8</v>
      </c>
      <c r="BK158">
        <v>104.5</v>
      </c>
      <c r="BL158">
        <v>97.7</v>
      </c>
      <c r="BM158">
        <v>109.8</v>
      </c>
      <c r="BN158">
        <v>101.7</v>
      </c>
      <c r="BO158">
        <v>262900.09999999998</v>
      </c>
      <c r="BP158">
        <v>293377.3</v>
      </c>
      <c r="BQ158">
        <v>-30477.200000000001</v>
      </c>
      <c r="BR158">
        <v>129.9</v>
      </c>
      <c r="BS158">
        <v>104.9</v>
      </c>
      <c r="BT158">
        <v>92.5</v>
      </c>
      <c r="BU158">
        <v>100</v>
      </c>
      <c r="BV158">
        <v>107.1</v>
      </c>
      <c r="BW158">
        <v>101.3</v>
      </c>
      <c r="BX158">
        <v>109.9</v>
      </c>
      <c r="BY158">
        <v>96.5</v>
      </c>
      <c r="BZ158">
        <v>95.9</v>
      </c>
      <c r="CA158">
        <v>103.3</v>
      </c>
      <c r="CB158">
        <v>7.2</v>
      </c>
      <c r="CC158">
        <v>99.9</v>
      </c>
      <c r="CD158">
        <v>99.8</v>
      </c>
      <c r="CE158">
        <v>99.5</v>
      </c>
      <c r="CF158">
        <v>96.4</v>
      </c>
      <c r="CG158">
        <v>98.9</v>
      </c>
      <c r="CH158">
        <v>95.1</v>
      </c>
      <c r="CI158">
        <v>99.3</v>
      </c>
      <c r="CJ158">
        <v>99.8</v>
      </c>
      <c r="CK158">
        <v>99</v>
      </c>
      <c r="CL158">
        <v>105.7</v>
      </c>
      <c r="CM158">
        <v>100</v>
      </c>
      <c r="CN158">
        <v>105.7</v>
      </c>
      <c r="CO158">
        <v>103.6</v>
      </c>
      <c r="CP158">
        <v>99.9</v>
      </c>
      <c r="CQ158">
        <v>102.7</v>
      </c>
      <c r="CR158">
        <v>98.9</v>
      </c>
      <c r="CS158">
        <v>99.9</v>
      </c>
      <c r="CT158">
        <v>98.8</v>
      </c>
      <c r="CU158">
        <v>102.2</v>
      </c>
      <c r="CV158">
        <v>100</v>
      </c>
      <c r="CW158">
        <v>101.9</v>
      </c>
      <c r="CX158">
        <v>93.1</v>
      </c>
      <c r="CY158">
        <v>100</v>
      </c>
      <c r="CZ158">
        <v>93.6</v>
      </c>
      <c r="DA158">
        <v>102.8</v>
      </c>
      <c r="DB158">
        <v>100.1</v>
      </c>
      <c r="DC158">
        <v>102.3</v>
      </c>
      <c r="DD158">
        <v>103.9</v>
      </c>
      <c r="DE158">
        <v>100.5</v>
      </c>
      <c r="DF158">
        <v>103</v>
      </c>
      <c r="DG158">
        <v>103.6</v>
      </c>
      <c r="DH158">
        <v>100.2</v>
      </c>
      <c r="DI158">
        <v>103.7</v>
      </c>
      <c r="DJ158">
        <v>95.2</v>
      </c>
      <c r="DK158">
        <v>99.9</v>
      </c>
      <c r="DL158">
        <v>95.9</v>
      </c>
      <c r="DM158">
        <v>104.8</v>
      </c>
      <c r="DN158">
        <v>100.1</v>
      </c>
      <c r="DO158">
        <v>104.6</v>
      </c>
      <c r="DP158">
        <v>101.9</v>
      </c>
      <c r="DQ158">
        <v>99.9</v>
      </c>
      <c r="DR158">
        <v>101.8</v>
      </c>
      <c r="DS158">
        <v>101.3</v>
      </c>
      <c r="DT158">
        <v>100.4</v>
      </c>
      <c r="DU158">
        <v>99.7</v>
      </c>
      <c r="DV158">
        <v>103.1</v>
      </c>
      <c r="DW158">
        <v>98.8</v>
      </c>
      <c r="DX158">
        <v>102.1</v>
      </c>
      <c r="DY158">
        <v>100.1</v>
      </c>
      <c r="DZ158">
        <v>100</v>
      </c>
      <c r="EA158">
        <v>100.1</v>
      </c>
      <c r="EB158">
        <v>100.7</v>
      </c>
      <c r="EC158">
        <v>100</v>
      </c>
      <c r="ED158">
        <v>100.7</v>
      </c>
      <c r="EE158">
        <v>102.7</v>
      </c>
      <c r="EF158">
        <v>100.1</v>
      </c>
      <c r="EG158">
        <v>102.7</v>
      </c>
      <c r="EH158">
        <v>100.8</v>
      </c>
      <c r="EI158">
        <v>98</v>
      </c>
      <c r="EJ158">
        <v>102.9</v>
      </c>
      <c r="EK158">
        <v>99.5</v>
      </c>
      <c r="EL158">
        <v>95.2</v>
      </c>
      <c r="EM158">
        <v>153.4</v>
      </c>
      <c r="EN158">
        <v>113.5</v>
      </c>
      <c r="EO158">
        <v>99.8</v>
      </c>
      <c r="EP158">
        <v>88.1</v>
      </c>
      <c r="EQ158">
        <v>89</v>
      </c>
      <c r="ER158">
        <v>101.7</v>
      </c>
      <c r="ES158">
        <v>99.2</v>
      </c>
      <c r="ET158">
        <v>94.5</v>
      </c>
      <c r="EU158">
        <v>163.19999999999999</v>
      </c>
      <c r="EV158">
        <v>114.6</v>
      </c>
      <c r="EW158">
        <v>101.4</v>
      </c>
      <c r="EX158">
        <v>107.4</v>
      </c>
      <c r="EY158">
        <v>109.1</v>
      </c>
      <c r="EZ158">
        <v>112</v>
      </c>
      <c r="FA158">
        <v>101.3</v>
      </c>
      <c r="FB158">
        <v>95.9</v>
      </c>
      <c r="FC158">
        <v>134.19999999999999</v>
      </c>
      <c r="FD158">
        <v>106.6</v>
      </c>
      <c r="FF158">
        <v>97.2</v>
      </c>
      <c r="FG158">
        <v>92.4</v>
      </c>
      <c r="FH158">
        <v>96.8</v>
      </c>
      <c r="FI158">
        <v>96.1</v>
      </c>
      <c r="FJ158">
        <v>96</v>
      </c>
      <c r="FK158">
        <v>96.1</v>
      </c>
      <c r="FL158">
        <v>105.4</v>
      </c>
      <c r="FM158">
        <v>95.4</v>
      </c>
      <c r="FN158">
        <v>102.2</v>
      </c>
      <c r="FO158">
        <v>98.8</v>
      </c>
      <c r="FP158">
        <v>96.8</v>
      </c>
      <c r="FQ158">
        <v>95.4</v>
      </c>
      <c r="FR158">
        <v>189.1</v>
      </c>
      <c r="FS158">
        <v>106.7</v>
      </c>
      <c r="FT158">
        <v>94.6</v>
      </c>
      <c r="FU158">
        <v>90.9</v>
      </c>
      <c r="FV158">
        <v>204.2</v>
      </c>
      <c r="FW158">
        <v>126.3</v>
      </c>
      <c r="FX158">
        <v>15562</v>
      </c>
      <c r="FY158">
        <v>100.7</v>
      </c>
      <c r="FZ158">
        <v>93.7</v>
      </c>
      <c r="GA158">
        <v>98.6</v>
      </c>
      <c r="GB158">
        <v>136</v>
      </c>
      <c r="GC158">
        <v>94.5</v>
      </c>
      <c r="GD158">
        <v>4341.8999999999996</v>
      </c>
      <c r="GE158">
        <v>96.9</v>
      </c>
      <c r="GF158">
        <v>92.5</v>
      </c>
      <c r="GG158">
        <v>45235.4</v>
      </c>
      <c r="GH158">
        <v>91.4</v>
      </c>
      <c r="GI158">
        <v>53780.4</v>
      </c>
      <c r="GJ158">
        <v>102.4</v>
      </c>
      <c r="GK158">
        <v>92.7</v>
      </c>
      <c r="GL158">
        <v>57160.1</v>
      </c>
      <c r="GM158">
        <v>101.5</v>
      </c>
      <c r="GN158">
        <v>96.7</v>
      </c>
      <c r="GO158">
        <v>-3379.7</v>
      </c>
      <c r="GP158">
        <v>-29.8</v>
      </c>
      <c r="GQ158">
        <v>-38.6</v>
      </c>
      <c r="GS158">
        <v>-9.1</v>
      </c>
      <c r="GT158">
        <v>-29.3</v>
      </c>
      <c r="GU158">
        <v>-7</v>
      </c>
      <c r="GV158">
        <v>-10.1</v>
      </c>
      <c r="GW158">
        <v>-17.899999999999999</v>
      </c>
      <c r="GX158">
        <v>21.7</v>
      </c>
      <c r="GY158">
        <v>-1.1000000000000001</v>
      </c>
    </row>
    <row r="159" spans="1:207" x14ac:dyDescent="0.2">
      <c r="A159" s="12" t="s">
        <v>279</v>
      </c>
      <c r="B159" s="20">
        <v>102.2</v>
      </c>
      <c r="C159" s="20">
        <v>94.2</v>
      </c>
      <c r="E159" s="25" t="s">
        <v>282</v>
      </c>
      <c r="F159" s="27">
        <v>5.25</v>
      </c>
      <c r="G159" s="27">
        <v>5.37</v>
      </c>
      <c r="I159" s="1">
        <v>40147</v>
      </c>
      <c r="J159">
        <v>699860.6</v>
      </c>
      <c r="L159" s="1">
        <v>40025</v>
      </c>
      <c r="M159">
        <v>25.721</v>
      </c>
      <c r="N159">
        <v>456700.511</v>
      </c>
      <c r="O159">
        <v>206927.71400000001</v>
      </c>
      <c r="P159">
        <v>663628.22499999998</v>
      </c>
      <c r="Q159">
        <v>445597.66100000002</v>
      </c>
      <c r="R159">
        <v>204424.51699999999</v>
      </c>
      <c r="S159">
        <v>650022.17799999996</v>
      </c>
      <c r="T159">
        <v>11102.85</v>
      </c>
      <c r="U159">
        <v>2503.1970000000001</v>
      </c>
      <c r="V159">
        <v>13606.047</v>
      </c>
      <c r="W159">
        <v>456726.23200000002</v>
      </c>
      <c r="X159">
        <v>206927.71400000001</v>
      </c>
      <c r="Y159">
        <v>663653.946</v>
      </c>
      <c r="AA159" s="37" t="s">
        <v>281</v>
      </c>
      <c r="AB159" s="38">
        <v>4.1159999999999997</v>
      </c>
      <c r="AC159" s="38">
        <v>1.5371999999999999</v>
      </c>
      <c r="AD159" s="38">
        <v>1.2331000000000001</v>
      </c>
      <c r="AI159" t="s">
        <v>715</v>
      </c>
      <c r="AJ159">
        <v>5474</v>
      </c>
      <c r="AK159">
        <v>99.5</v>
      </c>
      <c r="AL159">
        <v>99.6</v>
      </c>
      <c r="AM159">
        <v>114.5</v>
      </c>
      <c r="AN159">
        <v>102.1</v>
      </c>
      <c r="AO159">
        <v>2136.8000000000002</v>
      </c>
      <c r="AP159">
        <v>107.8</v>
      </c>
      <c r="AQ159">
        <v>103.8</v>
      </c>
      <c r="AS159">
        <v>13.4</v>
      </c>
      <c r="AT159">
        <v>4111.6899999999996</v>
      </c>
      <c r="AU159">
        <v>102.4</v>
      </c>
      <c r="AV159">
        <v>108.8</v>
      </c>
      <c r="AW159">
        <v>100</v>
      </c>
      <c r="AX159">
        <v>108.7</v>
      </c>
      <c r="AY159">
        <v>132.69999999999999</v>
      </c>
      <c r="AZ159">
        <v>110.3</v>
      </c>
      <c r="BA159">
        <v>1839.06</v>
      </c>
      <c r="BB159">
        <v>105.4</v>
      </c>
      <c r="BC159">
        <v>99.9</v>
      </c>
      <c r="BD159">
        <v>102.6</v>
      </c>
      <c r="BE159">
        <v>99.7</v>
      </c>
      <c r="BF159">
        <v>122.7</v>
      </c>
      <c r="BG159">
        <v>102.1</v>
      </c>
      <c r="BH159">
        <v>1059.95</v>
      </c>
      <c r="BI159">
        <v>107.7</v>
      </c>
      <c r="BJ159">
        <v>100</v>
      </c>
      <c r="BK159">
        <v>104.9</v>
      </c>
      <c r="BL159">
        <v>99.8</v>
      </c>
      <c r="BM159">
        <v>109.5</v>
      </c>
      <c r="BN159">
        <v>101.5</v>
      </c>
      <c r="BO159">
        <v>287594.59999999998</v>
      </c>
      <c r="BP159">
        <v>318001.8</v>
      </c>
      <c r="BQ159">
        <v>-30406.7</v>
      </c>
      <c r="BR159">
        <v>133.9</v>
      </c>
      <c r="BS159">
        <v>104.7</v>
      </c>
      <c r="BT159">
        <v>93.5</v>
      </c>
      <c r="BU159">
        <v>102.9</v>
      </c>
      <c r="BV159">
        <v>103.6</v>
      </c>
      <c r="BW159">
        <v>100.5</v>
      </c>
      <c r="BX159">
        <v>96.2</v>
      </c>
      <c r="BY159">
        <v>93.8</v>
      </c>
      <c r="BZ159">
        <v>97.2</v>
      </c>
      <c r="CA159">
        <v>103.4</v>
      </c>
      <c r="CB159">
        <v>6.8</v>
      </c>
      <c r="CC159">
        <v>98.9</v>
      </c>
      <c r="CD159">
        <v>99.4</v>
      </c>
      <c r="CE159">
        <v>98.9</v>
      </c>
      <c r="CF159">
        <v>94.1</v>
      </c>
      <c r="CG159">
        <v>98.9</v>
      </c>
      <c r="CH159">
        <v>94.1</v>
      </c>
      <c r="CI159">
        <v>98.3</v>
      </c>
      <c r="CJ159">
        <v>99.3</v>
      </c>
      <c r="CK159">
        <v>98.3</v>
      </c>
      <c r="CL159">
        <v>105.7</v>
      </c>
      <c r="CM159">
        <v>100</v>
      </c>
      <c r="CN159">
        <v>105.7</v>
      </c>
      <c r="CO159">
        <v>102.9</v>
      </c>
      <c r="CP159">
        <v>100.2</v>
      </c>
      <c r="CQ159">
        <v>102.9</v>
      </c>
      <c r="CR159">
        <v>98.7</v>
      </c>
      <c r="CS159">
        <v>99.9</v>
      </c>
      <c r="CT159">
        <v>98.7</v>
      </c>
      <c r="CU159">
        <v>101.9</v>
      </c>
      <c r="CV159">
        <v>100</v>
      </c>
      <c r="CW159">
        <v>101.9</v>
      </c>
      <c r="CX159">
        <v>94.4</v>
      </c>
      <c r="CY159">
        <v>100.9</v>
      </c>
      <c r="CZ159">
        <v>94.4</v>
      </c>
      <c r="DA159">
        <v>102.4</v>
      </c>
      <c r="DB159">
        <v>100.1</v>
      </c>
      <c r="DC159">
        <v>102.4</v>
      </c>
      <c r="DD159">
        <v>103.9</v>
      </c>
      <c r="DE159">
        <v>100.8</v>
      </c>
      <c r="DF159">
        <v>103.9</v>
      </c>
      <c r="DG159">
        <v>103.6</v>
      </c>
      <c r="DH159">
        <v>99.9</v>
      </c>
      <c r="DI159">
        <v>103.6</v>
      </c>
      <c r="DJ159">
        <v>95.3</v>
      </c>
      <c r="DK159">
        <v>99.4</v>
      </c>
      <c r="DL159">
        <v>95.3</v>
      </c>
      <c r="DM159">
        <v>104.7</v>
      </c>
      <c r="DN159">
        <v>100</v>
      </c>
      <c r="DO159">
        <v>104.7</v>
      </c>
      <c r="DP159">
        <v>101.9</v>
      </c>
      <c r="DQ159">
        <v>100.1</v>
      </c>
      <c r="DR159">
        <v>101.9</v>
      </c>
      <c r="DS159">
        <v>99.8</v>
      </c>
      <c r="DT159">
        <v>100.1</v>
      </c>
      <c r="DU159">
        <v>99.8</v>
      </c>
      <c r="DV159">
        <v>101.1</v>
      </c>
      <c r="DW159">
        <v>99</v>
      </c>
      <c r="DX159">
        <v>101.1</v>
      </c>
      <c r="DY159">
        <v>100.1</v>
      </c>
      <c r="DZ159">
        <v>100</v>
      </c>
      <c r="EA159">
        <v>100.1</v>
      </c>
      <c r="EB159">
        <v>100.6</v>
      </c>
      <c r="EC159">
        <v>99.9</v>
      </c>
      <c r="ED159">
        <v>100.6</v>
      </c>
      <c r="EE159">
        <v>102.7</v>
      </c>
      <c r="EF159">
        <v>100</v>
      </c>
      <c r="EG159">
        <v>102.7</v>
      </c>
      <c r="EH159">
        <v>96.8</v>
      </c>
      <c r="EI159">
        <v>92.9</v>
      </c>
      <c r="EJ159">
        <v>104.2</v>
      </c>
      <c r="EK159">
        <v>90.4</v>
      </c>
      <c r="EL159">
        <v>87.2</v>
      </c>
      <c r="EM159">
        <v>131.6</v>
      </c>
      <c r="EN159">
        <v>99</v>
      </c>
      <c r="EO159">
        <v>93.1</v>
      </c>
      <c r="EP159">
        <v>89.1</v>
      </c>
      <c r="EQ159">
        <v>78.5</v>
      </c>
      <c r="ER159">
        <v>90.6</v>
      </c>
      <c r="ES159">
        <v>88.2</v>
      </c>
      <c r="ET159">
        <v>83.4</v>
      </c>
      <c r="EU159">
        <v>135.30000000000001</v>
      </c>
      <c r="EV159">
        <v>95.6</v>
      </c>
      <c r="EW159">
        <v>104.2</v>
      </c>
      <c r="EX159">
        <v>116.3</v>
      </c>
      <c r="EY159">
        <v>126.9</v>
      </c>
      <c r="EZ159">
        <v>130.19999999999999</v>
      </c>
      <c r="FA159">
        <v>96.6</v>
      </c>
      <c r="FB159">
        <v>104.1</v>
      </c>
      <c r="FC159">
        <v>140.30000000000001</v>
      </c>
      <c r="FD159">
        <v>110.9</v>
      </c>
      <c r="FF159">
        <v>87</v>
      </c>
      <c r="FG159">
        <v>77.7</v>
      </c>
      <c r="FH159">
        <v>83.8</v>
      </c>
      <c r="FI159">
        <v>87.8</v>
      </c>
      <c r="FJ159">
        <v>83.3</v>
      </c>
      <c r="FK159">
        <v>73.599999999999994</v>
      </c>
      <c r="FL159">
        <v>96.4</v>
      </c>
      <c r="FM159">
        <v>89.1</v>
      </c>
      <c r="FN159">
        <v>98.5</v>
      </c>
      <c r="FO159">
        <v>104.3</v>
      </c>
      <c r="FP159">
        <v>87.6</v>
      </c>
      <c r="FQ159">
        <v>89.4</v>
      </c>
      <c r="FR159">
        <v>169.1</v>
      </c>
      <c r="FS159">
        <v>95.3</v>
      </c>
      <c r="FT159">
        <v>75.099999999999994</v>
      </c>
      <c r="FU159">
        <v>111.5</v>
      </c>
      <c r="FV159">
        <v>227.8</v>
      </c>
      <c r="FW159">
        <v>140.80000000000001</v>
      </c>
      <c r="FX159">
        <v>17112</v>
      </c>
      <c r="FY159">
        <v>96.4</v>
      </c>
      <c r="FZ159">
        <v>115.1</v>
      </c>
      <c r="GA159">
        <v>94.5</v>
      </c>
      <c r="GB159">
        <v>167.6</v>
      </c>
      <c r="GC159">
        <v>113</v>
      </c>
      <c r="GD159">
        <v>3666.4</v>
      </c>
      <c r="GE159">
        <v>86.2</v>
      </c>
      <c r="GF159">
        <v>84.4</v>
      </c>
      <c r="GG159">
        <v>48901.8</v>
      </c>
      <c r="GH159">
        <v>91</v>
      </c>
      <c r="GI159">
        <v>41787.599999999999</v>
      </c>
      <c r="GJ159">
        <v>92.7</v>
      </c>
      <c r="GK159">
        <v>75.3</v>
      </c>
      <c r="GL159">
        <v>48385.3</v>
      </c>
      <c r="GM159">
        <v>97.4</v>
      </c>
      <c r="GN159">
        <v>86</v>
      </c>
      <c r="GO159">
        <v>-6597.7</v>
      </c>
      <c r="GP159">
        <v>-31</v>
      </c>
      <c r="GQ159">
        <v>-40.5</v>
      </c>
      <c r="GS159">
        <v>-14.3</v>
      </c>
      <c r="GT159">
        <v>-34.9</v>
      </c>
      <c r="GU159">
        <v>-12.8</v>
      </c>
      <c r="GV159">
        <v>-14.8</v>
      </c>
      <c r="GW159">
        <v>-19.8</v>
      </c>
      <c r="GX159">
        <v>22.1</v>
      </c>
      <c r="GY159">
        <v>-1.5</v>
      </c>
    </row>
    <row r="160" spans="1:207" x14ac:dyDescent="0.2">
      <c r="A160" s="12" t="s">
        <v>280</v>
      </c>
      <c r="B160" s="20">
        <v>103.4</v>
      </c>
      <c r="C160" s="20">
        <v>94.9</v>
      </c>
      <c r="E160" s="25" t="s">
        <v>283</v>
      </c>
      <c r="F160" s="27">
        <v>5.03</v>
      </c>
      <c r="G160" s="27">
        <v>4.88</v>
      </c>
      <c r="I160" s="1">
        <v>40178</v>
      </c>
      <c r="J160">
        <v>720232.5</v>
      </c>
      <c r="L160" s="1">
        <v>40056</v>
      </c>
      <c r="M160">
        <v>25.875</v>
      </c>
      <c r="N160">
        <v>461904.99</v>
      </c>
      <c r="O160">
        <v>205649.58499999999</v>
      </c>
      <c r="P160">
        <v>667554.57499999995</v>
      </c>
      <c r="Q160">
        <v>449020.40500000003</v>
      </c>
      <c r="R160">
        <v>203212.69899999999</v>
      </c>
      <c r="S160">
        <v>652233.10400000005</v>
      </c>
      <c r="T160">
        <v>12884.584999999999</v>
      </c>
      <c r="U160">
        <v>2436.886</v>
      </c>
      <c r="V160">
        <v>15321.471</v>
      </c>
      <c r="W160">
        <v>461930.86499999999</v>
      </c>
      <c r="X160">
        <v>205649.58499999999</v>
      </c>
      <c r="Y160">
        <v>667580.44999999995</v>
      </c>
      <c r="AA160" s="37" t="s">
        <v>282</v>
      </c>
      <c r="AB160" s="38">
        <v>4.0388000000000002</v>
      </c>
      <c r="AC160" s="38">
        <v>1.5499000000000001</v>
      </c>
      <c r="AD160" s="38">
        <v>1.2092000000000001</v>
      </c>
      <c r="AH160">
        <v>2013</v>
      </c>
      <c r="AI160" t="s">
        <v>703</v>
      </c>
      <c r="AJ160">
        <v>5507</v>
      </c>
      <c r="AK160">
        <v>99.2</v>
      </c>
      <c r="AL160">
        <v>100.6</v>
      </c>
      <c r="AM160" t="s">
        <v>29</v>
      </c>
      <c r="AN160">
        <v>102.7</v>
      </c>
      <c r="AO160">
        <v>2295.6999999999998</v>
      </c>
      <c r="AP160">
        <v>108.2</v>
      </c>
      <c r="AQ160">
        <v>107.4</v>
      </c>
      <c r="AS160">
        <v>14.2</v>
      </c>
      <c r="AT160">
        <v>3680.3</v>
      </c>
      <c r="AU160">
        <v>100.4</v>
      </c>
      <c r="AV160">
        <v>89.5</v>
      </c>
      <c r="AW160">
        <v>98.7</v>
      </c>
      <c r="AX160">
        <v>89.5</v>
      </c>
      <c r="AY160" t="s">
        <v>29</v>
      </c>
      <c r="AZ160">
        <v>98.7</v>
      </c>
      <c r="BA160">
        <v>1855.4</v>
      </c>
      <c r="BB160">
        <v>106.2</v>
      </c>
      <c r="BC160">
        <v>100.9</v>
      </c>
      <c r="BD160">
        <v>104.1</v>
      </c>
      <c r="BE160">
        <v>100.8</v>
      </c>
      <c r="BF160" t="s">
        <v>29</v>
      </c>
      <c r="BG160">
        <v>102.9</v>
      </c>
      <c r="BH160">
        <v>1091.98</v>
      </c>
      <c r="BI160">
        <v>108.8</v>
      </c>
      <c r="BJ160">
        <v>103.1</v>
      </c>
      <c r="BK160">
        <v>106.7</v>
      </c>
      <c r="BL160">
        <v>102.9</v>
      </c>
      <c r="BM160" t="s">
        <v>29</v>
      </c>
      <c r="BN160">
        <v>104.4</v>
      </c>
      <c r="BO160">
        <v>25915</v>
      </c>
      <c r="BP160">
        <v>34355.9</v>
      </c>
      <c r="BQ160">
        <v>-8440.9</v>
      </c>
      <c r="BR160">
        <v>131</v>
      </c>
      <c r="BS160">
        <v>100.8</v>
      </c>
      <c r="BT160">
        <v>98</v>
      </c>
      <c r="BU160">
        <v>102.2</v>
      </c>
      <c r="BV160">
        <v>99.5</v>
      </c>
      <c r="BW160">
        <v>99.7</v>
      </c>
      <c r="BX160">
        <v>98.8</v>
      </c>
      <c r="BY160">
        <v>95.6</v>
      </c>
      <c r="BZ160">
        <v>97.3</v>
      </c>
      <c r="CA160">
        <v>98.2</v>
      </c>
      <c r="CB160">
        <v>6.5</v>
      </c>
      <c r="CC160">
        <v>98.8</v>
      </c>
      <c r="CD160">
        <v>100</v>
      </c>
      <c r="CE160">
        <v>100</v>
      </c>
      <c r="CF160">
        <v>91.2</v>
      </c>
      <c r="CG160">
        <v>98.7</v>
      </c>
      <c r="CH160">
        <v>98.7</v>
      </c>
      <c r="CI160">
        <v>98.8</v>
      </c>
      <c r="CJ160">
        <v>100.3</v>
      </c>
      <c r="CK160">
        <v>100.3</v>
      </c>
      <c r="CL160">
        <v>102.5</v>
      </c>
      <c r="CM160">
        <v>98.3</v>
      </c>
      <c r="CN160">
        <v>98.3</v>
      </c>
      <c r="CO160">
        <v>102.1</v>
      </c>
      <c r="CP160">
        <v>101.3</v>
      </c>
      <c r="CQ160">
        <v>101.3</v>
      </c>
      <c r="CR160">
        <v>98.6</v>
      </c>
      <c r="CS160">
        <v>99.8</v>
      </c>
      <c r="CT160">
        <v>99.8</v>
      </c>
      <c r="CU160">
        <v>102.4</v>
      </c>
      <c r="CV160">
        <v>100.8</v>
      </c>
      <c r="CW160">
        <v>100.8</v>
      </c>
      <c r="CX160">
        <v>94</v>
      </c>
      <c r="CY160">
        <v>98.1</v>
      </c>
      <c r="CZ160">
        <v>98.1</v>
      </c>
      <c r="DA160">
        <v>101.7</v>
      </c>
      <c r="DB160">
        <v>100.1</v>
      </c>
      <c r="DC160">
        <v>100.1</v>
      </c>
      <c r="DD160">
        <v>103.5</v>
      </c>
      <c r="DE160">
        <v>101.3</v>
      </c>
      <c r="DF160">
        <v>101.3</v>
      </c>
      <c r="DG160">
        <v>103</v>
      </c>
      <c r="DH160">
        <v>100.4</v>
      </c>
      <c r="DI160">
        <v>100.4</v>
      </c>
      <c r="DJ160">
        <v>94.9</v>
      </c>
      <c r="DK160">
        <v>96.5</v>
      </c>
      <c r="DL160">
        <v>96.5</v>
      </c>
      <c r="DM160">
        <v>102.6</v>
      </c>
      <c r="DN160">
        <v>99.9</v>
      </c>
      <c r="DO160">
        <v>99.9</v>
      </c>
      <c r="DP160">
        <v>101.7</v>
      </c>
      <c r="DQ160">
        <v>100</v>
      </c>
      <c r="DR160">
        <v>100</v>
      </c>
      <c r="DS160">
        <v>102.3</v>
      </c>
      <c r="DT160">
        <v>99.9</v>
      </c>
      <c r="DU160">
        <v>99.9</v>
      </c>
      <c r="DV160">
        <v>99.2</v>
      </c>
      <c r="DW160">
        <v>99.4</v>
      </c>
      <c r="DX160">
        <v>99.4</v>
      </c>
      <c r="DY160">
        <v>98.6</v>
      </c>
      <c r="DZ160">
        <v>98.5</v>
      </c>
      <c r="EA160">
        <v>98.5</v>
      </c>
      <c r="EB160">
        <v>100.1</v>
      </c>
      <c r="EC160">
        <v>100.1</v>
      </c>
      <c r="ED160">
        <v>100.1</v>
      </c>
      <c r="EE160">
        <v>102.8</v>
      </c>
      <c r="EF160">
        <v>100.3</v>
      </c>
      <c r="EG160">
        <v>100.3</v>
      </c>
      <c r="EH160">
        <v>100.4</v>
      </c>
      <c r="EI160">
        <v>98.7</v>
      </c>
      <c r="EJ160">
        <v>101.7</v>
      </c>
      <c r="EK160">
        <v>100.4</v>
      </c>
      <c r="EL160">
        <v>105.5</v>
      </c>
      <c r="EM160" t="s">
        <v>29</v>
      </c>
      <c r="EN160">
        <v>104.4</v>
      </c>
      <c r="EO160">
        <v>104</v>
      </c>
      <c r="EP160">
        <v>105.5</v>
      </c>
      <c r="EQ160" t="s">
        <v>29</v>
      </c>
      <c r="ER160">
        <v>95.6</v>
      </c>
      <c r="ES160">
        <v>99.6</v>
      </c>
      <c r="ET160">
        <v>107.4</v>
      </c>
      <c r="EU160" t="s">
        <v>29</v>
      </c>
      <c r="EV160">
        <v>102.7</v>
      </c>
      <c r="EW160">
        <v>104</v>
      </c>
      <c r="EX160">
        <v>95.5</v>
      </c>
      <c r="EY160" t="s">
        <v>29</v>
      </c>
      <c r="EZ160">
        <v>124.3</v>
      </c>
      <c r="FA160">
        <v>102.2</v>
      </c>
      <c r="FB160">
        <v>93.4</v>
      </c>
      <c r="FC160" t="s">
        <v>29</v>
      </c>
      <c r="FD160">
        <v>103.6</v>
      </c>
      <c r="FF160">
        <v>97</v>
      </c>
      <c r="FG160">
        <v>116.1</v>
      </c>
      <c r="FH160">
        <v>95.5</v>
      </c>
      <c r="FI160">
        <v>99.7</v>
      </c>
      <c r="FJ160">
        <v>99.7</v>
      </c>
      <c r="FK160">
        <v>114.6</v>
      </c>
      <c r="FL160">
        <v>106.7</v>
      </c>
      <c r="FM160">
        <v>102.6</v>
      </c>
      <c r="FN160">
        <v>104</v>
      </c>
      <c r="FO160">
        <v>97.2</v>
      </c>
      <c r="FP160">
        <v>94.3</v>
      </c>
      <c r="FQ160">
        <v>116.7</v>
      </c>
      <c r="FR160" t="s">
        <v>29</v>
      </c>
      <c r="FS160">
        <v>111.3</v>
      </c>
      <c r="FT160">
        <v>83.9</v>
      </c>
      <c r="FU160">
        <v>39.700000000000003</v>
      </c>
      <c r="FV160" t="s">
        <v>29</v>
      </c>
      <c r="FW160">
        <v>55.9</v>
      </c>
      <c r="FX160">
        <v>14059</v>
      </c>
      <c r="FY160">
        <v>102.4</v>
      </c>
      <c r="FZ160">
        <v>79.599999999999994</v>
      </c>
      <c r="GA160">
        <v>104.2</v>
      </c>
      <c r="GB160" t="s">
        <v>29</v>
      </c>
      <c r="GC160">
        <v>90.8</v>
      </c>
      <c r="GD160">
        <v>3340.1</v>
      </c>
      <c r="GE160">
        <v>91.6</v>
      </c>
      <c r="GF160">
        <v>91.2</v>
      </c>
      <c r="GG160">
        <v>3340.1</v>
      </c>
      <c r="GH160">
        <v>91.6</v>
      </c>
      <c r="GI160">
        <v>50197.9</v>
      </c>
      <c r="GJ160">
        <v>102.4</v>
      </c>
      <c r="GK160">
        <v>125.3</v>
      </c>
      <c r="GL160">
        <v>51777.2</v>
      </c>
      <c r="GM160">
        <v>97.6</v>
      </c>
      <c r="GN160">
        <v>106.5</v>
      </c>
      <c r="GO160">
        <v>-1579.3</v>
      </c>
      <c r="GP160">
        <v>-30.8</v>
      </c>
      <c r="GQ160">
        <v>-40.9</v>
      </c>
      <c r="GS160">
        <v>-8.9</v>
      </c>
      <c r="GT160">
        <v>-33</v>
      </c>
      <c r="GU160">
        <v>-16.8</v>
      </c>
      <c r="GV160">
        <v>-13.1</v>
      </c>
      <c r="GW160">
        <v>-10.1</v>
      </c>
      <c r="GX160">
        <v>20.5</v>
      </c>
      <c r="GY160">
        <v>-0.5</v>
      </c>
    </row>
    <row r="161" spans="1:207" x14ac:dyDescent="0.2">
      <c r="A161" s="12" t="s">
        <v>281</v>
      </c>
      <c r="B161" s="20">
        <v>102</v>
      </c>
      <c r="C161" s="20">
        <v>93.8</v>
      </c>
      <c r="E161" s="25" t="s">
        <v>284</v>
      </c>
      <c r="F161" s="27">
        <v>4.8</v>
      </c>
      <c r="G161" s="27">
        <v>4.7699999999999996</v>
      </c>
      <c r="I161" s="1">
        <v>40209</v>
      </c>
      <c r="J161">
        <v>711029.2</v>
      </c>
      <c r="L161" s="1">
        <v>40086</v>
      </c>
      <c r="M161">
        <v>26.085000000000001</v>
      </c>
      <c r="N161">
        <v>466065.69</v>
      </c>
      <c r="O161">
        <v>213382.44200000001</v>
      </c>
      <c r="P161">
        <v>679448.13199999998</v>
      </c>
      <c r="Q161">
        <v>453381.23200000002</v>
      </c>
      <c r="R161">
        <v>210822.39300000001</v>
      </c>
      <c r="S161">
        <v>664203.625</v>
      </c>
      <c r="T161">
        <v>12684.458000000001</v>
      </c>
      <c r="U161">
        <v>2560.049</v>
      </c>
      <c r="V161">
        <v>15244.507</v>
      </c>
      <c r="W161">
        <v>466091.77500000002</v>
      </c>
      <c r="X161">
        <v>213382.44200000001</v>
      </c>
      <c r="Y161">
        <v>679474.21699999995</v>
      </c>
      <c r="AA161" s="37" t="s">
        <v>283</v>
      </c>
      <c r="AB161" s="38">
        <v>4.0715000000000003</v>
      </c>
      <c r="AC161" s="38">
        <v>1.5607</v>
      </c>
      <c r="AD161" s="38">
        <v>1.2093</v>
      </c>
      <c r="AI161" t="s">
        <v>704</v>
      </c>
      <c r="AJ161">
        <v>5497</v>
      </c>
      <c r="AK161">
        <v>99.2</v>
      </c>
      <c r="AL161">
        <v>99.8</v>
      </c>
      <c r="AM161" t="s">
        <v>29</v>
      </c>
      <c r="AN161">
        <v>102.5</v>
      </c>
      <c r="AO161">
        <v>2336.6999999999998</v>
      </c>
      <c r="AP161">
        <v>107.9</v>
      </c>
      <c r="AQ161">
        <v>101.8</v>
      </c>
      <c r="AS161">
        <v>14.4</v>
      </c>
      <c r="AT161">
        <v>3709.99</v>
      </c>
      <c r="AU161">
        <v>104</v>
      </c>
      <c r="AV161">
        <v>100.8</v>
      </c>
      <c r="AW161">
        <v>102.8</v>
      </c>
      <c r="AX161">
        <v>100.8</v>
      </c>
      <c r="AY161" t="s">
        <v>29</v>
      </c>
      <c r="AZ161">
        <v>99.5</v>
      </c>
      <c r="BA161">
        <v>1849</v>
      </c>
      <c r="BB161">
        <v>105.6</v>
      </c>
      <c r="BC161">
        <v>99.7</v>
      </c>
      <c r="BD161">
        <v>104</v>
      </c>
      <c r="BE161">
        <v>99.7</v>
      </c>
      <c r="BF161" t="s">
        <v>29</v>
      </c>
      <c r="BG161">
        <v>102.6</v>
      </c>
      <c r="BH161">
        <v>1071.49</v>
      </c>
      <c r="BI161">
        <v>108.8</v>
      </c>
      <c r="BJ161">
        <v>98.1</v>
      </c>
      <c r="BK161">
        <v>107.2</v>
      </c>
      <c r="BL161">
        <v>98.1</v>
      </c>
      <c r="BM161" t="s">
        <v>29</v>
      </c>
      <c r="BN161">
        <v>102.4</v>
      </c>
      <c r="BO161">
        <v>42801.2</v>
      </c>
      <c r="BP161">
        <v>64485.8</v>
      </c>
      <c r="BQ161">
        <v>-21684.6</v>
      </c>
      <c r="BR161">
        <v>128.5</v>
      </c>
      <c r="BS161">
        <v>99.6</v>
      </c>
      <c r="BT161">
        <v>93.6</v>
      </c>
      <c r="BU161">
        <v>99.4</v>
      </c>
      <c r="BV161">
        <v>100.5</v>
      </c>
      <c r="BW161">
        <v>100.8</v>
      </c>
      <c r="BX161">
        <v>97.1</v>
      </c>
      <c r="BY161">
        <v>101.1</v>
      </c>
      <c r="BZ161">
        <v>97.5</v>
      </c>
      <c r="CA161">
        <v>100.2</v>
      </c>
      <c r="CB161">
        <v>6.6</v>
      </c>
      <c r="CC161">
        <v>99.7</v>
      </c>
      <c r="CD161">
        <v>100.3</v>
      </c>
      <c r="CE161">
        <v>100.3</v>
      </c>
      <c r="CF161">
        <v>92.2</v>
      </c>
      <c r="CG161">
        <v>100.5</v>
      </c>
      <c r="CH161">
        <v>99.2</v>
      </c>
      <c r="CI161">
        <v>99.9</v>
      </c>
      <c r="CJ161">
        <v>100.4</v>
      </c>
      <c r="CK161">
        <v>100.7</v>
      </c>
      <c r="CL161">
        <v>102.2</v>
      </c>
      <c r="CM161">
        <v>99.9</v>
      </c>
      <c r="CN161">
        <v>98.2</v>
      </c>
      <c r="CO161">
        <v>101.6</v>
      </c>
      <c r="CP161">
        <v>100.1</v>
      </c>
      <c r="CQ161">
        <v>101.4</v>
      </c>
      <c r="CR161">
        <v>98.4</v>
      </c>
      <c r="CS161">
        <v>99.8</v>
      </c>
      <c r="CT161">
        <v>99.6</v>
      </c>
      <c r="CU161">
        <v>103.5</v>
      </c>
      <c r="CV161">
        <v>101.1</v>
      </c>
      <c r="CW161">
        <v>101.9</v>
      </c>
      <c r="CX161">
        <v>94.2</v>
      </c>
      <c r="CY161">
        <v>99.7</v>
      </c>
      <c r="CZ161">
        <v>97.8</v>
      </c>
      <c r="DA161">
        <v>101.3</v>
      </c>
      <c r="DB161">
        <v>100</v>
      </c>
      <c r="DC161">
        <v>100</v>
      </c>
      <c r="DD161">
        <v>102.5</v>
      </c>
      <c r="DE161">
        <v>99.8</v>
      </c>
      <c r="DF161">
        <v>101.1</v>
      </c>
      <c r="DG161">
        <v>103.2</v>
      </c>
      <c r="DH161">
        <v>101.3</v>
      </c>
      <c r="DI161">
        <v>101.7</v>
      </c>
      <c r="DJ161">
        <v>94.9</v>
      </c>
      <c r="DK161">
        <v>97.8</v>
      </c>
      <c r="DL161">
        <v>94.4</v>
      </c>
      <c r="DM161">
        <v>102.3</v>
      </c>
      <c r="DN161">
        <v>100.1</v>
      </c>
      <c r="DO161">
        <v>100</v>
      </c>
      <c r="DP161">
        <v>101.7</v>
      </c>
      <c r="DQ161">
        <v>100.2</v>
      </c>
      <c r="DR161">
        <v>100.2</v>
      </c>
      <c r="DS161">
        <v>102.2</v>
      </c>
      <c r="DT161">
        <v>100.3</v>
      </c>
      <c r="DU161">
        <v>100.1</v>
      </c>
      <c r="DV161">
        <v>99.4</v>
      </c>
      <c r="DW161">
        <v>100.7</v>
      </c>
      <c r="DX161">
        <v>100.1</v>
      </c>
      <c r="DY161">
        <v>95.5</v>
      </c>
      <c r="DZ161">
        <v>97</v>
      </c>
      <c r="EA161">
        <v>95.6</v>
      </c>
      <c r="EB161">
        <v>99.8</v>
      </c>
      <c r="EC161">
        <v>100.4</v>
      </c>
      <c r="ED161">
        <v>100.5</v>
      </c>
      <c r="EE161">
        <v>102.6</v>
      </c>
      <c r="EF161">
        <v>100</v>
      </c>
      <c r="EG161">
        <v>100.4</v>
      </c>
      <c r="EH161">
        <v>96.5</v>
      </c>
      <c r="EI161">
        <v>97.5</v>
      </c>
      <c r="EJ161">
        <v>99</v>
      </c>
      <c r="EK161">
        <v>97.9</v>
      </c>
      <c r="EL161">
        <v>97.2</v>
      </c>
      <c r="EM161" t="s">
        <v>29</v>
      </c>
      <c r="EN161">
        <v>101.4</v>
      </c>
      <c r="EO161">
        <v>102.8</v>
      </c>
      <c r="EP161">
        <v>97.4</v>
      </c>
      <c r="EQ161" t="s">
        <v>29</v>
      </c>
      <c r="ER161">
        <v>93.1</v>
      </c>
      <c r="ES161">
        <v>98.1</v>
      </c>
      <c r="ET161">
        <v>97.5</v>
      </c>
      <c r="EU161" t="s">
        <v>29</v>
      </c>
      <c r="EV161">
        <v>100.1</v>
      </c>
      <c r="EW161">
        <v>94.2</v>
      </c>
      <c r="EX161">
        <v>94.5</v>
      </c>
      <c r="EY161" t="s">
        <v>29</v>
      </c>
      <c r="EZ161">
        <v>117.5</v>
      </c>
      <c r="FA161">
        <v>100</v>
      </c>
      <c r="FB161">
        <v>98.7</v>
      </c>
      <c r="FC161" t="s">
        <v>29</v>
      </c>
      <c r="FD161">
        <v>102.3</v>
      </c>
      <c r="FF161">
        <v>98.8</v>
      </c>
      <c r="FG161">
        <v>97.6</v>
      </c>
      <c r="FH161">
        <v>94.4</v>
      </c>
      <c r="FI161">
        <v>103.6</v>
      </c>
      <c r="FJ161">
        <v>101</v>
      </c>
      <c r="FK161">
        <v>95.4</v>
      </c>
      <c r="FL161">
        <v>102.5</v>
      </c>
      <c r="FM161">
        <v>96.1</v>
      </c>
      <c r="FN161">
        <v>94.4</v>
      </c>
      <c r="FO161">
        <v>93.8</v>
      </c>
      <c r="FP161">
        <v>77.099999999999994</v>
      </c>
      <c r="FQ161">
        <v>90.2</v>
      </c>
      <c r="FR161" t="s">
        <v>29</v>
      </c>
      <c r="FS161">
        <v>100.4</v>
      </c>
      <c r="FT161">
        <v>88.6</v>
      </c>
      <c r="FU161">
        <v>99.7</v>
      </c>
      <c r="FV161" t="s">
        <v>29</v>
      </c>
      <c r="FW161">
        <v>55.7</v>
      </c>
      <c r="FX161">
        <v>10940</v>
      </c>
      <c r="FY161">
        <v>98.7</v>
      </c>
      <c r="FZ161">
        <v>97.4</v>
      </c>
      <c r="GA161">
        <v>100.2</v>
      </c>
      <c r="GB161" t="s">
        <v>29</v>
      </c>
      <c r="GC161">
        <v>87.2</v>
      </c>
      <c r="GD161">
        <v>3345</v>
      </c>
      <c r="GE161">
        <v>100.7</v>
      </c>
      <c r="GF161">
        <v>100.1</v>
      </c>
      <c r="GG161">
        <v>6685.1</v>
      </c>
      <c r="GH161">
        <v>95.9</v>
      </c>
      <c r="GI161">
        <v>51233</v>
      </c>
      <c r="GJ161">
        <v>110.3</v>
      </c>
      <c r="GK161">
        <v>100.9</v>
      </c>
      <c r="GL161">
        <v>50757.1</v>
      </c>
      <c r="GM161">
        <v>96.9</v>
      </c>
      <c r="GN161">
        <v>98.1</v>
      </c>
      <c r="GO161">
        <v>475.8999999999869</v>
      </c>
      <c r="GP161">
        <v>-28.9</v>
      </c>
      <c r="GQ161">
        <v>-37.5</v>
      </c>
      <c r="GS161">
        <v>-8</v>
      </c>
      <c r="GT161">
        <v>-29.9</v>
      </c>
      <c r="GU161">
        <v>-13.8</v>
      </c>
      <c r="GV161">
        <v>-9.3000000000000007</v>
      </c>
      <c r="GW161">
        <v>-7.4</v>
      </c>
      <c r="GX161">
        <v>20.399999999999999</v>
      </c>
      <c r="GY161">
        <v>0.2</v>
      </c>
    </row>
    <row r="162" spans="1:207" x14ac:dyDescent="0.2">
      <c r="A162" s="12" t="s">
        <v>282</v>
      </c>
      <c r="B162" s="20">
        <v>103</v>
      </c>
      <c r="C162" s="20">
        <v>95.6</v>
      </c>
      <c r="E162" s="25" t="s">
        <v>285</v>
      </c>
      <c r="F162" s="27">
        <v>4.7</v>
      </c>
      <c r="G162" s="27">
        <v>4.57</v>
      </c>
      <c r="I162" s="1">
        <v>40237</v>
      </c>
      <c r="J162">
        <v>715590.9</v>
      </c>
      <c r="L162" s="1">
        <v>40117</v>
      </c>
      <c r="M162">
        <v>25.91</v>
      </c>
      <c r="N162">
        <v>480487.52799999999</v>
      </c>
      <c r="O162">
        <v>214741.008</v>
      </c>
      <c r="P162">
        <v>695228.53599999996</v>
      </c>
      <c r="Q162">
        <v>463042.72100000002</v>
      </c>
      <c r="R162">
        <v>212180.212</v>
      </c>
      <c r="S162">
        <v>675222.93299999996</v>
      </c>
      <c r="T162">
        <v>17444.807000000001</v>
      </c>
      <c r="U162">
        <v>2560.7959999999998</v>
      </c>
      <c r="V162">
        <v>20005.602999999999</v>
      </c>
      <c r="W162">
        <v>480513.43800000002</v>
      </c>
      <c r="X162">
        <v>214741.008</v>
      </c>
      <c r="Y162">
        <v>695254.446</v>
      </c>
      <c r="AA162" s="37" t="s">
        <v>284</v>
      </c>
      <c r="AB162" s="38">
        <v>4.0315000000000003</v>
      </c>
      <c r="AC162" s="38">
        <v>1.5485</v>
      </c>
      <c r="AD162" s="38">
        <v>1.2198</v>
      </c>
      <c r="AI162" t="s">
        <v>705</v>
      </c>
      <c r="AJ162">
        <v>5489</v>
      </c>
      <c r="AK162">
        <v>99.1</v>
      </c>
      <c r="AL162">
        <v>99.8</v>
      </c>
      <c r="AM162" t="s">
        <v>29</v>
      </c>
      <c r="AN162">
        <v>102.3</v>
      </c>
      <c r="AO162">
        <v>2314.5</v>
      </c>
      <c r="AP162">
        <v>108.1</v>
      </c>
      <c r="AQ162">
        <v>99</v>
      </c>
      <c r="AS162">
        <v>14.3</v>
      </c>
      <c r="AT162">
        <v>3832.81</v>
      </c>
      <c r="AU162">
        <v>101.6</v>
      </c>
      <c r="AV162">
        <v>103.3</v>
      </c>
      <c r="AW162">
        <v>100.6</v>
      </c>
      <c r="AX162">
        <v>103.1</v>
      </c>
      <c r="AY162" t="s">
        <v>29</v>
      </c>
      <c r="AZ162">
        <v>102.6</v>
      </c>
      <c r="BA162">
        <v>1927.78</v>
      </c>
      <c r="BB162">
        <v>105.4</v>
      </c>
      <c r="BC162">
        <v>104.3</v>
      </c>
      <c r="BD162">
        <v>104.3</v>
      </c>
      <c r="BE162">
        <v>104.1</v>
      </c>
      <c r="BF162" t="s">
        <v>29</v>
      </c>
      <c r="BG162">
        <v>106.8</v>
      </c>
      <c r="BH162">
        <v>1122.95</v>
      </c>
      <c r="BI162">
        <v>105.9</v>
      </c>
      <c r="BJ162">
        <v>104.8</v>
      </c>
      <c r="BK162">
        <v>104.7</v>
      </c>
      <c r="BL162">
        <v>104.6</v>
      </c>
      <c r="BM162" t="s">
        <v>29</v>
      </c>
      <c r="BN162">
        <v>107.1</v>
      </c>
      <c r="BO162">
        <v>61320.800000000003</v>
      </c>
      <c r="BP162">
        <v>85773.5</v>
      </c>
      <c r="BQ162">
        <v>-24452.7</v>
      </c>
      <c r="BR162">
        <v>122</v>
      </c>
      <c r="BS162">
        <v>95.9</v>
      </c>
      <c r="BT162">
        <v>94.6</v>
      </c>
      <c r="BU162">
        <v>102.2</v>
      </c>
      <c r="BV162">
        <v>99.3</v>
      </c>
      <c r="BW162">
        <v>96.3</v>
      </c>
      <c r="BX162">
        <v>103.1</v>
      </c>
      <c r="BY162">
        <v>103.3</v>
      </c>
      <c r="BZ162">
        <v>99.1</v>
      </c>
      <c r="CA162">
        <v>101.3</v>
      </c>
      <c r="CB162">
        <v>6.9</v>
      </c>
      <c r="CC162">
        <v>99.3</v>
      </c>
      <c r="CD162">
        <v>99.7</v>
      </c>
      <c r="CE162">
        <v>100</v>
      </c>
      <c r="CF162">
        <v>91.2</v>
      </c>
      <c r="CG162">
        <v>98.3</v>
      </c>
      <c r="CH162">
        <v>97.5</v>
      </c>
      <c r="CI162">
        <v>99.5</v>
      </c>
      <c r="CJ162">
        <v>99.8</v>
      </c>
      <c r="CK162">
        <v>100.5</v>
      </c>
      <c r="CL162">
        <v>102.1</v>
      </c>
      <c r="CM162">
        <v>100</v>
      </c>
      <c r="CN162">
        <v>98.2</v>
      </c>
      <c r="CO162">
        <v>101.3</v>
      </c>
      <c r="CP162">
        <v>100.1</v>
      </c>
      <c r="CQ162">
        <v>101.5</v>
      </c>
      <c r="CR162">
        <v>98.2</v>
      </c>
      <c r="CS162">
        <v>99.8</v>
      </c>
      <c r="CT162">
        <v>99.4</v>
      </c>
      <c r="CU162">
        <v>103.1</v>
      </c>
      <c r="CV162">
        <v>100.4</v>
      </c>
      <c r="CW162">
        <v>102.3</v>
      </c>
      <c r="CX162">
        <v>93.4</v>
      </c>
      <c r="CY162">
        <v>99.7</v>
      </c>
      <c r="CZ162">
        <v>97.5</v>
      </c>
      <c r="DA162">
        <v>101</v>
      </c>
      <c r="DB162">
        <v>100.2</v>
      </c>
      <c r="DC162">
        <v>100.2</v>
      </c>
      <c r="DD162">
        <v>101.5</v>
      </c>
      <c r="DE162">
        <v>100.1</v>
      </c>
      <c r="DF162">
        <v>101.2</v>
      </c>
      <c r="DG162">
        <v>103.6</v>
      </c>
      <c r="DH162">
        <v>100.8</v>
      </c>
      <c r="DI162">
        <v>102.5</v>
      </c>
      <c r="DJ162">
        <v>94.8</v>
      </c>
      <c r="DK162">
        <v>100.4</v>
      </c>
      <c r="DL162">
        <v>94.8</v>
      </c>
      <c r="DM162">
        <v>102</v>
      </c>
      <c r="DN162">
        <v>100</v>
      </c>
      <c r="DO162">
        <v>99.9</v>
      </c>
      <c r="DP162">
        <v>101.4</v>
      </c>
      <c r="DQ162">
        <v>100</v>
      </c>
      <c r="DR162">
        <v>100.2</v>
      </c>
      <c r="DS162">
        <v>102.1</v>
      </c>
      <c r="DT162">
        <v>100.4</v>
      </c>
      <c r="DU162">
        <v>100.5</v>
      </c>
      <c r="DV162">
        <v>99.5</v>
      </c>
      <c r="DW162">
        <v>100.9</v>
      </c>
      <c r="DX162">
        <v>101</v>
      </c>
      <c r="DY162">
        <v>92.7</v>
      </c>
      <c r="DZ162">
        <v>97.1</v>
      </c>
      <c r="EA162">
        <v>92.8</v>
      </c>
      <c r="EB162">
        <v>101.5</v>
      </c>
      <c r="EC162">
        <v>101.7</v>
      </c>
      <c r="ED162">
        <v>102.2</v>
      </c>
      <c r="EE162">
        <v>102.7</v>
      </c>
      <c r="EF162">
        <v>100.1</v>
      </c>
      <c r="EG162">
        <v>100.4</v>
      </c>
      <c r="EH162">
        <v>102.2</v>
      </c>
      <c r="EI162">
        <v>98</v>
      </c>
      <c r="EJ162">
        <v>104.3</v>
      </c>
      <c r="EK162">
        <v>97.1</v>
      </c>
      <c r="EL162">
        <v>109.3</v>
      </c>
      <c r="EM162" t="s">
        <v>29</v>
      </c>
      <c r="EN162">
        <v>110.8</v>
      </c>
      <c r="EO162">
        <v>97.8</v>
      </c>
      <c r="EP162">
        <v>104.6</v>
      </c>
      <c r="EQ162" t="s">
        <v>29</v>
      </c>
      <c r="ER162">
        <v>97.3</v>
      </c>
      <c r="ES162">
        <v>96.7</v>
      </c>
      <c r="ET162">
        <v>111</v>
      </c>
      <c r="EU162" t="s">
        <v>29</v>
      </c>
      <c r="EV162">
        <v>111.1</v>
      </c>
      <c r="EW162">
        <v>100.1</v>
      </c>
      <c r="EX162">
        <v>99.3</v>
      </c>
      <c r="EY162" t="s">
        <v>29</v>
      </c>
      <c r="EZ162">
        <v>116.6</v>
      </c>
      <c r="FA162">
        <v>98.3</v>
      </c>
      <c r="FB162">
        <v>104</v>
      </c>
      <c r="FC162" t="s">
        <v>29</v>
      </c>
      <c r="FD162">
        <v>106.4</v>
      </c>
      <c r="FF162">
        <v>92.8</v>
      </c>
      <c r="FG162">
        <v>108.6</v>
      </c>
      <c r="FH162">
        <v>94.8</v>
      </c>
      <c r="FI162">
        <v>108.4</v>
      </c>
      <c r="FJ162">
        <v>104.5</v>
      </c>
      <c r="FK162">
        <v>109.7</v>
      </c>
      <c r="FL162">
        <v>101.1</v>
      </c>
      <c r="FM162">
        <v>115.7</v>
      </c>
      <c r="FN162">
        <v>99.6</v>
      </c>
      <c r="FO162">
        <v>104.4</v>
      </c>
      <c r="FP162">
        <v>94.9</v>
      </c>
      <c r="FQ162">
        <v>109.4</v>
      </c>
      <c r="FR162" t="s">
        <v>29</v>
      </c>
      <c r="FS162">
        <v>109.9</v>
      </c>
      <c r="FT162">
        <v>81.5</v>
      </c>
      <c r="FU162">
        <v>120.9</v>
      </c>
      <c r="FV162" t="s">
        <v>29</v>
      </c>
      <c r="FW162">
        <v>67.400000000000006</v>
      </c>
      <c r="FX162">
        <v>12156</v>
      </c>
      <c r="FY162">
        <v>100</v>
      </c>
      <c r="FZ162">
        <v>116.5</v>
      </c>
      <c r="GA162">
        <v>102.2</v>
      </c>
      <c r="GB162" t="s">
        <v>29</v>
      </c>
      <c r="GC162">
        <v>102.3</v>
      </c>
      <c r="GD162">
        <v>4036</v>
      </c>
      <c r="GE162">
        <v>96.2</v>
      </c>
      <c r="GF162">
        <v>120.7</v>
      </c>
      <c r="GG162">
        <v>10721.1</v>
      </c>
      <c r="GH162">
        <v>96</v>
      </c>
      <c r="GI162">
        <v>52865.1</v>
      </c>
      <c r="GJ162">
        <v>99.5</v>
      </c>
      <c r="GK162">
        <v>101.9</v>
      </c>
      <c r="GL162">
        <v>56339</v>
      </c>
      <c r="GM162">
        <v>102.5</v>
      </c>
      <c r="GN162">
        <v>110.5</v>
      </c>
      <c r="GO162">
        <v>-3473.8999999999796</v>
      </c>
      <c r="GP162">
        <v>-29.4</v>
      </c>
      <c r="GQ162">
        <v>-38.700000000000003</v>
      </c>
      <c r="GS162">
        <v>-6.4</v>
      </c>
      <c r="GT162">
        <v>-26</v>
      </c>
      <c r="GU162">
        <v>-9</v>
      </c>
      <c r="GV162">
        <v>-6.5</v>
      </c>
      <c r="GW162">
        <v>-7.3</v>
      </c>
      <c r="GX162">
        <v>22.7</v>
      </c>
      <c r="GY162">
        <v>-2.2000000000000002</v>
      </c>
    </row>
    <row r="163" spans="1:207" x14ac:dyDescent="0.2">
      <c r="A163" s="12" t="s">
        <v>283</v>
      </c>
      <c r="B163" s="20">
        <v>103.7</v>
      </c>
      <c r="C163" s="20">
        <v>97</v>
      </c>
      <c r="E163" s="25" t="s">
        <v>286</v>
      </c>
      <c r="F163" s="27">
        <v>4.5999999999999996</v>
      </c>
      <c r="G163" s="27">
        <v>4.6100000000000003</v>
      </c>
      <c r="I163" s="1">
        <v>40268</v>
      </c>
      <c r="J163">
        <v>721504.9</v>
      </c>
      <c r="L163" s="1">
        <v>40147</v>
      </c>
      <c r="M163">
        <v>25.433</v>
      </c>
      <c r="N163">
        <v>484428.70799999998</v>
      </c>
      <c r="O163">
        <v>209869.26699999999</v>
      </c>
      <c r="P163">
        <v>694297.97499999998</v>
      </c>
      <c r="Q163">
        <v>466807.35100000002</v>
      </c>
      <c r="R163">
        <v>207383.22</v>
      </c>
      <c r="S163">
        <v>674190.571</v>
      </c>
      <c r="T163">
        <v>17621.357</v>
      </c>
      <c r="U163">
        <v>2486.047</v>
      </c>
      <c r="V163">
        <v>20107.403999999999</v>
      </c>
      <c r="W163">
        <v>484454.141</v>
      </c>
      <c r="X163">
        <v>209869.26699999999</v>
      </c>
      <c r="Y163">
        <v>694323.40800000005</v>
      </c>
      <c r="AA163" s="37" t="s">
        <v>285</v>
      </c>
      <c r="AB163" s="38">
        <v>3.9184999999999999</v>
      </c>
      <c r="AC163" s="38">
        <v>1.5561</v>
      </c>
      <c r="AD163" s="38">
        <v>1.2041999999999999</v>
      </c>
      <c r="AI163" t="s">
        <v>706</v>
      </c>
      <c r="AJ163">
        <v>5478</v>
      </c>
      <c r="AK163">
        <v>99</v>
      </c>
      <c r="AL163">
        <v>99.8</v>
      </c>
      <c r="AM163" t="s">
        <v>29</v>
      </c>
      <c r="AN163">
        <v>102.1</v>
      </c>
      <c r="AO163">
        <v>2255.6999999999998</v>
      </c>
      <c r="AP163">
        <v>108.8</v>
      </c>
      <c r="AQ163">
        <v>97.5</v>
      </c>
      <c r="AS163">
        <v>14</v>
      </c>
      <c r="AT163">
        <v>3830.89</v>
      </c>
      <c r="AU163">
        <v>103</v>
      </c>
      <c r="AV163">
        <v>99.9</v>
      </c>
      <c r="AW163">
        <v>102.2</v>
      </c>
      <c r="AX163">
        <v>99.5</v>
      </c>
      <c r="AY163" t="s">
        <v>29</v>
      </c>
      <c r="AZ163">
        <v>102.1</v>
      </c>
      <c r="BA163">
        <v>1930.34</v>
      </c>
      <c r="BB163">
        <v>105.4</v>
      </c>
      <c r="BC163">
        <v>100.1</v>
      </c>
      <c r="BD163">
        <v>104.5</v>
      </c>
      <c r="BE163">
        <v>99.7</v>
      </c>
      <c r="BF163" t="s">
        <v>29</v>
      </c>
      <c r="BG163">
        <v>106.5</v>
      </c>
      <c r="BH163">
        <v>1145.1099999999999</v>
      </c>
      <c r="BI163">
        <v>105.7</v>
      </c>
      <c r="BJ163">
        <v>102</v>
      </c>
      <c r="BK163">
        <v>104.8</v>
      </c>
      <c r="BL163">
        <v>101.6</v>
      </c>
      <c r="BM163" t="s">
        <v>29</v>
      </c>
      <c r="BN163">
        <v>108.8</v>
      </c>
      <c r="BO163">
        <v>86888.4</v>
      </c>
      <c r="BP163">
        <v>118605.4</v>
      </c>
      <c r="BQ163">
        <v>-31717</v>
      </c>
      <c r="BR163">
        <v>108.3</v>
      </c>
      <c r="BS163">
        <v>99.3</v>
      </c>
      <c r="BT163">
        <v>90.7</v>
      </c>
      <c r="BU163">
        <v>95.3</v>
      </c>
      <c r="BV163">
        <v>100.9</v>
      </c>
      <c r="BW163">
        <v>100.1</v>
      </c>
      <c r="BX163">
        <v>100.1</v>
      </c>
      <c r="BY163">
        <v>98.9</v>
      </c>
      <c r="BZ163">
        <v>105.8</v>
      </c>
      <c r="CA163">
        <v>100.8</v>
      </c>
      <c r="CB163">
        <v>6.7</v>
      </c>
      <c r="CC163">
        <v>97.9</v>
      </c>
      <c r="CD163">
        <v>99.3</v>
      </c>
      <c r="CE163">
        <v>99.3</v>
      </c>
      <c r="CF163">
        <v>89</v>
      </c>
      <c r="CG163">
        <v>96.2</v>
      </c>
      <c r="CH163">
        <v>93.8</v>
      </c>
      <c r="CI163">
        <v>98.3</v>
      </c>
      <c r="CJ163">
        <v>99.3</v>
      </c>
      <c r="CK163">
        <v>99.8</v>
      </c>
      <c r="CL163">
        <v>98.6</v>
      </c>
      <c r="CM163">
        <v>100</v>
      </c>
      <c r="CN163">
        <v>98.2</v>
      </c>
      <c r="CO163">
        <v>101.1</v>
      </c>
      <c r="CP163">
        <v>99.8</v>
      </c>
      <c r="CQ163">
        <v>101.3</v>
      </c>
      <c r="CR163">
        <v>98.1</v>
      </c>
      <c r="CS163">
        <v>99.9</v>
      </c>
      <c r="CT163">
        <v>99.3</v>
      </c>
      <c r="CU163">
        <v>102.9</v>
      </c>
      <c r="CV163">
        <v>100.5</v>
      </c>
      <c r="CW163">
        <v>102.8</v>
      </c>
      <c r="CX163">
        <v>93</v>
      </c>
      <c r="CY163">
        <v>99.6</v>
      </c>
      <c r="CZ163">
        <v>97.1</v>
      </c>
      <c r="DA163">
        <v>100.8</v>
      </c>
      <c r="DB163">
        <v>100.4</v>
      </c>
      <c r="DC163">
        <v>100.6</v>
      </c>
      <c r="DD163">
        <v>101.7</v>
      </c>
      <c r="DE163">
        <v>100.4</v>
      </c>
      <c r="DF163">
        <v>101.6</v>
      </c>
      <c r="DG163">
        <v>103.6</v>
      </c>
      <c r="DH163">
        <v>100.1</v>
      </c>
      <c r="DI163">
        <v>102.6</v>
      </c>
      <c r="DJ163">
        <v>94.9</v>
      </c>
      <c r="DK163">
        <v>103.3</v>
      </c>
      <c r="DL163">
        <v>97.9</v>
      </c>
      <c r="DM163">
        <v>101.1</v>
      </c>
      <c r="DN163">
        <v>100.1</v>
      </c>
      <c r="DO163">
        <v>100</v>
      </c>
      <c r="DP163">
        <v>101.2</v>
      </c>
      <c r="DQ163">
        <v>100.2</v>
      </c>
      <c r="DR163">
        <v>100.3</v>
      </c>
      <c r="DS163">
        <v>101.9</v>
      </c>
      <c r="DT163">
        <v>100.1</v>
      </c>
      <c r="DU163">
        <v>100.6</v>
      </c>
      <c r="DV163">
        <v>97.8</v>
      </c>
      <c r="DW163">
        <v>99.4</v>
      </c>
      <c r="DX163">
        <v>100.3</v>
      </c>
      <c r="DY163">
        <v>92.7</v>
      </c>
      <c r="DZ163">
        <v>100</v>
      </c>
      <c r="EA163">
        <v>92.8</v>
      </c>
      <c r="EB163">
        <v>103.5</v>
      </c>
      <c r="EC163">
        <v>102</v>
      </c>
      <c r="ED163">
        <v>104.3</v>
      </c>
      <c r="EE163">
        <v>102.6</v>
      </c>
      <c r="EF163">
        <v>100</v>
      </c>
      <c r="EG163">
        <v>100.4</v>
      </c>
      <c r="EH163">
        <v>103.4</v>
      </c>
      <c r="EI163">
        <v>101.1</v>
      </c>
      <c r="EJ163">
        <v>102.3</v>
      </c>
      <c r="EK163">
        <v>102.8</v>
      </c>
      <c r="EL163">
        <v>97.8</v>
      </c>
      <c r="EM163" t="s">
        <v>29</v>
      </c>
      <c r="EN163">
        <v>108.4</v>
      </c>
      <c r="EO163">
        <v>107.9</v>
      </c>
      <c r="EP163">
        <v>101.3</v>
      </c>
      <c r="EQ163" t="s">
        <v>29</v>
      </c>
      <c r="ER163">
        <v>98.6</v>
      </c>
      <c r="ES163">
        <v>103</v>
      </c>
      <c r="ET163">
        <v>98.8</v>
      </c>
      <c r="EU163" t="s">
        <v>29</v>
      </c>
      <c r="EV163">
        <v>109.8</v>
      </c>
      <c r="EW163">
        <v>99.2</v>
      </c>
      <c r="EX163">
        <v>87</v>
      </c>
      <c r="EY163" t="s">
        <v>29</v>
      </c>
      <c r="EZ163">
        <v>101.4</v>
      </c>
      <c r="FA163">
        <v>103.1</v>
      </c>
      <c r="FB163">
        <v>101.5</v>
      </c>
      <c r="FC163" t="s">
        <v>29</v>
      </c>
      <c r="FD163">
        <v>108</v>
      </c>
      <c r="FF163">
        <v>102.5</v>
      </c>
      <c r="FG163">
        <v>104.1</v>
      </c>
      <c r="FH163">
        <v>107</v>
      </c>
      <c r="FI163">
        <v>103.2</v>
      </c>
      <c r="FJ163">
        <v>111.6</v>
      </c>
      <c r="FK163">
        <v>97.5</v>
      </c>
      <c r="FL163">
        <v>104.9</v>
      </c>
      <c r="FM163">
        <v>93.2</v>
      </c>
      <c r="FN163">
        <v>94</v>
      </c>
      <c r="FO163">
        <v>87.8</v>
      </c>
      <c r="FP163">
        <v>100.5</v>
      </c>
      <c r="FQ163">
        <v>96.3</v>
      </c>
      <c r="FR163" t="s">
        <v>29</v>
      </c>
      <c r="FS163">
        <v>105.9</v>
      </c>
      <c r="FT163">
        <v>76.900000000000006</v>
      </c>
      <c r="FU163">
        <v>107.9</v>
      </c>
      <c r="FV163" t="s">
        <v>29</v>
      </c>
      <c r="FW163">
        <v>72.7</v>
      </c>
      <c r="FX163">
        <v>10616</v>
      </c>
      <c r="FY163">
        <v>100.1</v>
      </c>
      <c r="FZ163">
        <v>97</v>
      </c>
      <c r="GA163">
        <v>101.4</v>
      </c>
      <c r="GB163" t="s">
        <v>29</v>
      </c>
      <c r="GC163">
        <v>99.2</v>
      </c>
      <c r="GD163">
        <v>3994.8</v>
      </c>
      <c r="GE163">
        <v>99.6</v>
      </c>
      <c r="GF163">
        <v>99</v>
      </c>
      <c r="GG163">
        <v>14715.9</v>
      </c>
      <c r="GH163">
        <v>97</v>
      </c>
      <c r="GI163">
        <v>54595.6</v>
      </c>
      <c r="GJ163">
        <v>108.9</v>
      </c>
      <c r="GK163">
        <v>104.9</v>
      </c>
      <c r="GL163">
        <v>53298</v>
      </c>
      <c r="GM163">
        <v>100.6</v>
      </c>
      <c r="GN163">
        <v>94.1</v>
      </c>
      <c r="GO163">
        <v>1297.6000000000058</v>
      </c>
      <c r="GP163">
        <v>-30.2</v>
      </c>
      <c r="GQ163">
        <v>-37.1</v>
      </c>
      <c r="GS163">
        <v>-5.8</v>
      </c>
      <c r="GT163">
        <v>-23.1</v>
      </c>
      <c r="GU163">
        <v>-8.1999999999999993</v>
      </c>
      <c r="GV163">
        <v>-4.7</v>
      </c>
      <c r="GW163">
        <v>-4.3</v>
      </c>
      <c r="GX163">
        <v>22.5</v>
      </c>
      <c r="GY163">
        <v>-1.5</v>
      </c>
    </row>
    <row r="164" spans="1:207" x14ac:dyDescent="0.2">
      <c r="A164" s="12" t="s">
        <v>284</v>
      </c>
      <c r="B164" s="20">
        <v>102.6</v>
      </c>
      <c r="C164" s="20">
        <v>94.3</v>
      </c>
      <c r="E164" s="25" t="s">
        <v>287</v>
      </c>
      <c r="F164" s="27">
        <v>4.47</v>
      </c>
      <c r="G164" s="27">
        <v>4.62</v>
      </c>
      <c r="I164" s="1">
        <v>40298</v>
      </c>
      <c r="J164">
        <v>721225.8</v>
      </c>
      <c r="L164" s="1">
        <v>40178</v>
      </c>
      <c r="M164">
        <v>25.385000000000002</v>
      </c>
      <c r="N164">
        <v>485383.05699999997</v>
      </c>
      <c r="O164">
        <v>211315.25</v>
      </c>
      <c r="P164">
        <v>696698.30700000003</v>
      </c>
      <c r="Q164">
        <v>465177.03</v>
      </c>
      <c r="R164">
        <v>208769.41500000001</v>
      </c>
      <c r="S164">
        <v>673946.44499999995</v>
      </c>
      <c r="T164">
        <v>20206.026999999998</v>
      </c>
      <c r="U164">
        <v>2545.835</v>
      </c>
      <c r="V164">
        <v>22751.862000000001</v>
      </c>
      <c r="W164">
        <v>485408.44199999998</v>
      </c>
      <c r="X164">
        <v>211315.25</v>
      </c>
      <c r="Y164">
        <v>696723.69200000004</v>
      </c>
      <c r="AA164" s="37" t="s">
        <v>286</v>
      </c>
      <c r="AB164" s="38">
        <v>3.9790999999999999</v>
      </c>
      <c r="AC164" s="38">
        <v>1.5455000000000001</v>
      </c>
      <c r="AD164" s="38">
        <v>1.2022999999999999</v>
      </c>
      <c r="AI164" t="s">
        <v>707</v>
      </c>
      <c r="AJ164">
        <v>5479</v>
      </c>
      <c r="AK164">
        <v>99.1</v>
      </c>
      <c r="AL164">
        <v>100</v>
      </c>
      <c r="AM164" t="s">
        <v>29</v>
      </c>
      <c r="AN164">
        <v>102.1</v>
      </c>
      <c r="AO164">
        <v>2176.3000000000002</v>
      </c>
      <c r="AP164">
        <v>108.1</v>
      </c>
      <c r="AQ164">
        <v>96.5</v>
      </c>
      <c r="AS164">
        <v>13.6</v>
      </c>
      <c r="AT164">
        <v>3699.67</v>
      </c>
      <c r="AU164">
        <v>102.3</v>
      </c>
      <c r="AV164">
        <v>96.6</v>
      </c>
      <c r="AW164">
        <v>101.8</v>
      </c>
      <c r="AX164">
        <v>96.7</v>
      </c>
      <c r="AY164" t="s">
        <v>29</v>
      </c>
      <c r="AZ164">
        <v>98.7</v>
      </c>
      <c r="BA164">
        <v>1929.67</v>
      </c>
      <c r="BB164">
        <v>105.3</v>
      </c>
      <c r="BC164">
        <v>100</v>
      </c>
      <c r="BD164">
        <v>104.6</v>
      </c>
      <c r="BE164">
        <v>100.1</v>
      </c>
      <c r="BF164" t="s">
        <v>29</v>
      </c>
      <c r="BG164">
        <v>106.6</v>
      </c>
      <c r="BH164">
        <v>1122.8800000000001</v>
      </c>
      <c r="BI164">
        <v>105.9</v>
      </c>
      <c r="BJ164">
        <v>98.1</v>
      </c>
      <c r="BK164">
        <v>105.3</v>
      </c>
      <c r="BL164">
        <v>98.2</v>
      </c>
      <c r="BM164" t="s">
        <v>29</v>
      </c>
      <c r="BN164">
        <v>106.8</v>
      </c>
      <c r="BO164">
        <v>107792.1</v>
      </c>
      <c r="BP164">
        <v>138743.29999999999</v>
      </c>
      <c r="BQ164">
        <v>-30951.200000000001</v>
      </c>
      <c r="BR164">
        <v>102.3</v>
      </c>
      <c r="BS164">
        <v>98.2</v>
      </c>
      <c r="BT164">
        <v>82.7</v>
      </c>
      <c r="BU164">
        <v>92.5</v>
      </c>
      <c r="BV164">
        <v>98.1</v>
      </c>
      <c r="BW164">
        <v>97</v>
      </c>
      <c r="BX164">
        <v>96.2</v>
      </c>
      <c r="BY164">
        <v>97.4</v>
      </c>
      <c r="BZ164">
        <v>107.9</v>
      </c>
      <c r="CA164">
        <v>99.5</v>
      </c>
      <c r="CB164">
        <v>6.7</v>
      </c>
      <c r="CC164">
        <v>97.5</v>
      </c>
      <c r="CD164">
        <v>100.1</v>
      </c>
      <c r="CE164">
        <v>99.4</v>
      </c>
      <c r="CF164">
        <v>88.7</v>
      </c>
      <c r="CG164">
        <v>99.9</v>
      </c>
      <c r="CH164">
        <v>93.7</v>
      </c>
      <c r="CI164">
        <v>97.9</v>
      </c>
      <c r="CJ164">
        <v>100.1</v>
      </c>
      <c r="CK164">
        <v>99.9</v>
      </c>
      <c r="CL164">
        <v>98.6</v>
      </c>
      <c r="CM164">
        <v>100.1</v>
      </c>
      <c r="CN164">
        <v>98.3</v>
      </c>
      <c r="CO164">
        <v>101.5</v>
      </c>
      <c r="CP164">
        <v>100.3</v>
      </c>
      <c r="CQ164">
        <v>101.6</v>
      </c>
      <c r="CR164">
        <v>98</v>
      </c>
      <c r="CS164">
        <v>99.8</v>
      </c>
      <c r="CT164">
        <v>99.1</v>
      </c>
      <c r="CU164">
        <v>103.4</v>
      </c>
      <c r="CV164">
        <v>100.7</v>
      </c>
      <c r="CW164">
        <v>103.5</v>
      </c>
      <c r="CX164">
        <v>92.4</v>
      </c>
      <c r="CY164">
        <v>98.3</v>
      </c>
      <c r="CZ164">
        <v>95.4</v>
      </c>
      <c r="DA164">
        <v>100.5</v>
      </c>
      <c r="DB164">
        <v>99.9</v>
      </c>
      <c r="DC164">
        <v>100.5</v>
      </c>
      <c r="DD164">
        <v>101.6</v>
      </c>
      <c r="DE164">
        <v>100.7</v>
      </c>
      <c r="DF164">
        <v>102.3</v>
      </c>
      <c r="DG164">
        <v>103.5</v>
      </c>
      <c r="DH164">
        <v>100.2</v>
      </c>
      <c r="DI164">
        <v>102.8</v>
      </c>
      <c r="DJ164">
        <v>95.2</v>
      </c>
      <c r="DK164">
        <v>100.1</v>
      </c>
      <c r="DL164">
        <v>98</v>
      </c>
      <c r="DM164">
        <v>101.1</v>
      </c>
      <c r="DN164">
        <v>100.1</v>
      </c>
      <c r="DO164">
        <v>100.1</v>
      </c>
      <c r="DP164">
        <v>101</v>
      </c>
      <c r="DQ164">
        <v>100</v>
      </c>
      <c r="DR164">
        <v>100.4</v>
      </c>
      <c r="DS164">
        <v>101.9</v>
      </c>
      <c r="DT164">
        <v>100.2</v>
      </c>
      <c r="DU164">
        <v>100.8</v>
      </c>
      <c r="DV164">
        <v>95.8</v>
      </c>
      <c r="DW164">
        <v>97.7</v>
      </c>
      <c r="DX164">
        <v>98.1</v>
      </c>
      <c r="DY164">
        <v>90.3</v>
      </c>
      <c r="DZ164">
        <v>97.4</v>
      </c>
      <c r="EA164">
        <v>90.4</v>
      </c>
      <c r="EB164">
        <v>103.8</v>
      </c>
      <c r="EC164">
        <v>99.2</v>
      </c>
      <c r="ED164">
        <v>103.4</v>
      </c>
      <c r="EE164">
        <v>102.6</v>
      </c>
      <c r="EF164">
        <v>100</v>
      </c>
      <c r="EG164">
        <v>100.5</v>
      </c>
      <c r="EH164">
        <v>101</v>
      </c>
      <c r="EI164">
        <v>96.6</v>
      </c>
      <c r="EJ164">
        <v>104.6</v>
      </c>
      <c r="EK164">
        <v>98.2</v>
      </c>
      <c r="EL164">
        <v>99.3</v>
      </c>
      <c r="EM164" t="s">
        <v>29</v>
      </c>
      <c r="EN164">
        <v>107.6</v>
      </c>
      <c r="EO164">
        <v>100.4</v>
      </c>
      <c r="EP164">
        <v>99.8</v>
      </c>
      <c r="EQ164" t="s">
        <v>29</v>
      </c>
      <c r="ER164">
        <v>98.5</v>
      </c>
      <c r="ES164">
        <v>98</v>
      </c>
      <c r="ET164">
        <v>100.6</v>
      </c>
      <c r="EU164" t="s">
        <v>29</v>
      </c>
      <c r="EV164">
        <v>110.5</v>
      </c>
      <c r="EW164">
        <v>97.8</v>
      </c>
      <c r="EX164">
        <v>85.8</v>
      </c>
      <c r="EY164" t="s">
        <v>29</v>
      </c>
      <c r="EZ164">
        <v>87</v>
      </c>
      <c r="FA164">
        <v>103</v>
      </c>
      <c r="FB164">
        <v>102.4</v>
      </c>
      <c r="FC164" t="s">
        <v>29</v>
      </c>
      <c r="FD164">
        <v>110.6</v>
      </c>
      <c r="FF164">
        <v>97.7</v>
      </c>
      <c r="FG164">
        <v>101.2</v>
      </c>
      <c r="FH164">
        <v>99.8</v>
      </c>
      <c r="FI164">
        <v>97</v>
      </c>
      <c r="FJ164">
        <v>104.1</v>
      </c>
      <c r="FK164">
        <v>94.4</v>
      </c>
      <c r="FL164">
        <v>98.8</v>
      </c>
      <c r="FM164">
        <v>101</v>
      </c>
      <c r="FN164">
        <v>94.4</v>
      </c>
      <c r="FO164">
        <v>97.7</v>
      </c>
      <c r="FP164">
        <v>87.4</v>
      </c>
      <c r="FQ164">
        <v>91.4</v>
      </c>
      <c r="FR164" t="s">
        <v>29</v>
      </c>
      <c r="FS164">
        <v>96.7</v>
      </c>
      <c r="FT164">
        <v>72.5</v>
      </c>
      <c r="FU164">
        <v>116.3</v>
      </c>
      <c r="FV164" t="s">
        <v>29</v>
      </c>
      <c r="FW164">
        <v>84.5</v>
      </c>
      <c r="FX164">
        <v>9709</v>
      </c>
      <c r="FY164">
        <v>101.2</v>
      </c>
      <c r="FZ164">
        <v>101.9</v>
      </c>
      <c r="GA164">
        <v>103.8</v>
      </c>
      <c r="GB164" t="s">
        <v>29</v>
      </c>
      <c r="GC164">
        <v>102.7</v>
      </c>
      <c r="GD164">
        <v>4284.8</v>
      </c>
      <c r="GE164">
        <v>100.9</v>
      </c>
      <c r="GF164">
        <v>107.3</v>
      </c>
      <c r="GG164">
        <v>19000.7</v>
      </c>
      <c r="GH164">
        <v>97.8</v>
      </c>
      <c r="GI164">
        <v>51014.3</v>
      </c>
      <c r="GJ164">
        <v>99.5</v>
      </c>
      <c r="GK164">
        <v>92.6</v>
      </c>
      <c r="GL164">
        <v>52109.8</v>
      </c>
      <c r="GM164">
        <v>95.7</v>
      </c>
      <c r="GN164">
        <v>100.2</v>
      </c>
      <c r="GO164">
        <v>-1095.5</v>
      </c>
      <c r="GP164">
        <v>-27.9</v>
      </c>
      <c r="GQ164">
        <v>-34.1</v>
      </c>
      <c r="GS164">
        <v>-1.4</v>
      </c>
      <c r="GT164">
        <v>-16.8</v>
      </c>
      <c r="GU164">
        <v>-6.2</v>
      </c>
      <c r="GV164">
        <v>-3.1</v>
      </c>
      <c r="GW164">
        <v>0.5</v>
      </c>
      <c r="GX164">
        <v>19.8</v>
      </c>
      <c r="GY164">
        <v>0.2</v>
      </c>
    </row>
    <row r="165" spans="1:207" x14ac:dyDescent="0.2">
      <c r="A165" s="12" t="s">
        <v>285</v>
      </c>
      <c r="B165" s="20">
        <v>103.9</v>
      </c>
      <c r="C165" s="20">
        <v>96.6</v>
      </c>
      <c r="E165" s="25" t="s">
        <v>288</v>
      </c>
      <c r="F165" s="27">
        <v>4.2300000000000004</v>
      </c>
      <c r="G165" s="27">
        <v>4.5999999999999996</v>
      </c>
      <c r="I165" s="1">
        <v>40329</v>
      </c>
      <c r="J165">
        <v>737851.9</v>
      </c>
      <c r="L165" s="1">
        <v>40209</v>
      </c>
      <c r="M165">
        <v>24.689</v>
      </c>
      <c r="N165">
        <v>482584.321</v>
      </c>
      <c r="O165">
        <v>211466.05100000001</v>
      </c>
      <c r="P165">
        <v>694050.37199999997</v>
      </c>
      <c r="Q165">
        <v>465588.234</v>
      </c>
      <c r="R165">
        <v>208943</v>
      </c>
      <c r="S165">
        <v>674531.23400000005</v>
      </c>
      <c r="T165">
        <v>16996.087</v>
      </c>
      <c r="U165">
        <v>2523.0509999999999</v>
      </c>
      <c r="V165">
        <v>19519.137999999999</v>
      </c>
      <c r="W165">
        <v>482609.01</v>
      </c>
      <c r="X165">
        <v>211466.05100000001</v>
      </c>
      <c r="Y165">
        <v>694075.06099999999</v>
      </c>
      <c r="AA165" s="37" t="s">
        <v>287</v>
      </c>
      <c r="AB165" s="38">
        <v>3.9085000000000001</v>
      </c>
      <c r="AC165" s="38">
        <v>1.5485</v>
      </c>
      <c r="AD165" s="38">
        <v>1.1769000000000001</v>
      </c>
      <c r="AI165" t="s">
        <v>709</v>
      </c>
      <c r="AJ165">
        <v>5488</v>
      </c>
      <c r="AK165">
        <v>99.2</v>
      </c>
      <c r="AL165">
        <v>100.2</v>
      </c>
      <c r="AM165" t="s">
        <v>29</v>
      </c>
      <c r="AN165">
        <v>102.3</v>
      </c>
      <c r="AO165">
        <v>2109.1</v>
      </c>
      <c r="AP165">
        <v>107.4</v>
      </c>
      <c r="AQ165">
        <v>96.9</v>
      </c>
      <c r="AS165">
        <v>13.2</v>
      </c>
      <c r="AT165">
        <v>3808.63</v>
      </c>
      <c r="AU165">
        <v>101.4</v>
      </c>
      <c r="AV165">
        <v>102.9</v>
      </c>
      <c r="AW165">
        <v>101.1</v>
      </c>
      <c r="AX165">
        <v>102.9</v>
      </c>
      <c r="AY165" t="s">
        <v>29</v>
      </c>
      <c r="AZ165">
        <v>101.6</v>
      </c>
      <c r="BA165">
        <v>1930.54</v>
      </c>
      <c r="BB165">
        <v>105.2</v>
      </c>
      <c r="BC165">
        <v>100</v>
      </c>
      <c r="BD165">
        <v>104.9</v>
      </c>
      <c r="BE165">
        <v>100</v>
      </c>
      <c r="BF165" t="s">
        <v>29</v>
      </c>
      <c r="BG165">
        <v>106.6</v>
      </c>
      <c r="BH165">
        <v>1121.92</v>
      </c>
      <c r="BI165">
        <v>105.9</v>
      </c>
      <c r="BJ165">
        <v>99.9</v>
      </c>
      <c r="BK165">
        <v>105.6</v>
      </c>
      <c r="BL165">
        <v>99.9</v>
      </c>
      <c r="BM165" t="s">
        <v>29</v>
      </c>
      <c r="BN165">
        <v>106.7</v>
      </c>
      <c r="BO165">
        <v>133732.9</v>
      </c>
      <c r="BP165">
        <v>159606.5</v>
      </c>
      <c r="BQ165">
        <v>-25873.7</v>
      </c>
      <c r="BR165">
        <v>98.9</v>
      </c>
      <c r="BS165">
        <v>93.9</v>
      </c>
      <c r="BT165">
        <v>76.2</v>
      </c>
      <c r="BU165">
        <v>94.6</v>
      </c>
      <c r="BV165">
        <v>96.2</v>
      </c>
      <c r="BW165">
        <v>99.9</v>
      </c>
      <c r="BX165">
        <v>98.8</v>
      </c>
      <c r="BY165">
        <v>107.6</v>
      </c>
      <c r="BZ165">
        <v>111.9</v>
      </c>
      <c r="CA165">
        <v>101.4</v>
      </c>
      <c r="CB165">
        <v>7.4</v>
      </c>
      <c r="CC165">
        <v>98.7</v>
      </c>
      <c r="CD165">
        <v>100.7</v>
      </c>
      <c r="CE165">
        <v>100.1</v>
      </c>
      <c r="CF165">
        <v>89</v>
      </c>
      <c r="CG165">
        <v>98.7</v>
      </c>
      <c r="CH165">
        <v>92.5</v>
      </c>
      <c r="CI165">
        <v>99.3</v>
      </c>
      <c r="CJ165">
        <v>100.9</v>
      </c>
      <c r="CK165">
        <v>100.8</v>
      </c>
      <c r="CL165">
        <v>98.7</v>
      </c>
      <c r="CM165">
        <v>100.1</v>
      </c>
      <c r="CN165">
        <v>98.4</v>
      </c>
      <c r="CO165">
        <v>101.9</v>
      </c>
      <c r="CP165">
        <v>99.7</v>
      </c>
      <c r="CQ165">
        <v>101.3</v>
      </c>
      <c r="CR165">
        <v>98</v>
      </c>
      <c r="CS165">
        <v>99.9</v>
      </c>
      <c r="CT165">
        <v>99</v>
      </c>
      <c r="CU165">
        <v>103.6</v>
      </c>
      <c r="CV165">
        <v>100.3</v>
      </c>
      <c r="CW165">
        <v>103.8</v>
      </c>
      <c r="CX165">
        <v>91.1</v>
      </c>
      <c r="CY165">
        <v>98.6</v>
      </c>
      <c r="CZ165">
        <v>94.1</v>
      </c>
      <c r="DA165">
        <v>100.2</v>
      </c>
      <c r="DB165">
        <v>100</v>
      </c>
      <c r="DC165">
        <v>100.5</v>
      </c>
      <c r="DD165">
        <v>100.7</v>
      </c>
      <c r="DE165">
        <v>99.7</v>
      </c>
      <c r="DF165">
        <v>102.1</v>
      </c>
      <c r="DG165">
        <v>103.7</v>
      </c>
      <c r="DH165">
        <v>100.2</v>
      </c>
      <c r="DI165">
        <v>103.1</v>
      </c>
      <c r="DJ165">
        <v>95.3</v>
      </c>
      <c r="DK165">
        <v>99.2</v>
      </c>
      <c r="DL165">
        <v>97.2</v>
      </c>
      <c r="DM165">
        <v>101</v>
      </c>
      <c r="DN165">
        <v>100</v>
      </c>
      <c r="DO165">
        <v>100.1</v>
      </c>
      <c r="DP165">
        <v>100.7</v>
      </c>
      <c r="DQ165">
        <v>99.8</v>
      </c>
      <c r="DR165">
        <v>100.2</v>
      </c>
      <c r="DS165">
        <v>101.7</v>
      </c>
      <c r="DT165">
        <v>100</v>
      </c>
      <c r="DU165">
        <v>100.9</v>
      </c>
      <c r="DV165">
        <v>96.5</v>
      </c>
      <c r="DW165">
        <v>100.4</v>
      </c>
      <c r="DX165">
        <v>98.5</v>
      </c>
      <c r="DY165">
        <v>90.3</v>
      </c>
      <c r="DZ165">
        <v>100</v>
      </c>
      <c r="EA165">
        <v>90.4</v>
      </c>
      <c r="EB165">
        <v>103.4</v>
      </c>
      <c r="EC165">
        <v>100.2</v>
      </c>
      <c r="ED165">
        <v>103.6</v>
      </c>
      <c r="EE165">
        <v>102.5</v>
      </c>
      <c r="EF165">
        <v>99.8</v>
      </c>
      <c r="EG165">
        <v>100.3</v>
      </c>
      <c r="EH165">
        <v>101.5</v>
      </c>
      <c r="EI165">
        <v>97.9</v>
      </c>
      <c r="EJ165">
        <v>103.7</v>
      </c>
      <c r="EK165">
        <v>102.8</v>
      </c>
      <c r="EL165">
        <v>102.6</v>
      </c>
      <c r="EM165" t="s">
        <v>29</v>
      </c>
      <c r="EN165">
        <v>110.4</v>
      </c>
      <c r="EO165">
        <v>94.3</v>
      </c>
      <c r="EP165">
        <v>99.6</v>
      </c>
      <c r="EQ165" t="s">
        <v>29</v>
      </c>
      <c r="ER165">
        <v>98.1</v>
      </c>
      <c r="ES165">
        <v>103.5</v>
      </c>
      <c r="ET165">
        <v>103.4</v>
      </c>
      <c r="EU165" t="s">
        <v>29</v>
      </c>
      <c r="EV165">
        <v>114.3</v>
      </c>
      <c r="EW165">
        <v>99.8</v>
      </c>
      <c r="EX165">
        <v>94.9</v>
      </c>
      <c r="EY165" t="s">
        <v>29</v>
      </c>
      <c r="EZ165">
        <v>82.5</v>
      </c>
      <c r="FA165">
        <v>104.4</v>
      </c>
      <c r="FB165">
        <v>102.7</v>
      </c>
      <c r="FC165" t="s">
        <v>29</v>
      </c>
      <c r="FD165">
        <v>113.6</v>
      </c>
      <c r="FF165">
        <v>100.9</v>
      </c>
      <c r="FG165">
        <v>102.3</v>
      </c>
      <c r="FH165">
        <v>105.4</v>
      </c>
      <c r="FI165">
        <v>109.1</v>
      </c>
      <c r="FJ165">
        <v>111.9</v>
      </c>
      <c r="FK165">
        <v>100</v>
      </c>
      <c r="FL165">
        <v>102.4</v>
      </c>
      <c r="FM165">
        <v>100.7</v>
      </c>
      <c r="FN165">
        <v>101</v>
      </c>
      <c r="FO165">
        <v>98.9</v>
      </c>
      <c r="FP165">
        <v>93.6</v>
      </c>
      <c r="FQ165">
        <v>111.6</v>
      </c>
      <c r="FR165" t="s">
        <v>29</v>
      </c>
      <c r="FS165">
        <v>107.9</v>
      </c>
      <c r="FT165">
        <v>81.7</v>
      </c>
      <c r="FU165">
        <v>119.1</v>
      </c>
      <c r="FV165" t="s">
        <v>29</v>
      </c>
      <c r="FW165">
        <v>100.6</v>
      </c>
      <c r="FX165">
        <v>10482</v>
      </c>
      <c r="FY165">
        <v>102.6</v>
      </c>
      <c r="FZ165">
        <v>101.6</v>
      </c>
      <c r="GA165">
        <v>103.5</v>
      </c>
      <c r="GB165" t="s">
        <v>29</v>
      </c>
      <c r="GC165">
        <v>101.7</v>
      </c>
      <c r="GD165">
        <v>4370.1000000000004</v>
      </c>
      <c r="GE165">
        <v>108.3</v>
      </c>
      <c r="GF165">
        <v>102</v>
      </c>
      <c r="GG165">
        <v>23370.799999999999</v>
      </c>
      <c r="GH165">
        <v>99.6</v>
      </c>
      <c r="GI165">
        <v>54495.8</v>
      </c>
      <c r="GJ165">
        <v>106.2</v>
      </c>
      <c r="GK165">
        <v>103.9</v>
      </c>
      <c r="GL165">
        <v>53463.5</v>
      </c>
      <c r="GM165">
        <v>101</v>
      </c>
      <c r="GN165">
        <v>101.3</v>
      </c>
      <c r="GO165">
        <v>1032.3000000000175</v>
      </c>
      <c r="GP165">
        <v>-27.9</v>
      </c>
      <c r="GQ165">
        <v>-34.6</v>
      </c>
      <c r="GS165">
        <v>-4.2</v>
      </c>
      <c r="GT165">
        <v>-16.899999999999999</v>
      </c>
      <c r="GU165">
        <v>-8.5</v>
      </c>
      <c r="GV165">
        <v>-6</v>
      </c>
      <c r="GW165">
        <v>1.7</v>
      </c>
      <c r="GX165">
        <v>20.6</v>
      </c>
      <c r="GY165">
        <v>-0.5</v>
      </c>
    </row>
    <row r="166" spans="1:207" x14ac:dyDescent="0.2">
      <c r="A166" s="12" t="s">
        <v>286</v>
      </c>
      <c r="B166" s="20">
        <v>104.1</v>
      </c>
      <c r="C166" s="20">
        <v>98.4</v>
      </c>
      <c r="E166" s="25" t="s">
        <v>289</v>
      </c>
      <c r="F166" s="27">
        <v>4.49</v>
      </c>
      <c r="G166" s="27">
        <v>4.5199999999999996</v>
      </c>
      <c r="I166" s="1">
        <v>40359</v>
      </c>
      <c r="J166">
        <v>742764.2</v>
      </c>
      <c r="L166" s="1">
        <v>40237</v>
      </c>
      <c r="M166">
        <v>24.381</v>
      </c>
      <c r="N166">
        <v>485619.554</v>
      </c>
      <c r="O166">
        <v>207714.88399999999</v>
      </c>
      <c r="P166">
        <v>693334.43799999997</v>
      </c>
      <c r="Q166">
        <v>467070.8</v>
      </c>
      <c r="R166">
        <v>205261.94699999999</v>
      </c>
      <c r="S166">
        <v>672332.74699999997</v>
      </c>
      <c r="T166">
        <v>18548.754000000001</v>
      </c>
      <c r="U166">
        <v>2452.9369999999999</v>
      </c>
      <c r="V166">
        <v>21001.690999999999</v>
      </c>
      <c r="W166">
        <v>485643.935</v>
      </c>
      <c r="X166">
        <v>207714.88399999999</v>
      </c>
      <c r="Y166">
        <v>693358.81900000002</v>
      </c>
      <c r="AA166" s="37" t="s">
        <v>288</v>
      </c>
      <c r="AB166" s="38">
        <v>3.86</v>
      </c>
      <c r="AC166" s="38">
        <v>1.5550999999999999</v>
      </c>
      <c r="AD166" s="38">
        <v>1.1797</v>
      </c>
      <c r="AI166" t="s">
        <v>710</v>
      </c>
      <c r="AJ166">
        <v>5489</v>
      </c>
      <c r="AK166">
        <v>99.3</v>
      </c>
      <c r="AL166">
        <v>100</v>
      </c>
      <c r="AM166" t="s">
        <v>29</v>
      </c>
      <c r="AN166">
        <v>102.3</v>
      </c>
      <c r="AO166">
        <v>2093.1</v>
      </c>
      <c r="AP166">
        <v>107.2</v>
      </c>
      <c r="AQ166">
        <v>99.2</v>
      </c>
      <c r="AS166">
        <v>13.1</v>
      </c>
      <c r="AT166">
        <v>3830.07</v>
      </c>
      <c r="AU166">
        <v>103.5</v>
      </c>
      <c r="AV166">
        <v>100.6</v>
      </c>
      <c r="AW166">
        <v>102.4</v>
      </c>
      <c r="AX166">
        <v>100.3</v>
      </c>
      <c r="AY166" t="s">
        <v>29</v>
      </c>
      <c r="AZ166">
        <v>101.9</v>
      </c>
      <c r="BA166">
        <v>1933.21</v>
      </c>
      <c r="BB166">
        <v>105.4</v>
      </c>
      <c r="BC166">
        <v>100.1</v>
      </c>
      <c r="BD166">
        <v>103.9</v>
      </c>
      <c r="BE166">
        <v>99.7</v>
      </c>
      <c r="BF166" t="s">
        <v>29</v>
      </c>
      <c r="BG166">
        <v>106.3</v>
      </c>
      <c r="BH166">
        <v>1144.46</v>
      </c>
      <c r="BI166">
        <v>105.8</v>
      </c>
      <c r="BJ166">
        <v>102</v>
      </c>
      <c r="BK166">
        <v>104.3</v>
      </c>
      <c r="BL166">
        <v>101.6</v>
      </c>
      <c r="BM166" t="s">
        <v>29</v>
      </c>
      <c r="BN166">
        <v>108.4</v>
      </c>
      <c r="BO166">
        <v>158499.79999999999</v>
      </c>
      <c r="BP166">
        <v>184449.5</v>
      </c>
      <c r="BQ166">
        <v>-25949.599999999999</v>
      </c>
      <c r="BR166">
        <v>88.8</v>
      </c>
      <c r="BS166">
        <v>89.9</v>
      </c>
      <c r="BT166">
        <v>68.099999999999994</v>
      </c>
      <c r="BU166">
        <v>82</v>
      </c>
      <c r="BV166">
        <v>93.8</v>
      </c>
      <c r="BW166">
        <v>97.8</v>
      </c>
      <c r="BX166">
        <v>104.7</v>
      </c>
      <c r="BY166">
        <v>104.4</v>
      </c>
      <c r="BZ166">
        <v>114.8</v>
      </c>
      <c r="CA166">
        <v>101.8</v>
      </c>
      <c r="CB166">
        <v>7.7</v>
      </c>
      <c r="CC166">
        <v>99.2</v>
      </c>
      <c r="CD166">
        <v>100.2</v>
      </c>
      <c r="CE166">
        <v>100.3</v>
      </c>
      <c r="CF166">
        <v>88</v>
      </c>
      <c r="CG166">
        <v>99</v>
      </c>
      <c r="CH166">
        <v>91.6</v>
      </c>
      <c r="CI166">
        <v>100</v>
      </c>
      <c r="CJ166">
        <v>100.3</v>
      </c>
      <c r="CK166">
        <v>101.1</v>
      </c>
      <c r="CL166">
        <v>98.5</v>
      </c>
      <c r="CM166">
        <v>100</v>
      </c>
      <c r="CN166">
        <v>98.4</v>
      </c>
      <c r="CO166">
        <v>101.9</v>
      </c>
      <c r="CP166">
        <v>100.1</v>
      </c>
      <c r="CQ166">
        <v>101.4</v>
      </c>
      <c r="CR166">
        <v>98.1</v>
      </c>
      <c r="CS166">
        <v>99.9</v>
      </c>
      <c r="CT166">
        <v>98.9</v>
      </c>
      <c r="CU166">
        <v>103.9</v>
      </c>
      <c r="CV166">
        <v>99.9</v>
      </c>
      <c r="CW166">
        <v>103.7</v>
      </c>
      <c r="CX166">
        <v>90.3</v>
      </c>
      <c r="CY166">
        <v>98.6</v>
      </c>
      <c r="CZ166">
        <v>92.8</v>
      </c>
      <c r="DA166">
        <v>101.1</v>
      </c>
      <c r="DB166">
        <v>100.3</v>
      </c>
      <c r="DC166">
        <v>100.8</v>
      </c>
      <c r="DD166">
        <v>102.5</v>
      </c>
      <c r="DE166">
        <v>99.7</v>
      </c>
      <c r="DF166">
        <v>101.8</v>
      </c>
      <c r="DG166">
        <v>103.6</v>
      </c>
      <c r="DH166">
        <v>100.1</v>
      </c>
      <c r="DI166">
        <v>103.2</v>
      </c>
      <c r="DJ166">
        <v>95</v>
      </c>
      <c r="DK166">
        <v>97.3</v>
      </c>
      <c r="DL166">
        <v>94.6</v>
      </c>
      <c r="DM166">
        <v>102.3</v>
      </c>
      <c r="DN166">
        <v>101.5</v>
      </c>
      <c r="DO166">
        <v>101.6</v>
      </c>
      <c r="DP166">
        <v>100.7</v>
      </c>
      <c r="DQ166">
        <v>100</v>
      </c>
      <c r="DR166">
        <v>100.2</v>
      </c>
      <c r="DS166">
        <v>101.6</v>
      </c>
      <c r="DT166">
        <v>100.4</v>
      </c>
      <c r="DU166">
        <v>101.2</v>
      </c>
      <c r="DV166">
        <v>98.8</v>
      </c>
      <c r="DW166">
        <v>101.1</v>
      </c>
      <c r="DX166">
        <v>99.6</v>
      </c>
      <c r="DY166">
        <v>90.3</v>
      </c>
      <c r="DZ166">
        <v>100</v>
      </c>
      <c r="EA166">
        <v>90.4</v>
      </c>
      <c r="EB166">
        <v>102.9</v>
      </c>
      <c r="EC166">
        <v>100.6</v>
      </c>
      <c r="ED166">
        <v>104.3</v>
      </c>
      <c r="EE166">
        <v>102.6</v>
      </c>
      <c r="EF166">
        <v>100.1</v>
      </c>
      <c r="EG166">
        <v>100.4</v>
      </c>
      <c r="EH166">
        <v>100.4</v>
      </c>
      <c r="EI166">
        <v>102.6</v>
      </c>
      <c r="EJ166">
        <v>97.9</v>
      </c>
      <c r="EK166">
        <v>106.3</v>
      </c>
      <c r="EL166">
        <v>101.5</v>
      </c>
      <c r="EM166" t="s">
        <v>29</v>
      </c>
      <c r="EN166">
        <v>112.1</v>
      </c>
      <c r="EO166">
        <v>104</v>
      </c>
      <c r="EP166">
        <v>105.9</v>
      </c>
      <c r="EQ166" t="s">
        <v>29</v>
      </c>
      <c r="ER166">
        <v>103.9</v>
      </c>
      <c r="ES166">
        <v>106.9</v>
      </c>
      <c r="ET166">
        <v>101.2</v>
      </c>
      <c r="EU166" t="s">
        <v>29</v>
      </c>
      <c r="EV166">
        <v>115.6</v>
      </c>
      <c r="EW166">
        <v>102.5</v>
      </c>
      <c r="EX166">
        <v>104</v>
      </c>
      <c r="EY166" t="s">
        <v>29</v>
      </c>
      <c r="EZ166">
        <v>85.8</v>
      </c>
      <c r="FA166">
        <v>102.9</v>
      </c>
      <c r="FB166">
        <v>96.8</v>
      </c>
      <c r="FC166" t="s">
        <v>29</v>
      </c>
      <c r="FD166">
        <v>110</v>
      </c>
      <c r="FF166">
        <v>106.9</v>
      </c>
      <c r="FG166">
        <v>103.8</v>
      </c>
      <c r="FH166">
        <v>104.4</v>
      </c>
      <c r="FI166">
        <v>94.3</v>
      </c>
      <c r="FJ166">
        <v>114.1</v>
      </c>
      <c r="FK166">
        <v>96.3</v>
      </c>
      <c r="FL166">
        <v>106.7</v>
      </c>
      <c r="FM166">
        <v>103</v>
      </c>
      <c r="FN166">
        <v>105.1</v>
      </c>
      <c r="FO166">
        <v>106.1</v>
      </c>
      <c r="FP166">
        <v>107.7</v>
      </c>
      <c r="FQ166">
        <v>106</v>
      </c>
      <c r="FR166" t="s">
        <v>29</v>
      </c>
      <c r="FS166">
        <v>114.4</v>
      </c>
      <c r="FT166">
        <v>94.8</v>
      </c>
      <c r="FU166">
        <v>107.8</v>
      </c>
      <c r="FV166" t="s">
        <v>29</v>
      </c>
      <c r="FW166">
        <v>108.5</v>
      </c>
      <c r="FX166">
        <v>12956</v>
      </c>
      <c r="FY166">
        <v>104.3</v>
      </c>
      <c r="FZ166">
        <v>103.8</v>
      </c>
      <c r="GA166">
        <v>107.1</v>
      </c>
      <c r="GB166" t="s">
        <v>29</v>
      </c>
      <c r="GC166">
        <v>107.2</v>
      </c>
      <c r="GD166">
        <v>4617.8</v>
      </c>
      <c r="GE166">
        <v>114.8</v>
      </c>
      <c r="GF166">
        <v>105.7</v>
      </c>
      <c r="GG166">
        <v>27988.6</v>
      </c>
      <c r="GH166">
        <v>101.9</v>
      </c>
      <c r="GI166">
        <v>55546.9</v>
      </c>
      <c r="GJ166">
        <v>109.8</v>
      </c>
      <c r="GK166">
        <v>104.5</v>
      </c>
      <c r="GL166">
        <v>56547.3</v>
      </c>
      <c r="GM166">
        <v>102.9</v>
      </c>
      <c r="GN166">
        <v>103.8</v>
      </c>
      <c r="GO166">
        <v>-1000.4000000000815</v>
      </c>
      <c r="GP166">
        <v>-27.3</v>
      </c>
      <c r="GQ166">
        <v>-32.4</v>
      </c>
      <c r="GS166">
        <v>-4.0999999999999996</v>
      </c>
      <c r="GT166">
        <v>-14.9</v>
      </c>
      <c r="GU166">
        <v>-6.9</v>
      </c>
      <c r="GV166">
        <v>-6.7</v>
      </c>
      <c r="GW166">
        <v>4.4000000000000004</v>
      </c>
      <c r="GX166">
        <v>18.3</v>
      </c>
      <c r="GY166">
        <v>1</v>
      </c>
    </row>
    <row r="167" spans="1:207" x14ac:dyDescent="0.2">
      <c r="A167" s="12" t="s">
        <v>287</v>
      </c>
      <c r="B167" s="20">
        <v>105.6</v>
      </c>
      <c r="C167" s="20">
        <v>97.4</v>
      </c>
      <c r="E167" s="25" t="s">
        <v>290</v>
      </c>
      <c r="F167" s="27">
        <v>4.2699999999999996</v>
      </c>
      <c r="G167" s="27">
        <v>4.29</v>
      </c>
      <c r="I167" s="1">
        <v>40390</v>
      </c>
      <c r="J167">
        <v>743271.9</v>
      </c>
      <c r="L167" s="1">
        <v>40268</v>
      </c>
      <c r="M167">
        <v>24.157</v>
      </c>
      <c r="N167">
        <v>487129.94799999997</v>
      </c>
      <c r="O167">
        <v>204153.85699999999</v>
      </c>
      <c r="P167">
        <v>691283.80500000005</v>
      </c>
      <c r="Q167">
        <v>468713.103</v>
      </c>
      <c r="R167">
        <v>201737.28700000001</v>
      </c>
      <c r="S167">
        <v>670450.39</v>
      </c>
      <c r="T167">
        <v>18416.845000000001</v>
      </c>
      <c r="U167">
        <v>2416.5700000000002</v>
      </c>
      <c r="V167">
        <v>20833.415000000001</v>
      </c>
      <c r="W167">
        <v>487154.10499999998</v>
      </c>
      <c r="X167">
        <v>204153.85699999999</v>
      </c>
      <c r="Y167">
        <v>691307.96200000006</v>
      </c>
      <c r="AA167" s="37" t="s">
        <v>289</v>
      </c>
      <c r="AB167" s="38">
        <v>3.8376999999999999</v>
      </c>
      <c r="AC167" s="38">
        <v>1.5547</v>
      </c>
      <c r="AD167" s="38">
        <v>1.2118</v>
      </c>
      <c r="AI167" t="s">
        <v>711</v>
      </c>
      <c r="AJ167">
        <v>5494</v>
      </c>
      <c r="AK167">
        <v>99.5</v>
      </c>
      <c r="AL167">
        <v>100.1</v>
      </c>
      <c r="AM167" t="s">
        <v>29</v>
      </c>
      <c r="AN167">
        <v>102.4</v>
      </c>
      <c r="AO167">
        <v>2083.1999999999998</v>
      </c>
      <c r="AP167">
        <v>106</v>
      </c>
      <c r="AQ167">
        <v>99.5</v>
      </c>
      <c r="AS167">
        <v>13</v>
      </c>
      <c r="AT167">
        <v>3760.45</v>
      </c>
      <c r="AU167">
        <v>102</v>
      </c>
      <c r="AV167">
        <v>98.2</v>
      </c>
      <c r="AW167">
        <v>100.9</v>
      </c>
      <c r="AX167">
        <v>98.5</v>
      </c>
      <c r="AY167" t="s">
        <v>29</v>
      </c>
      <c r="AZ167">
        <v>100.4</v>
      </c>
      <c r="BA167">
        <v>1933.04</v>
      </c>
      <c r="BB167">
        <v>105.5</v>
      </c>
      <c r="BC167">
        <v>100</v>
      </c>
      <c r="BD167">
        <v>104.1</v>
      </c>
      <c r="BE167">
        <v>100.4</v>
      </c>
      <c r="BF167" t="s">
        <v>29</v>
      </c>
      <c r="BG167">
        <v>106.7</v>
      </c>
      <c r="BH167">
        <v>1121.81</v>
      </c>
      <c r="BI167">
        <v>105.9</v>
      </c>
      <c r="BJ167">
        <v>98</v>
      </c>
      <c r="BK167">
        <v>104.5</v>
      </c>
      <c r="BL167">
        <v>98.4</v>
      </c>
      <c r="BM167" t="s">
        <v>29</v>
      </c>
      <c r="BN167">
        <v>106.7</v>
      </c>
      <c r="BO167">
        <v>180908.3</v>
      </c>
      <c r="BP167">
        <v>207719.4</v>
      </c>
      <c r="BQ167">
        <v>-26811.1</v>
      </c>
      <c r="BR167">
        <v>72.3</v>
      </c>
      <c r="BS167">
        <v>80.5</v>
      </c>
      <c r="BT167">
        <v>60.5</v>
      </c>
      <c r="BU167">
        <v>83.2</v>
      </c>
      <c r="BV167">
        <v>91</v>
      </c>
      <c r="BW167">
        <v>99.6</v>
      </c>
      <c r="BX167">
        <v>104.9</v>
      </c>
      <c r="BY167">
        <v>103</v>
      </c>
      <c r="BZ167">
        <v>117.8</v>
      </c>
      <c r="CA167">
        <v>102.4</v>
      </c>
      <c r="CB167">
        <v>9.1999999999999993</v>
      </c>
      <c r="CC167">
        <v>98.9</v>
      </c>
      <c r="CD167">
        <v>99.7</v>
      </c>
      <c r="CE167">
        <v>100</v>
      </c>
      <c r="CF167">
        <v>89.3</v>
      </c>
      <c r="CG167">
        <v>100.1</v>
      </c>
      <c r="CH167">
        <v>91.7</v>
      </c>
      <c r="CI167">
        <v>99.5</v>
      </c>
      <c r="CJ167">
        <v>99.6</v>
      </c>
      <c r="CK167">
        <v>100.7</v>
      </c>
      <c r="CL167">
        <v>98.5</v>
      </c>
      <c r="CM167">
        <v>100</v>
      </c>
      <c r="CN167">
        <v>98.4</v>
      </c>
      <c r="CO167">
        <v>101.4</v>
      </c>
      <c r="CP167">
        <v>99.9</v>
      </c>
      <c r="CQ167">
        <v>101.3</v>
      </c>
      <c r="CR167">
        <v>98.1</v>
      </c>
      <c r="CS167">
        <v>99.8</v>
      </c>
      <c r="CT167">
        <v>98.7</v>
      </c>
      <c r="CU167">
        <v>104.7</v>
      </c>
      <c r="CV167">
        <v>100.6</v>
      </c>
      <c r="CW167">
        <v>104.3</v>
      </c>
      <c r="CX167">
        <v>91.4</v>
      </c>
      <c r="CY167">
        <v>100.5</v>
      </c>
      <c r="CZ167">
        <v>93.3</v>
      </c>
      <c r="DA167">
        <v>101.1</v>
      </c>
      <c r="DB167">
        <v>99.7</v>
      </c>
      <c r="DC167">
        <v>100.5</v>
      </c>
      <c r="DD167">
        <v>102.5</v>
      </c>
      <c r="DE167">
        <v>98.8</v>
      </c>
      <c r="DF167">
        <v>100.6</v>
      </c>
      <c r="DG167">
        <v>103.6</v>
      </c>
      <c r="DH167">
        <v>100.2</v>
      </c>
      <c r="DI167">
        <v>103.3</v>
      </c>
      <c r="DJ167">
        <v>95.2</v>
      </c>
      <c r="DK167">
        <v>97.3</v>
      </c>
      <c r="DL167">
        <v>92</v>
      </c>
      <c r="DM167">
        <v>102.3</v>
      </c>
      <c r="DN167">
        <v>100.1</v>
      </c>
      <c r="DO167">
        <v>101.7</v>
      </c>
      <c r="DP167">
        <v>100.5</v>
      </c>
      <c r="DQ167">
        <v>99.9</v>
      </c>
      <c r="DR167">
        <v>100.1</v>
      </c>
      <c r="DS167">
        <v>101.4</v>
      </c>
      <c r="DT167">
        <v>100.1</v>
      </c>
      <c r="DU167">
        <v>101.3</v>
      </c>
      <c r="DV167">
        <v>98.6</v>
      </c>
      <c r="DW167">
        <v>100.5</v>
      </c>
      <c r="DX167">
        <v>100.1</v>
      </c>
      <c r="DY167">
        <v>90.3</v>
      </c>
      <c r="DZ167">
        <v>100</v>
      </c>
      <c r="EA167">
        <v>90.3</v>
      </c>
      <c r="EB167">
        <v>102.9</v>
      </c>
      <c r="EC167">
        <v>99.9</v>
      </c>
      <c r="ED167">
        <v>104.2</v>
      </c>
      <c r="EE167">
        <v>102.5</v>
      </c>
      <c r="EF167">
        <v>100.1</v>
      </c>
      <c r="EG167">
        <v>100.5</v>
      </c>
      <c r="EH167">
        <v>99.9</v>
      </c>
      <c r="EI167">
        <v>100.5</v>
      </c>
      <c r="EJ167">
        <v>99.4</v>
      </c>
      <c r="EK167">
        <v>102.2</v>
      </c>
      <c r="EL167">
        <v>95.6</v>
      </c>
      <c r="EM167" t="s">
        <v>29</v>
      </c>
      <c r="EN167">
        <v>107.1</v>
      </c>
      <c r="EO167">
        <v>98.7</v>
      </c>
      <c r="EP167">
        <v>93.4</v>
      </c>
      <c r="EQ167" t="s">
        <v>29</v>
      </c>
      <c r="ER167">
        <v>97</v>
      </c>
      <c r="ES167">
        <v>102.4</v>
      </c>
      <c r="ET167">
        <v>95.1</v>
      </c>
      <c r="EU167" t="s">
        <v>29</v>
      </c>
      <c r="EV167">
        <v>109.9</v>
      </c>
      <c r="EW167">
        <v>103.1</v>
      </c>
      <c r="EX167">
        <v>101.5</v>
      </c>
      <c r="EY167" t="s">
        <v>29</v>
      </c>
      <c r="EZ167">
        <v>87.1</v>
      </c>
      <c r="FA167">
        <v>101.9</v>
      </c>
      <c r="FB167">
        <v>99.7</v>
      </c>
      <c r="FC167" t="s">
        <v>29</v>
      </c>
      <c r="FD167">
        <v>109.7</v>
      </c>
      <c r="FF167">
        <v>100.6</v>
      </c>
      <c r="FG167">
        <v>94.7</v>
      </c>
      <c r="FH167">
        <v>106.1</v>
      </c>
      <c r="FI167">
        <v>84.8</v>
      </c>
      <c r="FJ167">
        <v>100.9</v>
      </c>
      <c r="FK167">
        <v>106.6</v>
      </c>
      <c r="FL167">
        <v>102.3</v>
      </c>
      <c r="FM167">
        <v>100.2</v>
      </c>
      <c r="FN167">
        <v>102.9</v>
      </c>
      <c r="FO167">
        <v>100.3</v>
      </c>
      <c r="FP167">
        <v>103.5</v>
      </c>
      <c r="FQ167">
        <v>89</v>
      </c>
      <c r="FR167" t="s">
        <v>29</v>
      </c>
      <c r="FS167">
        <v>101.9</v>
      </c>
      <c r="FT167">
        <v>88.9</v>
      </c>
      <c r="FU167">
        <v>99.2</v>
      </c>
      <c r="FV167" t="s">
        <v>29</v>
      </c>
      <c r="FW167">
        <v>107.6</v>
      </c>
      <c r="FX167">
        <v>10462</v>
      </c>
      <c r="FY167">
        <v>103.5</v>
      </c>
      <c r="FZ167">
        <v>99.8</v>
      </c>
      <c r="GA167">
        <v>106.5</v>
      </c>
      <c r="GB167" t="s">
        <v>29</v>
      </c>
      <c r="GC167">
        <v>108.3</v>
      </c>
      <c r="GD167">
        <v>4575.8</v>
      </c>
      <c r="GE167">
        <v>106.7</v>
      </c>
      <c r="GF167">
        <v>99.1</v>
      </c>
      <c r="GG167">
        <v>32564.400000000001</v>
      </c>
      <c r="GH167">
        <v>102.5</v>
      </c>
      <c r="GI167">
        <v>52051.9</v>
      </c>
      <c r="GJ167">
        <v>106.9</v>
      </c>
      <c r="GK167">
        <v>93.7</v>
      </c>
      <c r="GL167">
        <v>52500.3</v>
      </c>
      <c r="GM167">
        <v>103.6</v>
      </c>
      <c r="GN167">
        <v>93.8</v>
      </c>
      <c r="GO167">
        <v>-448.39999999996508</v>
      </c>
      <c r="GP167">
        <v>-25.3</v>
      </c>
      <c r="GQ167">
        <v>-31.8</v>
      </c>
      <c r="GS167">
        <v>-0.5</v>
      </c>
      <c r="GT167">
        <v>-13.3</v>
      </c>
      <c r="GU167">
        <v>-6</v>
      </c>
      <c r="GV167">
        <v>-2.9</v>
      </c>
      <c r="GW167">
        <v>2.4</v>
      </c>
      <c r="GX167">
        <v>21.3</v>
      </c>
      <c r="GY167">
        <v>1.4</v>
      </c>
    </row>
    <row r="168" spans="1:207" x14ac:dyDescent="0.2">
      <c r="A168" s="12" t="s">
        <v>288</v>
      </c>
      <c r="B168" s="20">
        <v>104.9</v>
      </c>
      <c r="C168" s="20">
        <v>97.6</v>
      </c>
      <c r="E168" s="25" t="s">
        <v>291</v>
      </c>
      <c r="F168" s="27">
        <v>4.07</v>
      </c>
      <c r="G168" s="27">
        <v>4.1399999999999997</v>
      </c>
      <c r="I168" s="1">
        <v>40421</v>
      </c>
      <c r="J168">
        <v>749563.6</v>
      </c>
      <c r="L168" s="1">
        <v>40298</v>
      </c>
      <c r="M168">
        <v>24.312999999999999</v>
      </c>
      <c r="N168">
        <v>482962.04599999997</v>
      </c>
      <c r="O168">
        <v>206838.533</v>
      </c>
      <c r="P168">
        <v>689800.57900000003</v>
      </c>
      <c r="Q168">
        <v>469679.93699999998</v>
      </c>
      <c r="R168">
        <v>204377.80100000001</v>
      </c>
      <c r="S168">
        <v>674057.73800000001</v>
      </c>
      <c r="T168">
        <v>13282.109</v>
      </c>
      <c r="U168">
        <v>2460.732</v>
      </c>
      <c r="V168">
        <v>15742.841</v>
      </c>
      <c r="W168">
        <v>482986.359</v>
      </c>
      <c r="X168">
        <v>206838.533</v>
      </c>
      <c r="Y168">
        <v>689824.89199999999</v>
      </c>
      <c r="AA168" s="37" t="s">
        <v>290</v>
      </c>
      <c r="AB168" s="38">
        <v>3.7875000000000001</v>
      </c>
      <c r="AC168" s="38">
        <v>1.5661</v>
      </c>
      <c r="AD168" s="38">
        <v>1.1875</v>
      </c>
      <c r="AI168" t="s">
        <v>712</v>
      </c>
      <c r="AJ168">
        <v>5495</v>
      </c>
      <c r="AK168">
        <v>99.7</v>
      </c>
      <c r="AL168">
        <v>100</v>
      </c>
      <c r="AM168" t="s">
        <v>29</v>
      </c>
      <c r="AN168">
        <v>102.4</v>
      </c>
      <c r="AO168">
        <v>2083.1</v>
      </c>
      <c r="AP168">
        <v>105.3</v>
      </c>
      <c r="AQ168">
        <v>100</v>
      </c>
      <c r="AS168">
        <v>13</v>
      </c>
      <c r="AT168">
        <v>3770.91</v>
      </c>
      <c r="AU168">
        <v>103.6</v>
      </c>
      <c r="AV168">
        <v>100.3</v>
      </c>
      <c r="AW168">
        <v>102.6</v>
      </c>
      <c r="AX168">
        <v>100.2</v>
      </c>
      <c r="AY168" t="s">
        <v>29</v>
      </c>
      <c r="AZ168">
        <v>100.6</v>
      </c>
      <c r="BA168">
        <v>1938.18</v>
      </c>
      <c r="BB168">
        <v>105.5</v>
      </c>
      <c r="BC168">
        <v>100.3</v>
      </c>
      <c r="BD168">
        <v>104</v>
      </c>
      <c r="BE168">
        <v>100.2</v>
      </c>
      <c r="BF168" t="s">
        <v>29</v>
      </c>
      <c r="BG168">
        <v>106.9</v>
      </c>
      <c r="BH168">
        <v>1123.58</v>
      </c>
      <c r="BI168">
        <v>106</v>
      </c>
      <c r="BJ168">
        <v>100.1</v>
      </c>
      <c r="BK168">
        <v>104.5</v>
      </c>
      <c r="BL168">
        <v>100</v>
      </c>
      <c r="BM168" t="s">
        <v>29</v>
      </c>
      <c r="BN168">
        <v>106.7</v>
      </c>
      <c r="BO168">
        <v>204358</v>
      </c>
      <c r="BP168">
        <v>234001.4</v>
      </c>
      <c r="BQ168">
        <v>-29643.4</v>
      </c>
      <c r="BR168">
        <v>77</v>
      </c>
      <c r="BS168">
        <v>108.6</v>
      </c>
      <c r="BT168">
        <v>68.2</v>
      </c>
      <c r="BU168">
        <v>111.5</v>
      </c>
      <c r="BV168">
        <v>92.4</v>
      </c>
      <c r="BW168">
        <v>101.5</v>
      </c>
      <c r="BX168">
        <v>100.8</v>
      </c>
      <c r="BY168">
        <v>99.8</v>
      </c>
      <c r="BZ168">
        <v>120.1</v>
      </c>
      <c r="CA168">
        <v>104</v>
      </c>
      <c r="CB168">
        <v>8.9</v>
      </c>
      <c r="CC168">
        <v>98.6</v>
      </c>
      <c r="CD168">
        <v>100.1</v>
      </c>
      <c r="CE168">
        <v>100.1</v>
      </c>
      <c r="CF168">
        <v>87.7</v>
      </c>
      <c r="CG168">
        <v>100.2</v>
      </c>
      <c r="CH168">
        <v>91.9</v>
      </c>
      <c r="CI168">
        <v>99.2</v>
      </c>
      <c r="CJ168">
        <v>100.1</v>
      </c>
      <c r="CK168">
        <v>100.8</v>
      </c>
      <c r="CL168">
        <v>98.4</v>
      </c>
      <c r="CM168">
        <v>100</v>
      </c>
      <c r="CN168">
        <v>98.4</v>
      </c>
      <c r="CO168">
        <v>101.7</v>
      </c>
      <c r="CP168">
        <v>100.4</v>
      </c>
      <c r="CQ168">
        <v>101.7</v>
      </c>
      <c r="CR168">
        <v>98.2</v>
      </c>
      <c r="CS168">
        <v>99.9</v>
      </c>
      <c r="CT168">
        <v>98.6</v>
      </c>
      <c r="CU168">
        <v>104.2</v>
      </c>
      <c r="CV168">
        <v>100.3</v>
      </c>
      <c r="CW168">
        <v>104.6</v>
      </c>
      <c r="CX168">
        <v>90.9</v>
      </c>
      <c r="CY168">
        <v>98.5</v>
      </c>
      <c r="CZ168">
        <v>91.9</v>
      </c>
      <c r="DA168">
        <v>101</v>
      </c>
      <c r="DB168">
        <v>100.1</v>
      </c>
      <c r="DC168">
        <v>100.5</v>
      </c>
      <c r="DD168">
        <v>102.6</v>
      </c>
      <c r="DE168">
        <v>100</v>
      </c>
      <c r="DF168">
        <v>100.6</v>
      </c>
      <c r="DG168">
        <v>103.7</v>
      </c>
      <c r="DH168">
        <v>100.2</v>
      </c>
      <c r="DI168">
        <v>103.5</v>
      </c>
      <c r="DJ168">
        <v>95.3</v>
      </c>
      <c r="DK168">
        <v>100.7</v>
      </c>
      <c r="DL168">
        <v>92.7</v>
      </c>
      <c r="DM168">
        <v>102.2</v>
      </c>
      <c r="DN168">
        <v>100.1</v>
      </c>
      <c r="DO168">
        <v>101.8</v>
      </c>
      <c r="DP168">
        <v>100.4</v>
      </c>
      <c r="DQ168">
        <v>99.9</v>
      </c>
      <c r="DR168">
        <v>100</v>
      </c>
      <c r="DS168">
        <v>101.2</v>
      </c>
      <c r="DT168">
        <v>99.6</v>
      </c>
      <c r="DU168">
        <v>100.9</v>
      </c>
      <c r="DV168">
        <v>98.6</v>
      </c>
      <c r="DW168">
        <v>100.8</v>
      </c>
      <c r="DX168">
        <v>100.9</v>
      </c>
      <c r="DY168">
        <v>90.3</v>
      </c>
      <c r="DZ168">
        <v>100</v>
      </c>
      <c r="EA168">
        <v>90.3</v>
      </c>
      <c r="EB168">
        <v>103.9</v>
      </c>
      <c r="EC168">
        <v>100.2</v>
      </c>
      <c r="ED168">
        <v>104.4</v>
      </c>
      <c r="EE168">
        <v>94.1</v>
      </c>
      <c r="EF168">
        <v>93.1</v>
      </c>
      <c r="EG168">
        <v>93.5</v>
      </c>
      <c r="EH168">
        <v>100.5</v>
      </c>
      <c r="EI168">
        <v>96.6</v>
      </c>
      <c r="EJ168">
        <v>104</v>
      </c>
      <c r="EK168">
        <v>106.3</v>
      </c>
      <c r="EL168">
        <v>109.7</v>
      </c>
      <c r="EM168" t="s">
        <v>29</v>
      </c>
      <c r="EN168">
        <v>117.5</v>
      </c>
      <c r="EO168">
        <v>102.4</v>
      </c>
      <c r="EP168">
        <v>107.4</v>
      </c>
      <c r="EQ168" t="s">
        <v>29</v>
      </c>
      <c r="ER168">
        <v>104.2</v>
      </c>
      <c r="ES168">
        <v>106.8</v>
      </c>
      <c r="ET168">
        <v>110.6</v>
      </c>
      <c r="EU168" t="s">
        <v>29</v>
      </c>
      <c r="EV168">
        <v>121.5</v>
      </c>
      <c r="EW168">
        <v>102.3</v>
      </c>
      <c r="EX168">
        <v>103.4</v>
      </c>
      <c r="EY168" t="s">
        <v>29</v>
      </c>
      <c r="EZ168">
        <v>90.1</v>
      </c>
      <c r="FA168">
        <v>106.8</v>
      </c>
      <c r="FB168">
        <v>103.2</v>
      </c>
      <c r="FC168" t="s">
        <v>29</v>
      </c>
      <c r="FD168">
        <v>113.2</v>
      </c>
      <c r="FF168">
        <v>105.9</v>
      </c>
      <c r="FG168">
        <v>107.2</v>
      </c>
      <c r="FH168">
        <v>111.9</v>
      </c>
      <c r="FI168">
        <v>131.19999999999999</v>
      </c>
      <c r="FJ168">
        <v>108.6</v>
      </c>
      <c r="FK168">
        <v>116.5</v>
      </c>
      <c r="FL168">
        <v>105.6</v>
      </c>
      <c r="FM168">
        <v>101.8</v>
      </c>
      <c r="FN168">
        <v>100.9</v>
      </c>
      <c r="FO168">
        <v>101.5</v>
      </c>
      <c r="FP168">
        <v>109.9</v>
      </c>
      <c r="FQ168">
        <v>116.9</v>
      </c>
      <c r="FR168" t="s">
        <v>29</v>
      </c>
      <c r="FS168">
        <v>119.1</v>
      </c>
      <c r="FT168">
        <v>95.2</v>
      </c>
      <c r="FU168">
        <v>109.4</v>
      </c>
      <c r="FV168" t="s">
        <v>29</v>
      </c>
      <c r="FW168">
        <v>117.7</v>
      </c>
      <c r="FX168">
        <v>10722</v>
      </c>
      <c r="FY168">
        <v>104.1</v>
      </c>
      <c r="FZ168">
        <v>98.9</v>
      </c>
      <c r="GA168">
        <v>107.1</v>
      </c>
      <c r="GB168" t="s">
        <v>29</v>
      </c>
      <c r="GC168">
        <v>105.6</v>
      </c>
      <c r="GD168">
        <v>4684.8999999999996</v>
      </c>
      <c r="GE168">
        <v>105.7</v>
      </c>
      <c r="GF168">
        <v>102.4</v>
      </c>
      <c r="GG168">
        <v>37249.300000000003</v>
      </c>
      <c r="GH168">
        <v>102.9</v>
      </c>
      <c r="GI168">
        <v>59090.6</v>
      </c>
      <c r="GJ168">
        <v>113.3</v>
      </c>
      <c r="GK168">
        <v>114.3</v>
      </c>
      <c r="GL168">
        <v>57405.5</v>
      </c>
      <c r="GM168">
        <v>111.4</v>
      </c>
      <c r="GN168">
        <v>111.7</v>
      </c>
      <c r="GO168">
        <v>1685.0999999999767</v>
      </c>
      <c r="GP168">
        <v>-24.3</v>
      </c>
      <c r="GQ168">
        <v>-31</v>
      </c>
      <c r="GS168">
        <v>-1.8</v>
      </c>
      <c r="GT168">
        <v>-14.8</v>
      </c>
      <c r="GU168">
        <v>-4.3</v>
      </c>
      <c r="GV168">
        <v>-0.4</v>
      </c>
      <c r="GW168">
        <v>-6.9</v>
      </c>
      <c r="GX168">
        <v>20.399999999999999</v>
      </c>
      <c r="GY168">
        <v>-0.3</v>
      </c>
    </row>
    <row r="169" spans="1:207" x14ac:dyDescent="0.2">
      <c r="A169" s="12" t="s">
        <v>289</v>
      </c>
      <c r="B169" s="20">
        <v>105.4</v>
      </c>
      <c r="C169" s="20">
        <v>98.5</v>
      </c>
      <c r="E169" s="25" t="s">
        <v>292</v>
      </c>
      <c r="F169" s="27">
        <v>4.08</v>
      </c>
      <c r="G169" s="27">
        <v>4.13</v>
      </c>
      <c r="I169" s="1">
        <v>40451</v>
      </c>
      <c r="J169">
        <v>752866.4</v>
      </c>
      <c r="L169" s="1">
        <v>40329</v>
      </c>
      <c r="M169">
        <v>24.896000000000001</v>
      </c>
      <c r="N169">
        <v>488272.69799999997</v>
      </c>
      <c r="O169">
        <v>218319.864</v>
      </c>
      <c r="P169">
        <v>706592.56200000003</v>
      </c>
      <c r="Q169">
        <v>474217.96799999999</v>
      </c>
      <c r="R169">
        <v>215699.451</v>
      </c>
      <c r="S169">
        <v>689917.41899999999</v>
      </c>
      <c r="T169">
        <v>14054.73</v>
      </c>
      <c r="U169">
        <v>2620.413</v>
      </c>
      <c r="V169">
        <v>16675.143</v>
      </c>
      <c r="W169">
        <v>488297.59399999998</v>
      </c>
      <c r="X169">
        <v>218319.864</v>
      </c>
      <c r="Y169">
        <v>706617.45799999998</v>
      </c>
      <c r="AA169" s="37" t="s">
        <v>291</v>
      </c>
      <c r="AB169" s="38">
        <v>3.9424999999999999</v>
      </c>
      <c r="AC169" s="38">
        <v>1.5801000000000001</v>
      </c>
      <c r="AD169" s="38">
        <v>1.2103999999999999</v>
      </c>
      <c r="AI169" t="s">
        <v>713</v>
      </c>
      <c r="AJ169">
        <v>5500</v>
      </c>
      <c r="AK169">
        <v>99.8</v>
      </c>
      <c r="AL169">
        <v>100.1</v>
      </c>
      <c r="AM169" t="s">
        <v>29</v>
      </c>
      <c r="AN169">
        <v>102.5</v>
      </c>
      <c r="AO169">
        <v>2075.1999999999998</v>
      </c>
      <c r="AP169">
        <v>104</v>
      </c>
      <c r="AQ169">
        <v>99.6</v>
      </c>
      <c r="AS169">
        <v>13</v>
      </c>
      <c r="AT169">
        <v>3834.17</v>
      </c>
      <c r="AU169">
        <v>103.1</v>
      </c>
      <c r="AV169">
        <v>101.7</v>
      </c>
      <c r="AW169">
        <v>102.3</v>
      </c>
      <c r="AX169">
        <v>101.5</v>
      </c>
      <c r="AY169" t="s">
        <v>29</v>
      </c>
      <c r="AZ169">
        <v>102.1</v>
      </c>
      <c r="BA169">
        <v>1944.74</v>
      </c>
      <c r="BB169">
        <v>105.5</v>
      </c>
      <c r="BC169">
        <v>100.3</v>
      </c>
      <c r="BD169">
        <v>104.4</v>
      </c>
      <c r="BE169">
        <v>100.2</v>
      </c>
      <c r="BF169" t="s">
        <v>29</v>
      </c>
      <c r="BG169">
        <v>107.1</v>
      </c>
      <c r="BH169">
        <v>1146.9000000000001</v>
      </c>
      <c r="BI169">
        <v>105.9</v>
      </c>
      <c r="BJ169">
        <v>102.1</v>
      </c>
      <c r="BK169">
        <v>104.7</v>
      </c>
      <c r="BL169">
        <v>102</v>
      </c>
      <c r="BM169" t="s">
        <v>29</v>
      </c>
      <c r="BN169">
        <v>108.8</v>
      </c>
      <c r="BO169">
        <v>231520.5</v>
      </c>
      <c r="BP169">
        <v>271001.7</v>
      </c>
      <c r="BQ169">
        <v>-39481.199999999997</v>
      </c>
      <c r="BR169">
        <v>79.400000000000006</v>
      </c>
      <c r="BS169">
        <v>104.2</v>
      </c>
      <c r="BT169">
        <v>71.3</v>
      </c>
      <c r="BU169">
        <v>105.1</v>
      </c>
      <c r="BV169">
        <v>94.5</v>
      </c>
      <c r="BW169">
        <v>99.9</v>
      </c>
      <c r="BX169">
        <v>96.7</v>
      </c>
      <c r="BY169">
        <v>96.2</v>
      </c>
      <c r="BZ169">
        <v>121.4</v>
      </c>
      <c r="CA169">
        <v>103.4</v>
      </c>
      <c r="CB169">
        <v>8.6</v>
      </c>
      <c r="CC169">
        <v>98.6</v>
      </c>
      <c r="CD169">
        <v>99.3</v>
      </c>
      <c r="CE169">
        <v>99.4</v>
      </c>
      <c r="CF169">
        <v>89.4</v>
      </c>
      <c r="CG169">
        <v>99.5</v>
      </c>
      <c r="CH169">
        <v>91.4</v>
      </c>
      <c r="CI169">
        <v>99.2</v>
      </c>
      <c r="CJ169">
        <v>99.2</v>
      </c>
      <c r="CK169">
        <v>100</v>
      </c>
      <c r="CL169">
        <v>98.4</v>
      </c>
      <c r="CM169">
        <v>100</v>
      </c>
      <c r="CN169">
        <v>98.4</v>
      </c>
      <c r="CO169">
        <v>101.6</v>
      </c>
      <c r="CP169">
        <v>99.8</v>
      </c>
      <c r="CQ169">
        <v>101.5</v>
      </c>
      <c r="CR169">
        <v>98.2</v>
      </c>
      <c r="CS169">
        <v>99.9</v>
      </c>
      <c r="CT169">
        <v>98.5</v>
      </c>
      <c r="CU169">
        <v>104.2</v>
      </c>
      <c r="CV169">
        <v>99.6</v>
      </c>
      <c r="CW169">
        <v>104.2</v>
      </c>
      <c r="CX169">
        <v>92</v>
      </c>
      <c r="CY169">
        <v>99.1</v>
      </c>
      <c r="CZ169">
        <v>91.1</v>
      </c>
      <c r="DA169">
        <v>100.8</v>
      </c>
      <c r="DB169">
        <v>100.2</v>
      </c>
      <c r="DC169">
        <v>100.7</v>
      </c>
      <c r="DD169">
        <v>101.9</v>
      </c>
      <c r="DE169">
        <v>99.9</v>
      </c>
      <c r="DF169">
        <v>100.6</v>
      </c>
      <c r="DG169">
        <v>103.6</v>
      </c>
      <c r="DH169">
        <v>100.1</v>
      </c>
      <c r="DI169">
        <v>103.6</v>
      </c>
      <c r="DJ169">
        <v>95.2</v>
      </c>
      <c r="DK169">
        <v>103.5</v>
      </c>
      <c r="DL169">
        <v>95.9</v>
      </c>
      <c r="DM169">
        <v>102.1</v>
      </c>
      <c r="DN169">
        <v>100.2</v>
      </c>
      <c r="DO169">
        <v>102</v>
      </c>
      <c r="DP169">
        <v>100.1</v>
      </c>
      <c r="DQ169">
        <v>100.1</v>
      </c>
      <c r="DR169">
        <v>100.1</v>
      </c>
      <c r="DS169">
        <v>101.2</v>
      </c>
      <c r="DT169">
        <v>99.8</v>
      </c>
      <c r="DU169">
        <v>100.7</v>
      </c>
      <c r="DV169">
        <v>97.7</v>
      </c>
      <c r="DW169">
        <v>99</v>
      </c>
      <c r="DX169">
        <v>99.9</v>
      </c>
      <c r="DY169">
        <v>92.8</v>
      </c>
      <c r="DZ169">
        <v>102.8</v>
      </c>
      <c r="EA169">
        <v>92.9</v>
      </c>
      <c r="EB169">
        <v>104.1</v>
      </c>
      <c r="EC169">
        <v>99.8</v>
      </c>
      <c r="ED169">
        <v>104.2</v>
      </c>
      <c r="EE169">
        <v>94</v>
      </c>
      <c r="EF169">
        <v>100.4</v>
      </c>
      <c r="EG169">
        <v>93.9</v>
      </c>
      <c r="EH169">
        <v>101.1</v>
      </c>
      <c r="EI169">
        <v>97</v>
      </c>
      <c r="EJ169">
        <v>104.2</v>
      </c>
      <c r="EK169">
        <v>104.6</v>
      </c>
      <c r="EL169">
        <v>106.1</v>
      </c>
      <c r="EM169" t="s">
        <v>29</v>
      </c>
      <c r="EN169">
        <v>124.7</v>
      </c>
      <c r="EO169">
        <v>102</v>
      </c>
      <c r="EP169">
        <v>113</v>
      </c>
      <c r="EQ169" t="s">
        <v>29</v>
      </c>
      <c r="ER169">
        <v>117.8</v>
      </c>
      <c r="ES169">
        <v>105.1</v>
      </c>
      <c r="ET169">
        <v>105</v>
      </c>
      <c r="EU169" t="s">
        <v>29</v>
      </c>
      <c r="EV169">
        <v>127.6</v>
      </c>
      <c r="EW169">
        <v>99.2</v>
      </c>
      <c r="EX169">
        <v>114.9</v>
      </c>
      <c r="EY169" t="s">
        <v>29</v>
      </c>
      <c r="EZ169">
        <v>103.5</v>
      </c>
      <c r="FA169">
        <v>109.4</v>
      </c>
      <c r="FB169">
        <v>107.4</v>
      </c>
      <c r="FC169" t="s">
        <v>29</v>
      </c>
      <c r="FD169">
        <v>121.6</v>
      </c>
      <c r="FF169">
        <v>106.6</v>
      </c>
      <c r="FG169">
        <v>106.4</v>
      </c>
      <c r="FH169">
        <v>107.7</v>
      </c>
      <c r="FI169">
        <v>99.4</v>
      </c>
      <c r="FJ169">
        <v>102</v>
      </c>
      <c r="FK169">
        <v>109.2</v>
      </c>
      <c r="FL169">
        <v>102.7</v>
      </c>
      <c r="FM169">
        <v>106.4</v>
      </c>
      <c r="FN169">
        <v>100.5</v>
      </c>
      <c r="FO169">
        <v>111.9</v>
      </c>
      <c r="FP169">
        <v>103.2</v>
      </c>
      <c r="FQ169">
        <v>96.8</v>
      </c>
      <c r="FR169" t="s">
        <v>29</v>
      </c>
      <c r="FS169">
        <v>115.3</v>
      </c>
      <c r="FT169">
        <v>96.8</v>
      </c>
      <c r="FU169">
        <v>114.3</v>
      </c>
      <c r="FV169" t="s">
        <v>29</v>
      </c>
      <c r="FW169">
        <v>134.6</v>
      </c>
      <c r="FX169">
        <v>14438</v>
      </c>
      <c r="FY169">
        <v>103.7</v>
      </c>
      <c r="FZ169">
        <v>103.3</v>
      </c>
      <c r="GA169">
        <v>105.4</v>
      </c>
      <c r="GB169" t="s">
        <v>29</v>
      </c>
      <c r="GC169">
        <v>108.5</v>
      </c>
      <c r="GD169">
        <v>4957.1000000000004</v>
      </c>
      <c r="GE169">
        <v>105.6</v>
      </c>
      <c r="GF169">
        <v>105.8</v>
      </c>
      <c r="GG169">
        <v>42206.400000000001</v>
      </c>
      <c r="GH169">
        <v>103.2</v>
      </c>
      <c r="GI169">
        <v>61895</v>
      </c>
      <c r="GJ169">
        <v>105.4</v>
      </c>
      <c r="GK169">
        <v>104.3</v>
      </c>
      <c r="GL169">
        <v>62871.1</v>
      </c>
      <c r="GM169">
        <v>110.1</v>
      </c>
      <c r="GN169">
        <v>110</v>
      </c>
      <c r="GO169">
        <v>-976.10000000003492</v>
      </c>
      <c r="GP169">
        <v>-22.7</v>
      </c>
      <c r="GQ169">
        <v>-29.6</v>
      </c>
      <c r="GS169">
        <v>-1</v>
      </c>
      <c r="GT169">
        <v>-18.3</v>
      </c>
      <c r="GU169">
        <v>-3.3</v>
      </c>
      <c r="GV169">
        <v>-1.2</v>
      </c>
      <c r="GW169">
        <v>-7.9</v>
      </c>
      <c r="GX169">
        <v>19.3</v>
      </c>
      <c r="GY169">
        <v>-0.8</v>
      </c>
    </row>
    <row r="170" spans="1:207" x14ac:dyDescent="0.2">
      <c r="A170" s="12" t="s">
        <v>290</v>
      </c>
      <c r="B170" s="20">
        <v>105.6</v>
      </c>
      <c r="C170" s="20">
        <v>98.7</v>
      </c>
      <c r="E170" s="25" t="s">
        <v>293</v>
      </c>
      <c r="F170" s="27">
        <v>4.1100000000000003</v>
      </c>
      <c r="G170" s="27">
        <v>4.12</v>
      </c>
      <c r="I170" s="1">
        <v>40482</v>
      </c>
      <c r="J170">
        <v>756551.7</v>
      </c>
      <c r="L170" s="1">
        <v>40359</v>
      </c>
      <c r="M170">
        <v>25.257000000000001</v>
      </c>
      <c r="N170">
        <v>495739.15</v>
      </c>
      <c r="O170">
        <v>234068.47</v>
      </c>
      <c r="P170">
        <v>729807.62</v>
      </c>
      <c r="Q170">
        <v>477950.076</v>
      </c>
      <c r="R170">
        <v>231342.62599999999</v>
      </c>
      <c r="S170">
        <v>709292.70200000005</v>
      </c>
      <c r="T170">
        <v>17789.074000000001</v>
      </c>
      <c r="U170">
        <v>2725.8440000000001</v>
      </c>
      <c r="V170">
        <v>20514.918000000001</v>
      </c>
      <c r="W170">
        <v>495764.40700000001</v>
      </c>
      <c r="X170">
        <v>234068.47</v>
      </c>
      <c r="Y170">
        <v>729832.87699999998</v>
      </c>
      <c r="AA170" s="37" t="s">
        <v>292</v>
      </c>
      <c r="AB170" s="38">
        <v>3.8746999999999998</v>
      </c>
      <c r="AC170" s="38">
        <v>1.5712999999999999</v>
      </c>
      <c r="AD170" s="38">
        <v>1.2537</v>
      </c>
      <c r="AI170" t="s">
        <v>714</v>
      </c>
      <c r="AJ170">
        <v>5501</v>
      </c>
      <c r="AK170">
        <v>100.1</v>
      </c>
      <c r="AL170">
        <v>100</v>
      </c>
      <c r="AM170" t="s">
        <v>29</v>
      </c>
      <c r="AN170">
        <v>102.5</v>
      </c>
      <c r="AO170">
        <v>2116</v>
      </c>
      <c r="AP170">
        <v>102.8</v>
      </c>
      <c r="AQ170">
        <v>102</v>
      </c>
      <c r="AS170">
        <v>13.2</v>
      </c>
      <c r="AT170">
        <v>3897.88</v>
      </c>
      <c r="AU170">
        <v>103.1</v>
      </c>
      <c r="AV170">
        <v>101.7</v>
      </c>
      <c r="AW170">
        <v>102.5</v>
      </c>
      <c r="AX170">
        <v>101.9</v>
      </c>
      <c r="AY170" t="s">
        <v>29</v>
      </c>
      <c r="AZ170">
        <v>104</v>
      </c>
      <c r="BA170">
        <v>1940.34</v>
      </c>
      <c r="BB170">
        <v>105.4</v>
      </c>
      <c r="BC170">
        <v>99.8</v>
      </c>
      <c r="BD170">
        <v>104.4</v>
      </c>
      <c r="BE170">
        <v>99.8</v>
      </c>
      <c r="BF170" t="s">
        <v>29</v>
      </c>
      <c r="BG170">
        <v>106.9</v>
      </c>
      <c r="BH170">
        <v>1123.0999999999999</v>
      </c>
      <c r="BI170">
        <v>106</v>
      </c>
      <c r="BJ170">
        <v>97.9</v>
      </c>
      <c r="BK170">
        <v>105</v>
      </c>
      <c r="BL170">
        <v>97.9</v>
      </c>
      <c r="BM170" t="s">
        <v>29</v>
      </c>
      <c r="BN170">
        <v>106.5</v>
      </c>
      <c r="BO170">
        <v>255805.4</v>
      </c>
      <c r="BP170">
        <v>294374.40000000002</v>
      </c>
      <c r="BQ170">
        <v>-38569.1</v>
      </c>
      <c r="BR170">
        <v>76.5</v>
      </c>
      <c r="BS170">
        <v>101.1</v>
      </c>
      <c r="BT170">
        <v>74.7</v>
      </c>
      <c r="BU170">
        <v>104.8</v>
      </c>
      <c r="BV170">
        <v>92.2</v>
      </c>
      <c r="BW170">
        <v>98.9</v>
      </c>
      <c r="BX170">
        <v>95.8</v>
      </c>
      <c r="BY170">
        <v>95.5</v>
      </c>
      <c r="BZ170">
        <v>123.3</v>
      </c>
      <c r="CA170">
        <v>104.9</v>
      </c>
      <c r="CB170">
        <v>8.3000000000000007</v>
      </c>
      <c r="CC170">
        <v>98.5</v>
      </c>
      <c r="CD170">
        <v>99.7</v>
      </c>
      <c r="CE170">
        <v>99.1</v>
      </c>
      <c r="CF170">
        <v>90</v>
      </c>
      <c r="CG170">
        <v>99.6</v>
      </c>
      <c r="CH170">
        <v>91</v>
      </c>
      <c r="CI170">
        <v>99</v>
      </c>
      <c r="CJ170">
        <v>99.7</v>
      </c>
      <c r="CK170">
        <v>99.7</v>
      </c>
      <c r="CL170">
        <v>98.4</v>
      </c>
      <c r="CM170">
        <v>100</v>
      </c>
      <c r="CN170">
        <v>98.4</v>
      </c>
      <c r="CO170">
        <v>101.7</v>
      </c>
      <c r="CP170">
        <v>100</v>
      </c>
      <c r="CQ170">
        <v>101.5</v>
      </c>
      <c r="CR170">
        <v>98.3</v>
      </c>
      <c r="CS170">
        <v>99.9</v>
      </c>
      <c r="CT170">
        <v>98.4</v>
      </c>
      <c r="CU170">
        <v>104</v>
      </c>
      <c r="CV170">
        <v>99.8</v>
      </c>
      <c r="CW170">
        <v>104</v>
      </c>
      <c r="CX170">
        <v>92.3</v>
      </c>
      <c r="CY170">
        <v>100.3</v>
      </c>
      <c r="CZ170">
        <v>91.4</v>
      </c>
      <c r="DA170">
        <v>100.6</v>
      </c>
      <c r="DB170">
        <v>99.8</v>
      </c>
      <c r="DC170">
        <v>100.5</v>
      </c>
      <c r="DD170">
        <v>101.7</v>
      </c>
      <c r="DE170">
        <v>100.2</v>
      </c>
      <c r="DF170">
        <v>100.8</v>
      </c>
      <c r="DG170">
        <v>103.6</v>
      </c>
      <c r="DH170">
        <v>100.1</v>
      </c>
      <c r="DI170">
        <v>103.7</v>
      </c>
      <c r="DJ170">
        <v>95.1</v>
      </c>
      <c r="DK170">
        <v>99.8</v>
      </c>
      <c r="DL170">
        <v>95.7</v>
      </c>
      <c r="DM170">
        <v>102.1</v>
      </c>
      <c r="DN170">
        <v>100.1</v>
      </c>
      <c r="DO170">
        <v>102.1</v>
      </c>
      <c r="DP170">
        <v>100.4</v>
      </c>
      <c r="DQ170">
        <v>100.2</v>
      </c>
      <c r="DR170">
        <v>100.3</v>
      </c>
      <c r="DS170">
        <v>102</v>
      </c>
      <c r="DT170">
        <v>101.3</v>
      </c>
      <c r="DU170">
        <v>102</v>
      </c>
      <c r="DV170">
        <v>97.7</v>
      </c>
      <c r="DW170">
        <v>98.8</v>
      </c>
      <c r="DX170">
        <v>98.7</v>
      </c>
      <c r="DY170">
        <v>88.3</v>
      </c>
      <c r="DZ170">
        <v>95.1</v>
      </c>
      <c r="EA170">
        <v>88.4</v>
      </c>
      <c r="EB170">
        <v>103.8</v>
      </c>
      <c r="EC170">
        <v>99.8</v>
      </c>
      <c r="ED170">
        <v>104</v>
      </c>
      <c r="EE170">
        <v>94</v>
      </c>
      <c r="EF170">
        <v>100.1</v>
      </c>
      <c r="EG170">
        <v>94</v>
      </c>
      <c r="EH170">
        <v>101.5</v>
      </c>
      <c r="EI170">
        <v>95.5</v>
      </c>
      <c r="EJ170">
        <v>106.3</v>
      </c>
      <c r="EK170">
        <v>102.9</v>
      </c>
      <c r="EL170">
        <v>93.8</v>
      </c>
      <c r="EM170" t="s">
        <v>29</v>
      </c>
      <c r="EN170">
        <v>116.9</v>
      </c>
      <c r="EO170">
        <v>104</v>
      </c>
      <c r="EP170">
        <v>89.8</v>
      </c>
      <c r="EQ170" t="s">
        <v>29</v>
      </c>
      <c r="ER170">
        <v>105.8</v>
      </c>
      <c r="ES170">
        <v>103.3</v>
      </c>
      <c r="ET170">
        <v>92.8</v>
      </c>
      <c r="EU170" t="s">
        <v>29</v>
      </c>
      <c r="EV170">
        <v>118.4</v>
      </c>
      <c r="EW170">
        <v>98.7</v>
      </c>
      <c r="EX170">
        <v>106.8</v>
      </c>
      <c r="EY170" t="s">
        <v>29</v>
      </c>
      <c r="EZ170">
        <v>110.5</v>
      </c>
      <c r="FA170">
        <v>105.3</v>
      </c>
      <c r="FB170">
        <v>92.3</v>
      </c>
      <c r="FC170" t="s">
        <v>29</v>
      </c>
      <c r="FD170">
        <v>112.3</v>
      </c>
      <c r="FF170">
        <v>102.5</v>
      </c>
      <c r="FG170">
        <v>88.9</v>
      </c>
      <c r="FH170">
        <v>108.3</v>
      </c>
      <c r="FI170">
        <v>96.6</v>
      </c>
      <c r="FJ170">
        <v>102.1</v>
      </c>
      <c r="FK170">
        <v>96.2</v>
      </c>
      <c r="FL170">
        <v>101.4</v>
      </c>
      <c r="FM170">
        <v>94.2</v>
      </c>
      <c r="FN170">
        <v>100.5</v>
      </c>
      <c r="FO170">
        <v>98.8</v>
      </c>
      <c r="FP170">
        <v>97.3</v>
      </c>
      <c r="FQ170">
        <v>90</v>
      </c>
      <c r="FR170" t="s">
        <v>29</v>
      </c>
      <c r="FS170">
        <v>103.8</v>
      </c>
      <c r="FT170">
        <v>97.1</v>
      </c>
      <c r="FU170">
        <v>91.1</v>
      </c>
      <c r="FV170" t="s">
        <v>29</v>
      </c>
      <c r="FW170">
        <v>122.6</v>
      </c>
      <c r="FX170">
        <v>12588</v>
      </c>
      <c r="FY170">
        <v>104.2</v>
      </c>
      <c r="FZ170">
        <v>94.2</v>
      </c>
      <c r="GA170">
        <v>105.7</v>
      </c>
      <c r="GB170" t="s">
        <v>29</v>
      </c>
      <c r="GC170">
        <v>99.9</v>
      </c>
      <c r="GD170">
        <v>4508.6000000000004</v>
      </c>
      <c r="GE170">
        <v>103.8</v>
      </c>
      <c r="GF170">
        <v>91</v>
      </c>
      <c r="GG170">
        <v>46715</v>
      </c>
      <c r="GH170">
        <v>103.3</v>
      </c>
      <c r="GI170">
        <v>56863.8</v>
      </c>
      <c r="GJ170">
        <v>104.1</v>
      </c>
      <c r="GK170">
        <v>91.1</v>
      </c>
      <c r="GL170">
        <v>58468.3</v>
      </c>
      <c r="GM170">
        <v>107.1</v>
      </c>
      <c r="GN170">
        <v>94.2</v>
      </c>
      <c r="GO170">
        <v>-1604.4999999998836</v>
      </c>
      <c r="GP170">
        <v>-22.7</v>
      </c>
      <c r="GQ170">
        <v>-28.6</v>
      </c>
      <c r="GS170">
        <v>-3.1</v>
      </c>
      <c r="GT170">
        <v>-22.3</v>
      </c>
      <c r="GU170">
        <v>-2.4</v>
      </c>
      <c r="GV170">
        <v>-4.5</v>
      </c>
      <c r="GW170">
        <v>-7.9</v>
      </c>
      <c r="GX170">
        <v>20.399999999999999</v>
      </c>
      <c r="GY170">
        <v>-1.7</v>
      </c>
    </row>
    <row r="171" spans="1:207" x14ac:dyDescent="0.2">
      <c r="A171" s="12" t="s">
        <v>291</v>
      </c>
      <c r="B171" s="20">
        <v>106.1</v>
      </c>
      <c r="C171" s="20">
        <v>97.8</v>
      </c>
      <c r="E171" s="25" t="s">
        <v>294</v>
      </c>
      <c r="F171" s="27">
        <v>3.95</v>
      </c>
      <c r="G171" s="27">
        <v>4.12</v>
      </c>
      <c r="I171" s="1">
        <v>40512</v>
      </c>
      <c r="J171">
        <v>763350.1</v>
      </c>
      <c r="L171" s="1">
        <v>40390</v>
      </c>
      <c r="M171">
        <v>25.600999999999999</v>
      </c>
      <c r="N171">
        <v>495972.103</v>
      </c>
      <c r="O171">
        <v>222671.11199999999</v>
      </c>
      <c r="P171">
        <v>718643.21499999997</v>
      </c>
      <c r="Q171">
        <v>482107.397</v>
      </c>
      <c r="R171">
        <v>220070.87899999999</v>
      </c>
      <c r="S171">
        <v>702178.27599999995</v>
      </c>
      <c r="T171">
        <v>13864.706</v>
      </c>
      <c r="U171">
        <v>2600.2330000000002</v>
      </c>
      <c r="V171">
        <v>16464.938999999998</v>
      </c>
      <c r="W171">
        <v>495997.70400000003</v>
      </c>
      <c r="X171">
        <v>222671.11199999999</v>
      </c>
      <c r="Y171">
        <v>718668.81599999999</v>
      </c>
      <c r="AA171" s="37" t="s">
        <v>293</v>
      </c>
      <c r="AB171" s="38">
        <v>3.9367000000000001</v>
      </c>
      <c r="AC171" s="38">
        <v>1.56</v>
      </c>
      <c r="AD171" s="38">
        <v>1.2867999999999999</v>
      </c>
      <c r="AI171" t="s">
        <v>715</v>
      </c>
      <c r="AJ171">
        <v>5491</v>
      </c>
      <c r="AK171">
        <v>100.3</v>
      </c>
      <c r="AL171">
        <v>99.8</v>
      </c>
      <c r="AM171" t="s">
        <v>29</v>
      </c>
      <c r="AN171">
        <v>102.3</v>
      </c>
      <c r="AO171">
        <v>2157.9</v>
      </c>
      <c r="AP171">
        <v>101</v>
      </c>
      <c r="AQ171">
        <v>102</v>
      </c>
      <c r="AS171">
        <v>13.4</v>
      </c>
      <c r="AT171">
        <v>4221.5</v>
      </c>
      <c r="AU171">
        <v>102.7</v>
      </c>
      <c r="AV171">
        <v>108.3</v>
      </c>
      <c r="AW171">
        <v>102.1</v>
      </c>
      <c r="AX171">
        <v>108.2</v>
      </c>
      <c r="AY171" t="s">
        <v>29</v>
      </c>
      <c r="AZ171">
        <v>112.5</v>
      </c>
      <c r="BA171">
        <v>1943.35</v>
      </c>
      <c r="BB171">
        <v>105.7</v>
      </c>
      <c r="BC171">
        <v>100.2</v>
      </c>
      <c r="BD171">
        <v>104.8</v>
      </c>
      <c r="BE171">
        <v>100.1</v>
      </c>
      <c r="BF171" t="s">
        <v>29</v>
      </c>
      <c r="BG171">
        <v>107</v>
      </c>
      <c r="BH171">
        <v>1122.45</v>
      </c>
      <c r="BI171">
        <v>105.9</v>
      </c>
      <c r="BJ171">
        <v>99.9</v>
      </c>
      <c r="BK171">
        <v>105</v>
      </c>
      <c r="BL171">
        <v>99.8</v>
      </c>
      <c r="BM171" t="s">
        <v>29</v>
      </c>
      <c r="BN171">
        <v>106.3</v>
      </c>
      <c r="BO171">
        <v>279151.2</v>
      </c>
      <c r="BP171">
        <v>321345.3</v>
      </c>
      <c r="BQ171">
        <v>-42194.1</v>
      </c>
      <c r="BR171">
        <v>74.8</v>
      </c>
      <c r="BS171">
        <v>102.5</v>
      </c>
      <c r="BT171">
        <v>76</v>
      </c>
      <c r="BU171">
        <v>104.8</v>
      </c>
      <c r="BV171">
        <v>92.6</v>
      </c>
      <c r="BW171">
        <v>101</v>
      </c>
      <c r="BX171">
        <v>98.5</v>
      </c>
      <c r="BY171">
        <v>96.5</v>
      </c>
      <c r="BZ171">
        <v>122.4</v>
      </c>
      <c r="CA171">
        <v>102.6</v>
      </c>
      <c r="CB171">
        <v>7.8</v>
      </c>
      <c r="CC171">
        <v>99</v>
      </c>
      <c r="CD171">
        <v>99.9</v>
      </c>
      <c r="CE171">
        <v>99</v>
      </c>
      <c r="CF171">
        <v>90.3</v>
      </c>
      <c r="CG171">
        <v>99.2</v>
      </c>
      <c r="CH171">
        <v>90.3</v>
      </c>
      <c r="CI171">
        <v>99.7</v>
      </c>
      <c r="CJ171">
        <v>100</v>
      </c>
      <c r="CK171">
        <v>99.7</v>
      </c>
      <c r="CL171">
        <v>98.4</v>
      </c>
      <c r="CM171">
        <v>100</v>
      </c>
      <c r="CN171">
        <v>98.4</v>
      </c>
      <c r="CO171">
        <v>101.5</v>
      </c>
      <c r="CP171">
        <v>100</v>
      </c>
      <c r="CQ171">
        <v>101.5</v>
      </c>
      <c r="CR171">
        <v>98.3</v>
      </c>
      <c r="CS171">
        <v>99.9</v>
      </c>
      <c r="CT171">
        <v>98.3</v>
      </c>
      <c r="CU171">
        <v>103.6</v>
      </c>
      <c r="CV171">
        <v>99.6</v>
      </c>
      <c r="CW171">
        <v>103.6</v>
      </c>
      <c r="CX171">
        <v>90.6</v>
      </c>
      <c r="CY171">
        <v>99.1</v>
      </c>
      <c r="CZ171">
        <v>90.6</v>
      </c>
      <c r="DA171">
        <v>100.7</v>
      </c>
      <c r="DB171">
        <v>100.1</v>
      </c>
      <c r="DC171">
        <v>100.7</v>
      </c>
      <c r="DD171">
        <v>101.5</v>
      </c>
      <c r="DE171">
        <v>100.7</v>
      </c>
      <c r="DF171">
        <v>101.5</v>
      </c>
      <c r="DG171">
        <v>103.7</v>
      </c>
      <c r="DH171">
        <v>100</v>
      </c>
      <c r="DI171">
        <v>103.7</v>
      </c>
      <c r="DJ171">
        <v>95.1</v>
      </c>
      <c r="DK171">
        <v>99.4</v>
      </c>
      <c r="DL171">
        <v>95.1</v>
      </c>
      <c r="DM171">
        <v>102.2</v>
      </c>
      <c r="DN171">
        <v>100</v>
      </c>
      <c r="DO171">
        <v>102.2</v>
      </c>
      <c r="DP171">
        <v>100.1</v>
      </c>
      <c r="DQ171">
        <v>99.8</v>
      </c>
      <c r="DR171">
        <v>100.1</v>
      </c>
      <c r="DS171">
        <v>101.9</v>
      </c>
      <c r="DT171">
        <v>99.9</v>
      </c>
      <c r="DU171">
        <v>101.9</v>
      </c>
      <c r="DV171">
        <v>99.1</v>
      </c>
      <c r="DW171">
        <v>100.4</v>
      </c>
      <c r="DX171">
        <v>99.1</v>
      </c>
      <c r="DY171">
        <v>88.4</v>
      </c>
      <c r="DZ171">
        <v>100</v>
      </c>
      <c r="EA171">
        <v>88.4</v>
      </c>
      <c r="EB171">
        <v>103.3</v>
      </c>
      <c r="EC171">
        <v>99.3</v>
      </c>
      <c r="ED171">
        <v>103.3</v>
      </c>
      <c r="EE171">
        <v>94</v>
      </c>
      <c r="EF171">
        <v>100</v>
      </c>
      <c r="EG171">
        <v>94</v>
      </c>
      <c r="EH171">
        <v>100.3</v>
      </c>
      <c r="EI171">
        <v>99</v>
      </c>
      <c r="EJ171">
        <v>101.3</v>
      </c>
      <c r="EK171">
        <v>106.7</v>
      </c>
      <c r="EL171">
        <v>90.4</v>
      </c>
      <c r="EM171" t="s">
        <v>29</v>
      </c>
      <c r="EN171">
        <v>105.6</v>
      </c>
      <c r="EO171">
        <v>121.4</v>
      </c>
      <c r="EP171">
        <v>104</v>
      </c>
      <c r="EQ171" t="s">
        <v>29</v>
      </c>
      <c r="ER171">
        <v>110</v>
      </c>
      <c r="ES171">
        <v>108.4</v>
      </c>
      <c r="ET171">
        <v>87.5</v>
      </c>
      <c r="EU171" t="s">
        <v>29</v>
      </c>
      <c r="EV171">
        <v>103.6</v>
      </c>
      <c r="EW171">
        <v>90.2</v>
      </c>
      <c r="EX171">
        <v>106.3</v>
      </c>
      <c r="EY171" t="s">
        <v>29</v>
      </c>
      <c r="EZ171">
        <v>117.5</v>
      </c>
      <c r="FA171">
        <v>107.7</v>
      </c>
      <c r="FB171">
        <v>106.4</v>
      </c>
      <c r="FC171" t="s">
        <v>29</v>
      </c>
      <c r="FD171">
        <v>119.5</v>
      </c>
      <c r="FF171">
        <v>112</v>
      </c>
      <c r="FG171">
        <v>84.8</v>
      </c>
      <c r="FH171">
        <v>112.1</v>
      </c>
      <c r="FI171">
        <v>90.9</v>
      </c>
      <c r="FJ171">
        <v>105</v>
      </c>
      <c r="FK171">
        <v>75.599999999999994</v>
      </c>
      <c r="FL171">
        <v>108.8</v>
      </c>
      <c r="FM171">
        <v>95.6</v>
      </c>
      <c r="FN171">
        <v>94.9</v>
      </c>
      <c r="FO171">
        <v>98.5</v>
      </c>
      <c r="FP171">
        <v>97</v>
      </c>
      <c r="FQ171">
        <v>89.1</v>
      </c>
      <c r="FR171" t="s">
        <v>29</v>
      </c>
      <c r="FS171">
        <v>92.5</v>
      </c>
      <c r="FT171">
        <v>105.8</v>
      </c>
      <c r="FU171">
        <v>121.5</v>
      </c>
      <c r="FV171" t="s">
        <v>29</v>
      </c>
      <c r="FW171">
        <v>149</v>
      </c>
      <c r="FX171">
        <v>16008</v>
      </c>
      <c r="FY171">
        <v>105.9</v>
      </c>
      <c r="FZ171">
        <v>117.1</v>
      </c>
      <c r="GA171">
        <v>105.6</v>
      </c>
      <c r="GB171" t="s">
        <v>29</v>
      </c>
      <c r="GC171">
        <v>119.3</v>
      </c>
      <c r="GD171">
        <v>4165.8</v>
      </c>
      <c r="GE171">
        <v>113.6</v>
      </c>
      <c r="GF171">
        <v>92.4</v>
      </c>
      <c r="GG171">
        <v>50880.800000000003</v>
      </c>
      <c r="GH171">
        <v>104</v>
      </c>
      <c r="GI171">
        <v>48028.9</v>
      </c>
      <c r="GJ171">
        <v>114.5</v>
      </c>
      <c r="GK171">
        <v>82.8</v>
      </c>
      <c r="GL171">
        <v>50561.1</v>
      </c>
      <c r="GM171">
        <v>105.6</v>
      </c>
      <c r="GN171">
        <v>85.1</v>
      </c>
      <c r="GO171">
        <v>-2532.1999999999534</v>
      </c>
      <c r="GP171">
        <v>-23</v>
      </c>
      <c r="GQ171">
        <v>-27.5</v>
      </c>
      <c r="GS171">
        <v>-6.4</v>
      </c>
      <c r="GT171">
        <v>-26.8</v>
      </c>
      <c r="GU171">
        <v>-7.5</v>
      </c>
      <c r="GV171">
        <v>-7.4</v>
      </c>
      <c r="GW171">
        <v>-12.3</v>
      </c>
      <c r="GX171">
        <v>24.6</v>
      </c>
      <c r="GY171">
        <v>-0.4</v>
      </c>
    </row>
    <row r="172" spans="1:207" x14ac:dyDescent="0.2">
      <c r="A172" s="12" t="s">
        <v>292</v>
      </c>
      <c r="B172" s="20">
        <v>106.4</v>
      </c>
      <c r="C172" s="20">
        <v>99.7</v>
      </c>
      <c r="E172" s="25" t="s">
        <v>295</v>
      </c>
      <c r="F172" s="27">
        <v>4.05</v>
      </c>
      <c r="G172" s="27">
        <v>4.12</v>
      </c>
      <c r="I172" s="1">
        <v>40543</v>
      </c>
      <c r="J172">
        <v>783648.5</v>
      </c>
      <c r="L172" s="1">
        <v>40421</v>
      </c>
      <c r="M172">
        <v>25.131</v>
      </c>
      <c r="N172">
        <v>501854.08199999999</v>
      </c>
      <c r="O172">
        <v>231225.26500000001</v>
      </c>
      <c r="P172">
        <v>733079.34699999995</v>
      </c>
      <c r="Q172">
        <v>486585.24900000001</v>
      </c>
      <c r="R172">
        <v>228594.24900000001</v>
      </c>
      <c r="S172">
        <v>715179.49800000002</v>
      </c>
      <c r="T172">
        <v>15268.833000000001</v>
      </c>
      <c r="U172">
        <v>2631.0160000000001</v>
      </c>
      <c r="V172">
        <v>17899.848999999998</v>
      </c>
      <c r="W172">
        <v>501879.21299999999</v>
      </c>
      <c r="X172">
        <v>231225.26500000001</v>
      </c>
      <c r="Y172">
        <v>733104.478</v>
      </c>
      <c r="AA172" s="37" t="s">
        <v>294</v>
      </c>
      <c r="AB172" s="38">
        <v>4.0545999999999998</v>
      </c>
      <c r="AC172" s="38">
        <v>1.5671999999999999</v>
      </c>
      <c r="AD172" s="38">
        <v>1.2713000000000001</v>
      </c>
      <c r="AH172">
        <v>2014</v>
      </c>
      <c r="AI172" t="s">
        <v>703</v>
      </c>
      <c r="AJ172">
        <v>5506</v>
      </c>
      <c r="AK172">
        <v>100</v>
      </c>
      <c r="AL172">
        <v>100.3</v>
      </c>
      <c r="AM172" t="s">
        <v>29</v>
      </c>
      <c r="AN172">
        <v>102.6</v>
      </c>
      <c r="AO172">
        <v>2260.6999999999998</v>
      </c>
      <c r="AP172">
        <v>98.5</v>
      </c>
      <c r="AQ172">
        <v>104.8</v>
      </c>
      <c r="AS172">
        <v>14</v>
      </c>
      <c r="AT172">
        <v>3805.28</v>
      </c>
      <c r="AU172">
        <v>103.4</v>
      </c>
      <c r="AV172">
        <v>90.1</v>
      </c>
      <c r="AW172">
        <v>103</v>
      </c>
      <c r="AX172">
        <v>90</v>
      </c>
      <c r="AY172" t="s">
        <v>29</v>
      </c>
      <c r="AZ172">
        <v>101.3</v>
      </c>
      <c r="BA172">
        <v>1944.27</v>
      </c>
      <c r="BB172">
        <v>104.8</v>
      </c>
      <c r="BC172">
        <v>100</v>
      </c>
      <c r="BD172">
        <v>103.9</v>
      </c>
      <c r="BE172">
        <v>99.8</v>
      </c>
      <c r="BF172" t="s">
        <v>29</v>
      </c>
      <c r="BG172">
        <v>106.8</v>
      </c>
      <c r="BH172">
        <v>1142.82</v>
      </c>
      <c r="BI172">
        <v>104.7</v>
      </c>
      <c r="BJ172">
        <v>101.8</v>
      </c>
      <c r="BK172">
        <v>103.8</v>
      </c>
      <c r="BL172">
        <v>101.6</v>
      </c>
      <c r="BM172" t="s">
        <v>29</v>
      </c>
      <c r="BN172">
        <v>108</v>
      </c>
      <c r="BO172">
        <v>29275.3</v>
      </c>
      <c r="BP172">
        <v>31876.3</v>
      </c>
      <c r="BQ172">
        <v>-2601.1</v>
      </c>
      <c r="BR172">
        <v>73.900000000000006</v>
      </c>
      <c r="BS172">
        <v>99.6</v>
      </c>
      <c r="BT172">
        <v>75.599999999999994</v>
      </c>
      <c r="BU172">
        <v>101.7</v>
      </c>
      <c r="BV172">
        <v>94.1</v>
      </c>
      <c r="BW172">
        <v>101.3</v>
      </c>
      <c r="BX172">
        <v>98.7</v>
      </c>
      <c r="BY172">
        <v>95.8</v>
      </c>
      <c r="BZ172">
        <v>124.4</v>
      </c>
      <c r="CA172">
        <v>99.8</v>
      </c>
      <c r="CB172">
        <v>7.4</v>
      </c>
      <c r="CC172">
        <v>99</v>
      </c>
      <c r="CD172">
        <v>100</v>
      </c>
      <c r="CE172">
        <v>100</v>
      </c>
      <c r="CF172">
        <v>92.1</v>
      </c>
      <c r="CG172">
        <v>100.7</v>
      </c>
      <c r="CH172">
        <v>100.7</v>
      </c>
      <c r="CI172">
        <v>99.3</v>
      </c>
      <c r="CJ172">
        <v>99.9</v>
      </c>
      <c r="CK172">
        <v>99.9</v>
      </c>
      <c r="CL172">
        <v>100.6</v>
      </c>
      <c r="CM172">
        <v>100.5</v>
      </c>
      <c r="CN172">
        <v>100.5</v>
      </c>
      <c r="CO172">
        <v>100.9</v>
      </c>
      <c r="CP172">
        <v>100.7</v>
      </c>
      <c r="CQ172">
        <v>100.7</v>
      </c>
      <c r="CR172">
        <v>98.3</v>
      </c>
      <c r="CS172">
        <v>99.8</v>
      </c>
      <c r="CT172">
        <v>99.8</v>
      </c>
      <c r="CU172">
        <v>103.8</v>
      </c>
      <c r="CV172">
        <v>101</v>
      </c>
      <c r="CW172">
        <v>101</v>
      </c>
      <c r="CX172">
        <v>92.7</v>
      </c>
      <c r="CY172">
        <v>100.3</v>
      </c>
      <c r="CZ172">
        <v>100.3</v>
      </c>
      <c r="DA172">
        <v>100.5</v>
      </c>
      <c r="DB172">
        <v>100.1</v>
      </c>
      <c r="DC172">
        <v>100.1</v>
      </c>
      <c r="DD172">
        <v>101.6</v>
      </c>
      <c r="DE172">
        <v>101.5</v>
      </c>
      <c r="DF172">
        <v>101.5</v>
      </c>
      <c r="DG172">
        <v>103.4</v>
      </c>
      <c r="DH172">
        <v>100.8</v>
      </c>
      <c r="DI172">
        <v>100.8</v>
      </c>
      <c r="DJ172">
        <v>95</v>
      </c>
      <c r="DK172">
        <v>96.3</v>
      </c>
      <c r="DL172">
        <v>96.3</v>
      </c>
      <c r="DM172">
        <v>102.3</v>
      </c>
      <c r="DN172">
        <v>100.3</v>
      </c>
      <c r="DO172">
        <v>100.3</v>
      </c>
      <c r="DP172">
        <v>100.3</v>
      </c>
      <c r="DQ172">
        <v>100.2</v>
      </c>
      <c r="DR172">
        <v>100.2</v>
      </c>
      <c r="DS172">
        <v>100.4</v>
      </c>
      <c r="DT172">
        <v>98.4</v>
      </c>
      <c r="DU172">
        <v>98.4</v>
      </c>
      <c r="DV172">
        <v>98.5</v>
      </c>
      <c r="DW172">
        <v>98.9</v>
      </c>
      <c r="DX172">
        <v>98.9</v>
      </c>
      <c r="DY172">
        <v>92.2</v>
      </c>
      <c r="DZ172">
        <v>99.7</v>
      </c>
      <c r="EA172">
        <v>99.7</v>
      </c>
      <c r="EB172">
        <v>103</v>
      </c>
      <c r="EC172">
        <v>100.1</v>
      </c>
      <c r="ED172">
        <v>100.1</v>
      </c>
      <c r="EE172">
        <v>93.8</v>
      </c>
      <c r="EF172">
        <v>100</v>
      </c>
      <c r="EG172">
        <v>100</v>
      </c>
      <c r="EH172">
        <v>101.7</v>
      </c>
      <c r="EI172">
        <v>98.7</v>
      </c>
      <c r="EJ172">
        <v>103</v>
      </c>
      <c r="EK172">
        <v>104.2</v>
      </c>
      <c r="EL172">
        <v>103</v>
      </c>
      <c r="EM172" t="s">
        <v>29</v>
      </c>
      <c r="EN172">
        <v>108.8</v>
      </c>
      <c r="EO172">
        <v>87.8</v>
      </c>
      <c r="EP172">
        <v>76.400000000000006</v>
      </c>
      <c r="EQ172" t="s">
        <v>29</v>
      </c>
      <c r="ER172">
        <v>84</v>
      </c>
      <c r="ES172">
        <v>106</v>
      </c>
      <c r="ET172">
        <v>105</v>
      </c>
      <c r="EU172" t="s">
        <v>29</v>
      </c>
      <c r="EV172">
        <v>108.8</v>
      </c>
      <c r="EW172">
        <v>98.1</v>
      </c>
      <c r="EX172">
        <v>103.8</v>
      </c>
      <c r="EY172" t="s">
        <v>29</v>
      </c>
      <c r="EZ172">
        <v>122</v>
      </c>
      <c r="FA172">
        <v>104.6</v>
      </c>
      <c r="FB172">
        <v>90.7</v>
      </c>
      <c r="FC172" t="s">
        <v>29</v>
      </c>
      <c r="FD172">
        <v>108.4</v>
      </c>
      <c r="FF172">
        <v>106.4</v>
      </c>
      <c r="FG172">
        <v>110.3</v>
      </c>
      <c r="FH172">
        <v>107.7</v>
      </c>
      <c r="FI172">
        <v>95.8</v>
      </c>
      <c r="FJ172">
        <v>109.1</v>
      </c>
      <c r="FK172">
        <v>119.1</v>
      </c>
      <c r="FL172">
        <v>102.9</v>
      </c>
      <c r="FM172">
        <v>97</v>
      </c>
      <c r="FN172">
        <v>99.8</v>
      </c>
      <c r="FO172">
        <v>102.2</v>
      </c>
      <c r="FP172">
        <v>106.5</v>
      </c>
      <c r="FQ172">
        <v>128.19999999999999</v>
      </c>
      <c r="FR172" t="s">
        <v>29</v>
      </c>
      <c r="FS172">
        <v>118.5</v>
      </c>
      <c r="FT172">
        <v>96.1</v>
      </c>
      <c r="FU172">
        <v>36</v>
      </c>
      <c r="FV172" t="s">
        <v>29</v>
      </c>
      <c r="FW172">
        <v>53.7</v>
      </c>
      <c r="FX172">
        <v>12511</v>
      </c>
      <c r="FY172">
        <v>104.8</v>
      </c>
      <c r="FZ172">
        <v>78.7</v>
      </c>
      <c r="GA172">
        <v>100.4</v>
      </c>
      <c r="GB172" t="s">
        <v>29</v>
      </c>
      <c r="GC172">
        <v>91.1</v>
      </c>
      <c r="GD172">
        <v>3697.6</v>
      </c>
      <c r="GE172">
        <v>110.7</v>
      </c>
      <c r="GF172">
        <v>89.7</v>
      </c>
      <c r="GG172">
        <v>3697.6</v>
      </c>
      <c r="GH172">
        <v>110.7</v>
      </c>
      <c r="GI172">
        <v>56030.8</v>
      </c>
      <c r="GJ172">
        <v>109.7</v>
      </c>
      <c r="GK172">
        <v>120.2</v>
      </c>
      <c r="GL172">
        <v>56454.5</v>
      </c>
      <c r="GM172">
        <v>110.4</v>
      </c>
      <c r="GN172">
        <v>111</v>
      </c>
      <c r="GO172">
        <v>-423.7</v>
      </c>
      <c r="GP172">
        <v>-20.2</v>
      </c>
      <c r="GQ172">
        <v>-25.7</v>
      </c>
      <c r="GS172">
        <v>0.5</v>
      </c>
      <c r="GT172">
        <v>-20</v>
      </c>
      <c r="GU172">
        <v>-6.4</v>
      </c>
      <c r="GV172">
        <v>-2.2000000000000002</v>
      </c>
      <c r="GW172">
        <v>-8.9</v>
      </c>
      <c r="GX172">
        <v>21</v>
      </c>
      <c r="GY172">
        <v>3.2</v>
      </c>
    </row>
    <row r="173" spans="1:207" x14ac:dyDescent="0.2">
      <c r="A173" s="12" t="s">
        <v>293</v>
      </c>
      <c r="B173" s="20">
        <v>108</v>
      </c>
      <c r="C173" s="20">
        <v>100.7</v>
      </c>
      <c r="E173" s="25" t="s">
        <v>296</v>
      </c>
      <c r="F173" s="27">
        <v>4.03</v>
      </c>
      <c r="G173" s="27">
        <v>4.12</v>
      </c>
      <c r="I173" s="1">
        <v>40574</v>
      </c>
      <c r="J173">
        <v>769157.5</v>
      </c>
      <c r="L173" s="1">
        <v>40451</v>
      </c>
      <c r="M173">
        <v>25.271000000000001</v>
      </c>
      <c r="N173">
        <v>511309.66600000003</v>
      </c>
      <c r="O173">
        <v>224903.31299999999</v>
      </c>
      <c r="P173">
        <v>736212.97900000005</v>
      </c>
      <c r="Q173">
        <v>491617.58899999998</v>
      </c>
      <c r="R173">
        <v>222369.39300000001</v>
      </c>
      <c r="S173">
        <v>713986.98199999996</v>
      </c>
      <c r="T173">
        <v>19692.077000000001</v>
      </c>
      <c r="U173">
        <v>2533.92</v>
      </c>
      <c r="V173">
        <v>22225.996999999999</v>
      </c>
      <c r="W173">
        <v>511334.93699999998</v>
      </c>
      <c r="X173">
        <v>224903.31299999999</v>
      </c>
      <c r="Y173">
        <v>736238.25</v>
      </c>
      <c r="AA173" s="37" t="s">
        <v>295</v>
      </c>
      <c r="AB173" s="38">
        <v>3.9365000000000001</v>
      </c>
      <c r="AC173" s="38">
        <v>1.5712999999999999</v>
      </c>
      <c r="AD173" s="38">
        <v>1.2766999999999999</v>
      </c>
      <c r="AI173" t="s">
        <v>704</v>
      </c>
      <c r="AJ173">
        <v>5508</v>
      </c>
      <c r="AK173">
        <v>100.2</v>
      </c>
      <c r="AL173">
        <v>100</v>
      </c>
      <c r="AM173" t="s">
        <v>29</v>
      </c>
      <c r="AN173">
        <v>102.6</v>
      </c>
      <c r="AO173">
        <v>2255.9</v>
      </c>
      <c r="AP173">
        <v>96.5</v>
      </c>
      <c r="AQ173">
        <v>99.8</v>
      </c>
      <c r="AS173">
        <v>13.9</v>
      </c>
      <c r="AT173">
        <v>3856.56</v>
      </c>
      <c r="AU173">
        <v>104</v>
      </c>
      <c r="AV173">
        <v>101.3</v>
      </c>
      <c r="AW173">
        <v>103.3</v>
      </c>
      <c r="AX173">
        <v>101.2</v>
      </c>
      <c r="AY173" t="s">
        <v>29</v>
      </c>
      <c r="AZ173">
        <v>102.5</v>
      </c>
      <c r="BA173">
        <v>1948.53</v>
      </c>
      <c r="BB173">
        <v>105.4</v>
      </c>
      <c r="BC173">
        <v>100.2</v>
      </c>
      <c r="BD173">
        <v>104.3</v>
      </c>
      <c r="BE173">
        <v>100.1</v>
      </c>
      <c r="BF173" t="s">
        <v>29</v>
      </c>
      <c r="BG173">
        <v>106.9</v>
      </c>
      <c r="BH173">
        <v>1123.9100000000001</v>
      </c>
      <c r="BI173">
        <v>104.9</v>
      </c>
      <c r="BJ173">
        <v>98.3</v>
      </c>
      <c r="BK173">
        <v>103.8</v>
      </c>
      <c r="BL173">
        <v>98.2</v>
      </c>
      <c r="BM173" t="s">
        <v>29</v>
      </c>
      <c r="BN173">
        <v>106.1</v>
      </c>
      <c r="BO173">
        <v>48719.9</v>
      </c>
      <c r="BP173">
        <v>60438.1</v>
      </c>
      <c r="BQ173">
        <v>-11718.2</v>
      </c>
      <c r="BR173">
        <v>72.599999999999994</v>
      </c>
      <c r="BS173">
        <v>97.9</v>
      </c>
      <c r="BT173">
        <v>74.7</v>
      </c>
      <c r="BU173">
        <v>98.1</v>
      </c>
      <c r="BV173">
        <v>92.5</v>
      </c>
      <c r="BW173">
        <v>99.1</v>
      </c>
      <c r="BX173">
        <v>88.8</v>
      </c>
      <c r="BY173">
        <v>91</v>
      </c>
      <c r="BZ173">
        <v>122.6</v>
      </c>
      <c r="CA173">
        <v>98.7</v>
      </c>
      <c r="CB173">
        <v>6.8</v>
      </c>
      <c r="CC173">
        <v>98.6</v>
      </c>
      <c r="CD173">
        <v>99.9</v>
      </c>
      <c r="CE173">
        <v>99.9</v>
      </c>
      <c r="CF173">
        <v>90.8</v>
      </c>
      <c r="CG173">
        <v>99.1</v>
      </c>
      <c r="CH173">
        <v>99.8</v>
      </c>
      <c r="CI173">
        <v>98.8</v>
      </c>
      <c r="CJ173">
        <v>99.9</v>
      </c>
      <c r="CK173">
        <v>99.8</v>
      </c>
      <c r="CL173">
        <v>100.8</v>
      </c>
      <c r="CM173">
        <v>100.1</v>
      </c>
      <c r="CN173">
        <v>100.6</v>
      </c>
      <c r="CO173">
        <v>100.7</v>
      </c>
      <c r="CP173">
        <v>99.9</v>
      </c>
      <c r="CQ173">
        <v>100.6</v>
      </c>
      <c r="CR173">
        <v>98.4</v>
      </c>
      <c r="CS173">
        <v>99.8</v>
      </c>
      <c r="CT173">
        <v>99.6</v>
      </c>
      <c r="CU173">
        <v>103.1</v>
      </c>
      <c r="CV173">
        <v>100.4</v>
      </c>
      <c r="CW173">
        <v>101.4</v>
      </c>
      <c r="CX173">
        <v>93.3</v>
      </c>
      <c r="CY173">
        <v>100.3</v>
      </c>
      <c r="CZ173">
        <v>100.6</v>
      </c>
      <c r="DA173">
        <v>100.7</v>
      </c>
      <c r="DB173">
        <v>100.1</v>
      </c>
      <c r="DC173">
        <v>100.2</v>
      </c>
      <c r="DD173">
        <v>101.6</v>
      </c>
      <c r="DE173">
        <v>99.8</v>
      </c>
      <c r="DF173">
        <v>101.3</v>
      </c>
      <c r="DG173">
        <v>103.6</v>
      </c>
      <c r="DH173">
        <v>101.4</v>
      </c>
      <c r="DI173">
        <v>102.2</v>
      </c>
      <c r="DJ173">
        <v>95.3</v>
      </c>
      <c r="DK173">
        <v>98.3</v>
      </c>
      <c r="DL173">
        <v>94.7</v>
      </c>
      <c r="DM173">
        <v>102.3</v>
      </c>
      <c r="DN173">
        <v>100.1</v>
      </c>
      <c r="DO173">
        <v>100.3</v>
      </c>
      <c r="DP173">
        <v>100</v>
      </c>
      <c r="DQ173">
        <v>99.9</v>
      </c>
      <c r="DR173">
        <v>100.1</v>
      </c>
      <c r="DS173">
        <v>100.3</v>
      </c>
      <c r="DT173">
        <v>100.2</v>
      </c>
      <c r="DU173">
        <v>98.5</v>
      </c>
      <c r="DV173">
        <v>98.2</v>
      </c>
      <c r="DW173">
        <v>100.4</v>
      </c>
      <c r="DX173">
        <v>99.3</v>
      </c>
      <c r="DY173">
        <v>96.8</v>
      </c>
      <c r="DZ173">
        <v>100.3</v>
      </c>
      <c r="EA173">
        <v>100</v>
      </c>
      <c r="EB173">
        <v>102.8</v>
      </c>
      <c r="EC173">
        <v>100.3</v>
      </c>
      <c r="ED173">
        <v>100.4</v>
      </c>
      <c r="EE173">
        <v>93.8</v>
      </c>
      <c r="EF173">
        <v>100</v>
      </c>
      <c r="EG173">
        <v>100.1</v>
      </c>
      <c r="EH173">
        <v>103.5</v>
      </c>
      <c r="EI173">
        <v>98.1</v>
      </c>
      <c r="EJ173">
        <v>105.5</v>
      </c>
      <c r="EK173">
        <v>105.3</v>
      </c>
      <c r="EL173">
        <v>98.2</v>
      </c>
      <c r="EM173" t="s">
        <v>29</v>
      </c>
      <c r="EN173">
        <v>106.8</v>
      </c>
      <c r="EO173">
        <v>96.7</v>
      </c>
      <c r="EP173">
        <v>107.2</v>
      </c>
      <c r="EQ173" t="s">
        <v>29</v>
      </c>
      <c r="ER173">
        <v>90</v>
      </c>
      <c r="ES173">
        <v>107.3</v>
      </c>
      <c r="ET173">
        <v>98.7</v>
      </c>
      <c r="EU173" t="s">
        <v>29</v>
      </c>
      <c r="EV173">
        <v>107.4</v>
      </c>
      <c r="EW173">
        <v>94.2</v>
      </c>
      <c r="EX173">
        <v>90.7</v>
      </c>
      <c r="EY173" t="s">
        <v>29</v>
      </c>
      <c r="EZ173">
        <v>110.6</v>
      </c>
      <c r="FA173">
        <v>105.3</v>
      </c>
      <c r="FB173">
        <v>99.3</v>
      </c>
      <c r="FC173" t="s">
        <v>29</v>
      </c>
      <c r="FD173">
        <v>107.7</v>
      </c>
      <c r="FF173">
        <v>109.3</v>
      </c>
      <c r="FG173">
        <v>100.3</v>
      </c>
      <c r="FH173">
        <v>108.8</v>
      </c>
      <c r="FI173">
        <v>104.6</v>
      </c>
      <c r="FJ173">
        <v>108</v>
      </c>
      <c r="FK173">
        <v>94.4</v>
      </c>
      <c r="FL173">
        <v>105.5</v>
      </c>
      <c r="FM173">
        <v>98.5</v>
      </c>
      <c r="FN173">
        <v>96.2</v>
      </c>
      <c r="FO173">
        <v>90.3</v>
      </c>
      <c r="FP173">
        <v>112.5</v>
      </c>
      <c r="FQ173">
        <v>95.3</v>
      </c>
      <c r="FR173" t="s">
        <v>29</v>
      </c>
      <c r="FS173">
        <v>112.9</v>
      </c>
      <c r="FT173">
        <v>114.4</v>
      </c>
      <c r="FU173">
        <v>118.7</v>
      </c>
      <c r="FV173" t="s">
        <v>29</v>
      </c>
      <c r="FW173">
        <v>63.7</v>
      </c>
      <c r="FX173">
        <v>12462</v>
      </c>
      <c r="FY173">
        <v>107</v>
      </c>
      <c r="FZ173">
        <v>99.5</v>
      </c>
      <c r="GA173">
        <v>101.1</v>
      </c>
      <c r="GB173" t="s">
        <v>29</v>
      </c>
      <c r="GC173">
        <v>88.2</v>
      </c>
      <c r="GD173">
        <v>3522.2</v>
      </c>
      <c r="GE173">
        <v>105.3</v>
      </c>
      <c r="GF173">
        <v>95.3</v>
      </c>
      <c r="GG173">
        <v>7219.8</v>
      </c>
      <c r="GH173">
        <v>108</v>
      </c>
      <c r="GI173">
        <v>54454.7</v>
      </c>
      <c r="GJ173">
        <v>102.7</v>
      </c>
      <c r="GK173">
        <v>94.5</v>
      </c>
      <c r="GL173">
        <v>55023.8</v>
      </c>
      <c r="GM173">
        <v>110.5</v>
      </c>
      <c r="GN173">
        <v>98.2</v>
      </c>
      <c r="GO173">
        <v>-569.1</v>
      </c>
      <c r="GP173">
        <v>-20.100000000000001</v>
      </c>
      <c r="GQ173">
        <v>-24.2</v>
      </c>
      <c r="GS173">
        <v>2.5</v>
      </c>
      <c r="GT173">
        <v>-18</v>
      </c>
      <c r="GU173">
        <v>-3.1</v>
      </c>
      <c r="GV173">
        <v>0.3</v>
      </c>
      <c r="GW173">
        <v>-2.9</v>
      </c>
      <c r="GX173">
        <v>23.1</v>
      </c>
      <c r="GY173">
        <v>6.3</v>
      </c>
    </row>
    <row r="174" spans="1:207" x14ac:dyDescent="0.2">
      <c r="A174" s="12" t="s">
        <v>294</v>
      </c>
      <c r="B174" s="20">
        <v>108</v>
      </c>
      <c r="C174" s="20">
        <v>100.5</v>
      </c>
      <c r="E174" s="25" t="s">
        <v>297</v>
      </c>
      <c r="F174" s="27">
        <v>3.99</v>
      </c>
      <c r="G174" s="27">
        <v>4.13</v>
      </c>
      <c r="I174" s="1">
        <v>40602</v>
      </c>
      <c r="J174">
        <v>775999.7</v>
      </c>
      <c r="L174" s="1">
        <v>40482</v>
      </c>
      <c r="M174">
        <v>25.274999999999999</v>
      </c>
      <c r="N174">
        <v>514667.59100000001</v>
      </c>
      <c r="O174">
        <v>222464.068</v>
      </c>
      <c r="P174">
        <v>737131.65899999999</v>
      </c>
      <c r="Q174">
        <v>496478.20699999999</v>
      </c>
      <c r="R174">
        <v>219926.79800000001</v>
      </c>
      <c r="S174">
        <v>716405.005</v>
      </c>
      <c r="T174">
        <v>18189.383999999998</v>
      </c>
      <c r="U174">
        <v>2537.27</v>
      </c>
      <c r="V174">
        <v>20726.653999999999</v>
      </c>
      <c r="W174">
        <v>514692.86599999998</v>
      </c>
      <c r="X174">
        <v>222464.068</v>
      </c>
      <c r="Y174">
        <v>737156.93400000001</v>
      </c>
      <c r="AA174" s="37" t="s">
        <v>296</v>
      </c>
      <c r="AB174" s="38">
        <v>3.9378000000000002</v>
      </c>
      <c r="AC174" s="38">
        <v>1.5750999999999999</v>
      </c>
      <c r="AD174" s="38">
        <v>1.2850999999999999</v>
      </c>
      <c r="AI174" t="s">
        <v>705</v>
      </c>
      <c r="AJ174">
        <v>5515</v>
      </c>
      <c r="AK174">
        <v>100.5</v>
      </c>
      <c r="AL174">
        <v>100.1</v>
      </c>
      <c r="AM174" t="s">
        <v>29</v>
      </c>
      <c r="AN174">
        <v>102.7</v>
      </c>
      <c r="AO174">
        <v>2182.1999999999998</v>
      </c>
      <c r="AP174">
        <v>94.3</v>
      </c>
      <c r="AQ174">
        <v>96.7</v>
      </c>
      <c r="AS174">
        <v>13.5</v>
      </c>
      <c r="AT174">
        <v>4017.75</v>
      </c>
      <c r="AU174">
        <v>104.8</v>
      </c>
      <c r="AV174">
        <v>104.2</v>
      </c>
      <c r="AW174">
        <v>104.2</v>
      </c>
      <c r="AX174">
        <v>104.1</v>
      </c>
      <c r="AY174" t="s">
        <v>29</v>
      </c>
      <c r="AZ174">
        <v>106.7</v>
      </c>
      <c r="BA174">
        <v>1985.04</v>
      </c>
      <c r="BB174">
        <v>103</v>
      </c>
      <c r="BC174">
        <v>101.9</v>
      </c>
      <c r="BD174">
        <v>102.1</v>
      </c>
      <c r="BE174">
        <v>101.9</v>
      </c>
      <c r="BF174" t="s">
        <v>29</v>
      </c>
      <c r="BG174">
        <v>108.9</v>
      </c>
      <c r="BH174">
        <v>1141.8599999999999</v>
      </c>
      <c r="BI174">
        <v>101.7</v>
      </c>
      <c r="BJ174">
        <v>101.6</v>
      </c>
      <c r="BK174">
        <v>100.8</v>
      </c>
      <c r="BL174">
        <v>101.6</v>
      </c>
      <c r="BM174" t="s">
        <v>29</v>
      </c>
      <c r="BN174">
        <v>107.8</v>
      </c>
      <c r="BO174">
        <v>66974.899999999994</v>
      </c>
      <c r="BP174">
        <v>84465.9</v>
      </c>
      <c r="BQ174">
        <v>-17491</v>
      </c>
      <c r="BR174">
        <v>77.099999999999994</v>
      </c>
      <c r="BS174">
        <v>101.8</v>
      </c>
      <c r="BT174">
        <v>73.7</v>
      </c>
      <c r="BU174">
        <v>100.8</v>
      </c>
      <c r="BV174">
        <v>94.2</v>
      </c>
      <c r="BW174">
        <v>98</v>
      </c>
      <c r="BX174">
        <v>88.4</v>
      </c>
      <c r="BY174">
        <v>102.8</v>
      </c>
      <c r="BZ174">
        <v>119.9</v>
      </c>
      <c r="CA174">
        <v>99.1</v>
      </c>
      <c r="CB174">
        <v>7</v>
      </c>
      <c r="CC174">
        <v>98.7</v>
      </c>
      <c r="CD174">
        <v>99.8</v>
      </c>
      <c r="CE174">
        <v>99.7</v>
      </c>
      <c r="CF174">
        <v>90.2</v>
      </c>
      <c r="CG174">
        <v>97.7</v>
      </c>
      <c r="CH174">
        <v>97.5</v>
      </c>
      <c r="CI174">
        <v>98.9</v>
      </c>
      <c r="CJ174">
        <v>99.8</v>
      </c>
      <c r="CK174">
        <v>99.6</v>
      </c>
      <c r="CL174">
        <v>100.9</v>
      </c>
      <c r="CM174">
        <v>100.1</v>
      </c>
      <c r="CN174">
        <v>100.7</v>
      </c>
      <c r="CO174">
        <v>100.9</v>
      </c>
      <c r="CP174">
        <v>100.3</v>
      </c>
      <c r="CQ174">
        <v>100.9</v>
      </c>
      <c r="CR174">
        <v>98.5</v>
      </c>
      <c r="CS174">
        <v>99.9</v>
      </c>
      <c r="CT174">
        <v>99.5</v>
      </c>
      <c r="CU174">
        <v>103.3</v>
      </c>
      <c r="CV174">
        <v>100.6</v>
      </c>
      <c r="CW174">
        <v>102</v>
      </c>
      <c r="CX174">
        <v>92.6</v>
      </c>
      <c r="CY174">
        <v>99</v>
      </c>
      <c r="CZ174">
        <v>99.6</v>
      </c>
      <c r="DA174">
        <v>100.7</v>
      </c>
      <c r="DB174">
        <v>100.1</v>
      </c>
      <c r="DC174">
        <v>100.3</v>
      </c>
      <c r="DD174">
        <v>101.2</v>
      </c>
      <c r="DE174">
        <v>99.7</v>
      </c>
      <c r="DF174">
        <v>101</v>
      </c>
      <c r="DG174">
        <v>103.7</v>
      </c>
      <c r="DH174">
        <v>100.7</v>
      </c>
      <c r="DI174">
        <v>103</v>
      </c>
      <c r="DJ174">
        <v>95.7</v>
      </c>
      <c r="DK174">
        <v>100.8</v>
      </c>
      <c r="DL174">
        <v>95.5</v>
      </c>
      <c r="DM174">
        <v>102.2</v>
      </c>
      <c r="DN174">
        <v>99.9</v>
      </c>
      <c r="DO174">
        <v>100.3</v>
      </c>
      <c r="DP174">
        <v>99.9</v>
      </c>
      <c r="DQ174">
        <v>99.9</v>
      </c>
      <c r="DR174">
        <v>100</v>
      </c>
      <c r="DS174">
        <v>100.3</v>
      </c>
      <c r="DT174">
        <v>100.4</v>
      </c>
      <c r="DU174">
        <v>99</v>
      </c>
      <c r="DV174">
        <v>97.3</v>
      </c>
      <c r="DW174">
        <v>100.1</v>
      </c>
      <c r="DX174">
        <v>99.4</v>
      </c>
      <c r="DY174">
        <v>99.7</v>
      </c>
      <c r="DZ174">
        <v>100.6</v>
      </c>
      <c r="EA174">
        <v>100.6</v>
      </c>
      <c r="EB174">
        <v>101.9</v>
      </c>
      <c r="EC174">
        <v>100.5</v>
      </c>
      <c r="ED174">
        <v>100.9</v>
      </c>
      <c r="EE174">
        <v>93.7</v>
      </c>
      <c r="EF174">
        <v>100</v>
      </c>
      <c r="EG174">
        <v>100.1</v>
      </c>
      <c r="EH174">
        <v>100.2</v>
      </c>
      <c r="EI174">
        <v>97.9</v>
      </c>
      <c r="EJ174">
        <v>102.3</v>
      </c>
      <c r="EK174">
        <v>105.5</v>
      </c>
      <c r="EL174">
        <v>109.4</v>
      </c>
      <c r="EM174" t="s">
        <v>29</v>
      </c>
      <c r="EN174">
        <v>116.9</v>
      </c>
      <c r="EO174">
        <v>93.8</v>
      </c>
      <c r="EP174">
        <v>101.4</v>
      </c>
      <c r="EQ174" t="s">
        <v>29</v>
      </c>
      <c r="ER174">
        <v>91.3</v>
      </c>
      <c r="ES174">
        <v>107.7</v>
      </c>
      <c r="ET174">
        <v>111.5</v>
      </c>
      <c r="EU174" t="s">
        <v>29</v>
      </c>
      <c r="EV174">
        <v>119.7</v>
      </c>
      <c r="EW174">
        <v>92.7</v>
      </c>
      <c r="EX174">
        <v>97.8</v>
      </c>
      <c r="EY174" t="s">
        <v>29</v>
      </c>
      <c r="EZ174">
        <v>108.1</v>
      </c>
      <c r="FA174">
        <v>102.1</v>
      </c>
      <c r="FB174">
        <v>100.8</v>
      </c>
      <c r="FC174" t="s">
        <v>29</v>
      </c>
      <c r="FD174">
        <v>108.6</v>
      </c>
      <c r="FF174">
        <v>113.9</v>
      </c>
      <c r="FG174">
        <v>113.2</v>
      </c>
      <c r="FH174">
        <v>113.6</v>
      </c>
      <c r="FI174">
        <v>113.3</v>
      </c>
      <c r="FJ174">
        <v>100.5</v>
      </c>
      <c r="FK174">
        <v>102</v>
      </c>
      <c r="FL174">
        <v>100.1</v>
      </c>
      <c r="FM174">
        <v>109.8</v>
      </c>
      <c r="FN174">
        <v>93.6</v>
      </c>
      <c r="FO174">
        <v>101.7</v>
      </c>
      <c r="FP174">
        <v>105.9</v>
      </c>
      <c r="FQ174">
        <v>103.1</v>
      </c>
      <c r="FR174" t="s">
        <v>29</v>
      </c>
      <c r="FS174">
        <v>116.4</v>
      </c>
      <c r="FT174">
        <v>117.4</v>
      </c>
      <c r="FU174">
        <v>124.2</v>
      </c>
      <c r="FV174" t="s">
        <v>29</v>
      </c>
      <c r="FW174">
        <v>79.099999999999994</v>
      </c>
      <c r="FX174">
        <v>10589</v>
      </c>
      <c r="FY174">
        <v>103.3</v>
      </c>
      <c r="FZ174">
        <v>112.5</v>
      </c>
      <c r="GA174">
        <v>98.3</v>
      </c>
      <c r="GB174" t="s">
        <v>29</v>
      </c>
      <c r="GC174">
        <v>100.5</v>
      </c>
      <c r="GD174">
        <v>4200.3</v>
      </c>
      <c r="GE174">
        <v>104.1</v>
      </c>
      <c r="GF174">
        <v>119.3</v>
      </c>
      <c r="GG174">
        <v>11420.1</v>
      </c>
      <c r="GH174">
        <v>106.5</v>
      </c>
      <c r="GI174">
        <v>58898.1</v>
      </c>
      <c r="GJ174">
        <v>111.2</v>
      </c>
      <c r="GK174">
        <v>110.3</v>
      </c>
      <c r="GL174">
        <v>59925.7</v>
      </c>
      <c r="GM174">
        <v>108.7</v>
      </c>
      <c r="GN174">
        <v>108.7</v>
      </c>
      <c r="GO174">
        <v>-1027.5999999999999</v>
      </c>
      <c r="GP174">
        <v>-21</v>
      </c>
      <c r="GQ174">
        <v>-24.4</v>
      </c>
      <c r="GS174">
        <v>5.0999999999999996</v>
      </c>
      <c r="GT174">
        <v>-11.5</v>
      </c>
      <c r="GU174">
        <v>0.1</v>
      </c>
      <c r="GV174">
        <v>0.2</v>
      </c>
      <c r="GW174">
        <v>-1.3</v>
      </c>
      <c r="GX174">
        <v>25.8</v>
      </c>
      <c r="GY174">
        <v>5.0999999999999996</v>
      </c>
    </row>
    <row r="175" spans="1:207" x14ac:dyDescent="0.2">
      <c r="A175" s="12" t="s">
        <v>295</v>
      </c>
      <c r="B175" s="20">
        <v>107.9</v>
      </c>
      <c r="C175" s="20">
        <v>102.1</v>
      </c>
      <c r="E175" s="25" t="s">
        <v>298</v>
      </c>
      <c r="F175" s="27">
        <v>4.0999999999999996</v>
      </c>
      <c r="G175" s="27">
        <v>4.13</v>
      </c>
      <c r="I175" s="1">
        <v>40633</v>
      </c>
      <c r="J175">
        <v>801199</v>
      </c>
      <c r="L175" s="1">
        <v>40512</v>
      </c>
      <c r="M175">
        <v>25.053999999999998</v>
      </c>
      <c r="N175">
        <v>522004.853</v>
      </c>
      <c r="O175">
        <v>236061.67199999999</v>
      </c>
      <c r="P175">
        <v>758066.52500000002</v>
      </c>
      <c r="Q175">
        <v>502307.24900000001</v>
      </c>
      <c r="R175">
        <v>233440.42</v>
      </c>
      <c r="S175">
        <v>735747.66899999999</v>
      </c>
      <c r="T175">
        <v>19697.603999999999</v>
      </c>
      <c r="U175">
        <v>2621.252</v>
      </c>
      <c r="V175">
        <v>22318.856</v>
      </c>
      <c r="W175">
        <v>522029.90700000001</v>
      </c>
      <c r="X175">
        <v>236061.67199999999</v>
      </c>
      <c r="Y175">
        <v>758091.57900000003</v>
      </c>
      <c r="AA175" s="37" t="s">
        <v>297</v>
      </c>
      <c r="AB175" s="38">
        <v>3.9712999999999998</v>
      </c>
      <c r="AC175" s="38">
        <v>1.5881000000000001</v>
      </c>
      <c r="AD175" s="38">
        <v>1.266</v>
      </c>
      <c r="AI175" t="s">
        <v>706</v>
      </c>
      <c r="AJ175">
        <v>5515</v>
      </c>
      <c r="AK175">
        <v>100.7</v>
      </c>
      <c r="AL175">
        <v>100</v>
      </c>
      <c r="AM175" t="s">
        <v>29</v>
      </c>
      <c r="AN175">
        <v>102.7</v>
      </c>
      <c r="AO175">
        <v>2079</v>
      </c>
      <c r="AP175">
        <v>92.2</v>
      </c>
      <c r="AQ175">
        <v>95.3</v>
      </c>
      <c r="AS175">
        <v>13</v>
      </c>
      <c r="AT175">
        <v>3976.8</v>
      </c>
      <c r="AU175">
        <v>103.8</v>
      </c>
      <c r="AV175">
        <v>99</v>
      </c>
      <c r="AW175">
        <v>103.5</v>
      </c>
      <c r="AX175">
        <v>99</v>
      </c>
      <c r="AY175" t="s">
        <v>29</v>
      </c>
      <c r="AZ175">
        <v>105.6</v>
      </c>
      <c r="BA175">
        <v>2002.23</v>
      </c>
      <c r="BB175">
        <v>103.7</v>
      </c>
      <c r="BC175">
        <v>100.9</v>
      </c>
      <c r="BD175">
        <v>103.2</v>
      </c>
      <c r="BE175">
        <v>101</v>
      </c>
      <c r="BF175" t="s">
        <v>29</v>
      </c>
      <c r="BG175">
        <v>110</v>
      </c>
      <c r="BH175">
        <v>1161.92</v>
      </c>
      <c r="BI175">
        <v>101.5</v>
      </c>
      <c r="BJ175">
        <v>101.8</v>
      </c>
      <c r="BK175">
        <v>101</v>
      </c>
      <c r="BL175">
        <v>101.9</v>
      </c>
      <c r="BM175" t="s">
        <v>29</v>
      </c>
      <c r="BN175">
        <v>109.8</v>
      </c>
      <c r="BO175">
        <v>95696.5</v>
      </c>
      <c r="BP175">
        <v>116876.4</v>
      </c>
      <c r="BQ175">
        <v>-21179.9</v>
      </c>
      <c r="BR175">
        <v>80.099999999999994</v>
      </c>
      <c r="BS175">
        <v>103.2</v>
      </c>
      <c r="BT175">
        <v>81.8</v>
      </c>
      <c r="BU175">
        <v>105.8</v>
      </c>
      <c r="BV175">
        <v>95.8</v>
      </c>
      <c r="BW175">
        <v>101.9</v>
      </c>
      <c r="BX175">
        <v>94.8</v>
      </c>
      <c r="BY175">
        <v>106.1</v>
      </c>
      <c r="BZ175">
        <v>115.1</v>
      </c>
      <c r="CA175">
        <v>96.8</v>
      </c>
      <c r="CB175">
        <v>7.3</v>
      </c>
      <c r="CC175">
        <v>99.3</v>
      </c>
      <c r="CD175">
        <v>99.8</v>
      </c>
      <c r="CE175">
        <v>99.5</v>
      </c>
      <c r="CF175">
        <v>93.2</v>
      </c>
      <c r="CG175">
        <v>99.3</v>
      </c>
      <c r="CH175">
        <v>96.8</v>
      </c>
      <c r="CI175">
        <v>99.3</v>
      </c>
      <c r="CJ175">
        <v>99.8</v>
      </c>
      <c r="CK175">
        <v>99.4</v>
      </c>
      <c r="CL175">
        <v>101.1</v>
      </c>
      <c r="CM175">
        <v>100.2</v>
      </c>
      <c r="CN175">
        <v>100.9</v>
      </c>
      <c r="CO175">
        <v>100.8</v>
      </c>
      <c r="CP175">
        <v>99.8</v>
      </c>
      <c r="CQ175">
        <v>100.7</v>
      </c>
      <c r="CR175">
        <v>98.5</v>
      </c>
      <c r="CS175">
        <v>99.9</v>
      </c>
      <c r="CT175">
        <v>99.4</v>
      </c>
      <c r="CU175">
        <v>102.7</v>
      </c>
      <c r="CV175">
        <v>99.9</v>
      </c>
      <c r="CW175">
        <v>101.9</v>
      </c>
      <c r="CX175">
        <v>92.1</v>
      </c>
      <c r="CY175">
        <v>99.1</v>
      </c>
      <c r="CZ175">
        <v>98.7</v>
      </c>
      <c r="DA175">
        <v>100.3</v>
      </c>
      <c r="DB175">
        <v>100</v>
      </c>
      <c r="DC175">
        <v>100.2</v>
      </c>
      <c r="DD175">
        <v>100.3</v>
      </c>
      <c r="DE175">
        <v>99.5</v>
      </c>
      <c r="DF175">
        <v>100.5</v>
      </c>
      <c r="DG175">
        <v>103.9</v>
      </c>
      <c r="DH175">
        <v>100.3</v>
      </c>
      <c r="DI175">
        <v>103.3</v>
      </c>
      <c r="DJ175">
        <v>95.6</v>
      </c>
      <c r="DK175">
        <v>102.8</v>
      </c>
      <c r="DL175">
        <v>98.2</v>
      </c>
      <c r="DM175">
        <v>102.1</v>
      </c>
      <c r="DN175">
        <v>100</v>
      </c>
      <c r="DO175">
        <v>100.2</v>
      </c>
      <c r="DP175">
        <v>99.7</v>
      </c>
      <c r="DQ175">
        <v>100</v>
      </c>
      <c r="DR175">
        <v>100</v>
      </c>
      <c r="DS175">
        <v>100.2</v>
      </c>
      <c r="DT175">
        <v>100</v>
      </c>
      <c r="DU175">
        <v>99</v>
      </c>
      <c r="DV175">
        <v>97.9</v>
      </c>
      <c r="DW175">
        <v>99.9</v>
      </c>
      <c r="DX175">
        <v>99.3</v>
      </c>
      <c r="DY175">
        <v>98.3</v>
      </c>
      <c r="DZ175">
        <v>98.5</v>
      </c>
      <c r="EA175">
        <v>99.1</v>
      </c>
      <c r="EB175">
        <v>100.3</v>
      </c>
      <c r="EC175">
        <v>100.3</v>
      </c>
      <c r="ED175">
        <v>101.2</v>
      </c>
      <c r="EE175">
        <v>93.7</v>
      </c>
      <c r="EF175">
        <v>100</v>
      </c>
      <c r="EG175">
        <v>100.1</v>
      </c>
      <c r="EH175">
        <v>101.4</v>
      </c>
      <c r="EI175">
        <v>96.3</v>
      </c>
      <c r="EJ175">
        <v>105.3</v>
      </c>
      <c r="EK175">
        <v>105.5</v>
      </c>
      <c r="EL175">
        <v>97.8</v>
      </c>
      <c r="EM175" t="s">
        <v>29</v>
      </c>
      <c r="EN175">
        <v>114.3</v>
      </c>
      <c r="EO175">
        <v>94.5</v>
      </c>
      <c r="EP175">
        <v>102.1</v>
      </c>
      <c r="EQ175" t="s">
        <v>29</v>
      </c>
      <c r="ER175">
        <v>93.2</v>
      </c>
      <c r="ES175">
        <v>107.4</v>
      </c>
      <c r="ET175">
        <v>98.5</v>
      </c>
      <c r="EU175" t="s">
        <v>29</v>
      </c>
      <c r="EV175">
        <v>117.9</v>
      </c>
      <c r="EW175">
        <v>94.3</v>
      </c>
      <c r="EX175">
        <v>88.5</v>
      </c>
      <c r="EY175" t="s">
        <v>29</v>
      </c>
      <c r="EZ175">
        <v>95.7</v>
      </c>
      <c r="FA175">
        <v>101.4</v>
      </c>
      <c r="FB175">
        <v>100.9</v>
      </c>
      <c r="FC175" t="s">
        <v>29</v>
      </c>
      <c r="FD175">
        <v>109.5</v>
      </c>
      <c r="FF175">
        <v>108.4</v>
      </c>
      <c r="FG175">
        <v>99</v>
      </c>
      <c r="FH175">
        <v>105.8</v>
      </c>
      <c r="FI175">
        <v>96.1</v>
      </c>
      <c r="FJ175">
        <v>100.7</v>
      </c>
      <c r="FK175">
        <v>97.8</v>
      </c>
      <c r="FL175">
        <v>107</v>
      </c>
      <c r="FM175">
        <v>99.7</v>
      </c>
      <c r="FN175">
        <v>100.7</v>
      </c>
      <c r="FO175">
        <v>94.5</v>
      </c>
      <c r="FP175">
        <v>121.1</v>
      </c>
      <c r="FQ175">
        <v>110.1</v>
      </c>
      <c r="FR175" t="s">
        <v>29</v>
      </c>
      <c r="FS175">
        <v>128.19999999999999</v>
      </c>
      <c r="FT175">
        <v>112.2</v>
      </c>
      <c r="FU175">
        <v>103.2</v>
      </c>
      <c r="FV175" t="s">
        <v>29</v>
      </c>
      <c r="FW175">
        <v>81.599999999999994</v>
      </c>
      <c r="FX175">
        <v>11646</v>
      </c>
      <c r="FY175">
        <v>108.9</v>
      </c>
      <c r="FZ175">
        <v>102.3</v>
      </c>
      <c r="GA175">
        <v>106.3</v>
      </c>
      <c r="GB175" t="s">
        <v>29</v>
      </c>
      <c r="GC175">
        <v>105.4</v>
      </c>
      <c r="GD175">
        <v>4174.6000000000004</v>
      </c>
      <c r="GE175">
        <v>104.5</v>
      </c>
      <c r="GF175">
        <v>99.4</v>
      </c>
      <c r="GG175">
        <v>15594.7</v>
      </c>
      <c r="GH175">
        <v>106</v>
      </c>
      <c r="GI175">
        <v>59029</v>
      </c>
      <c r="GJ175">
        <v>106.6</v>
      </c>
      <c r="GK175">
        <v>100.9</v>
      </c>
      <c r="GL175">
        <v>58365.2</v>
      </c>
      <c r="GM175">
        <v>113.7</v>
      </c>
      <c r="GN175">
        <v>98.6</v>
      </c>
      <c r="GO175">
        <v>663.8</v>
      </c>
      <c r="GP175">
        <v>-18.100000000000001</v>
      </c>
      <c r="GQ175">
        <v>-22.2</v>
      </c>
      <c r="GS175">
        <v>9.3000000000000007</v>
      </c>
      <c r="GT175">
        <v>-7.3</v>
      </c>
      <c r="GU175">
        <v>3.7</v>
      </c>
      <c r="GV175">
        <v>2.9</v>
      </c>
      <c r="GW175">
        <v>4.3</v>
      </c>
      <c r="GX175">
        <v>24.5</v>
      </c>
      <c r="GY175">
        <v>6.7</v>
      </c>
    </row>
    <row r="176" spans="1:207" x14ac:dyDescent="0.2">
      <c r="A176" s="12" t="s">
        <v>296</v>
      </c>
      <c r="B176" s="20">
        <v>108.3</v>
      </c>
      <c r="C176" s="20">
        <v>102.7</v>
      </c>
      <c r="E176" s="25" t="s">
        <v>299</v>
      </c>
      <c r="F176" s="27">
        <v>3.98</v>
      </c>
      <c r="G176" s="27">
        <v>4.13</v>
      </c>
      <c r="I176" s="1">
        <v>40663</v>
      </c>
      <c r="J176">
        <v>790249.4</v>
      </c>
      <c r="L176" s="1">
        <v>40543</v>
      </c>
      <c r="M176">
        <v>25.506</v>
      </c>
      <c r="N176">
        <v>523085.27299999999</v>
      </c>
      <c r="O176">
        <v>234841.33</v>
      </c>
      <c r="P176">
        <v>757926.603</v>
      </c>
      <c r="Q176">
        <v>501730.03200000001</v>
      </c>
      <c r="R176">
        <v>232621.071</v>
      </c>
      <c r="S176">
        <v>734351.103</v>
      </c>
      <c r="T176">
        <v>21355.241000000002</v>
      </c>
      <c r="U176">
        <v>2220.259</v>
      </c>
      <c r="V176">
        <v>23575.5</v>
      </c>
      <c r="W176">
        <v>523110.77899999998</v>
      </c>
      <c r="X176">
        <v>234841.33</v>
      </c>
      <c r="Y176">
        <v>757952.10900000005</v>
      </c>
      <c r="AA176" s="37" t="s">
        <v>298</v>
      </c>
      <c r="AB176" s="38">
        <v>3.8731</v>
      </c>
      <c r="AC176" s="38">
        <v>1.5887</v>
      </c>
      <c r="AD176" s="38">
        <v>1.2696000000000001</v>
      </c>
      <c r="AI176" t="s">
        <v>707</v>
      </c>
      <c r="AJ176">
        <v>5515</v>
      </c>
      <c r="AK176">
        <v>100.7</v>
      </c>
      <c r="AL176">
        <v>100</v>
      </c>
      <c r="AM176" t="s">
        <v>29</v>
      </c>
      <c r="AN176">
        <v>102.7</v>
      </c>
      <c r="AO176">
        <v>1986.7</v>
      </c>
      <c r="AP176">
        <v>91.3</v>
      </c>
      <c r="AQ176">
        <v>95.6</v>
      </c>
      <c r="AS176">
        <v>12.5</v>
      </c>
      <c r="AT176">
        <v>3878.31</v>
      </c>
      <c r="AU176">
        <v>104.8</v>
      </c>
      <c r="AV176">
        <v>97.5</v>
      </c>
      <c r="AW176">
        <v>104.6</v>
      </c>
      <c r="AX176">
        <v>97.7</v>
      </c>
      <c r="AY176" t="s">
        <v>29</v>
      </c>
      <c r="AZ176">
        <v>103.2</v>
      </c>
      <c r="BA176">
        <v>2004.72</v>
      </c>
      <c r="BB176">
        <v>103.9</v>
      </c>
      <c r="BC176">
        <v>100.1</v>
      </c>
      <c r="BD176">
        <v>103.6</v>
      </c>
      <c r="BE176">
        <v>100.2</v>
      </c>
      <c r="BF176" t="s">
        <v>29</v>
      </c>
      <c r="BG176">
        <v>110.2</v>
      </c>
      <c r="BH176">
        <v>1139.43</v>
      </c>
      <c r="BI176">
        <v>101.5</v>
      </c>
      <c r="BJ176">
        <v>98.1</v>
      </c>
      <c r="BK176">
        <v>101.2</v>
      </c>
      <c r="BL176">
        <v>98.2</v>
      </c>
      <c r="BM176" t="s">
        <v>29</v>
      </c>
      <c r="BN176">
        <v>107.8</v>
      </c>
      <c r="BO176">
        <v>115241.7</v>
      </c>
      <c r="BP176">
        <v>137604.29999999999</v>
      </c>
      <c r="BQ176">
        <v>-22362.6</v>
      </c>
      <c r="BR176">
        <v>81.5</v>
      </c>
      <c r="BS176">
        <v>100</v>
      </c>
      <c r="BT176">
        <v>87.4</v>
      </c>
      <c r="BU176">
        <v>98.9</v>
      </c>
      <c r="BV176">
        <v>97.7</v>
      </c>
      <c r="BW176">
        <v>98.9</v>
      </c>
      <c r="BX176">
        <v>97.2</v>
      </c>
      <c r="BY176">
        <v>100</v>
      </c>
      <c r="BZ176">
        <v>111.3</v>
      </c>
      <c r="CA176">
        <v>96.2</v>
      </c>
      <c r="CB176">
        <v>7.5</v>
      </c>
      <c r="CC176">
        <v>99</v>
      </c>
      <c r="CD176">
        <v>99.8</v>
      </c>
      <c r="CE176">
        <v>99.3</v>
      </c>
      <c r="CF176">
        <v>93.9</v>
      </c>
      <c r="CG176">
        <v>100.7</v>
      </c>
      <c r="CH176">
        <v>97.5</v>
      </c>
      <c r="CI176">
        <v>99</v>
      </c>
      <c r="CJ176">
        <v>99.8</v>
      </c>
      <c r="CK176">
        <v>99.2</v>
      </c>
      <c r="CL176">
        <v>101</v>
      </c>
      <c r="CM176">
        <v>100</v>
      </c>
      <c r="CN176">
        <v>100.9</v>
      </c>
      <c r="CO176">
        <v>100.9</v>
      </c>
      <c r="CP176">
        <v>100.3</v>
      </c>
      <c r="CQ176">
        <v>101</v>
      </c>
      <c r="CR176">
        <v>98.6</v>
      </c>
      <c r="CS176">
        <v>100</v>
      </c>
      <c r="CT176">
        <v>99.4</v>
      </c>
      <c r="CU176">
        <v>102.1</v>
      </c>
      <c r="CV176">
        <v>100.1</v>
      </c>
      <c r="CW176">
        <v>102</v>
      </c>
      <c r="CX176">
        <v>93.2</v>
      </c>
      <c r="CY176">
        <v>99.7</v>
      </c>
      <c r="CZ176">
        <v>98.4</v>
      </c>
      <c r="DA176">
        <v>100.2</v>
      </c>
      <c r="DB176">
        <v>99.9</v>
      </c>
      <c r="DC176">
        <v>100.1</v>
      </c>
      <c r="DD176">
        <v>99.2</v>
      </c>
      <c r="DE176">
        <v>99.6</v>
      </c>
      <c r="DF176">
        <v>100</v>
      </c>
      <c r="DG176">
        <v>103.9</v>
      </c>
      <c r="DH176">
        <v>100.2</v>
      </c>
      <c r="DI176">
        <v>103.4</v>
      </c>
      <c r="DJ176">
        <v>95.4</v>
      </c>
      <c r="DK176">
        <v>99.9</v>
      </c>
      <c r="DL176">
        <v>98.1</v>
      </c>
      <c r="DM176">
        <v>102</v>
      </c>
      <c r="DN176">
        <v>100</v>
      </c>
      <c r="DO176">
        <v>100.2</v>
      </c>
      <c r="DP176">
        <v>99.9</v>
      </c>
      <c r="DQ176">
        <v>100.2</v>
      </c>
      <c r="DR176">
        <v>100.2</v>
      </c>
      <c r="DS176">
        <v>100.3</v>
      </c>
      <c r="DT176">
        <v>100.4</v>
      </c>
      <c r="DU176">
        <v>99.4</v>
      </c>
      <c r="DV176">
        <v>99.9</v>
      </c>
      <c r="DW176">
        <v>99.6</v>
      </c>
      <c r="DX176">
        <v>98.9</v>
      </c>
      <c r="DY176">
        <v>98.9</v>
      </c>
      <c r="DZ176">
        <v>99.9</v>
      </c>
      <c r="EA176">
        <v>99</v>
      </c>
      <c r="EB176">
        <v>100.3</v>
      </c>
      <c r="EC176">
        <v>99.4</v>
      </c>
      <c r="ED176">
        <v>100.6</v>
      </c>
      <c r="EE176">
        <v>93.7</v>
      </c>
      <c r="EF176">
        <v>100</v>
      </c>
      <c r="EG176">
        <v>100.1</v>
      </c>
      <c r="EH176">
        <v>100.5</v>
      </c>
      <c r="EI176">
        <v>98.4</v>
      </c>
      <c r="EJ176">
        <v>102.1</v>
      </c>
      <c r="EK176">
        <v>104.4</v>
      </c>
      <c r="EL176">
        <v>98.3</v>
      </c>
      <c r="EM176" t="s">
        <v>29</v>
      </c>
      <c r="EN176">
        <v>112.4</v>
      </c>
      <c r="EO176">
        <v>91.1</v>
      </c>
      <c r="EP176">
        <v>96.3</v>
      </c>
      <c r="EQ176" t="s">
        <v>29</v>
      </c>
      <c r="ER176">
        <v>89.7</v>
      </c>
      <c r="ES176">
        <v>105.8</v>
      </c>
      <c r="ET176">
        <v>99.1</v>
      </c>
      <c r="EU176" t="s">
        <v>29</v>
      </c>
      <c r="EV176">
        <v>116.8</v>
      </c>
      <c r="EW176">
        <v>98.3</v>
      </c>
      <c r="EX176">
        <v>89.4</v>
      </c>
      <c r="EY176" t="s">
        <v>29</v>
      </c>
      <c r="EZ176">
        <v>85.5</v>
      </c>
      <c r="FA176">
        <v>101.7</v>
      </c>
      <c r="FB176">
        <v>102.7</v>
      </c>
      <c r="FC176" t="s">
        <v>29</v>
      </c>
      <c r="FD176">
        <v>112.5</v>
      </c>
      <c r="FF176">
        <v>107.2</v>
      </c>
      <c r="FG176">
        <v>100</v>
      </c>
      <c r="FH176">
        <v>109.5</v>
      </c>
      <c r="FI176">
        <v>100.4</v>
      </c>
      <c r="FJ176">
        <v>105.3</v>
      </c>
      <c r="FK176">
        <v>98.7</v>
      </c>
      <c r="FL176">
        <v>103</v>
      </c>
      <c r="FM176">
        <v>97.2</v>
      </c>
      <c r="FN176">
        <v>95.9</v>
      </c>
      <c r="FO176">
        <v>93</v>
      </c>
      <c r="FP176">
        <v>108.6</v>
      </c>
      <c r="FQ176">
        <v>81.900000000000006</v>
      </c>
      <c r="FR176" t="s">
        <v>29</v>
      </c>
      <c r="FS176">
        <v>105</v>
      </c>
      <c r="FT176">
        <v>110</v>
      </c>
      <c r="FU176">
        <v>114</v>
      </c>
      <c r="FV176" t="s">
        <v>29</v>
      </c>
      <c r="FW176">
        <v>93</v>
      </c>
      <c r="FX176">
        <v>8893</v>
      </c>
      <c r="FY176">
        <v>104.3</v>
      </c>
      <c r="FZ176">
        <v>97.5</v>
      </c>
      <c r="GA176">
        <v>100.5</v>
      </c>
      <c r="GB176" t="s">
        <v>29</v>
      </c>
      <c r="GC176">
        <v>103.1</v>
      </c>
      <c r="GD176">
        <v>4283.5</v>
      </c>
      <c r="GE176">
        <v>100</v>
      </c>
      <c r="GF176">
        <v>102.6</v>
      </c>
      <c r="GG176">
        <v>19878.2</v>
      </c>
      <c r="GH176">
        <v>104.6</v>
      </c>
      <c r="GI176">
        <v>56910.6</v>
      </c>
      <c r="GJ176">
        <v>111.1</v>
      </c>
      <c r="GK176">
        <v>96.4</v>
      </c>
      <c r="GL176">
        <v>59027.7</v>
      </c>
      <c r="GM176">
        <v>115.1</v>
      </c>
      <c r="GN176">
        <v>101.6</v>
      </c>
      <c r="GO176">
        <v>-2117.1</v>
      </c>
      <c r="GP176">
        <v>-17</v>
      </c>
      <c r="GQ176">
        <v>-20.6</v>
      </c>
      <c r="GS176">
        <v>6.9</v>
      </c>
      <c r="GT176">
        <v>-6</v>
      </c>
      <c r="GU176">
        <v>1.8</v>
      </c>
      <c r="GV176">
        <v>0.5</v>
      </c>
      <c r="GW176">
        <v>8.9</v>
      </c>
      <c r="GX176">
        <v>23.7</v>
      </c>
      <c r="GY176">
        <v>5.0999999999999996</v>
      </c>
    </row>
    <row r="177" spans="1:207" x14ac:dyDescent="0.2">
      <c r="A177" s="12" t="s">
        <v>297</v>
      </c>
      <c r="B177" s="20">
        <v>108.4</v>
      </c>
      <c r="C177" s="20">
        <v>102.3</v>
      </c>
      <c r="E177" s="25" t="s">
        <v>300</v>
      </c>
      <c r="F177" s="27">
        <v>4.03</v>
      </c>
      <c r="G177" s="27">
        <v>4.12</v>
      </c>
      <c r="I177" s="1">
        <v>40694</v>
      </c>
      <c r="J177">
        <v>795501.2</v>
      </c>
      <c r="L177" s="1">
        <v>40574</v>
      </c>
      <c r="M177">
        <v>24.635999999999999</v>
      </c>
      <c r="N177">
        <v>525434.71200000006</v>
      </c>
      <c r="O177">
        <v>229420.99</v>
      </c>
      <c r="P177">
        <v>754855.70200000005</v>
      </c>
      <c r="Q177">
        <v>505305.58899999998</v>
      </c>
      <c r="R177">
        <v>226976.81200000001</v>
      </c>
      <c r="S177">
        <v>732282.40099999995</v>
      </c>
      <c r="T177">
        <v>20129.123</v>
      </c>
      <c r="U177">
        <v>2444.1779999999999</v>
      </c>
      <c r="V177">
        <v>22573.300999999999</v>
      </c>
      <c r="W177">
        <v>525459.348</v>
      </c>
      <c r="X177">
        <v>229420.99</v>
      </c>
      <c r="Y177">
        <v>754880.33799999999</v>
      </c>
      <c r="AA177" s="37" t="s">
        <v>299</v>
      </c>
      <c r="AB177" s="38">
        <v>3.8113000000000001</v>
      </c>
      <c r="AC177" s="38">
        <v>1.5915999999999999</v>
      </c>
      <c r="AD177" s="38">
        <v>1.32</v>
      </c>
      <c r="AI177" t="s">
        <v>709</v>
      </c>
      <c r="AJ177">
        <v>5526</v>
      </c>
      <c r="AK177">
        <v>100.7</v>
      </c>
      <c r="AL177">
        <v>100.2</v>
      </c>
      <c r="AM177" t="s">
        <v>29</v>
      </c>
      <c r="AN177">
        <v>102.9</v>
      </c>
      <c r="AO177">
        <v>1912.5</v>
      </c>
      <c r="AP177">
        <v>90.7</v>
      </c>
      <c r="AQ177">
        <v>96.3</v>
      </c>
      <c r="AS177">
        <v>12</v>
      </c>
      <c r="AT177">
        <v>3943.01</v>
      </c>
      <c r="AU177">
        <v>103.5</v>
      </c>
      <c r="AV177">
        <v>101.7</v>
      </c>
      <c r="AW177">
        <v>103.2</v>
      </c>
      <c r="AX177">
        <v>101.7</v>
      </c>
      <c r="AY177" t="s">
        <v>29</v>
      </c>
      <c r="AZ177">
        <v>105</v>
      </c>
      <c r="BA177">
        <v>2002.6</v>
      </c>
      <c r="BB177">
        <v>103.7</v>
      </c>
      <c r="BC177">
        <v>99.9</v>
      </c>
      <c r="BD177">
        <v>103.4</v>
      </c>
      <c r="BE177">
        <v>99.9</v>
      </c>
      <c r="BF177" t="s">
        <v>29</v>
      </c>
      <c r="BG177">
        <v>110.1</v>
      </c>
      <c r="BH177">
        <v>1139.8</v>
      </c>
      <c r="BI177">
        <v>101.6</v>
      </c>
      <c r="BJ177">
        <v>100</v>
      </c>
      <c r="BK177">
        <v>101.3</v>
      </c>
      <c r="BL177">
        <v>100</v>
      </c>
      <c r="BM177" t="s">
        <v>29</v>
      </c>
      <c r="BN177">
        <v>107.8</v>
      </c>
      <c r="BO177">
        <v>136321.4</v>
      </c>
      <c r="BP177">
        <v>161620</v>
      </c>
      <c r="BQ177">
        <v>-25298.6</v>
      </c>
      <c r="BR177">
        <v>83.6</v>
      </c>
      <c r="BS177">
        <v>96.4</v>
      </c>
      <c r="BT177">
        <v>90.3</v>
      </c>
      <c r="BU177">
        <v>97.7</v>
      </c>
      <c r="BV177">
        <v>96.9</v>
      </c>
      <c r="BW177">
        <v>99.1</v>
      </c>
      <c r="BX177">
        <v>95.7</v>
      </c>
      <c r="BY177">
        <v>105.9</v>
      </c>
      <c r="BZ177">
        <v>106.5</v>
      </c>
      <c r="CA177">
        <v>97</v>
      </c>
      <c r="CB177">
        <v>8</v>
      </c>
      <c r="CC177">
        <v>98.2</v>
      </c>
      <c r="CD177">
        <v>99.9</v>
      </c>
      <c r="CE177">
        <v>99.2</v>
      </c>
      <c r="CF177">
        <v>94.7</v>
      </c>
      <c r="CG177">
        <v>99.6</v>
      </c>
      <c r="CH177">
        <v>97.1</v>
      </c>
      <c r="CI177">
        <v>98</v>
      </c>
      <c r="CJ177">
        <v>99.9</v>
      </c>
      <c r="CK177">
        <v>99.1</v>
      </c>
      <c r="CL177">
        <v>101</v>
      </c>
      <c r="CM177">
        <v>100.1</v>
      </c>
      <c r="CN177">
        <v>101</v>
      </c>
      <c r="CO177">
        <v>101</v>
      </c>
      <c r="CP177">
        <v>99.9</v>
      </c>
      <c r="CQ177">
        <v>100.9</v>
      </c>
      <c r="CR177">
        <v>98.7</v>
      </c>
      <c r="CS177">
        <v>100</v>
      </c>
      <c r="CT177">
        <v>99.4</v>
      </c>
      <c r="CU177">
        <v>101.7</v>
      </c>
      <c r="CV177">
        <v>99.9</v>
      </c>
      <c r="CW177">
        <v>101.9</v>
      </c>
      <c r="CX177">
        <v>94.3</v>
      </c>
      <c r="CY177">
        <v>99.8</v>
      </c>
      <c r="CZ177">
        <v>98.2</v>
      </c>
      <c r="DA177">
        <v>100.3</v>
      </c>
      <c r="DB177">
        <v>100</v>
      </c>
      <c r="DC177">
        <v>100.1</v>
      </c>
      <c r="DD177">
        <v>99.1</v>
      </c>
      <c r="DE177">
        <v>99.7</v>
      </c>
      <c r="DF177">
        <v>99.7</v>
      </c>
      <c r="DG177">
        <v>104</v>
      </c>
      <c r="DH177">
        <v>100.1</v>
      </c>
      <c r="DI177">
        <v>103.6</v>
      </c>
      <c r="DJ177">
        <v>95.3</v>
      </c>
      <c r="DK177">
        <v>99.2</v>
      </c>
      <c r="DL177">
        <v>97.2</v>
      </c>
      <c r="DM177">
        <v>101.9</v>
      </c>
      <c r="DN177">
        <v>99.9</v>
      </c>
      <c r="DO177">
        <v>100.1</v>
      </c>
      <c r="DP177">
        <v>99.9</v>
      </c>
      <c r="DQ177">
        <v>99.7</v>
      </c>
      <c r="DR177">
        <v>100</v>
      </c>
      <c r="DS177">
        <v>100.3</v>
      </c>
      <c r="DT177">
        <v>100</v>
      </c>
      <c r="DU177">
        <v>99.4</v>
      </c>
      <c r="DV177">
        <v>99.4</v>
      </c>
      <c r="DW177">
        <v>99.9</v>
      </c>
      <c r="DX177">
        <v>98.8</v>
      </c>
      <c r="DY177">
        <v>101.3</v>
      </c>
      <c r="DZ177">
        <v>102.4</v>
      </c>
      <c r="EA177">
        <v>101.4</v>
      </c>
      <c r="EB177">
        <v>100.7</v>
      </c>
      <c r="EC177">
        <v>100.5</v>
      </c>
      <c r="ED177">
        <v>101</v>
      </c>
      <c r="EE177">
        <v>94</v>
      </c>
      <c r="EF177">
        <v>100.1</v>
      </c>
      <c r="EG177">
        <v>100.2</v>
      </c>
      <c r="EH177">
        <v>97.8</v>
      </c>
      <c r="EI177">
        <v>94.5</v>
      </c>
      <c r="EJ177">
        <v>103.5</v>
      </c>
      <c r="EK177">
        <v>101.8</v>
      </c>
      <c r="EL177">
        <v>100</v>
      </c>
      <c r="EM177" t="s">
        <v>29</v>
      </c>
      <c r="EN177">
        <v>112.4</v>
      </c>
      <c r="EO177">
        <v>94.8</v>
      </c>
      <c r="EP177">
        <v>103.7</v>
      </c>
      <c r="EQ177" t="s">
        <v>29</v>
      </c>
      <c r="ER177">
        <v>93</v>
      </c>
      <c r="ES177">
        <v>102.2</v>
      </c>
      <c r="ET177">
        <v>100</v>
      </c>
      <c r="EU177" t="s">
        <v>29</v>
      </c>
      <c r="EV177">
        <v>116.9</v>
      </c>
      <c r="EW177">
        <v>100.8</v>
      </c>
      <c r="EX177">
        <v>97.2</v>
      </c>
      <c r="EY177" t="s">
        <v>29</v>
      </c>
      <c r="EZ177">
        <v>83.2</v>
      </c>
      <c r="FA177">
        <v>102.4</v>
      </c>
      <c r="FB177">
        <v>103.4</v>
      </c>
      <c r="FC177" t="s">
        <v>29</v>
      </c>
      <c r="FD177">
        <v>116.3</v>
      </c>
      <c r="FF177">
        <v>104.1</v>
      </c>
      <c r="FG177">
        <v>99.3</v>
      </c>
      <c r="FH177">
        <v>104.7</v>
      </c>
      <c r="FI177">
        <v>104.3</v>
      </c>
      <c r="FJ177">
        <v>96.9</v>
      </c>
      <c r="FK177">
        <v>92.1</v>
      </c>
      <c r="FL177">
        <v>102</v>
      </c>
      <c r="FM177">
        <v>99.7</v>
      </c>
      <c r="FN177">
        <v>96.1</v>
      </c>
      <c r="FO177">
        <v>99.2</v>
      </c>
      <c r="FP177">
        <v>100.4</v>
      </c>
      <c r="FQ177">
        <v>103.2</v>
      </c>
      <c r="FR177" t="s">
        <v>29</v>
      </c>
      <c r="FS177">
        <v>108.3</v>
      </c>
      <c r="FT177">
        <v>108</v>
      </c>
      <c r="FU177">
        <v>116.8</v>
      </c>
      <c r="FV177" t="s">
        <v>29</v>
      </c>
      <c r="FW177">
        <v>108.7</v>
      </c>
      <c r="FX177">
        <v>10317</v>
      </c>
      <c r="FY177">
        <v>101.8</v>
      </c>
      <c r="FZ177">
        <v>99.2</v>
      </c>
      <c r="GA177">
        <v>99.4</v>
      </c>
      <c r="GB177" t="s">
        <v>29</v>
      </c>
      <c r="GC177">
        <v>101.2</v>
      </c>
      <c r="GD177">
        <v>3997.2</v>
      </c>
      <c r="GE177">
        <v>91.5</v>
      </c>
      <c r="GF177">
        <v>93.3</v>
      </c>
      <c r="GG177">
        <v>23875.4</v>
      </c>
      <c r="GH177">
        <v>102.2</v>
      </c>
      <c r="GI177">
        <v>56521.4</v>
      </c>
      <c r="GJ177">
        <v>106</v>
      </c>
      <c r="GK177">
        <v>99.1</v>
      </c>
      <c r="GL177">
        <v>57100.5</v>
      </c>
      <c r="GM177">
        <v>113</v>
      </c>
      <c r="GN177">
        <v>99.3</v>
      </c>
      <c r="GO177">
        <v>-579.1</v>
      </c>
      <c r="GP177">
        <v>-15.4</v>
      </c>
      <c r="GQ177">
        <v>-18.8</v>
      </c>
      <c r="GS177">
        <v>6.8</v>
      </c>
      <c r="GT177">
        <v>-4.5</v>
      </c>
      <c r="GU177">
        <v>1</v>
      </c>
      <c r="GV177">
        <v>0.7</v>
      </c>
      <c r="GW177">
        <v>8.3000000000000007</v>
      </c>
      <c r="GX177">
        <v>25.4</v>
      </c>
      <c r="GY177">
        <v>7.2</v>
      </c>
    </row>
    <row r="178" spans="1:207" x14ac:dyDescent="0.2">
      <c r="A178" s="12" t="s">
        <v>298</v>
      </c>
      <c r="B178" s="20">
        <v>108.1</v>
      </c>
      <c r="C178" s="20">
        <v>101.9</v>
      </c>
      <c r="E178" s="25" t="s">
        <v>301</v>
      </c>
      <c r="F178" s="27">
        <v>4.01</v>
      </c>
      <c r="G178" s="27">
        <v>4.12</v>
      </c>
      <c r="I178" s="1">
        <v>40724</v>
      </c>
      <c r="J178">
        <v>797345.2</v>
      </c>
      <c r="L178" s="1">
        <v>40602</v>
      </c>
      <c r="M178">
        <v>24.760999999999999</v>
      </c>
      <c r="N178">
        <v>528943.13899999997</v>
      </c>
      <c r="O178">
        <v>232166.21900000001</v>
      </c>
      <c r="P178">
        <v>761109.35800000001</v>
      </c>
      <c r="Q178">
        <v>507897.02299999999</v>
      </c>
      <c r="R178">
        <v>229722.837</v>
      </c>
      <c r="S178">
        <v>737619.86</v>
      </c>
      <c r="T178">
        <v>21046.116000000002</v>
      </c>
      <c r="U178">
        <v>2443.3820000000001</v>
      </c>
      <c r="V178">
        <v>23489.498</v>
      </c>
      <c r="W178">
        <v>528967.9</v>
      </c>
      <c r="X178">
        <v>232166.21900000001</v>
      </c>
      <c r="Y178">
        <v>761134.11899999995</v>
      </c>
      <c r="AA178" s="37" t="s">
        <v>300</v>
      </c>
      <c r="AB178" s="38">
        <v>3.831</v>
      </c>
      <c r="AC178" s="38">
        <v>1.6069</v>
      </c>
      <c r="AD178" s="38">
        <v>1.3169999999999999</v>
      </c>
      <c r="AI178" t="s">
        <v>710</v>
      </c>
      <c r="AJ178">
        <v>5531</v>
      </c>
      <c r="AK178">
        <v>100.8</v>
      </c>
      <c r="AL178">
        <v>100.1</v>
      </c>
      <c r="AM178" t="s">
        <v>29</v>
      </c>
      <c r="AN178">
        <v>103</v>
      </c>
      <c r="AO178">
        <v>1878.5</v>
      </c>
      <c r="AP178">
        <v>89.7</v>
      </c>
      <c r="AQ178">
        <v>98.2</v>
      </c>
      <c r="AS178">
        <v>11.8</v>
      </c>
      <c r="AT178">
        <v>3964.91</v>
      </c>
      <c r="AU178">
        <v>103.5</v>
      </c>
      <c r="AV178">
        <v>100.6</v>
      </c>
      <c r="AW178">
        <v>103.6</v>
      </c>
      <c r="AX178">
        <v>100.8</v>
      </c>
      <c r="AY178" t="s">
        <v>29</v>
      </c>
      <c r="AZ178">
        <v>105.8</v>
      </c>
      <c r="BA178">
        <v>2000.99</v>
      </c>
      <c r="BB178">
        <v>103.9</v>
      </c>
      <c r="BC178">
        <v>99.9</v>
      </c>
      <c r="BD178">
        <v>103.8</v>
      </c>
      <c r="BE178">
        <v>100.2</v>
      </c>
      <c r="BF178" t="s">
        <v>29</v>
      </c>
      <c r="BG178">
        <v>110.3</v>
      </c>
      <c r="BH178">
        <v>1160.4000000000001</v>
      </c>
      <c r="BI178">
        <v>101.4</v>
      </c>
      <c r="BJ178">
        <v>101.8</v>
      </c>
      <c r="BK178">
        <v>101.7</v>
      </c>
      <c r="BL178">
        <v>102.1</v>
      </c>
      <c r="BM178" t="s">
        <v>29</v>
      </c>
      <c r="BN178">
        <v>110.1</v>
      </c>
      <c r="BO178">
        <v>162534.20000000001</v>
      </c>
      <c r="BP178">
        <v>188937.5</v>
      </c>
      <c r="BQ178">
        <v>-26403.200000000001</v>
      </c>
      <c r="BR178">
        <v>82</v>
      </c>
      <c r="BS178">
        <v>88.1</v>
      </c>
      <c r="BT178">
        <v>93.5</v>
      </c>
      <c r="BU178">
        <v>85</v>
      </c>
      <c r="BV178">
        <v>97.4</v>
      </c>
      <c r="BW178">
        <v>98.3</v>
      </c>
      <c r="BX178">
        <v>91.9</v>
      </c>
      <c r="BY178">
        <v>100.3</v>
      </c>
      <c r="BZ178">
        <v>103.2</v>
      </c>
      <c r="CA178">
        <v>98.7</v>
      </c>
      <c r="CB178">
        <v>8</v>
      </c>
      <c r="CC178">
        <v>97.9</v>
      </c>
      <c r="CD178">
        <v>99.9</v>
      </c>
      <c r="CE178">
        <v>99.1</v>
      </c>
      <c r="CF178">
        <v>97.9</v>
      </c>
      <c r="CG178">
        <v>102.3</v>
      </c>
      <c r="CH178">
        <v>99.3</v>
      </c>
      <c r="CI178">
        <v>97.5</v>
      </c>
      <c r="CJ178">
        <v>99.8</v>
      </c>
      <c r="CK178">
        <v>98.9</v>
      </c>
      <c r="CL178">
        <v>101.1</v>
      </c>
      <c r="CM178">
        <v>100.1</v>
      </c>
      <c r="CN178">
        <v>101.1</v>
      </c>
      <c r="CO178">
        <v>101.3</v>
      </c>
      <c r="CP178">
        <v>100.3</v>
      </c>
      <c r="CQ178">
        <v>101.2</v>
      </c>
      <c r="CR178">
        <v>98.8</v>
      </c>
      <c r="CS178">
        <v>100</v>
      </c>
      <c r="CT178">
        <v>99.4</v>
      </c>
      <c r="CU178">
        <v>102</v>
      </c>
      <c r="CV178">
        <v>100.2</v>
      </c>
      <c r="CW178">
        <v>102.1</v>
      </c>
      <c r="CX178">
        <v>94.7</v>
      </c>
      <c r="CY178">
        <v>99</v>
      </c>
      <c r="CZ178">
        <v>97.2</v>
      </c>
      <c r="DA178">
        <v>99.8</v>
      </c>
      <c r="DB178">
        <v>99.8</v>
      </c>
      <c r="DC178">
        <v>99.9</v>
      </c>
      <c r="DD178">
        <v>98.3</v>
      </c>
      <c r="DE178">
        <v>98.9</v>
      </c>
      <c r="DF178">
        <v>98.6</v>
      </c>
      <c r="DG178">
        <v>104</v>
      </c>
      <c r="DH178">
        <v>100</v>
      </c>
      <c r="DI178">
        <v>103.5</v>
      </c>
      <c r="DJ178">
        <v>95.1</v>
      </c>
      <c r="DK178">
        <v>97.2</v>
      </c>
      <c r="DL178">
        <v>94.5</v>
      </c>
      <c r="DM178">
        <v>100.7</v>
      </c>
      <c r="DN178">
        <v>100</v>
      </c>
      <c r="DO178">
        <v>100.2</v>
      </c>
      <c r="DP178">
        <v>99.9</v>
      </c>
      <c r="DQ178">
        <v>100.1</v>
      </c>
      <c r="DR178">
        <v>100.1</v>
      </c>
      <c r="DS178">
        <v>100</v>
      </c>
      <c r="DT178">
        <v>100.1</v>
      </c>
      <c r="DU178">
        <v>99.5</v>
      </c>
      <c r="DV178">
        <v>99</v>
      </c>
      <c r="DW178">
        <v>100.8</v>
      </c>
      <c r="DX178">
        <v>99.6</v>
      </c>
      <c r="DY178">
        <v>102.6</v>
      </c>
      <c r="DZ178">
        <v>101.2</v>
      </c>
      <c r="EA178">
        <v>102.6</v>
      </c>
      <c r="EB178">
        <v>100.7</v>
      </c>
      <c r="EC178">
        <v>100.9</v>
      </c>
      <c r="ED178">
        <v>101.9</v>
      </c>
      <c r="EE178">
        <v>94</v>
      </c>
      <c r="EF178">
        <v>100.2</v>
      </c>
      <c r="EG178">
        <v>100.3</v>
      </c>
      <c r="EH178">
        <v>99.3</v>
      </c>
      <c r="EI178">
        <v>93.2</v>
      </c>
      <c r="EJ178">
        <v>106.5</v>
      </c>
      <c r="EK178">
        <v>102.4</v>
      </c>
      <c r="EL178">
        <v>102.1</v>
      </c>
      <c r="EM178" t="s">
        <v>29</v>
      </c>
      <c r="EN178">
        <v>114.8</v>
      </c>
      <c r="EO178">
        <v>91.7</v>
      </c>
      <c r="EP178">
        <v>102.5</v>
      </c>
      <c r="EQ178" t="s">
        <v>29</v>
      </c>
      <c r="ER178">
        <v>95.3</v>
      </c>
      <c r="ES178">
        <v>103.4</v>
      </c>
      <c r="ET178">
        <v>102.4</v>
      </c>
      <c r="EU178" t="s">
        <v>29</v>
      </c>
      <c r="EV178">
        <v>119.6</v>
      </c>
      <c r="EW178">
        <v>96.3</v>
      </c>
      <c r="EX178">
        <v>99.4</v>
      </c>
      <c r="EY178" t="s">
        <v>29</v>
      </c>
      <c r="EZ178">
        <v>82.6</v>
      </c>
      <c r="FA178">
        <v>106.5</v>
      </c>
      <c r="FB178">
        <v>100.7</v>
      </c>
      <c r="FC178" t="s">
        <v>29</v>
      </c>
      <c r="FD178">
        <v>117.1</v>
      </c>
      <c r="FF178">
        <v>102.6</v>
      </c>
      <c r="FG178">
        <v>102.3</v>
      </c>
      <c r="FH178">
        <v>110.4</v>
      </c>
      <c r="FI178">
        <v>99.4</v>
      </c>
      <c r="FJ178">
        <v>102.5</v>
      </c>
      <c r="FK178">
        <v>101.8</v>
      </c>
      <c r="FL178">
        <v>100.9</v>
      </c>
      <c r="FM178">
        <v>101.9</v>
      </c>
      <c r="FN178">
        <v>96.3</v>
      </c>
      <c r="FO178">
        <v>106.3</v>
      </c>
      <c r="FP178">
        <v>100.7</v>
      </c>
      <c r="FQ178">
        <v>106.4</v>
      </c>
      <c r="FR178" t="s">
        <v>29</v>
      </c>
      <c r="FS178">
        <v>115.2</v>
      </c>
      <c r="FT178">
        <v>101.1</v>
      </c>
      <c r="FU178">
        <v>100.9</v>
      </c>
      <c r="FV178" t="s">
        <v>29</v>
      </c>
      <c r="FW178">
        <v>109.6</v>
      </c>
      <c r="FX178">
        <v>13259</v>
      </c>
      <c r="FY178">
        <v>103.1</v>
      </c>
      <c r="FZ178">
        <v>105.2</v>
      </c>
      <c r="GA178">
        <v>100.5</v>
      </c>
      <c r="GB178" t="s">
        <v>29</v>
      </c>
      <c r="GC178">
        <v>107.7</v>
      </c>
      <c r="GD178">
        <v>4370.8999999999996</v>
      </c>
      <c r="GE178">
        <v>94.7</v>
      </c>
      <c r="GF178">
        <v>109.3</v>
      </c>
      <c r="GG178">
        <v>28246.3</v>
      </c>
      <c r="GH178">
        <v>100.9</v>
      </c>
      <c r="GI178">
        <v>57391.5</v>
      </c>
      <c r="GJ178">
        <v>104</v>
      </c>
      <c r="GK178">
        <v>102.5</v>
      </c>
      <c r="GL178">
        <v>59524.5</v>
      </c>
      <c r="GM178">
        <v>113</v>
      </c>
      <c r="GN178">
        <v>103.7</v>
      </c>
      <c r="GO178">
        <v>-2133</v>
      </c>
      <c r="GP178">
        <v>-17.100000000000001</v>
      </c>
      <c r="GQ178">
        <v>-21.2</v>
      </c>
      <c r="GS178">
        <v>4.5</v>
      </c>
      <c r="GT178">
        <v>-4.3</v>
      </c>
      <c r="GU178">
        <v>-0.1</v>
      </c>
      <c r="GV178">
        <v>-0.7</v>
      </c>
      <c r="GW178">
        <v>6.9</v>
      </c>
      <c r="GX178">
        <v>23.4</v>
      </c>
      <c r="GY178">
        <v>5.8</v>
      </c>
    </row>
    <row r="179" spans="1:207" x14ac:dyDescent="0.2">
      <c r="A179" s="12" t="s">
        <v>299</v>
      </c>
      <c r="B179" s="20">
        <v>109</v>
      </c>
      <c r="C179" s="20">
        <v>103.7</v>
      </c>
      <c r="E179" s="25" t="s">
        <v>302</v>
      </c>
      <c r="F179" s="27">
        <v>4.0599999999999996</v>
      </c>
      <c r="G179" s="27">
        <v>4.12</v>
      </c>
      <c r="I179" s="1">
        <v>40755</v>
      </c>
      <c r="J179">
        <v>799122.5</v>
      </c>
      <c r="L179" s="1">
        <v>40633</v>
      </c>
      <c r="M179">
        <v>25.411000000000001</v>
      </c>
      <c r="N179">
        <v>535485.10699999996</v>
      </c>
      <c r="O179">
        <v>231954.05</v>
      </c>
      <c r="P179">
        <v>767439.15700000001</v>
      </c>
      <c r="Q179">
        <v>512214.96100000001</v>
      </c>
      <c r="R179">
        <v>229374.62700000001</v>
      </c>
      <c r="S179">
        <v>741589.58799999999</v>
      </c>
      <c r="T179">
        <v>23270.146000000001</v>
      </c>
      <c r="U179">
        <v>2579.4229999999998</v>
      </c>
      <c r="V179">
        <v>25849.569</v>
      </c>
      <c r="W179">
        <v>535510.51800000004</v>
      </c>
      <c r="X179">
        <v>231954.05</v>
      </c>
      <c r="Y179">
        <v>767464.56799999997</v>
      </c>
      <c r="AA179" s="37" t="s">
        <v>301</v>
      </c>
      <c r="AB179" s="38">
        <v>3.9274</v>
      </c>
      <c r="AC179" s="38">
        <v>1.6214</v>
      </c>
      <c r="AD179" s="38">
        <v>1.2954000000000001</v>
      </c>
      <c r="AI179" t="s">
        <v>711</v>
      </c>
      <c r="AJ179">
        <v>5535</v>
      </c>
      <c r="AK179">
        <v>100.7</v>
      </c>
      <c r="AL179">
        <v>100.1</v>
      </c>
      <c r="AM179" t="s">
        <v>29</v>
      </c>
      <c r="AN179">
        <v>103.1</v>
      </c>
      <c r="AO179">
        <v>1853.2</v>
      </c>
      <c r="AP179">
        <v>89</v>
      </c>
      <c r="AQ179">
        <v>98.7</v>
      </c>
      <c r="AS179">
        <v>11.7</v>
      </c>
      <c r="AT179">
        <v>3893.23</v>
      </c>
      <c r="AU179">
        <v>103.5</v>
      </c>
      <c r="AV179">
        <v>98.2</v>
      </c>
      <c r="AW179">
        <v>103.7</v>
      </c>
      <c r="AX179">
        <v>98.6</v>
      </c>
      <c r="AY179" t="s">
        <v>29</v>
      </c>
      <c r="AZ179">
        <v>104.3</v>
      </c>
      <c r="BA179">
        <v>1996.74</v>
      </c>
      <c r="BB179">
        <v>103.3</v>
      </c>
      <c r="BC179">
        <v>99.8</v>
      </c>
      <c r="BD179">
        <v>103.7</v>
      </c>
      <c r="BE179">
        <v>100.3</v>
      </c>
      <c r="BF179" t="s">
        <v>29</v>
      </c>
      <c r="BG179">
        <v>110.6</v>
      </c>
      <c r="BH179">
        <v>1139.3499999999999</v>
      </c>
      <c r="BI179">
        <v>101.5</v>
      </c>
      <c r="BJ179">
        <v>98.2</v>
      </c>
      <c r="BK179">
        <v>101.9</v>
      </c>
      <c r="BL179">
        <v>98.7</v>
      </c>
      <c r="BM179" t="s">
        <v>29</v>
      </c>
      <c r="BN179">
        <v>108.7</v>
      </c>
      <c r="BO179">
        <v>184520.3</v>
      </c>
      <c r="BP179">
        <v>209123.8</v>
      </c>
      <c r="BQ179">
        <v>-24603.5</v>
      </c>
      <c r="BR179">
        <v>98.4</v>
      </c>
      <c r="BS179">
        <v>96.6</v>
      </c>
      <c r="BT179">
        <v>118.6</v>
      </c>
      <c r="BU179">
        <v>105.5</v>
      </c>
      <c r="BV179">
        <v>99.5</v>
      </c>
      <c r="BW179">
        <v>101.7</v>
      </c>
      <c r="BX179">
        <v>86.9</v>
      </c>
      <c r="BY179">
        <v>97.4</v>
      </c>
      <c r="BZ179">
        <v>96.4</v>
      </c>
      <c r="CA179">
        <v>95.7</v>
      </c>
      <c r="CB179">
        <v>8.6</v>
      </c>
      <c r="CC179">
        <v>98.5</v>
      </c>
      <c r="CD179">
        <v>100.3</v>
      </c>
      <c r="CE179">
        <v>99.4</v>
      </c>
      <c r="CF179">
        <v>97.6</v>
      </c>
      <c r="CG179">
        <v>99.8</v>
      </c>
      <c r="CH179">
        <v>99.1</v>
      </c>
      <c r="CI179">
        <v>98.2</v>
      </c>
      <c r="CJ179">
        <v>100.3</v>
      </c>
      <c r="CK179">
        <v>99.2</v>
      </c>
      <c r="CL179">
        <v>101.1</v>
      </c>
      <c r="CM179">
        <v>100</v>
      </c>
      <c r="CN179">
        <v>101.1</v>
      </c>
      <c r="CO179">
        <v>101.5</v>
      </c>
      <c r="CP179">
        <v>100.1</v>
      </c>
      <c r="CQ179">
        <v>101.3</v>
      </c>
      <c r="CR179">
        <v>99.1</v>
      </c>
      <c r="CS179">
        <v>100</v>
      </c>
      <c r="CT179">
        <v>99.4</v>
      </c>
      <c r="CU179">
        <v>101.1</v>
      </c>
      <c r="CV179">
        <v>99.7</v>
      </c>
      <c r="CW179">
        <v>101.8</v>
      </c>
      <c r="CX179">
        <v>94.3</v>
      </c>
      <c r="CY179">
        <v>100.1</v>
      </c>
      <c r="CZ179">
        <v>97.3</v>
      </c>
      <c r="DA179">
        <v>99.7</v>
      </c>
      <c r="DB179">
        <v>99.6</v>
      </c>
      <c r="DC179">
        <v>99.5</v>
      </c>
      <c r="DD179">
        <v>97.9</v>
      </c>
      <c r="DE179">
        <v>98.4</v>
      </c>
      <c r="DF179">
        <v>97</v>
      </c>
      <c r="DG179">
        <v>103.8</v>
      </c>
      <c r="DH179">
        <v>100</v>
      </c>
      <c r="DI179">
        <v>103.5</v>
      </c>
      <c r="DJ179">
        <v>94.9</v>
      </c>
      <c r="DK179">
        <v>97.3</v>
      </c>
      <c r="DL179">
        <v>92</v>
      </c>
      <c r="DM179">
        <v>100.7</v>
      </c>
      <c r="DN179">
        <v>100.1</v>
      </c>
      <c r="DO179">
        <v>100.3</v>
      </c>
      <c r="DP179">
        <v>99.8</v>
      </c>
      <c r="DQ179">
        <v>99.8</v>
      </c>
      <c r="DR179">
        <v>99.9</v>
      </c>
      <c r="DS179">
        <v>100</v>
      </c>
      <c r="DT179">
        <v>100.1</v>
      </c>
      <c r="DU179">
        <v>99.6</v>
      </c>
      <c r="DV179">
        <v>98.5</v>
      </c>
      <c r="DW179">
        <v>100</v>
      </c>
      <c r="DX179">
        <v>99.6</v>
      </c>
      <c r="DY179">
        <v>103.9</v>
      </c>
      <c r="DZ179">
        <v>101.3</v>
      </c>
      <c r="EA179">
        <v>104</v>
      </c>
      <c r="EB179">
        <v>100.9</v>
      </c>
      <c r="EC179">
        <v>100.1</v>
      </c>
      <c r="ED179">
        <v>102</v>
      </c>
      <c r="EE179">
        <v>94</v>
      </c>
      <c r="EF179">
        <v>100.1</v>
      </c>
      <c r="EG179">
        <v>100.4</v>
      </c>
      <c r="EH179">
        <v>96.7</v>
      </c>
      <c r="EI179">
        <v>92.1</v>
      </c>
      <c r="EJ179">
        <v>105</v>
      </c>
      <c r="EK179">
        <v>98.1</v>
      </c>
      <c r="EL179">
        <v>91.5</v>
      </c>
      <c r="EM179" t="s">
        <v>29</v>
      </c>
      <c r="EN179">
        <v>105.1</v>
      </c>
      <c r="EO179">
        <v>98.2</v>
      </c>
      <c r="EP179">
        <v>100</v>
      </c>
      <c r="EQ179" t="s">
        <v>29</v>
      </c>
      <c r="ER179">
        <v>95.3</v>
      </c>
      <c r="ES179">
        <v>98.4</v>
      </c>
      <c r="ET179">
        <v>90.5</v>
      </c>
      <c r="EU179" t="s">
        <v>29</v>
      </c>
      <c r="EV179">
        <v>108.2</v>
      </c>
      <c r="EW179">
        <v>92.8</v>
      </c>
      <c r="EX179">
        <v>97.8</v>
      </c>
      <c r="EY179" t="s">
        <v>29</v>
      </c>
      <c r="EZ179">
        <v>80.8</v>
      </c>
      <c r="FA179">
        <v>102.9</v>
      </c>
      <c r="FB179">
        <v>96.4</v>
      </c>
      <c r="FC179" t="s">
        <v>29</v>
      </c>
      <c r="FD179">
        <v>112.9</v>
      </c>
      <c r="FF179">
        <v>102.1</v>
      </c>
      <c r="FG179">
        <v>94.2</v>
      </c>
      <c r="FH179">
        <v>95.5</v>
      </c>
      <c r="FI179">
        <v>73.400000000000006</v>
      </c>
      <c r="FJ179">
        <v>104.2</v>
      </c>
      <c r="FK179">
        <v>108.4</v>
      </c>
      <c r="FL179">
        <v>95.5</v>
      </c>
      <c r="FM179">
        <v>94.8</v>
      </c>
      <c r="FN179">
        <v>94.2</v>
      </c>
      <c r="FO179">
        <v>98.2</v>
      </c>
      <c r="FP179">
        <v>93.1</v>
      </c>
      <c r="FQ179">
        <v>82.3</v>
      </c>
      <c r="FR179" t="s">
        <v>29</v>
      </c>
      <c r="FS179">
        <v>94.8</v>
      </c>
      <c r="FT179">
        <v>96.4</v>
      </c>
      <c r="FU179">
        <v>94.6</v>
      </c>
      <c r="FV179" t="s">
        <v>29</v>
      </c>
      <c r="FW179">
        <v>103.7</v>
      </c>
      <c r="FX179">
        <v>9144</v>
      </c>
      <c r="FY179">
        <v>102.8</v>
      </c>
      <c r="FZ179">
        <v>99.6</v>
      </c>
      <c r="GA179">
        <v>98.9</v>
      </c>
      <c r="GB179" t="s">
        <v>29</v>
      </c>
      <c r="GC179">
        <v>107.2</v>
      </c>
      <c r="GD179">
        <v>4323.2</v>
      </c>
      <c r="GE179">
        <v>94.5</v>
      </c>
      <c r="GF179">
        <v>98.9</v>
      </c>
      <c r="GG179">
        <v>32569.5</v>
      </c>
      <c r="GH179">
        <v>100</v>
      </c>
      <c r="GI179">
        <v>50637.4</v>
      </c>
      <c r="GJ179">
        <v>100.6</v>
      </c>
      <c r="GK179">
        <v>90.6</v>
      </c>
      <c r="GL179">
        <v>52454.2</v>
      </c>
      <c r="GM179">
        <v>108.5</v>
      </c>
      <c r="GN179">
        <v>89.8</v>
      </c>
      <c r="GO179">
        <v>-1816.8</v>
      </c>
      <c r="GP179">
        <v>-19.5</v>
      </c>
      <c r="GQ179">
        <v>-25</v>
      </c>
      <c r="GS179">
        <v>5.0999999999999996</v>
      </c>
      <c r="GT179">
        <v>-4</v>
      </c>
      <c r="GU179">
        <v>0.3</v>
      </c>
      <c r="GV179">
        <v>2.5</v>
      </c>
      <c r="GW179">
        <v>1.4</v>
      </c>
      <c r="GX179">
        <v>23.6</v>
      </c>
      <c r="GY179">
        <v>6.3</v>
      </c>
    </row>
    <row r="180" spans="1:207" x14ac:dyDescent="0.2">
      <c r="A180" s="12" t="s">
        <v>300</v>
      </c>
      <c r="B180" s="20">
        <v>111.1</v>
      </c>
      <c r="C180" s="20">
        <v>104.6</v>
      </c>
      <c r="E180" s="25" t="s">
        <v>303</v>
      </c>
      <c r="F180" s="27">
        <v>4.04</v>
      </c>
      <c r="G180" s="27">
        <v>4.13</v>
      </c>
      <c r="I180" s="1">
        <v>40786</v>
      </c>
      <c r="J180">
        <v>815789.6</v>
      </c>
      <c r="L180" s="1">
        <v>40663</v>
      </c>
      <c r="M180">
        <v>25.832999999999998</v>
      </c>
      <c r="N180">
        <v>538399.18599999999</v>
      </c>
      <c r="O180">
        <v>230905.603</v>
      </c>
      <c r="P180">
        <v>769304.78899999999</v>
      </c>
      <c r="Q180">
        <v>518639.53399999999</v>
      </c>
      <c r="R180">
        <v>228355.402</v>
      </c>
      <c r="S180">
        <v>746994.93599999999</v>
      </c>
      <c r="T180">
        <v>19759.651999999998</v>
      </c>
      <c r="U180">
        <v>2550.201</v>
      </c>
      <c r="V180">
        <v>22309.852999999999</v>
      </c>
      <c r="W180">
        <v>538425.01899999997</v>
      </c>
      <c r="X180">
        <v>230905.603</v>
      </c>
      <c r="Y180">
        <v>769330.62199999997</v>
      </c>
      <c r="AA180" s="37" t="s">
        <v>302</v>
      </c>
      <c r="AB180" s="38">
        <v>3.9180999999999999</v>
      </c>
      <c r="AC180" s="38">
        <v>1.6135999999999999</v>
      </c>
      <c r="AD180" s="38">
        <v>1.3210999999999999</v>
      </c>
      <c r="AI180" t="s">
        <v>712</v>
      </c>
      <c r="AJ180">
        <v>5537</v>
      </c>
      <c r="AK180">
        <v>100.8</v>
      </c>
      <c r="AL180">
        <v>100</v>
      </c>
      <c r="AM180" t="s">
        <v>29</v>
      </c>
      <c r="AN180">
        <v>103.1</v>
      </c>
      <c r="AO180">
        <v>1821.9</v>
      </c>
      <c r="AP180">
        <v>87.5</v>
      </c>
      <c r="AQ180">
        <v>98.3</v>
      </c>
      <c r="AS180">
        <v>11.5</v>
      </c>
      <c r="AT180">
        <v>3900.49</v>
      </c>
      <c r="AU180">
        <v>103.4</v>
      </c>
      <c r="AV180">
        <v>100.2</v>
      </c>
      <c r="AW180">
        <v>103.7</v>
      </c>
      <c r="AX180">
        <v>100.2</v>
      </c>
      <c r="AY180" t="s">
        <v>29</v>
      </c>
      <c r="AZ180">
        <v>104.5</v>
      </c>
      <c r="BA180">
        <v>2002.33</v>
      </c>
      <c r="BB180">
        <v>103.3</v>
      </c>
      <c r="BC180">
        <v>100.3</v>
      </c>
      <c r="BD180">
        <v>103.7</v>
      </c>
      <c r="BE180">
        <v>100.3</v>
      </c>
      <c r="BF180" t="s">
        <v>29</v>
      </c>
      <c r="BG180">
        <v>110.9</v>
      </c>
      <c r="BH180">
        <v>1140.48</v>
      </c>
      <c r="BI180">
        <v>101.5</v>
      </c>
      <c r="BJ180">
        <v>100.1</v>
      </c>
      <c r="BK180">
        <v>101.9</v>
      </c>
      <c r="BL180">
        <v>100.1</v>
      </c>
      <c r="BM180" t="s">
        <v>29</v>
      </c>
      <c r="BN180">
        <v>108.8</v>
      </c>
      <c r="BO180">
        <v>209190.5</v>
      </c>
      <c r="BP180">
        <v>231635.1</v>
      </c>
      <c r="BQ180">
        <v>-22444.6</v>
      </c>
      <c r="BR180">
        <v>90.4</v>
      </c>
      <c r="BS180">
        <v>99.8</v>
      </c>
      <c r="BT180">
        <v>105.7</v>
      </c>
      <c r="BU180">
        <v>99.3</v>
      </c>
      <c r="BV180">
        <v>95.8</v>
      </c>
      <c r="BW180">
        <v>97.7</v>
      </c>
      <c r="BX180">
        <v>83</v>
      </c>
      <c r="BY180">
        <v>95.2</v>
      </c>
      <c r="BZ180">
        <v>97.3</v>
      </c>
      <c r="CA180">
        <v>90.1</v>
      </c>
      <c r="CB180">
        <v>8.4</v>
      </c>
      <c r="CC180">
        <v>98.4</v>
      </c>
      <c r="CD180">
        <v>100</v>
      </c>
      <c r="CE180">
        <v>99.4</v>
      </c>
      <c r="CF180">
        <v>97.9</v>
      </c>
      <c r="CG180">
        <v>100.5</v>
      </c>
      <c r="CH180">
        <v>99.6</v>
      </c>
      <c r="CI180">
        <v>98.1</v>
      </c>
      <c r="CJ180">
        <v>100</v>
      </c>
      <c r="CK180">
        <v>99.2</v>
      </c>
      <c r="CL180">
        <v>101.2</v>
      </c>
      <c r="CM180">
        <v>100.1</v>
      </c>
      <c r="CN180">
        <v>101.2</v>
      </c>
      <c r="CO180">
        <v>101.6</v>
      </c>
      <c r="CP180">
        <v>100.5</v>
      </c>
      <c r="CQ180">
        <v>101.8</v>
      </c>
      <c r="CR180">
        <v>99.2</v>
      </c>
      <c r="CS180">
        <v>100</v>
      </c>
      <c r="CT180">
        <v>99.4</v>
      </c>
      <c r="CU180">
        <v>101</v>
      </c>
      <c r="CV180">
        <v>100.2</v>
      </c>
      <c r="CW180">
        <v>102</v>
      </c>
      <c r="CX180">
        <v>95.9</v>
      </c>
      <c r="CY180">
        <v>100.1</v>
      </c>
      <c r="CZ180">
        <v>97.4</v>
      </c>
      <c r="DA180">
        <v>99.7</v>
      </c>
      <c r="DB180">
        <v>100</v>
      </c>
      <c r="DC180">
        <v>99.4</v>
      </c>
      <c r="DD180">
        <v>98</v>
      </c>
      <c r="DE180">
        <v>100.1</v>
      </c>
      <c r="DF180">
        <v>97.1</v>
      </c>
      <c r="DG180">
        <v>103.6</v>
      </c>
      <c r="DH180">
        <v>100</v>
      </c>
      <c r="DI180">
        <v>103.5</v>
      </c>
      <c r="DJ180">
        <v>95.3</v>
      </c>
      <c r="DK180">
        <v>101.1</v>
      </c>
      <c r="DL180">
        <v>93</v>
      </c>
      <c r="DM180">
        <v>100.7</v>
      </c>
      <c r="DN180">
        <v>100.1</v>
      </c>
      <c r="DO180">
        <v>100.4</v>
      </c>
      <c r="DP180">
        <v>99.8</v>
      </c>
      <c r="DQ180">
        <v>100</v>
      </c>
      <c r="DR180">
        <v>99.9</v>
      </c>
      <c r="DS180">
        <v>100.7</v>
      </c>
      <c r="DT180">
        <v>100.3</v>
      </c>
      <c r="DU180">
        <v>99.9</v>
      </c>
      <c r="DV180">
        <v>96.8</v>
      </c>
      <c r="DW180">
        <v>99</v>
      </c>
      <c r="DX180">
        <v>98.6</v>
      </c>
      <c r="DY180">
        <v>104</v>
      </c>
      <c r="DZ180">
        <v>100</v>
      </c>
      <c r="EA180">
        <v>104</v>
      </c>
      <c r="EB180">
        <v>100</v>
      </c>
      <c r="EC180">
        <v>99.3</v>
      </c>
      <c r="ED180">
        <v>101.3</v>
      </c>
      <c r="EE180">
        <v>101.2</v>
      </c>
      <c r="EF180">
        <v>100.2</v>
      </c>
      <c r="EG180">
        <v>100.7</v>
      </c>
      <c r="EH180">
        <v>100.9</v>
      </c>
      <c r="EI180">
        <v>97.2</v>
      </c>
      <c r="EJ180">
        <v>103.8</v>
      </c>
      <c r="EK180">
        <v>104.2</v>
      </c>
      <c r="EL180">
        <v>116.5</v>
      </c>
      <c r="EM180" t="s">
        <v>29</v>
      </c>
      <c r="EN180">
        <v>122.4</v>
      </c>
      <c r="EO180">
        <v>101.3</v>
      </c>
      <c r="EP180">
        <v>110.7</v>
      </c>
      <c r="EQ180" t="s">
        <v>29</v>
      </c>
      <c r="ER180">
        <v>105.5</v>
      </c>
      <c r="ES180">
        <v>105</v>
      </c>
      <c r="ET180">
        <v>117.9</v>
      </c>
      <c r="EU180" t="s">
        <v>29</v>
      </c>
      <c r="EV180">
        <v>127.6</v>
      </c>
      <c r="EW180">
        <v>96.6</v>
      </c>
      <c r="EX180">
        <v>107.6</v>
      </c>
      <c r="EY180" t="s">
        <v>29</v>
      </c>
      <c r="EZ180">
        <v>87</v>
      </c>
      <c r="FA180">
        <v>106.8</v>
      </c>
      <c r="FB180">
        <v>107.1</v>
      </c>
      <c r="FC180" t="s">
        <v>29</v>
      </c>
      <c r="FD180">
        <v>120.8</v>
      </c>
      <c r="FF180">
        <v>108.2</v>
      </c>
      <c r="FG180">
        <v>113.7</v>
      </c>
      <c r="FH180">
        <v>105.5</v>
      </c>
      <c r="FI180">
        <v>144.80000000000001</v>
      </c>
      <c r="FJ180">
        <v>106</v>
      </c>
      <c r="FK180">
        <v>118.6</v>
      </c>
      <c r="FL180">
        <v>102.1</v>
      </c>
      <c r="FM180">
        <v>108.8</v>
      </c>
      <c r="FN180">
        <v>98</v>
      </c>
      <c r="FO180">
        <v>105.5</v>
      </c>
      <c r="FP180">
        <v>99.5</v>
      </c>
      <c r="FQ180">
        <v>125</v>
      </c>
      <c r="FR180" t="s">
        <v>29</v>
      </c>
      <c r="FS180">
        <v>118.5</v>
      </c>
      <c r="FT180">
        <v>105.6</v>
      </c>
      <c r="FU180">
        <v>119.8</v>
      </c>
      <c r="FV180" t="s">
        <v>29</v>
      </c>
      <c r="FW180">
        <v>124.3</v>
      </c>
      <c r="FX180">
        <v>11321</v>
      </c>
      <c r="FY180">
        <v>103</v>
      </c>
      <c r="FZ180">
        <v>99</v>
      </c>
      <c r="GA180">
        <v>100.3</v>
      </c>
      <c r="GB180" t="s">
        <v>29</v>
      </c>
      <c r="GC180">
        <v>106</v>
      </c>
      <c r="GD180">
        <v>4555.8</v>
      </c>
      <c r="GE180">
        <v>97.2</v>
      </c>
      <c r="GF180">
        <v>105.4</v>
      </c>
      <c r="GG180">
        <v>37125.300000000003</v>
      </c>
      <c r="GH180">
        <v>99.7</v>
      </c>
      <c r="GI180">
        <v>62470.7</v>
      </c>
      <c r="GJ180">
        <v>104.8</v>
      </c>
      <c r="GK180">
        <v>119.3</v>
      </c>
      <c r="GL180">
        <v>61593.1</v>
      </c>
      <c r="GM180">
        <v>110.4</v>
      </c>
      <c r="GN180">
        <v>114</v>
      </c>
      <c r="GO180">
        <v>877.6</v>
      </c>
      <c r="GP180">
        <v>-14.2</v>
      </c>
      <c r="GQ180">
        <v>-20.6</v>
      </c>
      <c r="GS180">
        <v>2.7</v>
      </c>
      <c r="GT180">
        <v>-6.9</v>
      </c>
      <c r="GU180">
        <v>0.6</v>
      </c>
      <c r="GV180">
        <v>1.1000000000000001</v>
      </c>
      <c r="GW180">
        <v>-2.7</v>
      </c>
      <c r="GX180">
        <v>24.4</v>
      </c>
      <c r="GY180">
        <v>8.5</v>
      </c>
    </row>
    <row r="181" spans="1:207" x14ac:dyDescent="0.2">
      <c r="A181" s="12" t="s">
        <v>301</v>
      </c>
      <c r="B181" s="20">
        <v>110</v>
      </c>
      <c r="C181" s="20">
        <v>104.4</v>
      </c>
      <c r="E181" s="25" t="s">
        <v>304</v>
      </c>
      <c r="F181" s="27">
        <v>3.89</v>
      </c>
      <c r="G181" s="27">
        <v>4.2300000000000004</v>
      </c>
      <c r="I181" s="1">
        <v>40816</v>
      </c>
      <c r="J181">
        <v>829472.9</v>
      </c>
      <c r="L181" s="1">
        <v>40694</v>
      </c>
      <c r="M181">
        <v>26.140999999999998</v>
      </c>
      <c r="N181">
        <v>544153.04200000002</v>
      </c>
      <c r="O181">
        <v>241791.35699999999</v>
      </c>
      <c r="P181">
        <v>785944.39899999998</v>
      </c>
      <c r="Q181">
        <v>524092.08799999999</v>
      </c>
      <c r="R181">
        <v>239143.93100000001</v>
      </c>
      <c r="S181">
        <v>763236.01899999997</v>
      </c>
      <c r="T181">
        <v>20060.954000000002</v>
      </c>
      <c r="U181">
        <v>2647.4259999999999</v>
      </c>
      <c r="V181">
        <v>22708.38</v>
      </c>
      <c r="W181">
        <v>544179.18299999996</v>
      </c>
      <c r="X181">
        <v>241791.35699999999</v>
      </c>
      <c r="Y181">
        <v>785970.54</v>
      </c>
      <c r="AA181" s="37" t="s">
        <v>303</v>
      </c>
      <c r="AB181" s="38">
        <v>3.8668</v>
      </c>
      <c r="AC181" s="38">
        <v>1.6247</v>
      </c>
      <c r="AD181" s="38">
        <v>1.3318000000000001</v>
      </c>
      <c r="AI181" t="s">
        <v>713</v>
      </c>
      <c r="AJ181">
        <v>5545</v>
      </c>
      <c r="AK181">
        <v>100.8</v>
      </c>
      <c r="AL181">
        <v>100.1</v>
      </c>
      <c r="AM181" t="s">
        <v>29</v>
      </c>
      <c r="AN181">
        <v>103.2</v>
      </c>
      <c r="AO181">
        <v>1784.8</v>
      </c>
      <c r="AP181">
        <v>86</v>
      </c>
      <c r="AQ181">
        <v>98</v>
      </c>
      <c r="AS181">
        <v>11.3</v>
      </c>
      <c r="AT181">
        <v>3980.92</v>
      </c>
      <c r="AU181">
        <v>103.8</v>
      </c>
      <c r="AV181">
        <v>102.1</v>
      </c>
      <c r="AW181">
        <v>104.3</v>
      </c>
      <c r="AX181">
        <v>102.1</v>
      </c>
      <c r="AY181" t="s">
        <v>29</v>
      </c>
      <c r="AZ181">
        <v>106.7</v>
      </c>
      <c r="BA181">
        <v>2004.15</v>
      </c>
      <c r="BB181">
        <v>103</v>
      </c>
      <c r="BC181">
        <v>100.1</v>
      </c>
      <c r="BD181">
        <v>103.7</v>
      </c>
      <c r="BE181">
        <v>100.2</v>
      </c>
      <c r="BF181" t="s">
        <v>29</v>
      </c>
      <c r="BG181">
        <v>111.1</v>
      </c>
      <c r="BH181">
        <v>1162.27</v>
      </c>
      <c r="BI181">
        <v>101.3</v>
      </c>
      <c r="BJ181">
        <v>101.9</v>
      </c>
      <c r="BK181">
        <v>102</v>
      </c>
      <c r="BL181">
        <v>102</v>
      </c>
      <c r="BM181" t="s">
        <v>29</v>
      </c>
      <c r="BN181">
        <v>111</v>
      </c>
      <c r="BO181">
        <v>235803.6</v>
      </c>
      <c r="BP181">
        <v>263036.7</v>
      </c>
      <c r="BQ181">
        <v>-27233.200000000001</v>
      </c>
      <c r="BR181">
        <v>84.9</v>
      </c>
      <c r="BS181">
        <v>97.8</v>
      </c>
      <c r="BT181">
        <v>99.1</v>
      </c>
      <c r="BU181">
        <v>98.6</v>
      </c>
      <c r="BV181">
        <v>92</v>
      </c>
      <c r="BW181">
        <v>96</v>
      </c>
      <c r="BX181">
        <v>80.400000000000006</v>
      </c>
      <c r="BY181">
        <v>93.2</v>
      </c>
      <c r="BZ181">
        <v>87</v>
      </c>
      <c r="CA181">
        <v>99.8</v>
      </c>
      <c r="CB181">
        <v>7.9</v>
      </c>
      <c r="CC181">
        <v>98.7</v>
      </c>
      <c r="CD181">
        <v>99.6</v>
      </c>
      <c r="CE181">
        <v>99</v>
      </c>
      <c r="CF181">
        <v>98.8</v>
      </c>
      <c r="CG181">
        <v>100.5</v>
      </c>
      <c r="CH181">
        <v>100.1</v>
      </c>
      <c r="CI181">
        <v>98.3</v>
      </c>
      <c r="CJ181">
        <v>99.5</v>
      </c>
      <c r="CK181">
        <v>98.7</v>
      </c>
      <c r="CL181">
        <v>101.2</v>
      </c>
      <c r="CM181">
        <v>100</v>
      </c>
      <c r="CN181">
        <v>101.2</v>
      </c>
      <c r="CO181">
        <v>101.6</v>
      </c>
      <c r="CP181">
        <v>99.8</v>
      </c>
      <c r="CQ181">
        <v>101.6</v>
      </c>
      <c r="CR181">
        <v>99.3</v>
      </c>
      <c r="CS181">
        <v>100</v>
      </c>
      <c r="CT181">
        <v>99.4</v>
      </c>
      <c r="CU181">
        <v>101.4</v>
      </c>
      <c r="CV181">
        <v>100</v>
      </c>
      <c r="CW181">
        <v>102</v>
      </c>
      <c r="CX181">
        <v>95.4</v>
      </c>
      <c r="CY181">
        <v>98.6</v>
      </c>
      <c r="CZ181">
        <v>96</v>
      </c>
      <c r="DA181">
        <v>99.4</v>
      </c>
      <c r="DB181">
        <v>100</v>
      </c>
      <c r="DC181">
        <v>99.5</v>
      </c>
      <c r="DD181">
        <v>97.8</v>
      </c>
      <c r="DE181">
        <v>99.8</v>
      </c>
      <c r="DF181">
        <v>96.9</v>
      </c>
      <c r="DG181">
        <v>103.6</v>
      </c>
      <c r="DH181">
        <v>100</v>
      </c>
      <c r="DI181">
        <v>103.5</v>
      </c>
      <c r="DJ181">
        <v>95.4</v>
      </c>
      <c r="DK181">
        <v>103.4</v>
      </c>
      <c r="DL181">
        <v>96.2</v>
      </c>
      <c r="DM181">
        <v>100.6</v>
      </c>
      <c r="DN181">
        <v>100.1</v>
      </c>
      <c r="DO181">
        <v>100.5</v>
      </c>
      <c r="DP181">
        <v>100</v>
      </c>
      <c r="DQ181">
        <v>100.1</v>
      </c>
      <c r="DR181">
        <v>100</v>
      </c>
      <c r="DS181">
        <v>100.7</v>
      </c>
      <c r="DT181">
        <v>99.6</v>
      </c>
      <c r="DU181">
        <v>99.5</v>
      </c>
      <c r="DV181">
        <v>97</v>
      </c>
      <c r="DW181">
        <v>99.2</v>
      </c>
      <c r="DX181">
        <v>97.8</v>
      </c>
      <c r="DY181">
        <v>99.6</v>
      </c>
      <c r="DZ181">
        <v>99.7</v>
      </c>
      <c r="EA181">
        <v>103.7</v>
      </c>
      <c r="EB181">
        <v>100.1</v>
      </c>
      <c r="EC181">
        <v>99.7</v>
      </c>
      <c r="ED181">
        <v>101</v>
      </c>
      <c r="EE181">
        <v>101.3</v>
      </c>
      <c r="EF181">
        <v>100.6</v>
      </c>
      <c r="EG181">
        <v>101.2</v>
      </c>
      <c r="EH181">
        <v>100.1</v>
      </c>
      <c r="EI181">
        <v>100</v>
      </c>
      <c r="EJ181">
        <v>100.1</v>
      </c>
      <c r="EK181">
        <v>101.7</v>
      </c>
      <c r="EL181">
        <v>103.6</v>
      </c>
      <c r="EM181" t="s">
        <v>29</v>
      </c>
      <c r="EN181">
        <v>126.8</v>
      </c>
      <c r="EO181">
        <v>91.8</v>
      </c>
      <c r="EP181">
        <v>102.5</v>
      </c>
      <c r="EQ181" t="s">
        <v>29</v>
      </c>
      <c r="ER181">
        <v>108.1</v>
      </c>
      <c r="ES181">
        <v>102.8</v>
      </c>
      <c r="ET181">
        <v>102.8</v>
      </c>
      <c r="EU181" t="s">
        <v>29</v>
      </c>
      <c r="EV181">
        <v>131.1</v>
      </c>
      <c r="EW181">
        <v>96.9</v>
      </c>
      <c r="EX181">
        <v>115.3</v>
      </c>
      <c r="EY181" t="s">
        <v>29</v>
      </c>
      <c r="EZ181">
        <v>100.3</v>
      </c>
      <c r="FA181">
        <v>100.1</v>
      </c>
      <c r="FB181">
        <v>100.7</v>
      </c>
      <c r="FC181" t="s">
        <v>29</v>
      </c>
      <c r="FD181">
        <v>121.7</v>
      </c>
      <c r="FF181">
        <v>102.9</v>
      </c>
      <c r="FG181">
        <v>101.2</v>
      </c>
      <c r="FH181">
        <v>106.8</v>
      </c>
      <c r="FI181">
        <v>100.6</v>
      </c>
      <c r="FJ181">
        <v>108.1</v>
      </c>
      <c r="FK181">
        <v>111.3</v>
      </c>
      <c r="FL181">
        <v>99.4</v>
      </c>
      <c r="FM181">
        <v>103.6</v>
      </c>
      <c r="FN181">
        <v>95.6</v>
      </c>
      <c r="FO181">
        <v>109.1</v>
      </c>
      <c r="FP181">
        <v>101.8</v>
      </c>
      <c r="FQ181">
        <v>99.1</v>
      </c>
      <c r="FR181" t="s">
        <v>29</v>
      </c>
      <c r="FS181">
        <v>117.4</v>
      </c>
      <c r="FT181">
        <v>99</v>
      </c>
      <c r="FU181">
        <v>107.2</v>
      </c>
      <c r="FV181" t="s">
        <v>29</v>
      </c>
      <c r="FW181">
        <v>133.19999999999999</v>
      </c>
      <c r="FX181">
        <v>14724</v>
      </c>
      <c r="FY181">
        <v>103.7</v>
      </c>
      <c r="FZ181">
        <v>104</v>
      </c>
      <c r="GA181">
        <v>102.1</v>
      </c>
      <c r="GB181" t="s">
        <v>29</v>
      </c>
      <c r="GC181">
        <v>110.8</v>
      </c>
      <c r="GD181">
        <v>4657.6000000000004</v>
      </c>
      <c r="GE181">
        <v>94</v>
      </c>
      <c r="GF181">
        <v>102.2</v>
      </c>
      <c r="GG181">
        <v>41782.9</v>
      </c>
      <c r="GH181">
        <v>99</v>
      </c>
      <c r="GI181">
        <v>65554.3</v>
      </c>
      <c r="GJ181">
        <v>105.8</v>
      </c>
      <c r="GK181">
        <v>105.2</v>
      </c>
      <c r="GL181">
        <v>66345.8</v>
      </c>
      <c r="GM181">
        <v>105.5</v>
      </c>
      <c r="GN181">
        <v>105.2</v>
      </c>
      <c r="GO181">
        <v>-791.5</v>
      </c>
      <c r="GP181">
        <v>-14.1</v>
      </c>
      <c r="GQ181">
        <v>-19.3</v>
      </c>
      <c r="GS181">
        <v>2.1</v>
      </c>
      <c r="GT181">
        <v>-10.5</v>
      </c>
      <c r="GU181">
        <v>3</v>
      </c>
      <c r="GV181">
        <v>0.3</v>
      </c>
      <c r="GW181">
        <v>-4.8</v>
      </c>
      <c r="GX181">
        <v>23.2</v>
      </c>
      <c r="GY181">
        <v>7.8</v>
      </c>
    </row>
    <row r="182" spans="1:207" x14ac:dyDescent="0.2">
      <c r="A182" s="12" t="s">
        <v>302</v>
      </c>
      <c r="B182" s="20">
        <v>110.6</v>
      </c>
      <c r="C182" s="20">
        <v>105.2</v>
      </c>
      <c r="E182" s="25" t="s">
        <v>305</v>
      </c>
      <c r="F182" s="27">
        <v>4.33</v>
      </c>
      <c r="G182" s="27">
        <v>4.4000000000000004</v>
      </c>
      <c r="I182" s="1">
        <v>40847</v>
      </c>
      <c r="J182">
        <v>835655.5</v>
      </c>
      <c r="L182" s="1">
        <v>40724</v>
      </c>
      <c r="M182">
        <v>26.341000000000001</v>
      </c>
      <c r="N182">
        <v>552441.45299999998</v>
      </c>
      <c r="O182">
        <v>246249.14199999999</v>
      </c>
      <c r="P182">
        <v>798690.59499999997</v>
      </c>
      <c r="Q182">
        <v>530636.69299999997</v>
      </c>
      <c r="R182">
        <v>243792.76300000001</v>
      </c>
      <c r="S182">
        <v>774429.45600000001</v>
      </c>
      <c r="T182">
        <v>21804.76</v>
      </c>
      <c r="U182">
        <v>2456.3789999999999</v>
      </c>
      <c r="V182">
        <v>24261.138999999999</v>
      </c>
      <c r="W182">
        <v>552467.79399999999</v>
      </c>
      <c r="X182">
        <v>246249.14199999999</v>
      </c>
      <c r="Y182">
        <v>798716.93599999999</v>
      </c>
      <c r="AA182" s="37" t="s">
        <v>304</v>
      </c>
      <c r="AB182" s="38">
        <v>3.7810000000000001</v>
      </c>
      <c r="AC182" s="38">
        <v>1.6457999999999999</v>
      </c>
      <c r="AD182" s="38">
        <v>1.3605</v>
      </c>
      <c r="AI182" t="s">
        <v>714</v>
      </c>
      <c r="AJ182">
        <v>5551</v>
      </c>
      <c r="AK182">
        <v>100.9</v>
      </c>
      <c r="AL182">
        <v>100.1</v>
      </c>
      <c r="AM182" t="s">
        <v>29</v>
      </c>
      <c r="AN182">
        <v>103.3</v>
      </c>
      <c r="AO182">
        <v>1799.8</v>
      </c>
      <c r="AP182">
        <v>85</v>
      </c>
      <c r="AQ182">
        <v>100.8</v>
      </c>
      <c r="AS182">
        <v>11.4</v>
      </c>
      <c r="AT182">
        <v>4004.8</v>
      </c>
      <c r="AU182">
        <v>102.7</v>
      </c>
      <c r="AV182">
        <v>100.6</v>
      </c>
      <c r="AW182">
        <v>103.2</v>
      </c>
      <c r="AX182">
        <v>100.8</v>
      </c>
      <c r="AY182" t="s">
        <v>29</v>
      </c>
      <c r="AZ182">
        <v>107.6</v>
      </c>
      <c r="BA182">
        <v>1999.71</v>
      </c>
      <c r="BB182">
        <v>103.1</v>
      </c>
      <c r="BC182">
        <v>99.8</v>
      </c>
      <c r="BD182">
        <v>103.9</v>
      </c>
      <c r="BE182">
        <v>100</v>
      </c>
      <c r="BF182" t="s">
        <v>29</v>
      </c>
      <c r="BG182">
        <v>111.1</v>
      </c>
      <c r="BH182">
        <v>1141.53</v>
      </c>
      <c r="BI182">
        <v>101.6</v>
      </c>
      <c r="BJ182">
        <v>98.2</v>
      </c>
      <c r="BK182">
        <v>102.4</v>
      </c>
      <c r="BL182">
        <v>98.4</v>
      </c>
      <c r="BM182" t="s">
        <v>29</v>
      </c>
      <c r="BN182">
        <v>109.2</v>
      </c>
      <c r="BO182">
        <v>260292.5</v>
      </c>
      <c r="BP182">
        <v>285083.09999999998</v>
      </c>
      <c r="BQ182">
        <v>-24790.7</v>
      </c>
      <c r="BR182">
        <v>86.9</v>
      </c>
      <c r="BS182">
        <v>103.6</v>
      </c>
      <c r="BT182">
        <v>97.9</v>
      </c>
      <c r="BU182">
        <v>103.5</v>
      </c>
      <c r="BV182">
        <v>93.6</v>
      </c>
      <c r="BW182">
        <v>100.6</v>
      </c>
      <c r="BX182">
        <v>80.599999999999994</v>
      </c>
      <c r="BY182">
        <v>95.7</v>
      </c>
      <c r="BZ182">
        <v>83</v>
      </c>
      <c r="CA182">
        <v>100.1</v>
      </c>
      <c r="CB182">
        <v>7.5</v>
      </c>
      <c r="CC182">
        <v>98.4</v>
      </c>
      <c r="CD182">
        <v>99.5</v>
      </c>
      <c r="CE182">
        <v>98.5</v>
      </c>
      <c r="CF182">
        <v>98.8</v>
      </c>
      <c r="CG182">
        <v>99.6</v>
      </c>
      <c r="CH182">
        <v>99.7</v>
      </c>
      <c r="CI182">
        <v>98</v>
      </c>
      <c r="CJ182">
        <v>99.4</v>
      </c>
      <c r="CK182">
        <v>98.1</v>
      </c>
      <c r="CL182">
        <v>101.3</v>
      </c>
      <c r="CM182">
        <v>100.1</v>
      </c>
      <c r="CN182">
        <v>101.3</v>
      </c>
      <c r="CO182">
        <v>101.5</v>
      </c>
      <c r="CP182">
        <v>99.9</v>
      </c>
      <c r="CQ182">
        <v>101.5</v>
      </c>
      <c r="CR182">
        <v>99.4</v>
      </c>
      <c r="CS182">
        <v>99.9</v>
      </c>
      <c r="CT182">
        <v>99.3</v>
      </c>
      <c r="CU182">
        <v>101.9</v>
      </c>
      <c r="CV182">
        <v>100.3</v>
      </c>
      <c r="CW182">
        <v>102.3</v>
      </c>
      <c r="CX182">
        <v>94.9</v>
      </c>
      <c r="CY182">
        <v>99.8</v>
      </c>
      <c r="CZ182">
        <v>95.8</v>
      </c>
      <c r="DA182">
        <v>99.4</v>
      </c>
      <c r="DB182">
        <v>99.8</v>
      </c>
      <c r="DC182">
        <v>99.2</v>
      </c>
      <c r="DD182">
        <v>97.5</v>
      </c>
      <c r="DE182">
        <v>99.9</v>
      </c>
      <c r="DF182">
        <v>96.8</v>
      </c>
      <c r="DG182">
        <v>103.6</v>
      </c>
      <c r="DH182">
        <v>100.1</v>
      </c>
      <c r="DI182">
        <v>103.6</v>
      </c>
      <c r="DJ182">
        <v>95.4</v>
      </c>
      <c r="DK182">
        <v>99.8</v>
      </c>
      <c r="DL182">
        <v>96</v>
      </c>
      <c r="DM182">
        <v>100.6</v>
      </c>
      <c r="DN182">
        <v>100.1</v>
      </c>
      <c r="DO182">
        <v>100.5</v>
      </c>
      <c r="DP182">
        <v>99.8</v>
      </c>
      <c r="DQ182">
        <v>99.9</v>
      </c>
      <c r="DR182">
        <v>99.9</v>
      </c>
      <c r="DS182">
        <v>99.3</v>
      </c>
      <c r="DT182">
        <v>99.9</v>
      </c>
      <c r="DU182">
        <v>99.4</v>
      </c>
      <c r="DV182">
        <v>96.3</v>
      </c>
      <c r="DW182">
        <v>98</v>
      </c>
      <c r="DX182">
        <v>95.8</v>
      </c>
      <c r="DY182">
        <v>103</v>
      </c>
      <c r="DZ182">
        <v>99.3</v>
      </c>
      <c r="EA182">
        <v>103</v>
      </c>
      <c r="EB182">
        <v>100.6</v>
      </c>
      <c r="EC182">
        <v>100.3</v>
      </c>
      <c r="ED182">
        <v>101.3</v>
      </c>
      <c r="EE182">
        <v>101.3</v>
      </c>
      <c r="EF182">
        <v>100</v>
      </c>
      <c r="EG182">
        <v>101.3</v>
      </c>
      <c r="EH182">
        <v>99.4</v>
      </c>
      <c r="EI182">
        <v>100.6</v>
      </c>
      <c r="EJ182">
        <v>98.7</v>
      </c>
      <c r="EK182">
        <v>100.3</v>
      </c>
      <c r="EL182">
        <v>92.5</v>
      </c>
      <c r="EM182" t="s">
        <v>29</v>
      </c>
      <c r="EN182">
        <v>117.3</v>
      </c>
      <c r="EO182">
        <v>93.4</v>
      </c>
      <c r="EP182">
        <v>91.3</v>
      </c>
      <c r="EQ182" t="s">
        <v>29</v>
      </c>
      <c r="ER182">
        <v>98.8</v>
      </c>
      <c r="ES182">
        <v>101</v>
      </c>
      <c r="ET182">
        <v>91.2</v>
      </c>
      <c r="EU182" t="s">
        <v>29</v>
      </c>
      <c r="EV182">
        <v>119.6</v>
      </c>
      <c r="EW182">
        <v>97.6</v>
      </c>
      <c r="EX182">
        <v>107.6</v>
      </c>
      <c r="EY182" t="s">
        <v>29</v>
      </c>
      <c r="EZ182">
        <v>107.9</v>
      </c>
      <c r="FA182">
        <v>101.6</v>
      </c>
      <c r="FB182">
        <v>93.7</v>
      </c>
      <c r="FC182" t="s">
        <v>29</v>
      </c>
      <c r="FD182">
        <v>114.1</v>
      </c>
      <c r="FF182">
        <v>103.1</v>
      </c>
      <c r="FG182">
        <v>89</v>
      </c>
      <c r="FH182">
        <v>102.6</v>
      </c>
      <c r="FI182">
        <v>92.8</v>
      </c>
      <c r="FJ182">
        <v>104.8</v>
      </c>
      <c r="FK182">
        <v>93.3</v>
      </c>
      <c r="FL182">
        <v>96.5</v>
      </c>
      <c r="FM182">
        <v>91.4</v>
      </c>
      <c r="FN182">
        <v>96.4</v>
      </c>
      <c r="FO182">
        <v>99.7</v>
      </c>
      <c r="FP182">
        <v>103.4</v>
      </c>
      <c r="FQ182">
        <v>91.4</v>
      </c>
      <c r="FR182" t="s">
        <v>29</v>
      </c>
      <c r="FS182">
        <v>107.3</v>
      </c>
      <c r="FT182">
        <v>98.4</v>
      </c>
      <c r="FU182">
        <v>90.6</v>
      </c>
      <c r="FV182" t="s">
        <v>29</v>
      </c>
      <c r="FW182">
        <v>120.6</v>
      </c>
      <c r="FX182">
        <v>13005</v>
      </c>
      <c r="FY182">
        <v>101.4</v>
      </c>
      <c r="FZ182">
        <v>92.1</v>
      </c>
      <c r="GA182">
        <v>101.1</v>
      </c>
      <c r="GB182" t="s">
        <v>29</v>
      </c>
      <c r="GC182">
        <v>101</v>
      </c>
      <c r="GD182">
        <v>4385.3999999999996</v>
      </c>
      <c r="GE182">
        <v>97.3</v>
      </c>
      <c r="GF182">
        <v>94.2</v>
      </c>
      <c r="GG182">
        <v>46168.3</v>
      </c>
      <c r="GH182">
        <v>98.8</v>
      </c>
      <c r="GI182">
        <v>61273.5</v>
      </c>
      <c r="GJ182">
        <v>108.5</v>
      </c>
      <c r="GK182">
        <v>93.4</v>
      </c>
      <c r="GL182">
        <v>62043.8</v>
      </c>
      <c r="GM182">
        <v>105.4</v>
      </c>
      <c r="GN182">
        <v>94.2</v>
      </c>
      <c r="GO182">
        <v>-770.3</v>
      </c>
      <c r="GP182">
        <v>-14.9</v>
      </c>
      <c r="GQ182">
        <v>-22.2</v>
      </c>
      <c r="GS182">
        <v>1.7</v>
      </c>
      <c r="GT182">
        <v>-13.5</v>
      </c>
      <c r="GU182">
        <v>3.3</v>
      </c>
      <c r="GV182">
        <v>0.3</v>
      </c>
      <c r="GW182">
        <v>-7.9</v>
      </c>
      <c r="GX182">
        <v>16.7</v>
      </c>
      <c r="GY182">
        <v>7</v>
      </c>
    </row>
    <row r="183" spans="1:207" x14ac:dyDescent="0.2">
      <c r="A183" s="12" t="s">
        <v>303</v>
      </c>
      <c r="B183" s="20">
        <v>111.2</v>
      </c>
      <c r="C183" s="20">
        <v>105.8</v>
      </c>
      <c r="E183" s="25" t="s">
        <v>306</v>
      </c>
      <c r="F183" s="27">
        <v>4.37</v>
      </c>
      <c r="G183" s="27">
        <v>4.4400000000000004</v>
      </c>
      <c r="I183" s="1">
        <v>40877</v>
      </c>
      <c r="J183">
        <v>853343.6</v>
      </c>
      <c r="L183" s="1">
        <v>40755</v>
      </c>
      <c r="M183">
        <v>26.431999999999999</v>
      </c>
      <c r="N183">
        <v>557617.10199999996</v>
      </c>
      <c r="O183">
        <v>258291.59099999999</v>
      </c>
      <c r="P183">
        <v>815908.69299999997</v>
      </c>
      <c r="Q183">
        <v>535673.73600000003</v>
      </c>
      <c r="R183">
        <v>255860.791</v>
      </c>
      <c r="S183">
        <v>791534.527</v>
      </c>
      <c r="T183">
        <v>21943.366000000002</v>
      </c>
      <c r="U183">
        <v>2430.8000000000002</v>
      </c>
      <c r="V183">
        <v>24374.166000000001</v>
      </c>
      <c r="W183">
        <v>557643.53399999999</v>
      </c>
      <c r="X183">
        <v>258291.59099999999</v>
      </c>
      <c r="Y183">
        <v>815935.125</v>
      </c>
      <c r="AA183" s="37" t="s">
        <v>305</v>
      </c>
      <c r="AB183" s="38">
        <v>3.8151999999999999</v>
      </c>
      <c r="AC183" s="38">
        <v>1.6476999999999999</v>
      </c>
      <c r="AD183" s="38">
        <v>1.3452999999999999</v>
      </c>
      <c r="AI183" t="s">
        <v>715</v>
      </c>
      <c r="AJ183">
        <v>5549</v>
      </c>
      <c r="AK183">
        <v>101.1</v>
      </c>
      <c r="AL183">
        <v>100</v>
      </c>
      <c r="AM183" t="s">
        <v>29</v>
      </c>
      <c r="AN183">
        <v>103.3</v>
      </c>
      <c r="AO183">
        <v>1825.2</v>
      </c>
      <c r="AP183">
        <v>84.6</v>
      </c>
      <c r="AQ183">
        <v>101.4</v>
      </c>
      <c r="AS183">
        <v>11.4</v>
      </c>
      <c r="AT183">
        <v>4379.26</v>
      </c>
      <c r="AU183">
        <v>103.7</v>
      </c>
      <c r="AV183">
        <v>109.4</v>
      </c>
      <c r="AW183">
        <v>104.7</v>
      </c>
      <c r="AX183">
        <v>109.7</v>
      </c>
      <c r="AY183" t="s">
        <v>29</v>
      </c>
      <c r="AZ183">
        <v>118</v>
      </c>
      <c r="BA183">
        <v>2002.69</v>
      </c>
      <c r="BB183">
        <v>103.1</v>
      </c>
      <c r="BC183">
        <v>100.1</v>
      </c>
      <c r="BD183">
        <v>104.2</v>
      </c>
      <c r="BE183">
        <v>100.3</v>
      </c>
      <c r="BF183" t="s">
        <v>29</v>
      </c>
      <c r="BG183">
        <v>111.4</v>
      </c>
      <c r="BH183">
        <v>1142.73</v>
      </c>
      <c r="BI183">
        <v>101.8</v>
      </c>
      <c r="BJ183">
        <v>100.1</v>
      </c>
      <c r="BK183">
        <v>102.9</v>
      </c>
      <c r="BL183">
        <v>100.3</v>
      </c>
      <c r="BM183" t="s">
        <v>29</v>
      </c>
      <c r="BN183">
        <v>109.5</v>
      </c>
      <c r="BO183">
        <v>285083.09999999998</v>
      </c>
      <c r="BP183">
        <v>312520.2</v>
      </c>
      <c r="BQ183">
        <v>-28977.5</v>
      </c>
      <c r="BR183">
        <v>88.4</v>
      </c>
      <c r="BS183">
        <v>104.2</v>
      </c>
      <c r="BT183">
        <v>92.1</v>
      </c>
      <c r="BU183">
        <v>98.6</v>
      </c>
      <c r="BV183">
        <v>94.6</v>
      </c>
      <c r="BW183">
        <v>101.7</v>
      </c>
      <c r="BX183">
        <v>78.7</v>
      </c>
      <c r="BY183">
        <v>94.2</v>
      </c>
      <c r="BZ183">
        <v>80.2</v>
      </c>
      <c r="CA183">
        <v>99.2</v>
      </c>
      <c r="CB183">
        <v>7.3</v>
      </c>
      <c r="CC183">
        <v>97.3</v>
      </c>
      <c r="CD183">
        <v>98.8</v>
      </c>
      <c r="CE183">
        <v>97.3</v>
      </c>
      <c r="CF183">
        <v>98.7</v>
      </c>
      <c r="CG183">
        <v>99</v>
      </c>
      <c r="CH183">
        <v>98.7</v>
      </c>
      <c r="CI183">
        <v>96.7</v>
      </c>
      <c r="CJ183">
        <v>98.6</v>
      </c>
      <c r="CK183">
        <v>96.7</v>
      </c>
      <c r="CL183">
        <v>101.2</v>
      </c>
      <c r="CM183">
        <v>99.9</v>
      </c>
      <c r="CN183">
        <v>101.2</v>
      </c>
      <c r="CO183">
        <v>101.5</v>
      </c>
      <c r="CP183">
        <v>100</v>
      </c>
      <c r="CQ183">
        <v>101.5</v>
      </c>
      <c r="CR183">
        <v>99.2</v>
      </c>
      <c r="CS183">
        <v>99.9</v>
      </c>
      <c r="CT183">
        <v>99.2</v>
      </c>
      <c r="CU183">
        <v>102.2</v>
      </c>
      <c r="CV183">
        <v>99.9</v>
      </c>
      <c r="CW183">
        <v>102.2</v>
      </c>
      <c r="CX183">
        <v>95.4</v>
      </c>
      <c r="CY183">
        <v>99.6</v>
      </c>
      <c r="CZ183">
        <v>95.4</v>
      </c>
      <c r="DA183">
        <v>99</v>
      </c>
      <c r="DB183">
        <v>99.7</v>
      </c>
      <c r="DC183">
        <v>99</v>
      </c>
      <c r="DD183">
        <v>96.8</v>
      </c>
      <c r="DE183">
        <v>100</v>
      </c>
      <c r="DF183">
        <v>96.8</v>
      </c>
      <c r="DG183">
        <v>103.5</v>
      </c>
      <c r="DH183">
        <v>99.9</v>
      </c>
      <c r="DI183">
        <v>103.5</v>
      </c>
      <c r="DJ183">
        <v>95</v>
      </c>
      <c r="DK183">
        <v>98.9</v>
      </c>
      <c r="DL183">
        <v>95</v>
      </c>
      <c r="DM183">
        <v>100.5</v>
      </c>
      <c r="DN183">
        <v>100</v>
      </c>
      <c r="DO183">
        <v>100.5</v>
      </c>
      <c r="DP183">
        <v>99.8</v>
      </c>
      <c r="DQ183">
        <v>99.9</v>
      </c>
      <c r="DR183">
        <v>99.8</v>
      </c>
      <c r="DS183">
        <v>99.4</v>
      </c>
      <c r="DT183">
        <v>100</v>
      </c>
      <c r="DU183">
        <v>99.4</v>
      </c>
      <c r="DV183">
        <v>93.5</v>
      </c>
      <c r="DW183">
        <v>97.6</v>
      </c>
      <c r="DX183">
        <v>93.5</v>
      </c>
      <c r="DY183">
        <v>103</v>
      </c>
      <c r="DZ183">
        <v>100</v>
      </c>
      <c r="EA183">
        <v>103</v>
      </c>
      <c r="EB183">
        <v>101.3</v>
      </c>
      <c r="EC183">
        <v>100</v>
      </c>
      <c r="ED183">
        <v>101.3</v>
      </c>
      <c r="EE183">
        <v>101.3</v>
      </c>
      <c r="EF183">
        <v>100</v>
      </c>
      <c r="EG183">
        <v>101.3</v>
      </c>
      <c r="EH183">
        <v>102</v>
      </c>
      <c r="EI183">
        <v>100.7</v>
      </c>
      <c r="EJ183">
        <v>101.3</v>
      </c>
      <c r="EK183">
        <v>108.1</v>
      </c>
      <c r="EL183">
        <v>97.4</v>
      </c>
      <c r="EM183" t="s">
        <v>29</v>
      </c>
      <c r="EN183">
        <v>114.2</v>
      </c>
      <c r="EO183">
        <v>99.1</v>
      </c>
      <c r="EP183">
        <v>110.3</v>
      </c>
      <c r="EQ183" t="s">
        <v>29</v>
      </c>
      <c r="ER183">
        <v>109</v>
      </c>
      <c r="ES183">
        <v>109.3</v>
      </c>
      <c r="ET183">
        <v>94.7</v>
      </c>
      <c r="EU183" t="s">
        <v>29</v>
      </c>
      <c r="EV183">
        <v>113.3</v>
      </c>
      <c r="EW183">
        <v>105</v>
      </c>
      <c r="EX183">
        <v>114.3</v>
      </c>
      <c r="EY183" t="s">
        <v>29</v>
      </c>
      <c r="EZ183">
        <v>123.4</v>
      </c>
      <c r="FA183">
        <v>101.5</v>
      </c>
      <c r="FB183">
        <v>106.3</v>
      </c>
      <c r="FC183" t="s">
        <v>29</v>
      </c>
      <c r="FD183">
        <v>121.3</v>
      </c>
      <c r="FF183">
        <v>109.8</v>
      </c>
      <c r="FG183">
        <v>90.4</v>
      </c>
      <c r="FH183">
        <v>114.8</v>
      </c>
      <c r="FI183">
        <v>101.7</v>
      </c>
      <c r="FJ183">
        <v>112.9</v>
      </c>
      <c r="FK183">
        <v>81.5</v>
      </c>
      <c r="FL183">
        <v>102.5</v>
      </c>
      <c r="FM183">
        <v>101.5</v>
      </c>
      <c r="FN183">
        <v>104.7</v>
      </c>
      <c r="FO183">
        <v>106.9</v>
      </c>
      <c r="FP183">
        <v>112.3</v>
      </c>
      <c r="FQ183">
        <v>96.7</v>
      </c>
      <c r="FR183" t="s">
        <v>29</v>
      </c>
      <c r="FS183">
        <v>103.8</v>
      </c>
      <c r="FT183">
        <v>105</v>
      </c>
      <c r="FU183">
        <v>129.6</v>
      </c>
      <c r="FV183" t="s">
        <v>29</v>
      </c>
      <c r="FW183">
        <v>156.4</v>
      </c>
      <c r="FX183">
        <v>15295</v>
      </c>
      <c r="FY183">
        <v>104</v>
      </c>
      <c r="FZ183">
        <v>120.1</v>
      </c>
      <c r="GA183">
        <v>104.3</v>
      </c>
      <c r="GB183" t="s">
        <v>29</v>
      </c>
      <c r="GC183">
        <v>124.5</v>
      </c>
      <c r="GD183">
        <v>3904.7</v>
      </c>
      <c r="GE183">
        <v>93.7</v>
      </c>
      <c r="GF183">
        <v>89</v>
      </c>
      <c r="GG183">
        <v>50073</v>
      </c>
      <c r="GH183">
        <v>98.4</v>
      </c>
      <c r="GI183">
        <v>54299.6</v>
      </c>
      <c r="GJ183">
        <v>110.9</v>
      </c>
      <c r="GK183">
        <v>84.4</v>
      </c>
      <c r="GL183">
        <v>56708.7</v>
      </c>
      <c r="GM183">
        <v>111.4</v>
      </c>
      <c r="GN183">
        <v>100.7</v>
      </c>
      <c r="GO183">
        <v>-2409.1</v>
      </c>
      <c r="GP183">
        <v>-12.5</v>
      </c>
      <c r="GQ183">
        <v>-17.899999999999999</v>
      </c>
      <c r="GS183">
        <v>-2.5</v>
      </c>
      <c r="GT183">
        <v>-18.8</v>
      </c>
      <c r="GU183">
        <v>-0.7</v>
      </c>
      <c r="GV183">
        <v>-2.4</v>
      </c>
      <c r="GW183">
        <v>-7.6</v>
      </c>
      <c r="GX183">
        <v>17.399999999999999</v>
      </c>
      <c r="GY183">
        <v>8.1</v>
      </c>
    </row>
    <row r="184" spans="1:207" x14ac:dyDescent="0.2">
      <c r="A184" s="12" t="s">
        <v>304</v>
      </c>
      <c r="B184" s="20">
        <v>110</v>
      </c>
      <c r="C184" s="20">
        <v>104.9</v>
      </c>
      <c r="E184" s="25" t="s">
        <v>307</v>
      </c>
      <c r="F184" s="27">
        <v>4.57</v>
      </c>
      <c r="G184" s="27">
        <v>4.6900000000000004</v>
      </c>
      <c r="I184" s="1">
        <v>40908</v>
      </c>
      <c r="J184">
        <v>881496.3</v>
      </c>
      <c r="L184" s="1">
        <v>40786</v>
      </c>
      <c r="M184">
        <v>26.277999999999999</v>
      </c>
      <c r="N184">
        <v>561618.424</v>
      </c>
      <c r="O184">
        <v>264132.46899999998</v>
      </c>
      <c r="P184">
        <v>825750.89300000004</v>
      </c>
      <c r="Q184">
        <v>538959.85800000001</v>
      </c>
      <c r="R184">
        <v>261684.00200000001</v>
      </c>
      <c r="S184">
        <v>800643.86</v>
      </c>
      <c r="T184">
        <v>22658.565999999999</v>
      </c>
      <c r="U184">
        <v>2448.4670000000001</v>
      </c>
      <c r="V184">
        <v>25107.032999999999</v>
      </c>
      <c r="W184">
        <v>561644.70200000005</v>
      </c>
      <c r="X184">
        <v>264132.46899999998</v>
      </c>
      <c r="Y184">
        <v>825777.17099999997</v>
      </c>
      <c r="AA184" s="37" t="s">
        <v>306</v>
      </c>
      <c r="AB184" s="38">
        <v>3.7677</v>
      </c>
      <c r="AC184" s="38">
        <v>1.6553</v>
      </c>
      <c r="AD184" s="38">
        <v>1.3505</v>
      </c>
      <c r="AH184">
        <v>2015</v>
      </c>
      <c r="AI184" t="s">
        <v>703</v>
      </c>
      <c r="AJ184">
        <v>5573</v>
      </c>
      <c r="AK184">
        <v>101.2</v>
      </c>
      <c r="AL184">
        <v>100.4</v>
      </c>
      <c r="AM184" t="s">
        <v>29</v>
      </c>
      <c r="AN184">
        <v>103.7</v>
      </c>
      <c r="AO184">
        <v>1918.6</v>
      </c>
      <c r="AP184">
        <v>84.9</v>
      </c>
      <c r="AQ184">
        <v>105.1</v>
      </c>
      <c r="AS184">
        <v>11.9</v>
      </c>
      <c r="AT184">
        <v>3942.78</v>
      </c>
      <c r="AU184">
        <v>103.6</v>
      </c>
      <c r="AV184">
        <v>90</v>
      </c>
      <c r="AW184">
        <v>105.2</v>
      </c>
      <c r="AX184">
        <v>90.3</v>
      </c>
      <c r="AY184" t="s">
        <v>29</v>
      </c>
      <c r="AZ184">
        <v>106.7</v>
      </c>
      <c r="BA184">
        <v>2004.86</v>
      </c>
      <c r="BB184">
        <v>103.1</v>
      </c>
      <c r="BC184">
        <v>100.1</v>
      </c>
      <c r="BD184">
        <v>104.5</v>
      </c>
      <c r="BE184">
        <v>100</v>
      </c>
      <c r="BF184" t="s">
        <v>29</v>
      </c>
      <c r="BG184">
        <v>111.4</v>
      </c>
      <c r="BH184">
        <v>1160.69</v>
      </c>
      <c r="BI184">
        <v>101.6</v>
      </c>
      <c r="BJ184">
        <v>101.6</v>
      </c>
      <c r="BK184">
        <v>102.9</v>
      </c>
      <c r="BL184">
        <v>101.5</v>
      </c>
      <c r="BM184" t="s">
        <v>29</v>
      </c>
      <c r="BN184">
        <v>111.1</v>
      </c>
      <c r="BO184">
        <v>28115.7</v>
      </c>
      <c r="BP184">
        <v>28702.7</v>
      </c>
      <c r="BQ184">
        <v>-586.9</v>
      </c>
      <c r="BR184">
        <v>93.7</v>
      </c>
      <c r="BS184">
        <v>105.6</v>
      </c>
      <c r="BT184">
        <v>96.2</v>
      </c>
      <c r="BU184">
        <v>102.3</v>
      </c>
      <c r="BV184">
        <v>97.1</v>
      </c>
      <c r="BW184">
        <v>104.2</v>
      </c>
      <c r="BX184">
        <v>80</v>
      </c>
      <c r="BY184">
        <v>97.4</v>
      </c>
      <c r="BZ184">
        <v>79.5</v>
      </c>
      <c r="CA184">
        <v>98.9</v>
      </c>
      <c r="CB184">
        <v>6.8</v>
      </c>
      <c r="CC184">
        <v>97.2</v>
      </c>
      <c r="CD184">
        <v>99.9</v>
      </c>
      <c r="CE184">
        <v>99.9</v>
      </c>
      <c r="CF184">
        <v>95.5</v>
      </c>
      <c r="CG184">
        <v>97.4</v>
      </c>
      <c r="CH184">
        <v>97.4</v>
      </c>
      <c r="CI184">
        <v>96.7</v>
      </c>
      <c r="CJ184">
        <v>99.9</v>
      </c>
      <c r="CK184">
        <v>99.9</v>
      </c>
      <c r="CL184">
        <v>101.2</v>
      </c>
      <c r="CM184">
        <v>100.5</v>
      </c>
      <c r="CN184">
        <v>100.5</v>
      </c>
      <c r="CO184">
        <v>101.3</v>
      </c>
      <c r="CP184">
        <v>100.5</v>
      </c>
      <c r="CQ184">
        <v>100.5</v>
      </c>
      <c r="CR184">
        <v>99.5</v>
      </c>
      <c r="CS184">
        <v>99.9</v>
      </c>
      <c r="CT184">
        <v>99.9</v>
      </c>
      <c r="CU184">
        <v>102.3</v>
      </c>
      <c r="CV184">
        <v>101.1</v>
      </c>
      <c r="CW184">
        <v>101.1</v>
      </c>
      <c r="CX184">
        <v>94.6</v>
      </c>
      <c r="CY184">
        <v>99.5</v>
      </c>
      <c r="CZ184">
        <v>99.5</v>
      </c>
      <c r="DA184">
        <v>98.6</v>
      </c>
      <c r="DB184">
        <v>99.8</v>
      </c>
      <c r="DC184">
        <v>99.8</v>
      </c>
      <c r="DD184">
        <v>96.1</v>
      </c>
      <c r="DE184">
        <v>100.8</v>
      </c>
      <c r="DF184">
        <v>100.8</v>
      </c>
      <c r="DG184">
        <v>102.7</v>
      </c>
      <c r="DH184">
        <v>100.1</v>
      </c>
      <c r="DI184">
        <v>100.1</v>
      </c>
      <c r="DJ184">
        <v>94.9</v>
      </c>
      <c r="DK184">
        <v>96.4</v>
      </c>
      <c r="DL184">
        <v>96.4</v>
      </c>
      <c r="DM184">
        <v>100.7</v>
      </c>
      <c r="DN184">
        <v>100.4</v>
      </c>
      <c r="DO184">
        <v>100.4</v>
      </c>
      <c r="DP184">
        <v>99.7</v>
      </c>
      <c r="DQ184">
        <v>100.1</v>
      </c>
      <c r="DR184">
        <v>100.1</v>
      </c>
      <c r="DS184">
        <v>101.5</v>
      </c>
      <c r="DT184">
        <v>100.5</v>
      </c>
      <c r="DU184">
        <v>100.5</v>
      </c>
      <c r="DV184">
        <v>89.8</v>
      </c>
      <c r="DW184">
        <v>95.1</v>
      </c>
      <c r="DX184">
        <v>95.1</v>
      </c>
      <c r="DY184">
        <v>102.8</v>
      </c>
      <c r="DZ184">
        <v>100</v>
      </c>
      <c r="EA184">
        <v>100</v>
      </c>
      <c r="EB184">
        <v>101.9</v>
      </c>
      <c r="EC184">
        <v>100.7</v>
      </c>
      <c r="ED184">
        <v>100.7</v>
      </c>
      <c r="EE184">
        <v>101.2</v>
      </c>
      <c r="EF184">
        <v>100.1</v>
      </c>
      <c r="EG184">
        <v>100.1</v>
      </c>
      <c r="EH184">
        <v>104</v>
      </c>
      <c r="EI184">
        <v>95.6</v>
      </c>
      <c r="EJ184">
        <v>108.8</v>
      </c>
      <c r="EK184">
        <v>101.6</v>
      </c>
      <c r="EL184">
        <v>96.8</v>
      </c>
      <c r="EM184" t="s">
        <v>29</v>
      </c>
      <c r="EN184">
        <v>110.5</v>
      </c>
      <c r="EO184">
        <v>91.3</v>
      </c>
      <c r="EP184">
        <v>70.400000000000006</v>
      </c>
      <c r="EQ184" t="s">
        <v>29</v>
      </c>
      <c r="ER184">
        <v>76.7</v>
      </c>
      <c r="ES184">
        <v>103.1</v>
      </c>
      <c r="ET184">
        <v>99.1</v>
      </c>
      <c r="EU184" t="s">
        <v>29</v>
      </c>
      <c r="EV184">
        <v>112.2</v>
      </c>
      <c r="EW184">
        <v>94.1</v>
      </c>
      <c r="EX184">
        <v>93</v>
      </c>
      <c r="EY184" t="s">
        <v>29</v>
      </c>
      <c r="EZ184">
        <v>114.8</v>
      </c>
      <c r="FA184">
        <v>100.5</v>
      </c>
      <c r="FB184">
        <v>89.9</v>
      </c>
      <c r="FC184" t="s">
        <v>29</v>
      </c>
      <c r="FD184">
        <v>109</v>
      </c>
      <c r="FF184">
        <v>103.2</v>
      </c>
      <c r="FG184">
        <v>103.6</v>
      </c>
      <c r="FH184">
        <v>108.6</v>
      </c>
      <c r="FI184">
        <v>90.7</v>
      </c>
      <c r="FJ184">
        <v>104.8</v>
      </c>
      <c r="FK184">
        <v>110.5</v>
      </c>
      <c r="FL184">
        <v>100.1</v>
      </c>
      <c r="FM184">
        <v>94.7</v>
      </c>
      <c r="FN184">
        <v>93.7</v>
      </c>
      <c r="FO184">
        <v>91.5</v>
      </c>
      <c r="FP184">
        <v>94.7</v>
      </c>
      <c r="FQ184">
        <v>108.1</v>
      </c>
      <c r="FR184" t="s">
        <v>29</v>
      </c>
      <c r="FS184">
        <v>112.3</v>
      </c>
      <c r="FT184">
        <v>101.3</v>
      </c>
      <c r="FU184">
        <v>34.799999999999997</v>
      </c>
      <c r="FV184" t="s">
        <v>29</v>
      </c>
      <c r="FW184">
        <v>54.4</v>
      </c>
      <c r="FX184">
        <v>11748</v>
      </c>
      <c r="FY184">
        <v>103.6</v>
      </c>
      <c r="FZ184">
        <v>78</v>
      </c>
      <c r="GA184">
        <v>106.7</v>
      </c>
      <c r="GB184" t="s">
        <v>29</v>
      </c>
      <c r="GC184">
        <v>97.2</v>
      </c>
      <c r="GD184">
        <v>3455.9</v>
      </c>
      <c r="GE184">
        <v>93.5</v>
      </c>
      <c r="GF184">
        <v>88.5</v>
      </c>
      <c r="GG184">
        <v>3455.9</v>
      </c>
      <c r="GH184">
        <v>93.5</v>
      </c>
      <c r="GI184">
        <v>58078.5</v>
      </c>
      <c r="GJ184">
        <v>101.3</v>
      </c>
      <c r="GK184">
        <v>109.8</v>
      </c>
      <c r="GL184">
        <v>57030.8</v>
      </c>
      <c r="GM184">
        <v>105.6</v>
      </c>
      <c r="GN184">
        <v>105</v>
      </c>
      <c r="GO184">
        <v>2047.7</v>
      </c>
      <c r="GP184">
        <v>-11.7</v>
      </c>
      <c r="GQ184">
        <v>-16.5</v>
      </c>
      <c r="GS184">
        <v>2</v>
      </c>
      <c r="GT184">
        <v>-12.8</v>
      </c>
      <c r="GU184">
        <v>-2.8</v>
      </c>
      <c r="GV184">
        <v>-1.4</v>
      </c>
      <c r="GW184">
        <v>-6.4</v>
      </c>
      <c r="GX184">
        <v>22.4</v>
      </c>
      <c r="GY184">
        <v>7.6</v>
      </c>
    </row>
    <row r="185" spans="1:207" x14ac:dyDescent="0.2">
      <c r="A185" s="12" t="s">
        <v>305</v>
      </c>
      <c r="B185" s="20">
        <v>112</v>
      </c>
      <c r="C185" s="20">
        <v>106.9</v>
      </c>
      <c r="E185" s="25" t="s">
        <v>308</v>
      </c>
      <c r="F185" s="27">
        <v>4.5199999999999996</v>
      </c>
      <c r="G185" s="27">
        <v>4.7699999999999996</v>
      </c>
      <c r="I185" s="1">
        <v>40939</v>
      </c>
      <c r="J185">
        <v>874632.5</v>
      </c>
      <c r="L185" s="1">
        <v>40816</v>
      </c>
      <c r="M185">
        <v>26.288</v>
      </c>
      <c r="N185">
        <v>564821.49300000002</v>
      </c>
      <c r="O185">
        <v>276423.886</v>
      </c>
      <c r="P185">
        <v>841245.37899999996</v>
      </c>
      <c r="Q185">
        <v>542447.49100000004</v>
      </c>
      <c r="R185">
        <v>273821.565</v>
      </c>
      <c r="S185">
        <v>816269.05599999998</v>
      </c>
      <c r="T185">
        <v>22374.002</v>
      </c>
      <c r="U185">
        <v>2602.3209999999999</v>
      </c>
      <c r="V185">
        <v>24976.323</v>
      </c>
      <c r="W185">
        <v>564847.78099999996</v>
      </c>
      <c r="X185">
        <v>276423.886</v>
      </c>
      <c r="Y185">
        <v>841271.66700000002</v>
      </c>
      <c r="AA185" s="37" t="s">
        <v>307</v>
      </c>
      <c r="AB185" s="38">
        <v>3.7890000000000001</v>
      </c>
      <c r="AC185" s="38">
        <v>1.6518999999999999</v>
      </c>
      <c r="AD185" s="38">
        <v>1.3707</v>
      </c>
      <c r="AI185" t="s">
        <v>704</v>
      </c>
      <c r="AJ185">
        <v>5573</v>
      </c>
      <c r="AK185">
        <v>101.2</v>
      </c>
      <c r="AL185">
        <v>100</v>
      </c>
      <c r="AM185" t="s">
        <v>29</v>
      </c>
      <c r="AN185">
        <v>103.7</v>
      </c>
      <c r="AO185">
        <v>1918.7</v>
      </c>
      <c r="AP185">
        <v>85.1</v>
      </c>
      <c r="AQ185">
        <v>100</v>
      </c>
      <c r="AS185">
        <v>11.9</v>
      </c>
      <c r="AT185">
        <v>3981.75</v>
      </c>
      <c r="AU185">
        <v>103.2</v>
      </c>
      <c r="AV185">
        <v>101</v>
      </c>
      <c r="AW185">
        <v>105</v>
      </c>
      <c r="AX185">
        <v>101.2</v>
      </c>
      <c r="AY185" t="s">
        <v>29</v>
      </c>
      <c r="AZ185">
        <v>108</v>
      </c>
      <c r="BA185">
        <v>2006.36</v>
      </c>
      <c r="BB185">
        <v>103</v>
      </c>
      <c r="BC185">
        <v>100.1</v>
      </c>
      <c r="BD185">
        <v>104.6</v>
      </c>
      <c r="BE185">
        <v>100.2</v>
      </c>
      <c r="BF185" t="s">
        <v>29</v>
      </c>
      <c r="BG185">
        <v>111.6</v>
      </c>
      <c r="BH185">
        <v>1142.95</v>
      </c>
      <c r="BI185">
        <v>101.7</v>
      </c>
      <c r="BJ185">
        <v>98.5</v>
      </c>
      <c r="BK185">
        <v>103.2</v>
      </c>
      <c r="BL185">
        <v>98.6</v>
      </c>
      <c r="BM185" t="s">
        <v>29</v>
      </c>
      <c r="BN185">
        <v>109.5</v>
      </c>
      <c r="BO185">
        <v>47158.8</v>
      </c>
      <c r="BP185">
        <v>58482.9</v>
      </c>
      <c r="BQ185">
        <v>-11324</v>
      </c>
      <c r="BR185">
        <v>95.3</v>
      </c>
      <c r="BS185">
        <v>99.6</v>
      </c>
      <c r="BT185">
        <v>91.6</v>
      </c>
      <c r="BU185">
        <v>97.1</v>
      </c>
      <c r="BV185">
        <v>100.2</v>
      </c>
      <c r="BW185">
        <v>102.2</v>
      </c>
      <c r="BX185">
        <v>96.5</v>
      </c>
      <c r="BY185">
        <v>109.8</v>
      </c>
      <c r="BZ185">
        <v>79.599999999999994</v>
      </c>
      <c r="CA185">
        <v>98.8</v>
      </c>
      <c r="CB185">
        <v>7.8</v>
      </c>
      <c r="CC185">
        <v>97.2</v>
      </c>
      <c r="CD185">
        <v>99.9</v>
      </c>
      <c r="CE185">
        <v>99.8</v>
      </c>
      <c r="CF185">
        <v>97.1</v>
      </c>
      <c r="CG185">
        <v>100.8</v>
      </c>
      <c r="CH185">
        <v>98.2</v>
      </c>
      <c r="CI185">
        <v>96.6</v>
      </c>
      <c r="CJ185">
        <v>99.8</v>
      </c>
      <c r="CK185">
        <v>99.7</v>
      </c>
      <c r="CL185">
        <v>101.2</v>
      </c>
      <c r="CM185">
        <v>100.1</v>
      </c>
      <c r="CN185">
        <v>100.6</v>
      </c>
      <c r="CO185">
        <v>101.3</v>
      </c>
      <c r="CP185">
        <v>99.9</v>
      </c>
      <c r="CQ185">
        <v>100.4</v>
      </c>
      <c r="CR185">
        <v>99.6</v>
      </c>
      <c r="CS185">
        <v>99.9</v>
      </c>
      <c r="CT185">
        <v>99.8</v>
      </c>
      <c r="CU185">
        <v>102.5</v>
      </c>
      <c r="CV185">
        <v>100.6</v>
      </c>
      <c r="CW185">
        <v>101.7</v>
      </c>
      <c r="CX185">
        <v>94.6</v>
      </c>
      <c r="CY185">
        <v>100.3</v>
      </c>
      <c r="CZ185">
        <v>99.8</v>
      </c>
      <c r="DA185">
        <v>98.4</v>
      </c>
      <c r="DB185">
        <v>99.9</v>
      </c>
      <c r="DC185">
        <v>99.6</v>
      </c>
      <c r="DD185">
        <v>96.3</v>
      </c>
      <c r="DE185">
        <v>100</v>
      </c>
      <c r="DF185">
        <v>100.7</v>
      </c>
      <c r="DG185">
        <v>101.8</v>
      </c>
      <c r="DH185">
        <v>100.6</v>
      </c>
      <c r="DI185">
        <v>100.7</v>
      </c>
      <c r="DJ185">
        <v>94.7</v>
      </c>
      <c r="DK185">
        <v>98.1</v>
      </c>
      <c r="DL185">
        <v>94.5</v>
      </c>
      <c r="DM185">
        <v>100.6</v>
      </c>
      <c r="DN185">
        <v>100</v>
      </c>
      <c r="DO185">
        <v>100.4</v>
      </c>
      <c r="DP185">
        <v>99.7</v>
      </c>
      <c r="DQ185">
        <v>99.9</v>
      </c>
      <c r="DR185">
        <v>99.9</v>
      </c>
      <c r="DS185">
        <v>101.5</v>
      </c>
      <c r="DT185">
        <v>100.1</v>
      </c>
      <c r="DU185">
        <v>100.7</v>
      </c>
      <c r="DV185">
        <v>88.4</v>
      </c>
      <c r="DW185">
        <v>99</v>
      </c>
      <c r="DX185">
        <v>94.1</v>
      </c>
      <c r="DY185">
        <v>102.4</v>
      </c>
      <c r="DZ185">
        <v>100</v>
      </c>
      <c r="EA185">
        <v>99.9</v>
      </c>
      <c r="EB185">
        <v>101.9</v>
      </c>
      <c r="EC185">
        <v>100.2</v>
      </c>
      <c r="ED185">
        <v>101</v>
      </c>
      <c r="EE185">
        <v>101.3</v>
      </c>
      <c r="EF185">
        <v>100</v>
      </c>
      <c r="EG185">
        <v>100.1</v>
      </c>
      <c r="EH185">
        <v>99</v>
      </c>
      <c r="EI185">
        <v>98.7</v>
      </c>
      <c r="EJ185">
        <v>100.3</v>
      </c>
      <c r="EK185">
        <v>105</v>
      </c>
      <c r="EL185">
        <v>101.4</v>
      </c>
      <c r="EM185" t="s">
        <v>29</v>
      </c>
      <c r="EN185">
        <v>112.1</v>
      </c>
      <c r="EO185">
        <v>88.5</v>
      </c>
      <c r="EP185">
        <v>103.9</v>
      </c>
      <c r="EQ185" t="s">
        <v>29</v>
      </c>
      <c r="ER185">
        <v>79.7</v>
      </c>
      <c r="ES185">
        <v>106.8</v>
      </c>
      <c r="ET185">
        <v>102.2</v>
      </c>
      <c r="EU185" t="s">
        <v>29</v>
      </c>
      <c r="EV185">
        <v>114.7</v>
      </c>
      <c r="EW185">
        <v>98.2</v>
      </c>
      <c r="EX185">
        <v>94.6</v>
      </c>
      <c r="EY185" t="s">
        <v>29</v>
      </c>
      <c r="EZ185">
        <v>108.6</v>
      </c>
      <c r="FA185">
        <v>100.2</v>
      </c>
      <c r="FB185">
        <v>99</v>
      </c>
      <c r="FC185" t="s">
        <v>29</v>
      </c>
      <c r="FD185">
        <v>107.9</v>
      </c>
      <c r="FF185">
        <v>106.1</v>
      </c>
      <c r="FG185">
        <v>103.1</v>
      </c>
      <c r="FH185">
        <v>112.7</v>
      </c>
      <c r="FI185">
        <v>108.5</v>
      </c>
      <c r="FJ185">
        <v>110.7</v>
      </c>
      <c r="FK185">
        <v>99.7</v>
      </c>
      <c r="FL185">
        <v>101.1</v>
      </c>
      <c r="FM185">
        <v>99.6</v>
      </c>
      <c r="FN185">
        <v>97.6</v>
      </c>
      <c r="FO185">
        <v>94.1</v>
      </c>
      <c r="FP185">
        <v>100.2</v>
      </c>
      <c r="FQ185">
        <v>100.7</v>
      </c>
      <c r="FR185" t="s">
        <v>29</v>
      </c>
      <c r="FS185">
        <v>113.1</v>
      </c>
      <c r="FT185">
        <v>99.7</v>
      </c>
      <c r="FU185">
        <v>116.7</v>
      </c>
      <c r="FV185" t="s">
        <v>29</v>
      </c>
      <c r="FW185">
        <v>63.5</v>
      </c>
      <c r="FX185">
        <v>9493</v>
      </c>
      <c r="FY185">
        <v>102.4</v>
      </c>
      <c r="FZ185">
        <v>98.4</v>
      </c>
      <c r="GA185">
        <v>107.1</v>
      </c>
      <c r="GB185" t="s">
        <v>29</v>
      </c>
      <c r="GC185">
        <v>94.5</v>
      </c>
      <c r="GD185">
        <v>3606.8</v>
      </c>
      <c r="GE185">
        <v>102.4</v>
      </c>
      <c r="GF185">
        <v>104.4</v>
      </c>
      <c r="GG185">
        <v>7062.7</v>
      </c>
      <c r="GH185">
        <v>97.8</v>
      </c>
      <c r="GI185">
        <v>59866.7</v>
      </c>
      <c r="GJ185">
        <v>111</v>
      </c>
      <c r="GK185">
        <v>103.6</v>
      </c>
      <c r="GL185">
        <v>57402.1</v>
      </c>
      <c r="GM185">
        <v>105.7</v>
      </c>
      <c r="GN185">
        <v>98.6</v>
      </c>
      <c r="GO185">
        <v>2464.6</v>
      </c>
      <c r="GP185">
        <v>-16.600000000000001</v>
      </c>
      <c r="GQ185">
        <v>-21.7</v>
      </c>
      <c r="GS185">
        <v>3.5</v>
      </c>
      <c r="GT185">
        <v>-11.3</v>
      </c>
      <c r="GU185">
        <v>-1.3</v>
      </c>
      <c r="GV185">
        <v>1.8</v>
      </c>
      <c r="GW185">
        <v>-7.3</v>
      </c>
      <c r="GX185">
        <v>17.7</v>
      </c>
      <c r="GY185">
        <v>7</v>
      </c>
    </row>
    <row r="186" spans="1:207" x14ac:dyDescent="0.2">
      <c r="A186" s="12" t="s">
        <v>306</v>
      </c>
      <c r="B186" s="20">
        <v>112</v>
      </c>
      <c r="C186" s="20">
        <v>107.1</v>
      </c>
      <c r="E186" s="25" t="s">
        <v>309</v>
      </c>
      <c r="F186" s="27">
        <v>4.68</v>
      </c>
      <c r="G186" s="27">
        <v>4.96</v>
      </c>
      <c r="I186" s="1">
        <v>40968</v>
      </c>
      <c r="J186">
        <v>872121.3</v>
      </c>
      <c r="L186" s="1">
        <v>40847</v>
      </c>
      <c r="M186">
        <v>26.585000000000001</v>
      </c>
      <c r="N186">
        <v>568056.83100000001</v>
      </c>
      <c r="O186">
        <v>273676.19199999998</v>
      </c>
      <c r="P186">
        <v>841733.02300000004</v>
      </c>
      <c r="Q186">
        <v>547426.64199999999</v>
      </c>
      <c r="R186">
        <v>271085.40899999999</v>
      </c>
      <c r="S186">
        <v>818512.05099999998</v>
      </c>
      <c r="T186">
        <v>20630.188999999998</v>
      </c>
      <c r="U186">
        <v>2590.7829999999999</v>
      </c>
      <c r="V186">
        <v>23220.972000000002</v>
      </c>
      <c r="W186">
        <v>568083.41599999997</v>
      </c>
      <c r="X186">
        <v>273676.19199999998</v>
      </c>
      <c r="Y186">
        <v>841759.60800000001</v>
      </c>
      <c r="AA186" s="37" t="s">
        <v>308</v>
      </c>
      <c r="AB186" s="38">
        <v>3.8161999999999998</v>
      </c>
      <c r="AC186" s="38">
        <v>1.6451</v>
      </c>
      <c r="AD186" s="38">
        <v>1.3705000000000001</v>
      </c>
      <c r="AI186" t="s">
        <v>705</v>
      </c>
      <c r="AJ186">
        <v>5576</v>
      </c>
      <c r="AK186">
        <v>101.1</v>
      </c>
      <c r="AL186">
        <v>100.1</v>
      </c>
      <c r="AM186" t="s">
        <v>29</v>
      </c>
      <c r="AN186">
        <v>103.8</v>
      </c>
      <c r="AO186">
        <v>1860.6</v>
      </c>
      <c r="AP186">
        <v>85.3</v>
      </c>
      <c r="AQ186">
        <v>97</v>
      </c>
      <c r="AS186">
        <v>11.5</v>
      </c>
      <c r="AT186">
        <v>4214.1400000000003</v>
      </c>
      <c r="AU186">
        <v>104.9</v>
      </c>
      <c r="AV186">
        <v>105.8</v>
      </c>
      <c r="AW186">
        <v>106.6</v>
      </c>
      <c r="AX186">
        <v>105.6</v>
      </c>
      <c r="AY186" t="s">
        <v>29</v>
      </c>
      <c r="AZ186">
        <v>114</v>
      </c>
      <c r="BA186">
        <v>2049.6799999999998</v>
      </c>
      <c r="BB186">
        <v>103.3</v>
      </c>
      <c r="BC186">
        <v>102.2</v>
      </c>
      <c r="BD186">
        <v>104.8</v>
      </c>
      <c r="BE186">
        <v>102.1</v>
      </c>
      <c r="BF186" t="s">
        <v>29</v>
      </c>
      <c r="BG186">
        <v>113.9</v>
      </c>
      <c r="BH186">
        <v>1180.54</v>
      </c>
      <c r="BI186">
        <v>103.4</v>
      </c>
      <c r="BJ186">
        <v>103.3</v>
      </c>
      <c r="BK186">
        <v>104.9</v>
      </c>
      <c r="BL186">
        <v>103.2</v>
      </c>
      <c r="BM186" t="s">
        <v>29</v>
      </c>
      <c r="BN186">
        <v>113</v>
      </c>
      <c r="BO186">
        <v>67825.3</v>
      </c>
      <c r="BP186">
        <v>84485.4</v>
      </c>
      <c r="BQ186">
        <v>-16660.099999999999</v>
      </c>
      <c r="BR186">
        <v>91.9</v>
      </c>
      <c r="BS186">
        <v>98.1</v>
      </c>
      <c r="BT186">
        <v>90</v>
      </c>
      <c r="BU186">
        <v>99</v>
      </c>
      <c r="BV186">
        <v>102.6</v>
      </c>
      <c r="BW186">
        <v>100.4</v>
      </c>
      <c r="BX186">
        <v>92.5</v>
      </c>
      <c r="BY186">
        <v>98.5</v>
      </c>
      <c r="BZ186">
        <v>80.5</v>
      </c>
      <c r="CA186">
        <v>100.2</v>
      </c>
      <c r="CB186">
        <v>7.6</v>
      </c>
      <c r="CC186">
        <v>97.5</v>
      </c>
      <c r="CD186">
        <v>100.1</v>
      </c>
      <c r="CE186">
        <v>99.9</v>
      </c>
      <c r="CF186">
        <v>101.6</v>
      </c>
      <c r="CG186">
        <v>102.2</v>
      </c>
      <c r="CH186">
        <v>100.4</v>
      </c>
      <c r="CI186">
        <v>96.8</v>
      </c>
      <c r="CJ186">
        <v>100</v>
      </c>
      <c r="CK186">
        <v>99.7</v>
      </c>
      <c r="CL186">
        <v>101.2</v>
      </c>
      <c r="CM186">
        <v>100.1</v>
      </c>
      <c r="CN186">
        <v>100.7</v>
      </c>
      <c r="CO186">
        <v>101.1</v>
      </c>
      <c r="CP186">
        <v>100.1</v>
      </c>
      <c r="CQ186">
        <v>100.5</v>
      </c>
      <c r="CR186">
        <v>99.7</v>
      </c>
      <c r="CS186">
        <v>100</v>
      </c>
      <c r="CT186">
        <v>99.8</v>
      </c>
      <c r="CU186">
        <v>102.1</v>
      </c>
      <c r="CV186">
        <v>100.2</v>
      </c>
      <c r="CW186">
        <v>101.9</v>
      </c>
      <c r="CX186">
        <v>94.7</v>
      </c>
      <c r="CY186">
        <v>99.1</v>
      </c>
      <c r="CZ186">
        <v>98.9</v>
      </c>
      <c r="DA186">
        <v>98.5</v>
      </c>
      <c r="DB186">
        <v>100.2</v>
      </c>
      <c r="DC186">
        <v>99.8</v>
      </c>
      <c r="DD186">
        <v>96.5</v>
      </c>
      <c r="DE186">
        <v>99.9</v>
      </c>
      <c r="DF186">
        <v>100.7</v>
      </c>
      <c r="DG186">
        <v>101.4</v>
      </c>
      <c r="DH186">
        <v>100.2</v>
      </c>
      <c r="DI186">
        <v>100.9</v>
      </c>
      <c r="DJ186">
        <v>94.7</v>
      </c>
      <c r="DK186">
        <v>100.8</v>
      </c>
      <c r="DL186">
        <v>95.3</v>
      </c>
      <c r="DM186">
        <v>100.7</v>
      </c>
      <c r="DN186">
        <v>100</v>
      </c>
      <c r="DO186">
        <v>100.4</v>
      </c>
      <c r="DP186">
        <v>99.7</v>
      </c>
      <c r="DQ186">
        <v>100</v>
      </c>
      <c r="DR186">
        <v>99.9</v>
      </c>
      <c r="DS186">
        <v>101.1</v>
      </c>
      <c r="DT186">
        <v>100.1</v>
      </c>
      <c r="DU186">
        <v>100.7</v>
      </c>
      <c r="DV186">
        <v>90.1</v>
      </c>
      <c r="DW186">
        <v>101.9</v>
      </c>
      <c r="DX186">
        <v>95.9</v>
      </c>
      <c r="DY186">
        <v>102.1</v>
      </c>
      <c r="DZ186">
        <v>100.2</v>
      </c>
      <c r="EA186">
        <v>100.2</v>
      </c>
      <c r="EB186">
        <v>101.2</v>
      </c>
      <c r="EC186">
        <v>99.8</v>
      </c>
      <c r="ED186">
        <v>100.8</v>
      </c>
      <c r="EE186">
        <v>101.2</v>
      </c>
      <c r="EF186">
        <v>100</v>
      </c>
      <c r="EG186">
        <v>100.1</v>
      </c>
      <c r="EH186">
        <v>99.4</v>
      </c>
      <c r="EI186">
        <v>101.2</v>
      </c>
      <c r="EJ186">
        <v>98.2</v>
      </c>
      <c r="EK186">
        <v>108.8</v>
      </c>
      <c r="EL186">
        <v>113.4</v>
      </c>
      <c r="EM186" t="s">
        <v>29</v>
      </c>
      <c r="EN186">
        <v>127.2</v>
      </c>
      <c r="EO186">
        <v>115.5</v>
      </c>
      <c r="EP186">
        <v>132.30000000000001</v>
      </c>
      <c r="EQ186" t="s">
        <v>29</v>
      </c>
      <c r="ER186">
        <v>105.4</v>
      </c>
      <c r="ES186">
        <v>109.6</v>
      </c>
      <c r="ET186">
        <v>114.5</v>
      </c>
      <c r="EU186" t="s">
        <v>29</v>
      </c>
      <c r="EV186">
        <v>131.19999999999999</v>
      </c>
      <c r="EW186">
        <v>98.5</v>
      </c>
      <c r="EX186">
        <v>98.1</v>
      </c>
      <c r="EY186" t="s">
        <v>29</v>
      </c>
      <c r="EZ186">
        <v>106.5</v>
      </c>
      <c r="FA186">
        <v>105.7</v>
      </c>
      <c r="FB186">
        <v>106.4</v>
      </c>
      <c r="FC186" t="s">
        <v>29</v>
      </c>
      <c r="FD186">
        <v>114.7</v>
      </c>
      <c r="FF186">
        <v>108.3</v>
      </c>
      <c r="FG186">
        <v>115.5</v>
      </c>
      <c r="FH186">
        <v>114.1</v>
      </c>
      <c r="FI186">
        <v>114.7</v>
      </c>
      <c r="FJ186">
        <v>113.8</v>
      </c>
      <c r="FK186">
        <v>104.9</v>
      </c>
      <c r="FL186">
        <v>108.3</v>
      </c>
      <c r="FM186">
        <v>117.6</v>
      </c>
      <c r="FN186">
        <v>102.8</v>
      </c>
      <c r="FO186">
        <v>107.1</v>
      </c>
      <c r="FP186">
        <v>105.9</v>
      </c>
      <c r="FQ186">
        <v>109</v>
      </c>
      <c r="FR186" t="s">
        <v>29</v>
      </c>
      <c r="FS186">
        <v>123.3</v>
      </c>
      <c r="FT186">
        <v>102.9</v>
      </c>
      <c r="FU186">
        <v>128.19999999999999</v>
      </c>
      <c r="FV186" t="s">
        <v>29</v>
      </c>
      <c r="FW186">
        <v>81.400000000000006</v>
      </c>
      <c r="FX186">
        <v>10462</v>
      </c>
      <c r="FY186">
        <v>106.6</v>
      </c>
      <c r="FZ186">
        <v>117.1</v>
      </c>
      <c r="GA186">
        <v>110.8</v>
      </c>
      <c r="GB186" t="s">
        <v>29</v>
      </c>
      <c r="GC186">
        <v>111.3</v>
      </c>
      <c r="GD186">
        <v>4246.8999999999996</v>
      </c>
      <c r="GE186">
        <v>101.1</v>
      </c>
      <c r="GF186">
        <v>117.7</v>
      </c>
      <c r="GG186">
        <v>11309.6</v>
      </c>
      <c r="GH186">
        <v>99</v>
      </c>
      <c r="GI186">
        <v>66087</v>
      </c>
      <c r="GJ186">
        <v>112.9</v>
      </c>
      <c r="GK186">
        <v>112.2</v>
      </c>
      <c r="GL186">
        <v>64269.2</v>
      </c>
      <c r="GM186">
        <v>105.9</v>
      </c>
      <c r="GN186">
        <v>108.8</v>
      </c>
      <c r="GO186">
        <v>1817.8</v>
      </c>
      <c r="GP186">
        <v>-16.399999999999999</v>
      </c>
      <c r="GQ186">
        <v>-19.5</v>
      </c>
      <c r="GS186">
        <v>6.3</v>
      </c>
      <c r="GT186">
        <v>-6.6</v>
      </c>
      <c r="GU186">
        <v>3.4</v>
      </c>
      <c r="GV186">
        <v>4.4000000000000004</v>
      </c>
      <c r="GW186">
        <v>0.5</v>
      </c>
      <c r="GX186">
        <v>18</v>
      </c>
      <c r="GY186">
        <v>6.8</v>
      </c>
    </row>
    <row r="187" spans="1:207" x14ac:dyDescent="0.2">
      <c r="A187" s="12" t="s">
        <v>307</v>
      </c>
      <c r="B187" s="20">
        <v>112.1</v>
      </c>
      <c r="C187" s="20">
        <v>107.7</v>
      </c>
      <c r="E187" s="25" t="s">
        <v>310</v>
      </c>
      <c r="F187" s="27">
        <v>5.0199999999999996</v>
      </c>
      <c r="G187" s="27">
        <v>4.9800000000000004</v>
      </c>
      <c r="I187" s="1">
        <v>40999</v>
      </c>
      <c r="J187">
        <v>874495.8</v>
      </c>
      <c r="L187" s="1">
        <v>40877</v>
      </c>
      <c r="M187">
        <v>26.481999999999999</v>
      </c>
      <c r="N187">
        <v>577920.29399999999</v>
      </c>
      <c r="O187">
        <v>287061.38799999998</v>
      </c>
      <c r="P187">
        <v>864981.68200000003</v>
      </c>
      <c r="Q187">
        <v>555585.62199999997</v>
      </c>
      <c r="R187">
        <v>284303.34700000001</v>
      </c>
      <c r="S187">
        <v>839888.96900000004</v>
      </c>
      <c r="T187">
        <v>22334.671999999999</v>
      </c>
      <c r="U187">
        <v>2758.0410000000002</v>
      </c>
      <c r="V187">
        <v>25092.713</v>
      </c>
      <c r="W187">
        <v>577946.77599999995</v>
      </c>
      <c r="X187">
        <v>287061.38799999998</v>
      </c>
      <c r="Y187">
        <v>865008.16399999999</v>
      </c>
      <c r="AA187" s="37" t="s">
        <v>309</v>
      </c>
      <c r="AB187" s="38">
        <v>3.7730000000000001</v>
      </c>
      <c r="AC187" s="38">
        <v>1.6600999999999999</v>
      </c>
      <c r="AD187" s="38">
        <v>1.4178999999999999</v>
      </c>
      <c r="AI187" t="s">
        <v>706</v>
      </c>
      <c r="AJ187">
        <v>5575</v>
      </c>
      <c r="AK187">
        <v>101.1</v>
      </c>
      <c r="AL187">
        <v>100</v>
      </c>
      <c r="AM187" t="s">
        <v>29</v>
      </c>
      <c r="AN187">
        <v>103.5</v>
      </c>
      <c r="AO187">
        <v>1782.2</v>
      </c>
      <c r="AP187">
        <v>85.7</v>
      </c>
      <c r="AQ187">
        <v>95.8</v>
      </c>
      <c r="AS187">
        <v>11.1</v>
      </c>
      <c r="AT187">
        <v>4123.26</v>
      </c>
      <c r="AU187">
        <v>103.7</v>
      </c>
      <c r="AV187">
        <v>97.8</v>
      </c>
      <c r="AW187">
        <v>104.9</v>
      </c>
      <c r="AX187">
        <v>97.4</v>
      </c>
      <c r="AY187" t="s">
        <v>29</v>
      </c>
      <c r="AZ187">
        <v>111</v>
      </c>
      <c r="BA187">
        <v>2051.7600000000002</v>
      </c>
      <c r="BB187">
        <v>102.5</v>
      </c>
      <c r="BC187">
        <v>100.1</v>
      </c>
      <c r="BD187">
        <v>103.3</v>
      </c>
      <c r="BE187">
        <v>99.7</v>
      </c>
      <c r="BF187" t="s">
        <v>29</v>
      </c>
      <c r="BG187">
        <v>113.6</v>
      </c>
      <c r="BH187">
        <v>1204.0899999999999</v>
      </c>
      <c r="BI187">
        <v>103.6</v>
      </c>
      <c r="BJ187">
        <v>102.1</v>
      </c>
      <c r="BK187">
        <v>104.5</v>
      </c>
      <c r="BL187">
        <v>101.6</v>
      </c>
      <c r="BM187" t="s">
        <v>29</v>
      </c>
      <c r="BN187">
        <v>114.8</v>
      </c>
      <c r="BO187">
        <v>96077.7</v>
      </c>
      <c r="BP187">
        <v>112770.8</v>
      </c>
      <c r="BQ187">
        <v>-16693.099999999999</v>
      </c>
      <c r="BR187">
        <v>87.6</v>
      </c>
      <c r="BS187">
        <v>98.3</v>
      </c>
      <c r="BT187">
        <v>85.9</v>
      </c>
      <c r="BU187">
        <v>101</v>
      </c>
      <c r="BV187">
        <v>99.4</v>
      </c>
      <c r="BW187">
        <v>98.8</v>
      </c>
      <c r="BX187">
        <v>87.6</v>
      </c>
      <c r="BY187">
        <v>100.5</v>
      </c>
      <c r="BZ187">
        <v>80</v>
      </c>
      <c r="CA187">
        <v>96.2</v>
      </c>
      <c r="CB187">
        <v>7.6</v>
      </c>
      <c r="CC187">
        <v>97.3</v>
      </c>
      <c r="CD187">
        <v>99.6</v>
      </c>
      <c r="CE187">
        <v>99.5</v>
      </c>
      <c r="CF187">
        <v>101.8</v>
      </c>
      <c r="CG187">
        <v>99.5</v>
      </c>
      <c r="CH187">
        <v>99.9</v>
      </c>
      <c r="CI187">
        <v>96.6</v>
      </c>
      <c r="CJ187">
        <v>99.6</v>
      </c>
      <c r="CK187">
        <v>99.3</v>
      </c>
      <c r="CL187">
        <v>101.1</v>
      </c>
      <c r="CM187">
        <v>100.1</v>
      </c>
      <c r="CN187">
        <v>100.8</v>
      </c>
      <c r="CO187">
        <v>101.5</v>
      </c>
      <c r="CP187">
        <v>100.2</v>
      </c>
      <c r="CQ187">
        <v>100.7</v>
      </c>
      <c r="CR187">
        <v>99.7</v>
      </c>
      <c r="CS187">
        <v>100</v>
      </c>
      <c r="CT187">
        <v>99.8</v>
      </c>
      <c r="CU187">
        <v>102.7</v>
      </c>
      <c r="CV187">
        <v>100.5</v>
      </c>
      <c r="CW187">
        <v>102.4</v>
      </c>
      <c r="CX187">
        <v>95.9</v>
      </c>
      <c r="CY187">
        <v>100.3</v>
      </c>
      <c r="CZ187">
        <v>99.2</v>
      </c>
      <c r="DA187">
        <v>98.9</v>
      </c>
      <c r="DB187">
        <v>100.4</v>
      </c>
      <c r="DC187">
        <v>100.3</v>
      </c>
      <c r="DD187">
        <v>97.5</v>
      </c>
      <c r="DE187">
        <v>100.6</v>
      </c>
      <c r="DF187">
        <v>101.2</v>
      </c>
      <c r="DG187">
        <v>101.1</v>
      </c>
      <c r="DH187">
        <v>100</v>
      </c>
      <c r="DI187">
        <v>100.8</v>
      </c>
      <c r="DJ187">
        <v>94.9</v>
      </c>
      <c r="DK187">
        <v>103.1</v>
      </c>
      <c r="DL187">
        <v>98.3</v>
      </c>
      <c r="DM187">
        <v>100.8</v>
      </c>
      <c r="DN187">
        <v>100.1</v>
      </c>
      <c r="DO187">
        <v>100.5</v>
      </c>
      <c r="DP187">
        <v>99.8</v>
      </c>
      <c r="DQ187">
        <v>100.1</v>
      </c>
      <c r="DR187">
        <v>100</v>
      </c>
      <c r="DS187">
        <v>101.1</v>
      </c>
      <c r="DT187">
        <v>100</v>
      </c>
      <c r="DU187">
        <v>100.7</v>
      </c>
      <c r="DV187">
        <v>90.9</v>
      </c>
      <c r="DW187">
        <v>100.9</v>
      </c>
      <c r="DX187">
        <v>96.8</v>
      </c>
      <c r="DY187">
        <v>104.9</v>
      </c>
      <c r="DZ187">
        <v>100.8</v>
      </c>
      <c r="EA187">
        <v>101</v>
      </c>
      <c r="EB187">
        <v>101</v>
      </c>
      <c r="EC187">
        <v>100.1</v>
      </c>
      <c r="ED187">
        <v>100.9</v>
      </c>
      <c r="EE187">
        <v>101.2</v>
      </c>
      <c r="EF187">
        <v>100</v>
      </c>
      <c r="EG187">
        <v>100.1</v>
      </c>
      <c r="EH187">
        <v>100.1</v>
      </c>
      <c r="EI187">
        <v>100</v>
      </c>
      <c r="EJ187">
        <v>100.1</v>
      </c>
      <c r="EK187">
        <v>102.4</v>
      </c>
      <c r="EL187">
        <v>92</v>
      </c>
      <c r="EM187" t="s">
        <v>29</v>
      </c>
      <c r="EN187">
        <v>117.1</v>
      </c>
      <c r="EO187">
        <v>104.3</v>
      </c>
      <c r="EP187">
        <v>92.2</v>
      </c>
      <c r="EQ187" t="s">
        <v>29</v>
      </c>
      <c r="ER187">
        <v>97.2</v>
      </c>
      <c r="ES187">
        <v>102.6</v>
      </c>
      <c r="ET187">
        <v>92.2</v>
      </c>
      <c r="EU187" t="s">
        <v>29</v>
      </c>
      <c r="EV187">
        <v>121</v>
      </c>
      <c r="EW187">
        <v>98.1</v>
      </c>
      <c r="EX187">
        <v>88.1</v>
      </c>
      <c r="EY187" t="s">
        <v>29</v>
      </c>
      <c r="EZ187">
        <v>93.8</v>
      </c>
      <c r="FA187">
        <v>104.5</v>
      </c>
      <c r="FB187">
        <v>99.8</v>
      </c>
      <c r="FC187" t="s">
        <v>29</v>
      </c>
      <c r="FD187">
        <v>114.5</v>
      </c>
      <c r="FF187">
        <v>103</v>
      </c>
      <c r="FG187">
        <v>94.2</v>
      </c>
      <c r="FH187">
        <v>107.1</v>
      </c>
      <c r="FI187">
        <v>90.2</v>
      </c>
      <c r="FJ187">
        <v>106.4</v>
      </c>
      <c r="FK187">
        <v>91.4</v>
      </c>
      <c r="FL187">
        <v>96.7</v>
      </c>
      <c r="FM187">
        <v>88.9</v>
      </c>
      <c r="FN187">
        <v>102.6</v>
      </c>
      <c r="FO187">
        <v>94.3</v>
      </c>
      <c r="FP187">
        <v>85.3</v>
      </c>
      <c r="FQ187">
        <v>88.6</v>
      </c>
      <c r="FR187" t="s">
        <v>29</v>
      </c>
      <c r="FS187">
        <v>109.3</v>
      </c>
      <c r="FT187">
        <v>108.5</v>
      </c>
      <c r="FU187">
        <v>108.7</v>
      </c>
      <c r="FV187" t="s">
        <v>29</v>
      </c>
      <c r="FW187">
        <v>88.5</v>
      </c>
      <c r="FX187">
        <v>10435</v>
      </c>
      <c r="FY187">
        <v>101.5</v>
      </c>
      <c r="FZ187">
        <v>97.4</v>
      </c>
      <c r="GA187">
        <v>105.4</v>
      </c>
      <c r="GB187" t="s">
        <v>29</v>
      </c>
      <c r="GC187">
        <v>111.1</v>
      </c>
      <c r="GD187">
        <v>4053.2</v>
      </c>
      <c r="GE187">
        <v>97.1</v>
      </c>
      <c r="GF187">
        <v>95.4</v>
      </c>
      <c r="GG187">
        <v>15362.8</v>
      </c>
      <c r="GH187">
        <v>98.5</v>
      </c>
      <c r="GI187">
        <v>60697.3</v>
      </c>
      <c r="GJ187">
        <v>102.7</v>
      </c>
      <c r="GK187">
        <v>91.8</v>
      </c>
      <c r="GL187">
        <v>61125.9</v>
      </c>
      <c r="GM187">
        <v>104.7</v>
      </c>
      <c r="GN187">
        <v>97.4</v>
      </c>
      <c r="GO187">
        <v>-428.6</v>
      </c>
      <c r="GP187">
        <v>-10.9</v>
      </c>
      <c r="GQ187">
        <v>-14.2</v>
      </c>
      <c r="GS187">
        <v>8.1999999999999993</v>
      </c>
      <c r="GT187">
        <v>-3.5</v>
      </c>
      <c r="GU187">
        <v>4.4000000000000004</v>
      </c>
      <c r="GV187">
        <v>7.2</v>
      </c>
      <c r="GW187">
        <v>4.4000000000000004</v>
      </c>
      <c r="GX187">
        <v>21</v>
      </c>
      <c r="GY187">
        <v>9.9</v>
      </c>
    </row>
    <row r="188" spans="1:207" x14ac:dyDescent="0.2">
      <c r="A188" s="12" t="s">
        <v>308</v>
      </c>
      <c r="B188" s="20">
        <v>112.8</v>
      </c>
      <c r="C188" s="20">
        <v>108</v>
      </c>
      <c r="E188" s="25" t="s">
        <v>311</v>
      </c>
      <c r="F188" s="27">
        <v>5.05</v>
      </c>
      <c r="G188" s="27">
        <v>5.12</v>
      </c>
      <c r="I188" s="1">
        <v>41029</v>
      </c>
      <c r="J188">
        <v>870702.6</v>
      </c>
      <c r="L188" s="1">
        <v>40908</v>
      </c>
      <c r="M188">
        <v>26.335000000000001</v>
      </c>
      <c r="N188">
        <v>580631.12199999997</v>
      </c>
      <c r="O188">
        <v>281085.76500000001</v>
      </c>
      <c r="P188">
        <v>861716.88699999999</v>
      </c>
      <c r="Q188">
        <v>558586.16200000001</v>
      </c>
      <c r="R188">
        <v>278367.00699999998</v>
      </c>
      <c r="S188">
        <v>836953.16899999999</v>
      </c>
      <c r="T188">
        <v>22044.959999999999</v>
      </c>
      <c r="U188">
        <v>2718.7579999999998</v>
      </c>
      <c r="V188">
        <v>24763.718000000001</v>
      </c>
      <c r="W188">
        <v>580657.45700000005</v>
      </c>
      <c r="X188">
        <v>281085.76500000001</v>
      </c>
      <c r="Y188">
        <v>861743.22199999995</v>
      </c>
      <c r="AA188" s="37" t="s">
        <v>310</v>
      </c>
      <c r="AB188" s="38">
        <v>3.6377000000000002</v>
      </c>
      <c r="AC188" s="38">
        <v>1.6761999999999999</v>
      </c>
      <c r="AD188" s="38">
        <v>1.4447000000000001</v>
      </c>
      <c r="AI188" t="s">
        <v>707</v>
      </c>
      <c r="AJ188">
        <v>5577</v>
      </c>
      <c r="AK188">
        <v>101.1</v>
      </c>
      <c r="AL188">
        <v>100</v>
      </c>
      <c r="AM188" t="s">
        <v>29</v>
      </c>
      <c r="AN188">
        <v>103.8</v>
      </c>
      <c r="AO188">
        <v>1702.1</v>
      </c>
      <c r="AP188">
        <v>85.7</v>
      </c>
      <c r="AQ188">
        <v>95.5</v>
      </c>
      <c r="AS188">
        <v>10.7</v>
      </c>
      <c r="AT188">
        <v>4002.16</v>
      </c>
      <c r="AU188">
        <v>103.2</v>
      </c>
      <c r="AV188">
        <v>97.1</v>
      </c>
      <c r="AW188">
        <v>104.1</v>
      </c>
      <c r="AX188">
        <v>97.1</v>
      </c>
      <c r="AY188" t="s">
        <v>29</v>
      </c>
      <c r="AZ188">
        <v>107.8</v>
      </c>
      <c r="BA188">
        <v>2051.96</v>
      </c>
      <c r="BB188">
        <v>102.4</v>
      </c>
      <c r="BC188">
        <v>100</v>
      </c>
      <c r="BD188">
        <v>103.1</v>
      </c>
      <c r="BE188">
        <v>100</v>
      </c>
      <c r="BF188" t="s">
        <v>29</v>
      </c>
      <c r="BG188">
        <v>113.6</v>
      </c>
      <c r="BH188">
        <v>1194.6600000000001</v>
      </c>
      <c r="BI188">
        <v>104.8</v>
      </c>
      <c r="BJ188">
        <v>99.2</v>
      </c>
      <c r="BK188">
        <v>105.5</v>
      </c>
      <c r="BL188">
        <v>99.2</v>
      </c>
      <c r="BM188" t="s">
        <v>29</v>
      </c>
      <c r="BN188">
        <v>113.9</v>
      </c>
      <c r="BO188">
        <v>116283.4</v>
      </c>
      <c r="BP188">
        <v>135914.6</v>
      </c>
      <c r="BQ188">
        <v>-19631.099999999999</v>
      </c>
      <c r="BR188">
        <v>83.2</v>
      </c>
      <c r="BS188">
        <v>94.9</v>
      </c>
      <c r="BT188">
        <v>83</v>
      </c>
      <c r="BU188">
        <v>95.5</v>
      </c>
      <c r="BV188">
        <v>101.4</v>
      </c>
      <c r="BW188">
        <v>100.9</v>
      </c>
      <c r="BX188">
        <v>84.4</v>
      </c>
      <c r="BY188">
        <v>96.2</v>
      </c>
      <c r="BZ188">
        <v>80.400000000000006</v>
      </c>
      <c r="CA188">
        <v>96.6</v>
      </c>
      <c r="CB188">
        <v>7.4</v>
      </c>
      <c r="CC188">
        <v>97.9</v>
      </c>
      <c r="CD188">
        <v>100.4</v>
      </c>
      <c r="CE188">
        <v>99.9</v>
      </c>
      <c r="CF188">
        <v>99</v>
      </c>
      <c r="CG188">
        <v>97.9</v>
      </c>
      <c r="CH188">
        <v>97.8</v>
      </c>
      <c r="CI188">
        <v>97.3</v>
      </c>
      <c r="CJ188">
        <v>100.5</v>
      </c>
      <c r="CK188">
        <v>99.8</v>
      </c>
      <c r="CL188">
        <v>101.1</v>
      </c>
      <c r="CM188">
        <v>100</v>
      </c>
      <c r="CN188">
        <v>100.8</v>
      </c>
      <c r="CO188">
        <v>101.8</v>
      </c>
      <c r="CP188">
        <v>100.6</v>
      </c>
      <c r="CQ188">
        <v>101.3</v>
      </c>
      <c r="CR188">
        <v>99.7</v>
      </c>
      <c r="CS188">
        <v>99.9</v>
      </c>
      <c r="CT188">
        <v>99.7</v>
      </c>
      <c r="CU188">
        <v>102.6</v>
      </c>
      <c r="CV188">
        <v>100</v>
      </c>
      <c r="CW188">
        <v>102.4</v>
      </c>
      <c r="CX188">
        <v>95.9</v>
      </c>
      <c r="CY188">
        <v>99.7</v>
      </c>
      <c r="CZ188">
        <v>98.9</v>
      </c>
      <c r="DA188">
        <v>99.1</v>
      </c>
      <c r="DB188">
        <v>100</v>
      </c>
      <c r="DC188">
        <v>100.3</v>
      </c>
      <c r="DD188">
        <v>97.8</v>
      </c>
      <c r="DE188">
        <v>99.8</v>
      </c>
      <c r="DF188">
        <v>101.1</v>
      </c>
      <c r="DG188">
        <v>100.9</v>
      </c>
      <c r="DH188">
        <v>100</v>
      </c>
      <c r="DI188">
        <v>100.9</v>
      </c>
      <c r="DJ188">
        <v>95.1</v>
      </c>
      <c r="DK188">
        <v>100</v>
      </c>
      <c r="DL188">
        <v>98.3</v>
      </c>
      <c r="DM188">
        <v>100.9</v>
      </c>
      <c r="DN188">
        <v>100.1</v>
      </c>
      <c r="DO188">
        <v>100.5</v>
      </c>
      <c r="DP188">
        <v>99.7</v>
      </c>
      <c r="DQ188">
        <v>100.1</v>
      </c>
      <c r="DR188">
        <v>100.1</v>
      </c>
      <c r="DS188">
        <v>101</v>
      </c>
      <c r="DT188">
        <v>100.2</v>
      </c>
      <c r="DU188">
        <v>100.9</v>
      </c>
      <c r="DV188">
        <v>92</v>
      </c>
      <c r="DW188">
        <v>100.6</v>
      </c>
      <c r="DX188">
        <v>97.3</v>
      </c>
      <c r="DY188">
        <v>104.6</v>
      </c>
      <c r="DZ188">
        <v>99.6</v>
      </c>
      <c r="EA188">
        <v>100.6</v>
      </c>
      <c r="EB188">
        <v>101.1</v>
      </c>
      <c r="EC188">
        <v>99.5</v>
      </c>
      <c r="ED188">
        <v>100.4</v>
      </c>
      <c r="EE188">
        <v>101.2</v>
      </c>
      <c r="EF188">
        <v>100</v>
      </c>
      <c r="EG188">
        <v>100.1</v>
      </c>
      <c r="EH188">
        <v>98.2</v>
      </c>
      <c r="EI188">
        <v>98.6</v>
      </c>
      <c r="EJ188">
        <v>99.6</v>
      </c>
      <c r="EK188">
        <v>102.8</v>
      </c>
      <c r="EL188">
        <v>98.6</v>
      </c>
      <c r="EM188" t="s">
        <v>29</v>
      </c>
      <c r="EN188">
        <v>115.5</v>
      </c>
      <c r="EO188">
        <v>113.1</v>
      </c>
      <c r="EP188">
        <v>104.3</v>
      </c>
      <c r="EQ188" t="s">
        <v>29</v>
      </c>
      <c r="ER188">
        <v>101.4</v>
      </c>
      <c r="ES188">
        <v>102.8</v>
      </c>
      <c r="ET188">
        <v>99.3</v>
      </c>
      <c r="EU188" t="s">
        <v>29</v>
      </c>
      <c r="EV188">
        <v>120.1</v>
      </c>
      <c r="EW188">
        <v>95.9</v>
      </c>
      <c r="EX188">
        <v>87.4</v>
      </c>
      <c r="EY188" t="s">
        <v>29</v>
      </c>
      <c r="EZ188">
        <v>82</v>
      </c>
      <c r="FA188">
        <v>104</v>
      </c>
      <c r="FB188">
        <v>102.1</v>
      </c>
      <c r="FC188" t="s">
        <v>29</v>
      </c>
      <c r="FD188">
        <v>116.9</v>
      </c>
      <c r="FF188">
        <v>102.2</v>
      </c>
      <c r="FG188">
        <v>99.3</v>
      </c>
      <c r="FH188">
        <v>105.5</v>
      </c>
      <c r="FI188">
        <v>98.9</v>
      </c>
      <c r="FJ188">
        <v>100.9</v>
      </c>
      <c r="FK188">
        <v>93.6</v>
      </c>
      <c r="FL188">
        <v>99.7</v>
      </c>
      <c r="FM188">
        <v>100.3</v>
      </c>
      <c r="FN188">
        <v>106</v>
      </c>
      <c r="FO188">
        <v>96.1</v>
      </c>
      <c r="FP188">
        <v>98.9</v>
      </c>
      <c r="FQ188">
        <v>95.1</v>
      </c>
      <c r="FR188" t="s">
        <v>29</v>
      </c>
      <c r="FS188">
        <v>103.9</v>
      </c>
      <c r="FT188">
        <v>101.3</v>
      </c>
      <c r="FU188">
        <v>106.4</v>
      </c>
      <c r="FV188" t="s">
        <v>29</v>
      </c>
      <c r="FW188">
        <v>94.2</v>
      </c>
      <c r="FX188">
        <v>10410</v>
      </c>
      <c r="FY188">
        <v>104.7</v>
      </c>
      <c r="FZ188">
        <v>100.5</v>
      </c>
      <c r="GA188">
        <v>107.7</v>
      </c>
      <c r="GB188" t="s">
        <v>29</v>
      </c>
      <c r="GC188">
        <v>111.1</v>
      </c>
      <c r="GD188">
        <v>4337.5</v>
      </c>
      <c r="GE188">
        <v>101.3</v>
      </c>
      <c r="GF188">
        <v>107</v>
      </c>
      <c r="GG188">
        <v>19700.3</v>
      </c>
      <c r="GH188">
        <v>99.1</v>
      </c>
      <c r="GI188">
        <v>60056.4</v>
      </c>
      <c r="GJ188">
        <v>107.4</v>
      </c>
      <c r="GK188">
        <v>100.8</v>
      </c>
      <c r="GL188">
        <v>57414.1</v>
      </c>
      <c r="GM188">
        <v>98.7</v>
      </c>
      <c r="GN188">
        <v>95.9</v>
      </c>
      <c r="GO188">
        <v>2642.3</v>
      </c>
      <c r="GP188">
        <v>-13.6</v>
      </c>
      <c r="GQ188">
        <v>-17.2</v>
      </c>
      <c r="GS188">
        <v>7.5</v>
      </c>
      <c r="GT188">
        <v>-2</v>
      </c>
      <c r="GU188">
        <v>2.4</v>
      </c>
      <c r="GV188">
        <v>4.4000000000000004</v>
      </c>
      <c r="GW188">
        <v>7.1</v>
      </c>
      <c r="GX188">
        <v>19.5</v>
      </c>
      <c r="GY188">
        <v>9.6999999999999993</v>
      </c>
    </row>
    <row r="189" spans="1:207" x14ac:dyDescent="0.2">
      <c r="A189" s="12" t="s">
        <v>309</v>
      </c>
      <c r="B189" s="20">
        <v>112.4</v>
      </c>
      <c r="C189" s="20">
        <v>109</v>
      </c>
      <c r="E189" s="25" t="s">
        <v>312</v>
      </c>
      <c r="F189" s="27">
        <v>4.49</v>
      </c>
      <c r="G189" s="27">
        <v>5.62</v>
      </c>
      <c r="I189" s="1">
        <v>41060</v>
      </c>
      <c r="J189">
        <v>884150.7</v>
      </c>
      <c r="L189" s="1">
        <v>40939</v>
      </c>
      <c r="M189">
        <v>25.460999999999999</v>
      </c>
      <c r="N189">
        <v>580121.35900000005</v>
      </c>
      <c r="O189">
        <v>270489.59600000002</v>
      </c>
      <c r="P189">
        <v>850610.95499999996</v>
      </c>
      <c r="Q189">
        <v>562007.60199999996</v>
      </c>
      <c r="R189">
        <v>268138.288</v>
      </c>
      <c r="S189">
        <v>830145.89</v>
      </c>
      <c r="T189">
        <v>18113.757000000001</v>
      </c>
      <c r="U189">
        <v>2351.308</v>
      </c>
      <c r="V189">
        <v>20465.064999999999</v>
      </c>
      <c r="W189">
        <v>580146.81999999995</v>
      </c>
      <c r="X189">
        <v>270489.59600000002</v>
      </c>
      <c r="Y189">
        <v>850636.41599999997</v>
      </c>
      <c r="AA189" s="37" t="s">
        <v>311</v>
      </c>
      <c r="AB189" s="38">
        <v>3.6133000000000002</v>
      </c>
      <c r="AC189" s="38">
        <v>1.6540999999999999</v>
      </c>
      <c r="AD189" s="38">
        <v>1.4761</v>
      </c>
      <c r="AI189" t="s">
        <v>709</v>
      </c>
      <c r="AJ189">
        <v>5578</v>
      </c>
      <c r="AK189">
        <v>100.9</v>
      </c>
      <c r="AL189">
        <v>100</v>
      </c>
      <c r="AM189" t="s">
        <v>29</v>
      </c>
      <c r="AN189">
        <v>103.8</v>
      </c>
      <c r="AO189">
        <v>1622.3</v>
      </c>
      <c r="AP189">
        <v>84.8</v>
      </c>
      <c r="AQ189">
        <v>95.3</v>
      </c>
      <c r="AS189">
        <v>10.199999999999999</v>
      </c>
      <c r="AT189">
        <v>4039.7</v>
      </c>
      <c r="AU189">
        <v>102.5</v>
      </c>
      <c r="AV189">
        <v>100.9</v>
      </c>
      <c r="AW189">
        <v>103.4</v>
      </c>
      <c r="AX189">
        <v>100.9</v>
      </c>
      <c r="AY189" t="s">
        <v>29</v>
      </c>
      <c r="AZ189">
        <v>108.8</v>
      </c>
      <c r="BA189">
        <v>2047.97</v>
      </c>
      <c r="BB189">
        <v>102.3</v>
      </c>
      <c r="BC189">
        <v>99.8</v>
      </c>
      <c r="BD189">
        <v>102.8</v>
      </c>
      <c r="BE189">
        <v>99.7</v>
      </c>
      <c r="BF189" t="s">
        <v>29</v>
      </c>
      <c r="BG189">
        <v>113.3</v>
      </c>
      <c r="BH189">
        <v>1183.55</v>
      </c>
      <c r="BI189">
        <v>103.8</v>
      </c>
      <c r="BJ189">
        <v>99.1</v>
      </c>
      <c r="BK189">
        <v>104.4</v>
      </c>
      <c r="BL189">
        <v>99</v>
      </c>
      <c r="BM189" t="s">
        <v>29</v>
      </c>
      <c r="BN189">
        <v>112.8</v>
      </c>
      <c r="BO189">
        <v>137023</v>
      </c>
      <c r="BP189">
        <v>163162.79999999999</v>
      </c>
      <c r="BQ189">
        <v>-26139.8</v>
      </c>
      <c r="BR189">
        <v>86.8</v>
      </c>
      <c r="BS189">
        <v>100.6</v>
      </c>
      <c r="BT189">
        <v>89.8</v>
      </c>
      <c r="BU189">
        <v>105.7</v>
      </c>
      <c r="BV189">
        <v>103.9</v>
      </c>
      <c r="BW189">
        <v>101.5</v>
      </c>
      <c r="BX189">
        <v>83.3</v>
      </c>
      <c r="BY189">
        <v>104.6</v>
      </c>
      <c r="BZ189">
        <v>81.3</v>
      </c>
      <c r="CA189">
        <v>98.1</v>
      </c>
      <c r="CB189">
        <v>7.9</v>
      </c>
      <c r="CC189">
        <v>98.6</v>
      </c>
      <c r="CD189">
        <v>100.6</v>
      </c>
      <c r="CE189">
        <v>100.5</v>
      </c>
      <c r="CF189">
        <v>98.6</v>
      </c>
      <c r="CG189">
        <v>99.2</v>
      </c>
      <c r="CH189">
        <v>97</v>
      </c>
      <c r="CI189">
        <v>98.1</v>
      </c>
      <c r="CJ189">
        <v>100.7</v>
      </c>
      <c r="CK189">
        <v>100.5</v>
      </c>
      <c r="CL189">
        <v>101.1</v>
      </c>
      <c r="CM189">
        <v>100.1</v>
      </c>
      <c r="CN189">
        <v>100.9</v>
      </c>
      <c r="CO189">
        <v>101.9</v>
      </c>
      <c r="CP189">
        <v>100</v>
      </c>
      <c r="CQ189">
        <v>101.3</v>
      </c>
      <c r="CR189">
        <v>99.6</v>
      </c>
      <c r="CS189">
        <v>100</v>
      </c>
      <c r="CT189">
        <v>99.7</v>
      </c>
      <c r="CU189">
        <v>103.1</v>
      </c>
      <c r="CV189">
        <v>100.4</v>
      </c>
      <c r="CW189">
        <v>102.8</v>
      </c>
      <c r="CX189">
        <v>95.1</v>
      </c>
      <c r="CY189">
        <v>99</v>
      </c>
      <c r="CZ189">
        <v>97.9</v>
      </c>
      <c r="DA189">
        <v>99.2</v>
      </c>
      <c r="DB189">
        <v>100</v>
      </c>
      <c r="DC189">
        <v>100.3</v>
      </c>
      <c r="DD189">
        <v>98.3</v>
      </c>
      <c r="DE189">
        <v>100.1</v>
      </c>
      <c r="DF189">
        <v>101.2</v>
      </c>
      <c r="DG189">
        <v>100.9</v>
      </c>
      <c r="DH189">
        <v>100.1</v>
      </c>
      <c r="DI189">
        <v>101</v>
      </c>
      <c r="DJ189">
        <v>95.2</v>
      </c>
      <c r="DK189">
        <v>99.2</v>
      </c>
      <c r="DL189">
        <v>97.5</v>
      </c>
      <c r="DM189">
        <v>100.9</v>
      </c>
      <c r="DN189">
        <v>100</v>
      </c>
      <c r="DO189">
        <v>100.5</v>
      </c>
      <c r="DP189">
        <v>99.9</v>
      </c>
      <c r="DQ189">
        <v>99.9</v>
      </c>
      <c r="DR189">
        <v>100</v>
      </c>
      <c r="DS189">
        <v>101</v>
      </c>
      <c r="DT189">
        <v>100.1</v>
      </c>
      <c r="DU189">
        <v>101</v>
      </c>
      <c r="DV189">
        <v>92.7</v>
      </c>
      <c r="DW189">
        <v>100.8</v>
      </c>
      <c r="DX189">
        <v>98.1</v>
      </c>
      <c r="DY189">
        <v>101.4</v>
      </c>
      <c r="DZ189">
        <v>99.3</v>
      </c>
      <c r="EA189">
        <v>99.9</v>
      </c>
      <c r="EB189">
        <v>101.2</v>
      </c>
      <c r="EC189">
        <v>100.5</v>
      </c>
      <c r="ED189">
        <v>100.9</v>
      </c>
      <c r="EE189">
        <v>101.1</v>
      </c>
      <c r="EF189">
        <v>99.9</v>
      </c>
      <c r="EG189">
        <v>100.1</v>
      </c>
      <c r="EH189">
        <v>100</v>
      </c>
      <c r="EI189">
        <v>101.3</v>
      </c>
      <c r="EJ189">
        <v>98.7</v>
      </c>
      <c r="EK189">
        <v>107.4</v>
      </c>
      <c r="EL189">
        <v>104.6</v>
      </c>
      <c r="EM189" t="s">
        <v>29</v>
      </c>
      <c r="EN189">
        <v>120.7</v>
      </c>
      <c r="EO189">
        <v>105.5</v>
      </c>
      <c r="EP189">
        <v>96.8</v>
      </c>
      <c r="EQ189" t="s">
        <v>29</v>
      </c>
      <c r="ER189">
        <v>98.1</v>
      </c>
      <c r="ES189">
        <v>108.7</v>
      </c>
      <c r="ET189">
        <v>105.8</v>
      </c>
      <c r="EU189" t="s">
        <v>29</v>
      </c>
      <c r="EV189">
        <v>127.1</v>
      </c>
      <c r="EW189">
        <v>92.5</v>
      </c>
      <c r="EX189">
        <v>93.8</v>
      </c>
      <c r="EY189" t="s">
        <v>29</v>
      </c>
      <c r="EZ189">
        <v>76.900000000000006</v>
      </c>
      <c r="FA189">
        <v>106</v>
      </c>
      <c r="FB189">
        <v>105.4</v>
      </c>
      <c r="FC189" t="s">
        <v>29</v>
      </c>
      <c r="FD189">
        <v>123.3</v>
      </c>
      <c r="FF189">
        <v>108.5</v>
      </c>
      <c r="FG189">
        <v>105.4</v>
      </c>
      <c r="FH189">
        <v>111.7</v>
      </c>
      <c r="FI189">
        <v>110.5</v>
      </c>
      <c r="FJ189">
        <v>113.2</v>
      </c>
      <c r="FK189">
        <v>103.3</v>
      </c>
      <c r="FL189">
        <v>104.5</v>
      </c>
      <c r="FM189">
        <v>104.5</v>
      </c>
      <c r="FN189">
        <v>101.6</v>
      </c>
      <c r="FO189">
        <v>95.1</v>
      </c>
      <c r="FP189">
        <v>99.4</v>
      </c>
      <c r="FQ189">
        <v>103.7</v>
      </c>
      <c r="FR189" t="s">
        <v>29</v>
      </c>
      <c r="FS189">
        <v>107.7</v>
      </c>
      <c r="FT189">
        <v>97.5</v>
      </c>
      <c r="FU189">
        <v>112.5</v>
      </c>
      <c r="FV189" t="s">
        <v>29</v>
      </c>
      <c r="FW189">
        <v>105.9</v>
      </c>
      <c r="FX189">
        <v>11418</v>
      </c>
      <c r="FY189">
        <v>106.6</v>
      </c>
      <c r="FZ189">
        <v>101</v>
      </c>
      <c r="GA189">
        <v>110.3</v>
      </c>
      <c r="GB189" t="s">
        <v>29</v>
      </c>
      <c r="GC189">
        <v>111.6</v>
      </c>
      <c r="GD189">
        <v>4212.3</v>
      </c>
      <c r="GE189">
        <v>105.4</v>
      </c>
      <c r="GF189">
        <v>97.1</v>
      </c>
      <c r="GG189">
        <v>23912.6</v>
      </c>
      <c r="GH189">
        <v>100.2</v>
      </c>
      <c r="GI189">
        <v>63477.599999999999</v>
      </c>
      <c r="GJ189">
        <v>112.3</v>
      </c>
      <c r="GK189">
        <v>103.6</v>
      </c>
      <c r="GL189">
        <v>62907.7</v>
      </c>
      <c r="GM189">
        <v>108.8</v>
      </c>
      <c r="GN189">
        <v>109.4</v>
      </c>
      <c r="GO189">
        <v>569.9</v>
      </c>
      <c r="GP189">
        <v>-10.4</v>
      </c>
      <c r="GQ189">
        <v>-11.7</v>
      </c>
      <c r="GS189">
        <v>6.1</v>
      </c>
      <c r="GT189">
        <v>-2</v>
      </c>
      <c r="GU189">
        <v>2.5</v>
      </c>
      <c r="GV189">
        <v>3.4</v>
      </c>
      <c r="GW189">
        <v>7.7</v>
      </c>
      <c r="GX189">
        <v>20.6</v>
      </c>
      <c r="GY189">
        <v>10.199999999999999</v>
      </c>
    </row>
    <row r="190" spans="1:207" x14ac:dyDescent="0.2">
      <c r="A190" s="12" t="s">
        <v>310</v>
      </c>
      <c r="B190" s="20">
        <v>113.2</v>
      </c>
      <c r="C190" s="20">
        <v>109.2</v>
      </c>
      <c r="E190" s="25" t="s">
        <v>313</v>
      </c>
      <c r="F190" s="27">
        <v>5.14</v>
      </c>
      <c r="G190" s="27">
        <v>5.43</v>
      </c>
      <c r="I190" s="1">
        <v>41090</v>
      </c>
      <c r="J190">
        <v>884720.9</v>
      </c>
      <c r="L190" s="1">
        <v>40968</v>
      </c>
      <c r="M190">
        <v>24.934000000000001</v>
      </c>
      <c r="N190">
        <v>583244.08799999999</v>
      </c>
      <c r="O190">
        <v>263352.10800000001</v>
      </c>
      <c r="P190">
        <v>846596.196</v>
      </c>
      <c r="Q190">
        <v>564942.29599999997</v>
      </c>
      <c r="R190">
        <v>261125.18400000001</v>
      </c>
      <c r="S190">
        <v>826067.48</v>
      </c>
      <c r="T190">
        <v>18301.792000000001</v>
      </c>
      <c r="U190">
        <v>2226.924</v>
      </c>
      <c r="V190">
        <v>20528.716</v>
      </c>
      <c r="W190">
        <v>583269.022</v>
      </c>
      <c r="X190">
        <v>263352.10800000001</v>
      </c>
      <c r="Y190">
        <v>846621.13</v>
      </c>
      <c r="AA190" s="37" t="s">
        <v>312</v>
      </c>
      <c r="AB190" s="38">
        <v>3.5935000000000001</v>
      </c>
      <c r="AC190" s="38">
        <v>1.6547000000000001</v>
      </c>
      <c r="AD190" s="38">
        <v>1.4721</v>
      </c>
      <c r="AI190" t="s">
        <v>710</v>
      </c>
      <c r="AJ190">
        <v>5583</v>
      </c>
      <c r="AK190">
        <v>100.9</v>
      </c>
      <c r="AL190">
        <v>100.1</v>
      </c>
      <c r="AM190" t="s">
        <v>29</v>
      </c>
      <c r="AN190">
        <v>103.9</v>
      </c>
      <c r="AO190">
        <v>1585.7</v>
      </c>
      <c r="AP190">
        <v>84.4</v>
      </c>
      <c r="AQ190">
        <v>97.7</v>
      </c>
      <c r="AS190">
        <v>10</v>
      </c>
      <c r="AT190">
        <v>4095.26</v>
      </c>
      <c r="AU190">
        <v>103.3</v>
      </c>
      <c r="AV190">
        <v>101.4</v>
      </c>
      <c r="AW190">
        <v>104.1</v>
      </c>
      <c r="AX190">
        <v>101.5</v>
      </c>
      <c r="AY190" t="s">
        <v>29</v>
      </c>
      <c r="AZ190">
        <v>110.4</v>
      </c>
      <c r="BA190">
        <v>2055.2600000000002</v>
      </c>
      <c r="BB190">
        <v>102.7</v>
      </c>
      <c r="BC190">
        <v>100.4</v>
      </c>
      <c r="BD190">
        <v>103.1</v>
      </c>
      <c r="BE190">
        <v>100.5</v>
      </c>
      <c r="BF190" t="s">
        <v>29</v>
      </c>
      <c r="BG190">
        <v>113.9</v>
      </c>
      <c r="BH190">
        <v>1197.6600000000001</v>
      </c>
      <c r="BI190">
        <v>103.2</v>
      </c>
      <c r="BJ190">
        <v>101.1</v>
      </c>
      <c r="BK190">
        <v>103.6</v>
      </c>
      <c r="BL190">
        <v>101.3</v>
      </c>
      <c r="BM190" t="s">
        <v>29</v>
      </c>
      <c r="BN190">
        <v>114.2</v>
      </c>
      <c r="BO190">
        <v>163479.4</v>
      </c>
      <c r="BP190">
        <v>190071.1</v>
      </c>
      <c r="BQ190">
        <v>-26591.599999999999</v>
      </c>
      <c r="BR190">
        <v>100.9</v>
      </c>
      <c r="BS190">
        <v>102.4</v>
      </c>
      <c r="BT190">
        <v>101.8</v>
      </c>
      <c r="BU190">
        <v>96.2</v>
      </c>
      <c r="BV190">
        <v>98.7</v>
      </c>
      <c r="BW190">
        <v>93.4</v>
      </c>
      <c r="BX190">
        <v>82.7</v>
      </c>
      <c r="BY190">
        <v>99.6</v>
      </c>
      <c r="BZ190">
        <v>81</v>
      </c>
      <c r="CA190">
        <v>98.3</v>
      </c>
      <c r="CB190">
        <v>7.7</v>
      </c>
      <c r="CC190">
        <v>98.2</v>
      </c>
      <c r="CD190">
        <v>99.6</v>
      </c>
      <c r="CE190">
        <v>100.1</v>
      </c>
      <c r="CF190">
        <v>94.2</v>
      </c>
      <c r="CG190">
        <v>97.7</v>
      </c>
      <c r="CH190">
        <v>94.8</v>
      </c>
      <c r="CI190">
        <v>98</v>
      </c>
      <c r="CJ190">
        <v>99.6</v>
      </c>
      <c r="CK190">
        <v>100.1</v>
      </c>
      <c r="CL190">
        <v>101.1</v>
      </c>
      <c r="CM190">
        <v>100.1</v>
      </c>
      <c r="CN190">
        <v>101</v>
      </c>
      <c r="CO190">
        <v>101.5</v>
      </c>
      <c r="CP190">
        <v>99.9</v>
      </c>
      <c r="CQ190">
        <v>101.2</v>
      </c>
      <c r="CR190">
        <v>99.6</v>
      </c>
      <c r="CS190">
        <v>99.9</v>
      </c>
      <c r="CT190">
        <v>99.6</v>
      </c>
      <c r="CU190">
        <v>103.3</v>
      </c>
      <c r="CV190">
        <v>100.4</v>
      </c>
      <c r="CW190">
        <v>103.2</v>
      </c>
      <c r="CX190">
        <v>96.1</v>
      </c>
      <c r="CY190">
        <v>100</v>
      </c>
      <c r="CZ190">
        <v>97.9</v>
      </c>
      <c r="DA190">
        <v>99.3</v>
      </c>
      <c r="DB190">
        <v>99.9</v>
      </c>
      <c r="DC190">
        <v>100.2</v>
      </c>
      <c r="DD190">
        <v>98.3</v>
      </c>
      <c r="DE190">
        <v>98.9</v>
      </c>
      <c r="DF190">
        <v>100</v>
      </c>
      <c r="DG190">
        <v>100.9</v>
      </c>
      <c r="DH190">
        <v>100</v>
      </c>
      <c r="DI190">
        <v>101</v>
      </c>
      <c r="DJ190">
        <v>95.5</v>
      </c>
      <c r="DK190">
        <v>97.5</v>
      </c>
      <c r="DL190">
        <v>95.1</v>
      </c>
      <c r="DM190">
        <v>100.9</v>
      </c>
      <c r="DN190">
        <v>100</v>
      </c>
      <c r="DO190">
        <v>100.5</v>
      </c>
      <c r="DP190">
        <v>99.7</v>
      </c>
      <c r="DQ190">
        <v>100</v>
      </c>
      <c r="DR190">
        <v>100</v>
      </c>
      <c r="DS190">
        <v>102.5</v>
      </c>
      <c r="DT190">
        <v>101.5</v>
      </c>
      <c r="DU190">
        <v>102.5</v>
      </c>
      <c r="DV190">
        <v>93</v>
      </c>
      <c r="DW190">
        <v>101</v>
      </c>
      <c r="DX190">
        <v>99.1</v>
      </c>
      <c r="DY190">
        <v>101.8</v>
      </c>
      <c r="DZ190">
        <v>101.6</v>
      </c>
      <c r="EA190">
        <v>101.4</v>
      </c>
      <c r="EB190">
        <v>100.9</v>
      </c>
      <c r="EC190">
        <v>100.7</v>
      </c>
      <c r="ED190">
        <v>101.6</v>
      </c>
      <c r="EE190">
        <v>101.1</v>
      </c>
      <c r="EF190">
        <v>100.1</v>
      </c>
      <c r="EG190">
        <v>100.1</v>
      </c>
      <c r="EH190">
        <v>98.3</v>
      </c>
      <c r="EI190">
        <v>102.7</v>
      </c>
      <c r="EJ190">
        <v>95.7</v>
      </c>
      <c r="EK190">
        <v>103.8</v>
      </c>
      <c r="EL190">
        <v>98.7</v>
      </c>
      <c r="EM190" t="s">
        <v>29</v>
      </c>
      <c r="EN190">
        <v>119.2</v>
      </c>
      <c r="EO190">
        <v>98.6</v>
      </c>
      <c r="EP190">
        <v>95.7</v>
      </c>
      <c r="EQ190" t="s">
        <v>29</v>
      </c>
      <c r="ER190">
        <v>94</v>
      </c>
      <c r="ES190">
        <v>104.6</v>
      </c>
      <c r="ET190">
        <v>98.4</v>
      </c>
      <c r="EU190" t="s">
        <v>29</v>
      </c>
      <c r="EV190">
        <v>125.1</v>
      </c>
      <c r="EW190">
        <v>98</v>
      </c>
      <c r="EX190">
        <v>105.2</v>
      </c>
      <c r="EY190" t="s">
        <v>29</v>
      </c>
      <c r="EZ190">
        <v>81</v>
      </c>
      <c r="FA190">
        <v>102.2</v>
      </c>
      <c r="FB190">
        <v>97.1</v>
      </c>
      <c r="FC190" t="s">
        <v>29</v>
      </c>
      <c r="FD190">
        <v>119.7</v>
      </c>
      <c r="FF190">
        <v>103.7</v>
      </c>
      <c r="FG190">
        <v>97.8</v>
      </c>
      <c r="FH190">
        <v>108.1</v>
      </c>
      <c r="FI190">
        <v>96.3</v>
      </c>
      <c r="FJ190">
        <v>102.7</v>
      </c>
      <c r="FK190">
        <v>92.4</v>
      </c>
      <c r="FL190">
        <v>104.3</v>
      </c>
      <c r="FM190">
        <v>101.7</v>
      </c>
      <c r="FN190">
        <v>98.9</v>
      </c>
      <c r="FO190">
        <v>103.4</v>
      </c>
      <c r="FP190">
        <v>103.4</v>
      </c>
      <c r="FQ190">
        <v>110.6</v>
      </c>
      <c r="FR190" t="s">
        <v>29</v>
      </c>
      <c r="FS190">
        <v>119.1</v>
      </c>
      <c r="FT190">
        <v>99.9</v>
      </c>
      <c r="FU190">
        <v>103.4</v>
      </c>
      <c r="FV190" t="s">
        <v>29</v>
      </c>
      <c r="FW190">
        <v>109.5</v>
      </c>
      <c r="FX190">
        <v>12886</v>
      </c>
      <c r="FY190">
        <v>103.5</v>
      </c>
      <c r="FZ190">
        <v>102.2</v>
      </c>
      <c r="GA190">
        <v>104.6</v>
      </c>
      <c r="GB190" t="s">
        <v>29</v>
      </c>
      <c r="GC190">
        <v>112.7</v>
      </c>
      <c r="GD190">
        <v>4349.8999999999996</v>
      </c>
      <c r="GE190">
        <v>99.5</v>
      </c>
      <c r="GF190">
        <v>103.3</v>
      </c>
      <c r="GG190">
        <v>28262.5</v>
      </c>
      <c r="GH190">
        <v>100.1</v>
      </c>
      <c r="GI190">
        <v>61858.2</v>
      </c>
      <c r="GJ190">
        <v>109.7</v>
      </c>
      <c r="GK190">
        <v>100.1</v>
      </c>
      <c r="GL190">
        <v>63813</v>
      </c>
      <c r="GM190">
        <v>104.4</v>
      </c>
      <c r="GN190">
        <v>99.6</v>
      </c>
      <c r="GO190">
        <v>-1954.8</v>
      </c>
      <c r="GP190">
        <v>-10.9</v>
      </c>
      <c r="GQ190">
        <v>-14.3</v>
      </c>
      <c r="GS190">
        <v>5.8</v>
      </c>
      <c r="GT190">
        <v>-1.2</v>
      </c>
      <c r="GU190">
        <v>2.5</v>
      </c>
      <c r="GV190">
        <v>3.3</v>
      </c>
      <c r="GW190">
        <v>9</v>
      </c>
      <c r="GX190">
        <v>20.100000000000001</v>
      </c>
      <c r="GY190">
        <v>9.1999999999999993</v>
      </c>
    </row>
    <row r="191" spans="1:207" x14ac:dyDescent="0.2">
      <c r="A191" s="12" t="s">
        <v>311</v>
      </c>
      <c r="B191" s="20">
        <v>112.5</v>
      </c>
      <c r="C191" s="20">
        <v>108.9</v>
      </c>
      <c r="E191" s="25" t="s">
        <v>314</v>
      </c>
      <c r="F191" s="27">
        <v>5.4</v>
      </c>
      <c r="G191" s="27">
        <v>5.53</v>
      </c>
      <c r="I191" s="1">
        <v>41121</v>
      </c>
      <c r="J191">
        <v>886873.1</v>
      </c>
      <c r="L191" s="1">
        <v>40999</v>
      </c>
      <c r="M191">
        <v>24.882999999999999</v>
      </c>
      <c r="N191">
        <v>588466.17500000005</v>
      </c>
      <c r="O191">
        <v>264612.34600000002</v>
      </c>
      <c r="P191">
        <v>853078.52099999995</v>
      </c>
      <c r="Q191">
        <v>570180.11</v>
      </c>
      <c r="R191">
        <v>262284.04100000003</v>
      </c>
      <c r="S191">
        <v>832464.15099999995</v>
      </c>
      <c r="T191">
        <v>18286.064999999999</v>
      </c>
      <c r="U191">
        <v>2328.3049999999998</v>
      </c>
      <c r="V191">
        <v>20614.37</v>
      </c>
      <c r="W191">
        <v>588491.05799999996</v>
      </c>
      <c r="X191">
        <v>264612.34600000002</v>
      </c>
      <c r="Y191">
        <v>853103.40399999998</v>
      </c>
      <c r="AA191" s="37" t="s">
        <v>313</v>
      </c>
      <c r="AB191" s="38">
        <v>3.6244000000000001</v>
      </c>
      <c r="AC191" s="38">
        <v>1.6051</v>
      </c>
      <c r="AD191" s="38">
        <v>1.4870000000000001</v>
      </c>
      <c r="AI191" t="s">
        <v>711</v>
      </c>
      <c r="AJ191">
        <v>5588</v>
      </c>
      <c r="AK191">
        <v>101</v>
      </c>
      <c r="AL191">
        <v>100.1</v>
      </c>
      <c r="AM191" t="s">
        <v>29</v>
      </c>
      <c r="AN191">
        <v>104</v>
      </c>
      <c r="AO191">
        <v>1563.5</v>
      </c>
      <c r="AP191">
        <v>84.4</v>
      </c>
      <c r="AQ191">
        <v>98.6</v>
      </c>
      <c r="AS191">
        <v>9.9</v>
      </c>
      <c r="AT191">
        <v>4024.95</v>
      </c>
      <c r="AU191">
        <v>103.4</v>
      </c>
      <c r="AV191">
        <v>98.3</v>
      </c>
      <c r="AW191">
        <v>104.1</v>
      </c>
      <c r="AX191">
        <v>98.7</v>
      </c>
      <c r="AY191" t="s">
        <v>29</v>
      </c>
      <c r="AZ191">
        <v>109</v>
      </c>
      <c r="BA191">
        <v>2056.52</v>
      </c>
      <c r="BB191">
        <v>103</v>
      </c>
      <c r="BC191">
        <v>100.1</v>
      </c>
      <c r="BD191">
        <v>103.4</v>
      </c>
      <c r="BE191">
        <v>100.6</v>
      </c>
      <c r="BF191" t="s">
        <v>29</v>
      </c>
      <c r="BG191">
        <v>114.4</v>
      </c>
      <c r="BH191">
        <v>1173.74</v>
      </c>
      <c r="BI191">
        <v>103</v>
      </c>
      <c r="BJ191">
        <v>98</v>
      </c>
      <c r="BK191">
        <v>103.1</v>
      </c>
      <c r="BL191">
        <v>98.3</v>
      </c>
      <c r="BM191" t="s">
        <v>29</v>
      </c>
      <c r="BN191">
        <v>112.4</v>
      </c>
      <c r="BO191">
        <v>187237.5</v>
      </c>
      <c r="BP191">
        <v>213097.9</v>
      </c>
      <c r="BQ191">
        <v>-25860.400000000001</v>
      </c>
      <c r="BR191">
        <v>101.2</v>
      </c>
      <c r="BS191">
        <v>96.9</v>
      </c>
      <c r="BT191">
        <v>96.1</v>
      </c>
      <c r="BU191">
        <v>99.6</v>
      </c>
      <c r="BV191">
        <v>97.8</v>
      </c>
      <c r="BW191">
        <v>100.8</v>
      </c>
      <c r="BX191">
        <v>84.3</v>
      </c>
      <c r="BY191">
        <v>99.3</v>
      </c>
      <c r="BZ191">
        <v>84.1</v>
      </c>
      <c r="CA191">
        <v>99.4</v>
      </c>
      <c r="CB191">
        <v>7.5</v>
      </c>
      <c r="CC191">
        <v>97.3</v>
      </c>
      <c r="CD191">
        <v>99.3</v>
      </c>
      <c r="CE191">
        <v>99.4</v>
      </c>
      <c r="CF191">
        <v>92.7</v>
      </c>
      <c r="CG191">
        <v>98.2</v>
      </c>
      <c r="CH191">
        <v>93.1</v>
      </c>
      <c r="CI191">
        <v>96.9</v>
      </c>
      <c r="CJ191">
        <v>99.3</v>
      </c>
      <c r="CK191">
        <v>99.4</v>
      </c>
      <c r="CL191">
        <v>100.8</v>
      </c>
      <c r="CM191">
        <v>99.7</v>
      </c>
      <c r="CN191">
        <v>100.7</v>
      </c>
      <c r="CO191">
        <v>101.5</v>
      </c>
      <c r="CP191">
        <v>100.1</v>
      </c>
      <c r="CQ191">
        <v>101.3</v>
      </c>
      <c r="CR191">
        <v>99.4</v>
      </c>
      <c r="CS191">
        <v>99.9</v>
      </c>
      <c r="CT191">
        <v>99.5</v>
      </c>
      <c r="CU191">
        <v>103.3</v>
      </c>
      <c r="CV191">
        <v>99.7</v>
      </c>
      <c r="CW191">
        <v>102.9</v>
      </c>
      <c r="CX191">
        <v>96.5</v>
      </c>
      <c r="CY191">
        <v>100.5</v>
      </c>
      <c r="CZ191">
        <v>98.4</v>
      </c>
      <c r="DA191">
        <v>99.4</v>
      </c>
      <c r="DB191">
        <v>99.6</v>
      </c>
      <c r="DC191">
        <v>99.9</v>
      </c>
      <c r="DD191">
        <v>99.3</v>
      </c>
      <c r="DE191">
        <v>99.3</v>
      </c>
      <c r="DF191">
        <v>99.3</v>
      </c>
      <c r="DG191">
        <v>100.9</v>
      </c>
      <c r="DH191">
        <v>100</v>
      </c>
      <c r="DI191">
        <v>100.9</v>
      </c>
      <c r="DJ191">
        <v>95.9</v>
      </c>
      <c r="DK191">
        <v>97.6</v>
      </c>
      <c r="DL191">
        <v>92.8</v>
      </c>
      <c r="DM191">
        <v>100.8</v>
      </c>
      <c r="DN191">
        <v>100</v>
      </c>
      <c r="DO191">
        <v>100.6</v>
      </c>
      <c r="DP191">
        <v>99.8</v>
      </c>
      <c r="DQ191">
        <v>99.9</v>
      </c>
      <c r="DR191">
        <v>99.9</v>
      </c>
      <c r="DS191">
        <v>102.7</v>
      </c>
      <c r="DT191">
        <v>100.4</v>
      </c>
      <c r="DU191">
        <v>102.9</v>
      </c>
      <c r="DV191">
        <v>91.7</v>
      </c>
      <c r="DW191">
        <v>98.9</v>
      </c>
      <c r="DX191">
        <v>98</v>
      </c>
      <c r="DY191">
        <v>100.5</v>
      </c>
      <c r="DZ191">
        <v>100</v>
      </c>
      <c r="EA191">
        <v>101.5</v>
      </c>
      <c r="EB191">
        <v>101.1</v>
      </c>
      <c r="EC191">
        <v>100.2</v>
      </c>
      <c r="ED191">
        <v>101.8</v>
      </c>
      <c r="EE191">
        <v>101</v>
      </c>
      <c r="EF191">
        <v>100</v>
      </c>
      <c r="EG191">
        <v>100.2</v>
      </c>
      <c r="EH191">
        <v>106</v>
      </c>
      <c r="EI191">
        <v>102.3</v>
      </c>
      <c r="EJ191">
        <v>103.6</v>
      </c>
      <c r="EK191">
        <v>105.3</v>
      </c>
      <c r="EL191">
        <v>92.9</v>
      </c>
      <c r="EM191" t="s">
        <v>29</v>
      </c>
      <c r="EN191">
        <v>110.7</v>
      </c>
      <c r="EO191">
        <v>100.1</v>
      </c>
      <c r="EP191">
        <v>101.6</v>
      </c>
      <c r="EQ191" t="s">
        <v>29</v>
      </c>
      <c r="ER191">
        <v>95.4</v>
      </c>
      <c r="ES191">
        <v>106.1</v>
      </c>
      <c r="ET191">
        <v>91.8</v>
      </c>
      <c r="EU191" t="s">
        <v>29</v>
      </c>
      <c r="EV191">
        <v>114.8</v>
      </c>
      <c r="EW191">
        <v>101</v>
      </c>
      <c r="EX191">
        <v>100.8</v>
      </c>
      <c r="EY191" t="s">
        <v>29</v>
      </c>
      <c r="EZ191">
        <v>81.599999999999994</v>
      </c>
      <c r="FA191">
        <v>103.3</v>
      </c>
      <c r="FB191">
        <v>97.3</v>
      </c>
      <c r="FC191" t="s">
        <v>29</v>
      </c>
      <c r="FD191">
        <v>116.6</v>
      </c>
      <c r="FF191">
        <v>102.2</v>
      </c>
      <c r="FG191">
        <v>92.9</v>
      </c>
      <c r="FH191">
        <v>115.8</v>
      </c>
      <c r="FI191">
        <v>78.7</v>
      </c>
      <c r="FJ191">
        <v>100.5</v>
      </c>
      <c r="FK191">
        <v>106</v>
      </c>
      <c r="FL191">
        <v>107.6</v>
      </c>
      <c r="FM191">
        <v>97.8</v>
      </c>
      <c r="FN191">
        <v>102</v>
      </c>
      <c r="FO191">
        <v>101.3</v>
      </c>
      <c r="FP191">
        <v>107.6</v>
      </c>
      <c r="FQ191">
        <v>85.7</v>
      </c>
      <c r="FR191" t="s">
        <v>29</v>
      </c>
      <c r="FS191">
        <v>102</v>
      </c>
      <c r="FT191">
        <v>104.8</v>
      </c>
      <c r="FU191">
        <v>99.2</v>
      </c>
      <c r="FV191" t="s">
        <v>29</v>
      </c>
      <c r="FW191">
        <v>108.7</v>
      </c>
      <c r="FX191">
        <v>11215</v>
      </c>
      <c r="FY191">
        <v>102</v>
      </c>
      <c r="FZ191">
        <v>98.2</v>
      </c>
      <c r="GA191">
        <v>103.9</v>
      </c>
      <c r="GB191" t="s">
        <v>29</v>
      </c>
      <c r="GC191">
        <v>111.4</v>
      </c>
      <c r="GD191">
        <v>4230.7</v>
      </c>
      <c r="GE191">
        <v>97.9</v>
      </c>
      <c r="GF191">
        <v>97.3</v>
      </c>
      <c r="GG191">
        <v>32493.200000000001</v>
      </c>
      <c r="GH191">
        <v>99.8</v>
      </c>
      <c r="GI191">
        <v>56006.2</v>
      </c>
      <c r="GJ191">
        <v>104.3</v>
      </c>
      <c r="GK191">
        <v>86</v>
      </c>
      <c r="GL191">
        <v>56835.9</v>
      </c>
      <c r="GM191">
        <v>106</v>
      </c>
      <c r="GN191">
        <v>91.2</v>
      </c>
      <c r="GO191">
        <v>-829.7</v>
      </c>
      <c r="GP191">
        <v>-7.9</v>
      </c>
      <c r="GQ191">
        <v>-13.2</v>
      </c>
      <c r="GS191">
        <v>7.1</v>
      </c>
      <c r="GT191">
        <v>-0.9</v>
      </c>
      <c r="GU191">
        <v>4.4000000000000004</v>
      </c>
      <c r="GV191">
        <v>7.4</v>
      </c>
      <c r="GW191">
        <v>5.6</v>
      </c>
      <c r="GX191">
        <v>19.600000000000001</v>
      </c>
      <c r="GY191">
        <v>9</v>
      </c>
    </row>
    <row r="192" spans="1:207" x14ac:dyDescent="0.2">
      <c r="A192" s="12" t="s">
        <v>312</v>
      </c>
      <c r="B192" s="20">
        <v>112.9</v>
      </c>
      <c r="C192" s="20">
        <v>109.8</v>
      </c>
      <c r="E192" s="25" t="s">
        <v>315</v>
      </c>
      <c r="F192" s="27">
        <v>5.75</v>
      </c>
      <c r="G192" s="27">
        <v>5.82</v>
      </c>
      <c r="I192" s="1">
        <v>41152</v>
      </c>
      <c r="J192">
        <v>895533.8</v>
      </c>
      <c r="L192" s="1">
        <v>41029</v>
      </c>
      <c r="M192">
        <v>25.707999999999998</v>
      </c>
      <c r="N192">
        <v>594545.62199999997</v>
      </c>
      <c r="O192">
        <v>265212.17</v>
      </c>
      <c r="P192">
        <v>859757.79200000002</v>
      </c>
      <c r="Q192">
        <v>572627.81700000004</v>
      </c>
      <c r="R192">
        <v>262871.56900000002</v>
      </c>
      <c r="S192">
        <v>835499.38600000006</v>
      </c>
      <c r="T192">
        <v>21917.805</v>
      </c>
      <c r="U192">
        <v>2340.6010000000001</v>
      </c>
      <c r="V192">
        <v>24258.405999999999</v>
      </c>
      <c r="W192">
        <v>594571.32999999996</v>
      </c>
      <c r="X192">
        <v>265212.17</v>
      </c>
      <c r="Y192">
        <v>859783.5</v>
      </c>
      <c r="AA192" s="37" t="s">
        <v>314</v>
      </c>
      <c r="AB192" s="38">
        <v>3.5305</v>
      </c>
      <c r="AC192" s="38">
        <v>1.5885</v>
      </c>
      <c r="AD192" s="38">
        <v>1.5166999999999999</v>
      </c>
      <c r="AI192" t="s">
        <v>712</v>
      </c>
      <c r="AJ192">
        <v>5593</v>
      </c>
      <c r="AK192">
        <v>101</v>
      </c>
      <c r="AL192">
        <v>100.1</v>
      </c>
      <c r="AM192" t="s">
        <v>29</v>
      </c>
      <c r="AN192">
        <v>104.1</v>
      </c>
      <c r="AO192">
        <v>1539.4</v>
      </c>
      <c r="AP192">
        <v>84.5</v>
      </c>
      <c r="AQ192">
        <v>98.5</v>
      </c>
      <c r="AS192">
        <v>9.6999999999999993</v>
      </c>
      <c r="AT192">
        <v>4059.19</v>
      </c>
      <c r="AU192">
        <v>104.1</v>
      </c>
      <c r="AV192">
        <v>100.9</v>
      </c>
      <c r="AW192">
        <v>105.2</v>
      </c>
      <c r="AX192">
        <v>101.2</v>
      </c>
      <c r="AY192" t="s">
        <v>29</v>
      </c>
      <c r="AZ192">
        <v>110.3</v>
      </c>
      <c r="BA192">
        <v>2063.5300000000002</v>
      </c>
      <c r="BB192">
        <v>103.1</v>
      </c>
      <c r="BC192">
        <v>100.3</v>
      </c>
      <c r="BD192">
        <v>103.3</v>
      </c>
      <c r="BE192">
        <v>100.2</v>
      </c>
      <c r="BF192" t="s">
        <v>29</v>
      </c>
      <c r="BG192">
        <v>114.9</v>
      </c>
      <c r="BH192">
        <v>1176.02</v>
      </c>
      <c r="BI192">
        <v>103.1</v>
      </c>
      <c r="BJ192">
        <v>100.2</v>
      </c>
      <c r="BK192">
        <v>103.3</v>
      </c>
      <c r="BL192">
        <v>100.3</v>
      </c>
      <c r="BM192" t="s">
        <v>29</v>
      </c>
      <c r="BN192">
        <v>112.7</v>
      </c>
      <c r="BO192">
        <v>210045.7</v>
      </c>
      <c r="BP192">
        <v>241181.8</v>
      </c>
      <c r="BQ192">
        <v>-31136.1</v>
      </c>
      <c r="BR192">
        <v>102.9</v>
      </c>
      <c r="BS192">
        <v>101.5</v>
      </c>
      <c r="BT192">
        <v>101.3</v>
      </c>
      <c r="BU192">
        <v>104.7</v>
      </c>
      <c r="BV192">
        <v>99.6</v>
      </c>
      <c r="BW192">
        <v>99.5</v>
      </c>
      <c r="BX192">
        <v>93.2</v>
      </c>
      <c r="BY192">
        <v>105.3</v>
      </c>
      <c r="BZ192">
        <v>87.3</v>
      </c>
      <c r="CA192">
        <v>100.9</v>
      </c>
      <c r="CB192">
        <v>7.6</v>
      </c>
      <c r="CC192">
        <v>97.2</v>
      </c>
      <c r="CD192">
        <v>99.9</v>
      </c>
      <c r="CE192">
        <v>99.3</v>
      </c>
      <c r="CF192">
        <v>92.8</v>
      </c>
      <c r="CG192">
        <v>100.6</v>
      </c>
      <c r="CH192">
        <v>93.7</v>
      </c>
      <c r="CI192">
        <v>96.9</v>
      </c>
      <c r="CJ192">
        <v>100</v>
      </c>
      <c r="CK192">
        <v>99.4</v>
      </c>
      <c r="CL192">
        <v>100.1</v>
      </c>
      <c r="CM192">
        <v>99.4</v>
      </c>
      <c r="CN192">
        <v>100.1</v>
      </c>
      <c r="CO192">
        <v>100.6</v>
      </c>
      <c r="CP192">
        <v>99.6</v>
      </c>
      <c r="CQ192">
        <v>100.9</v>
      </c>
      <c r="CR192">
        <v>99.4</v>
      </c>
      <c r="CS192">
        <v>99.9</v>
      </c>
      <c r="CT192">
        <v>99.4</v>
      </c>
      <c r="CU192">
        <v>103.2</v>
      </c>
      <c r="CV192">
        <v>100.1</v>
      </c>
      <c r="CW192">
        <v>103</v>
      </c>
      <c r="CX192">
        <v>96</v>
      </c>
      <c r="CY192">
        <v>99.6</v>
      </c>
      <c r="CZ192">
        <v>98</v>
      </c>
      <c r="DA192">
        <v>99.2</v>
      </c>
      <c r="DB192">
        <v>99.7</v>
      </c>
      <c r="DC192">
        <v>99.6</v>
      </c>
      <c r="DD192">
        <v>99.8</v>
      </c>
      <c r="DE192">
        <v>100.6</v>
      </c>
      <c r="DF192">
        <v>99.9</v>
      </c>
      <c r="DG192">
        <v>101</v>
      </c>
      <c r="DH192">
        <v>100</v>
      </c>
      <c r="DI192">
        <v>101</v>
      </c>
      <c r="DJ192">
        <v>95.6</v>
      </c>
      <c r="DK192">
        <v>100.9</v>
      </c>
      <c r="DL192">
        <v>93.7</v>
      </c>
      <c r="DM192">
        <v>100.4</v>
      </c>
      <c r="DN192">
        <v>99.7</v>
      </c>
      <c r="DO192">
        <v>100.3</v>
      </c>
      <c r="DP192">
        <v>99.8</v>
      </c>
      <c r="DQ192">
        <v>99.9</v>
      </c>
      <c r="DR192">
        <v>99.8</v>
      </c>
      <c r="DS192">
        <v>102.3</v>
      </c>
      <c r="DT192">
        <v>99.9</v>
      </c>
      <c r="DU192">
        <v>102.8</v>
      </c>
      <c r="DV192">
        <v>90</v>
      </c>
      <c r="DW192">
        <v>96.8</v>
      </c>
      <c r="DX192">
        <v>94.9</v>
      </c>
      <c r="DY192">
        <v>100.3</v>
      </c>
      <c r="DZ192">
        <v>99.8</v>
      </c>
      <c r="EA192">
        <v>101.3</v>
      </c>
      <c r="EB192">
        <v>100</v>
      </c>
      <c r="EC192">
        <v>98.2</v>
      </c>
      <c r="ED192">
        <v>100</v>
      </c>
      <c r="EE192">
        <v>101.1</v>
      </c>
      <c r="EF192">
        <v>100.5</v>
      </c>
      <c r="EG192">
        <v>100.6</v>
      </c>
      <c r="EH192">
        <v>102</v>
      </c>
      <c r="EI192">
        <v>103.6</v>
      </c>
      <c r="EJ192">
        <v>98.5</v>
      </c>
      <c r="EK192">
        <v>104</v>
      </c>
      <c r="EL192">
        <v>115.1</v>
      </c>
      <c r="EM192" t="s">
        <v>29</v>
      </c>
      <c r="EN192">
        <v>127.3</v>
      </c>
      <c r="EO192">
        <v>97.5</v>
      </c>
      <c r="EP192">
        <v>107.8</v>
      </c>
      <c r="EQ192" t="s">
        <v>29</v>
      </c>
      <c r="ER192">
        <v>102.9</v>
      </c>
      <c r="ES192">
        <v>104.5</v>
      </c>
      <c r="ET192">
        <v>116.2</v>
      </c>
      <c r="EU192" t="s">
        <v>29</v>
      </c>
      <c r="EV192">
        <v>133.4</v>
      </c>
      <c r="EW192">
        <v>102.7</v>
      </c>
      <c r="EX192">
        <v>109.5</v>
      </c>
      <c r="EY192" t="s">
        <v>29</v>
      </c>
      <c r="EZ192">
        <v>89.4</v>
      </c>
      <c r="FA192">
        <v>99.9</v>
      </c>
      <c r="FB192">
        <v>103.6</v>
      </c>
      <c r="FC192" t="s">
        <v>29</v>
      </c>
      <c r="FD192">
        <v>120.7</v>
      </c>
      <c r="FF192">
        <v>102.4</v>
      </c>
      <c r="FG192">
        <v>113.9</v>
      </c>
      <c r="FH192">
        <v>109.8</v>
      </c>
      <c r="FI192">
        <v>137.19999999999999</v>
      </c>
      <c r="FJ192">
        <v>105</v>
      </c>
      <c r="FK192">
        <v>123.9</v>
      </c>
      <c r="FL192">
        <v>105.3</v>
      </c>
      <c r="FM192">
        <v>106.5</v>
      </c>
      <c r="FN192">
        <v>98.9</v>
      </c>
      <c r="FO192">
        <v>102.3</v>
      </c>
      <c r="FP192">
        <v>97.8</v>
      </c>
      <c r="FQ192">
        <v>113.6</v>
      </c>
      <c r="FR192" t="s">
        <v>29</v>
      </c>
      <c r="FS192">
        <v>115.9</v>
      </c>
      <c r="FT192">
        <v>97.5</v>
      </c>
      <c r="FU192">
        <v>111.6</v>
      </c>
      <c r="FV192" t="s">
        <v>29</v>
      </c>
      <c r="FW192">
        <v>121.2</v>
      </c>
      <c r="FX192">
        <v>13264</v>
      </c>
      <c r="FY192">
        <v>102.9</v>
      </c>
      <c r="FZ192">
        <v>99.9</v>
      </c>
      <c r="GA192">
        <v>104.8</v>
      </c>
      <c r="GB192" t="s">
        <v>29</v>
      </c>
      <c r="GC192">
        <v>111</v>
      </c>
      <c r="GD192">
        <v>4639.8</v>
      </c>
      <c r="GE192">
        <v>101.8</v>
      </c>
      <c r="GF192">
        <v>109.7</v>
      </c>
      <c r="GG192">
        <v>37133</v>
      </c>
      <c r="GH192">
        <v>100</v>
      </c>
      <c r="GI192">
        <v>67099.8</v>
      </c>
      <c r="GJ192">
        <v>105.3</v>
      </c>
      <c r="GK192">
        <v>120.7</v>
      </c>
      <c r="GL192">
        <v>66435.3</v>
      </c>
      <c r="GM192">
        <v>104.2</v>
      </c>
      <c r="GN192">
        <v>112.1</v>
      </c>
      <c r="GO192">
        <v>664.5</v>
      </c>
      <c r="GP192">
        <v>-9.9</v>
      </c>
      <c r="GQ192">
        <v>-15.3</v>
      </c>
      <c r="GS192">
        <v>3.2</v>
      </c>
      <c r="GT192">
        <v>-5.3</v>
      </c>
      <c r="GU192">
        <v>3.6</v>
      </c>
      <c r="GV192">
        <v>5.3</v>
      </c>
      <c r="GW192">
        <v>-0.8</v>
      </c>
      <c r="GX192">
        <v>20.6</v>
      </c>
      <c r="GY192">
        <v>9.6999999999999993</v>
      </c>
    </row>
    <row r="193" spans="1:207" x14ac:dyDescent="0.2">
      <c r="A193" s="12" t="s">
        <v>313</v>
      </c>
      <c r="B193" s="20">
        <v>114.1</v>
      </c>
      <c r="C193" s="20">
        <v>110.7</v>
      </c>
      <c r="E193" s="25" t="s">
        <v>316</v>
      </c>
      <c r="F193" s="27">
        <v>6.09</v>
      </c>
      <c r="G193" s="27">
        <v>6.11</v>
      </c>
      <c r="I193" s="1">
        <v>41182</v>
      </c>
      <c r="J193">
        <v>892680</v>
      </c>
      <c r="L193" s="1">
        <v>41060</v>
      </c>
      <c r="M193">
        <v>26.37</v>
      </c>
      <c r="N193">
        <v>594849.68500000006</v>
      </c>
      <c r="O193">
        <v>280112.42</v>
      </c>
      <c r="P193">
        <v>874962.10499999998</v>
      </c>
      <c r="Q193">
        <v>576220.90599999996</v>
      </c>
      <c r="R193">
        <v>277495.614</v>
      </c>
      <c r="S193">
        <v>853716.52</v>
      </c>
      <c r="T193">
        <v>18628.778999999999</v>
      </c>
      <c r="U193">
        <v>2616.806</v>
      </c>
      <c r="V193">
        <v>21245.584999999999</v>
      </c>
      <c r="W193">
        <v>594876.05500000005</v>
      </c>
      <c r="X193">
        <v>280112.42</v>
      </c>
      <c r="Y193">
        <v>874988.47499999998</v>
      </c>
      <c r="AA193" s="37" t="s">
        <v>315</v>
      </c>
      <c r="AB193" s="38">
        <v>3.5219999999999998</v>
      </c>
      <c r="AC193" s="38">
        <v>1.5738000000000001</v>
      </c>
      <c r="AD193" s="38">
        <v>1.5811999999999999</v>
      </c>
      <c r="AI193" t="s">
        <v>713</v>
      </c>
      <c r="AJ193">
        <v>5608</v>
      </c>
      <c r="AK193">
        <v>101.1</v>
      </c>
      <c r="AL193">
        <v>100.3</v>
      </c>
      <c r="AM193" t="s">
        <v>29</v>
      </c>
      <c r="AN193">
        <v>104.4</v>
      </c>
      <c r="AO193">
        <v>1516.9</v>
      </c>
      <c r="AP193">
        <v>85</v>
      </c>
      <c r="AQ193">
        <v>98.5</v>
      </c>
      <c r="AS193">
        <v>9.6</v>
      </c>
      <c r="AT193">
        <v>4110.7700000000004</v>
      </c>
      <c r="AU193">
        <v>103.3</v>
      </c>
      <c r="AV193">
        <v>101.3</v>
      </c>
      <c r="AW193">
        <v>104.2</v>
      </c>
      <c r="AX193">
        <v>101.2</v>
      </c>
      <c r="AY193" t="s">
        <v>29</v>
      </c>
      <c r="AZ193">
        <v>111.6</v>
      </c>
      <c r="BA193">
        <v>2068.4499999999998</v>
      </c>
      <c r="BB193">
        <v>103.2</v>
      </c>
      <c r="BC193">
        <v>100.2</v>
      </c>
      <c r="BD193">
        <v>103.3</v>
      </c>
      <c r="BE193">
        <v>100.1</v>
      </c>
      <c r="BF193" t="s">
        <v>29</v>
      </c>
      <c r="BG193">
        <v>115</v>
      </c>
      <c r="BH193">
        <v>1195.78</v>
      </c>
      <c r="BI193">
        <v>102.9</v>
      </c>
      <c r="BJ193">
        <v>101.7</v>
      </c>
      <c r="BK193">
        <v>103</v>
      </c>
      <c r="BL193">
        <v>101.6</v>
      </c>
      <c r="BM193" t="s">
        <v>29</v>
      </c>
      <c r="BN193">
        <v>114.5</v>
      </c>
      <c r="BO193">
        <v>238911.1</v>
      </c>
      <c r="BP193">
        <v>273399</v>
      </c>
      <c r="BQ193">
        <v>-34487.9</v>
      </c>
      <c r="BR193">
        <v>106.1</v>
      </c>
      <c r="BS193">
        <v>100.8</v>
      </c>
      <c r="BT193">
        <v>105.4</v>
      </c>
      <c r="BU193">
        <v>102.6</v>
      </c>
      <c r="BV193">
        <v>105.1</v>
      </c>
      <c r="BW193">
        <v>101.3</v>
      </c>
      <c r="BX193">
        <v>95.1</v>
      </c>
      <c r="BY193">
        <v>95.1</v>
      </c>
      <c r="BZ193">
        <v>90.1</v>
      </c>
      <c r="CA193">
        <v>103</v>
      </c>
      <c r="CB193">
        <v>7.3</v>
      </c>
      <c r="CC193">
        <v>97.7</v>
      </c>
      <c r="CD193">
        <v>100.1</v>
      </c>
      <c r="CE193">
        <v>99.4</v>
      </c>
      <c r="CF193">
        <v>94.1</v>
      </c>
      <c r="CG193">
        <v>101.8</v>
      </c>
      <c r="CH193">
        <v>95.4</v>
      </c>
      <c r="CI193">
        <v>97.5</v>
      </c>
      <c r="CJ193">
        <v>100.1</v>
      </c>
      <c r="CK193">
        <v>99.5</v>
      </c>
      <c r="CL193">
        <v>99.9</v>
      </c>
      <c r="CM193">
        <v>99.8</v>
      </c>
      <c r="CN193">
        <v>99.9</v>
      </c>
      <c r="CO193">
        <v>100.4</v>
      </c>
      <c r="CP193">
        <v>99.7</v>
      </c>
      <c r="CQ193">
        <v>100.6</v>
      </c>
      <c r="CR193">
        <v>99.3</v>
      </c>
      <c r="CS193">
        <v>99.9</v>
      </c>
      <c r="CT193">
        <v>99.3</v>
      </c>
      <c r="CU193">
        <v>104.2</v>
      </c>
      <c r="CV193">
        <v>101</v>
      </c>
      <c r="CW193">
        <v>104</v>
      </c>
      <c r="CX193">
        <v>97</v>
      </c>
      <c r="CY193">
        <v>99.6</v>
      </c>
      <c r="CZ193">
        <v>97.6</v>
      </c>
      <c r="DA193">
        <v>99.3</v>
      </c>
      <c r="DB193">
        <v>100.1</v>
      </c>
      <c r="DC193">
        <v>99.7</v>
      </c>
      <c r="DD193">
        <v>100.4</v>
      </c>
      <c r="DE193">
        <v>100.4</v>
      </c>
      <c r="DF193">
        <v>100.4</v>
      </c>
      <c r="DG193">
        <v>100.9</v>
      </c>
      <c r="DH193">
        <v>100</v>
      </c>
      <c r="DI193">
        <v>101</v>
      </c>
      <c r="DJ193">
        <v>95.5</v>
      </c>
      <c r="DK193">
        <v>103.3</v>
      </c>
      <c r="DL193">
        <v>96.7</v>
      </c>
      <c r="DM193">
        <v>100.4</v>
      </c>
      <c r="DN193">
        <v>100</v>
      </c>
      <c r="DO193">
        <v>100.3</v>
      </c>
      <c r="DP193">
        <v>99.6</v>
      </c>
      <c r="DQ193">
        <v>100</v>
      </c>
      <c r="DR193">
        <v>99.8</v>
      </c>
      <c r="DS193">
        <v>102.6</v>
      </c>
      <c r="DT193">
        <v>100</v>
      </c>
      <c r="DU193">
        <v>102.8</v>
      </c>
      <c r="DV193">
        <v>89.6</v>
      </c>
      <c r="DW193">
        <v>98.7</v>
      </c>
      <c r="DX193">
        <v>93.7</v>
      </c>
      <c r="DY193">
        <v>100.3</v>
      </c>
      <c r="DZ193">
        <v>99.7</v>
      </c>
      <c r="EA193">
        <v>100.9</v>
      </c>
      <c r="EB193">
        <v>100</v>
      </c>
      <c r="EC193">
        <v>99.7</v>
      </c>
      <c r="ED193">
        <v>99.7</v>
      </c>
      <c r="EE193">
        <v>101</v>
      </c>
      <c r="EF193">
        <v>100.3</v>
      </c>
      <c r="EG193">
        <v>100.9</v>
      </c>
      <c r="EH193">
        <v>101</v>
      </c>
      <c r="EI193">
        <v>99.2</v>
      </c>
      <c r="EJ193">
        <v>101.8</v>
      </c>
      <c r="EK193">
        <v>102.4</v>
      </c>
      <c r="EL193">
        <v>101.9</v>
      </c>
      <c r="EM193" t="s">
        <v>29</v>
      </c>
      <c r="EN193">
        <v>129.80000000000001</v>
      </c>
      <c r="EO193">
        <v>99</v>
      </c>
      <c r="EP193">
        <v>104.1</v>
      </c>
      <c r="EQ193" t="s">
        <v>29</v>
      </c>
      <c r="ER193">
        <v>107.1</v>
      </c>
      <c r="ES193">
        <v>102.8</v>
      </c>
      <c r="ET193">
        <v>101.1</v>
      </c>
      <c r="EU193" t="s">
        <v>29</v>
      </c>
      <c r="EV193">
        <v>134.80000000000001</v>
      </c>
      <c r="EW193">
        <v>100.4</v>
      </c>
      <c r="EX193">
        <v>112.7</v>
      </c>
      <c r="EY193" t="s">
        <v>29</v>
      </c>
      <c r="EZ193">
        <v>100.7</v>
      </c>
      <c r="FA193">
        <v>96.8</v>
      </c>
      <c r="FB193">
        <v>97.7</v>
      </c>
      <c r="FC193" t="s">
        <v>29</v>
      </c>
      <c r="FD193">
        <v>117.9</v>
      </c>
      <c r="FF193">
        <v>102.3</v>
      </c>
      <c r="FG193">
        <v>101.1</v>
      </c>
      <c r="FH193">
        <v>105.6</v>
      </c>
      <c r="FI193">
        <v>96.8</v>
      </c>
      <c r="FJ193">
        <v>101.9</v>
      </c>
      <c r="FK193">
        <v>108.1</v>
      </c>
      <c r="FL193">
        <v>104</v>
      </c>
      <c r="FM193">
        <v>102.3</v>
      </c>
      <c r="FN193">
        <v>98</v>
      </c>
      <c r="FO193">
        <v>108.1</v>
      </c>
      <c r="FP193">
        <v>93.4</v>
      </c>
      <c r="FQ193">
        <v>94.6</v>
      </c>
      <c r="FR193" t="s">
        <v>29</v>
      </c>
      <c r="FS193">
        <v>109.6</v>
      </c>
      <c r="FT193">
        <v>94.8</v>
      </c>
      <c r="FU193">
        <v>104.2</v>
      </c>
      <c r="FV193" t="s">
        <v>29</v>
      </c>
      <c r="FW193">
        <v>126.3</v>
      </c>
      <c r="FX193">
        <v>14965</v>
      </c>
      <c r="FY193">
        <v>103.6</v>
      </c>
      <c r="FZ193">
        <v>104.7</v>
      </c>
      <c r="GA193">
        <v>105.5</v>
      </c>
      <c r="GB193" t="s">
        <v>29</v>
      </c>
      <c r="GC193">
        <v>117</v>
      </c>
      <c r="GD193">
        <v>4821.3</v>
      </c>
      <c r="GE193">
        <v>103.5</v>
      </c>
      <c r="GF193">
        <v>103.9</v>
      </c>
      <c r="GG193">
        <v>41954.3</v>
      </c>
      <c r="GH193">
        <v>100.4</v>
      </c>
      <c r="GI193">
        <v>69393.8</v>
      </c>
      <c r="GJ193">
        <v>104.9</v>
      </c>
      <c r="GK193">
        <v>104.8</v>
      </c>
      <c r="GL193">
        <v>67425.7</v>
      </c>
      <c r="GM193">
        <v>102.4</v>
      </c>
      <c r="GN193">
        <v>103.3</v>
      </c>
      <c r="GO193">
        <v>1968.1</v>
      </c>
      <c r="GP193">
        <v>-9.4</v>
      </c>
      <c r="GQ193">
        <v>-15</v>
      </c>
      <c r="GS193">
        <v>3</v>
      </c>
      <c r="GT193">
        <v>-7.8</v>
      </c>
      <c r="GU193">
        <v>4.5</v>
      </c>
      <c r="GV193">
        <v>6</v>
      </c>
      <c r="GW193">
        <v>-3.6</v>
      </c>
      <c r="GX193">
        <v>21.5</v>
      </c>
      <c r="GY193">
        <v>9.6</v>
      </c>
    </row>
    <row r="194" spans="1:207" x14ac:dyDescent="0.2">
      <c r="A194" s="12" t="s">
        <v>314</v>
      </c>
      <c r="B194" s="20">
        <v>114</v>
      </c>
      <c r="C194" s="20">
        <v>110.4</v>
      </c>
      <c r="E194" s="25" t="s">
        <v>317</v>
      </c>
      <c r="F194" s="27">
        <v>5.85</v>
      </c>
      <c r="G194" s="27">
        <v>6.18</v>
      </c>
      <c r="I194" s="1">
        <v>41213</v>
      </c>
      <c r="J194">
        <v>902437.5</v>
      </c>
      <c r="L194" s="1">
        <v>41090</v>
      </c>
      <c r="M194">
        <v>26.52</v>
      </c>
      <c r="N194">
        <v>601362.06299999997</v>
      </c>
      <c r="O194">
        <v>270584.755</v>
      </c>
      <c r="P194">
        <v>871946.81799999997</v>
      </c>
      <c r="Q194">
        <v>580868.99</v>
      </c>
      <c r="R194">
        <v>268017.005</v>
      </c>
      <c r="S194">
        <v>848885.995</v>
      </c>
      <c r="T194">
        <v>20493.073</v>
      </c>
      <c r="U194">
        <v>2567.75</v>
      </c>
      <c r="V194">
        <v>23060.823</v>
      </c>
      <c r="W194">
        <v>601388.58299999998</v>
      </c>
      <c r="X194">
        <v>270584.755</v>
      </c>
      <c r="Y194">
        <v>871973.33799999999</v>
      </c>
      <c r="AA194" s="37" t="s">
        <v>316</v>
      </c>
      <c r="AB194" s="38">
        <v>3.4514999999999998</v>
      </c>
      <c r="AC194" s="38">
        <v>1.6147</v>
      </c>
      <c r="AD194" s="38">
        <v>1.554</v>
      </c>
      <c r="AI194" t="s">
        <v>714</v>
      </c>
      <c r="AJ194">
        <v>5617</v>
      </c>
      <c r="AK194">
        <v>101.2</v>
      </c>
      <c r="AL194">
        <v>100.2</v>
      </c>
      <c r="AM194" t="s">
        <v>29</v>
      </c>
      <c r="AN194">
        <v>104.6</v>
      </c>
      <c r="AO194">
        <v>1530.6</v>
      </c>
      <c r="AP194">
        <v>85.1</v>
      </c>
      <c r="AQ194">
        <v>100.9</v>
      </c>
      <c r="AS194">
        <v>9.6</v>
      </c>
      <c r="AT194">
        <v>4164.01</v>
      </c>
      <c r="AU194">
        <v>104</v>
      </c>
      <c r="AV194">
        <v>101.3</v>
      </c>
      <c r="AW194">
        <v>104.7</v>
      </c>
      <c r="AX194">
        <v>101.4</v>
      </c>
      <c r="AY194" t="s">
        <v>29</v>
      </c>
      <c r="AZ194">
        <v>113.2</v>
      </c>
      <c r="BA194">
        <v>2066.31</v>
      </c>
      <c r="BB194">
        <v>103.3</v>
      </c>
      <c r="BC194">
        <v>99.9</v>
      </c>
      <c r="BD194">
        <v>103.4</v>
      </c>
      <c r="BE194">
        <v>100</v>
      </c>
      <c r="BF194" t="s">
        <v>29</v>
      </c>
      <c r="BG194">
        <v>115</v>
      </c>
      <c r="BH194">
        <v>1172.94</v>
      </c>
      <c r="BI194">
        <v>102.8</v>
      </c>
      <c r="BJ194">
        <v>98.1</v>
      </c>
      <c r="BK194">
        <v>102.9</v>
      </c>
      <c r="BL194">
        <v>98.2</v>
      </c>
      <c r="BM194" t="s">
        <v>29</v>
      </c>
      <c r="BN194">
        <v>112.4</v>
      </c>
      <c r="BO194">
        <v>263764.2</v>
      </c>
      <c r="BP194">
        <v>299892.90000000002</v>
      </c>
      <c r="BQ194">
        <v>-36128.699999999997</v>
      </c>
      <c r="BR194">
        <v>104.2</v>
      </c>
      <c r="BS194">
        <v>101.7</v>
      </c>
      <c r="BT194">
        <v>102</v>
      </c>
      <c r="BU194">
        <v>100.2</v>
      </c>
      <c r="BV194">
        <v>108.1</v>
      </c>
      <c r="BW194">
        <v>103.4</v>
      </c>
      <c r="BX194">
        <v>87.7</v>
      </c>
      <c r="BY194">
        <v>88.3</v>
      </c>
      <c r="BZ194">
        <v>90.9</v>
      </c>
      <c r="CA194">
        <v>101</v>
      </c>
      <c r="CB194">
        <v>6.5</v>
      </c>
      <c r="CC194">
        <v>98.2</v>
      </c>
      <c r="CD194">
        <v>100</v>
      </c>
      <c r="CE194">
        <v>99.4</v>
      </c>
      <c r="CF194">
        <v>92.8</v>
      </c>
      <c r="CG194">
        <v>98.3</v>
      </c>
      <c r="CH194">
        <v>93.8</v>
      </c>
      <c r="CI194">
        <v>98.1</v>
      </c>
      <c r="CJ194">
        <v>100</v>
      </c>
      <c r="CK194">
        <v>99.5</v>
      </c>
      <c r="CL194">
        <v>99.8</v>
      </c>
      <c r="CM194">
        <v>100.1</v>
      </c>
      <c r="CN194">
        <v>100</v>
      </c>
      <c r="CO194">
        <v>100.5</v>
      </c>
      <c r="CP194">
        <v>99.9</v>
      </c>
      <c r="CQ194">
        <v>100.5</v>
      </c>
      <c r="CR194">
        <v>99.3</v>
      </c>
      <c r="CS194">
        <v>99.9</v>
      </c>
      <c r="CT194">
        <v>99.2</v>
      </c>
      <c r="CU194">
        <v>104.3</v>
      </c>
      <c r="CV194">
        <v>100.4</v>
      </c>
      <c r="CW194">
        <v>104.4</v>
      </c>
      <c r="CX194">
        <v>96.9</v>
      </c>
      <c r="CY194">
        <v>99.7</v>
      </c>
      <c r="CZ194">
        <v>97.3</v>
      </c>
      <c r="DA194">
        <v>99.4</v>
      </c>
      <c r="DB194">
        <v>99.9</v>
      </c>
      <c r="DC194">
        <v>99.6</v>
      </c>
      <c r="DD194">
        <v>100.1</v>
      </c>
      <c r="DE194">
        <v>99.7</v>
      </c>
      <c r="DF194">
        <v>100</v>
      </c>
      <c r="DG194">
        <v>100.9</v>
      </c>
      <c r="DH194">
        <v>100</v>
      </c>
      <c r="DI194">
        <v>100.9</v>
      </c>
      <c r="DJ194">
        <v>95.4</v>
      </c>
      <c r="DK194">
        <v>99.7</v>
      </c>
      <c r="DL194">
        <v>96.5</v>
      </c>
      <c r="DM194">
        <v>100.4</v>
      </c>
      <c r="DN194">
        <v>100.1</v>
      </c>
      <c r="DO194">
        <v>100.4</v>
      </c>
      <c r="DP194">
        <v>99.7</v>
      </c>
      <c r="DQ194">
        <v>100</v>
      </c>
      <c r="DR194">
        <v>99.8</v>
      </c>
      <c r="DS194">
        <v>102.6</v>
      </c>
      <c r="DT194">
        <v>99.9</v>
      </c>
      <c r="DU194">
        <v>102.6</v>
      </c>
      <c r="DV194">
        <v>91.8</v>
      </c>
      <c r="DW194">
        <v>100.3</v>
      </c>
      <c r="DX194">
        <v>93.9</v>
      </c>
      <c r="DY194">
        <v>100.9</v>
      </c>
      <c r="DZ194">
        <v>99.9</v>
      </c>
      <c r="EA194">
        <v>100.9</v>
      </c>
      <c r="EB194">
        <v>99.4</v>
      </c>
      <c r="EC194">
        <v>99.7</v>
      </c>
      <c r="ED194">
        <v>99.4</v>
      </c>
      <c r="EE194">
        <v>100.9</v>
      </c>
      <c r="EF194">
        <v>100</v>
      </c>
      <c r="EG194">
        <v>100.9</v>
      </c>
      <c r="EH194">
        <v>101.8</v>
      </c>
      <c r="EI194">
        <v>97.4</v>
      </c>
      <c r="EJ194">
        <v>104.5</v>
      </c>
      <c r="EK194">
        <v>107.8</v>
      </c>
      <c r="EL194">
        <v>97.4</v>
      </c>
      <c r="EM194" t="s">
        <v>29</v>
      </c>
      <c r="EN194">
        <v>126.4</v>
      </c>
      <c r="EO194">
        <v>101.4</v>
      </c>
      <c r="EP194">
        <v>93.5</v>
      </c>
      <c r="EQ194" t="s">
        <v>29</v>
      </c>
      <c r="ER194">
        <v>100.2</v>
      </c>
      <c r="ES194">
        <v>109.3</v>
      </c>
      <c r="ET194">
        <v>96.9</v>
      </c>
      <c r="EU194" t="s">
        <v>29</v>
      </c>
      <c r="EV194">
        <v>130.69999999999999</v>
      </c>
      <c r="EW194">
        <v>98.1</v>
      </c>
      <c r="EX194">
        <v>105.2</v>
      </c>
      <c r="EY194" t="s">
        <v>29</v>
      </c>
      <c r="EZ194">
        <v>105.9</v>
      </c>
      <c r="FA194">
        <v>103</v>
      </c>
      <c r="FB194">
        <v>99.6</v>
      </c>
      <c r="FC194" t="s">
        <v>29</v>
      </c>
      <c r="FD194">
        <v>117.5</v>
      </c>
      <c r="FF194">
        <v>107.3</v>
      </c>
      <c r="FG194">
        <v>93.4</v>
      </c>
      <c r="FH194">
        <v>117.8</v>
      </c>
      <c r="FI194">
        <v>103.5</v>
      </c>
      <c r="FJ194">
        <v>109.3</v>
      </c>
      <c r="FK194">
        <v>100</v>
      </c>
      <c r="FL194">
        <v>109.5</v>
      </c>
      <c r="FM194">
        <v>96.3</v>
      </c>
      <c r="FN194">
        <v>97</v>
      </c>
      <c r="FO194">
        <v>98.6</v>
      </c>
      <c r="FP194">
        <v>104.7</v>
      </c>
      <c r="FQ194">
        <v>102.6</v>
      </c>
      <c r="FR194" t="s">
        <v>29</v>
      </c>
      <c r="FS194">
        <v>112.4</v>
      </c>
      <c r="FT194">
        <v>101.2</v>
      </c>
      <c r="FU194">
        <v>96.6</v>
      </c>
      <c r="FV194" t="s">
        <v>29</v>
      </c>
      <c r="FW194">
        <v>122</v>
      </c>
      <c r="FX194">
        <v>13736</v>
      </c>
      <c r="FY194">
        <v>105.7</v>
      </c>
      <c r="FZ194">
        <v>94.1</v>
      </c>
      <c r="GA194">
        <v>106.9</v>
      </c>
      <c r="GB194" t="s">
        <v>29</v>
      </c>
      <c r="GC194">
        <v>108</v>
      </c>
      <c r="GD194">
        <v>4583.3</v>
      </c>
      <c r="GE194">
        <v>104.5</v>
      </c>
      <c r="GF194">
        <v>95.1</v>
      </c>
      <c r="GG194">
        <v>46537.599999999999</v>
      </c>
      <c r="GH194">
        <v>100.8</v>
      </c>
      <c r="GI194">
        <v>66998.7</v>
      </c>
      <c r="GJ194">
        <v>107.4</v>
      </c>
      <c r="GK194">
        <v>95.7</v>
      </c>
      <c r="GL194">
        <v>66370</v>
      </c>
      <c r="GM194">
        <v>109.8</v>
      </c>
      <c r="GN194">
        <v>100.9</v>
      </c>
      <c r="GO194">
        <v>628.70000000000005</v>
      </c>
      <c r="GP194">
        <v>-3.9</v>
      </c>
      <c r="GQ194">
        <v>-8.3000000000000007</v>
      </c>
      <c r="GS194">
        <v>2.5</v>
      </c>
      <c r="GT194">
        <v>-11.6</v>
      </c>
      <c r="GU194">
        <v>4.8</v>
      </c>
      <c r="GV194">
        <v>3.6</v>
      </c>
      <c r="GW194">
        <v>-4</v>
      </c>
      <c r="GX194">
        <v>23.8</v>
      </c>
      <c r="GY194">
        <v>9.1999999999999993</v>
      </c>
    </row>
    <row r="195" spans="1:207" x14ac:dyDescent="0.2">
      <c r="A195" s="12" t="s">
        <v>315</v>
      </c>
      <c r="B195" s="20">
        <v>113.3</v>
      </c>
      <c r="C195" s="20">
        <v>110.1</v>
      </c>
      <c r="E195" s="25" t="s">
        <v>318</v>
      </c>
      <c r="F195" s="27">
        <v>5.97</v>
      </c>
      <c r="G195" s="27">
        <v>6.25</v>
      </c>
      <c r="I195" s="1">
        <v>41243</v>
      </c>
      <c r="J195">
        <v>901845.5</v>
      </c>
      <c r="L195" s="1">
        <v>41121</v>
      </c>
      <c r="M195">
        <v>26.189</v>
      </c>
      <c r="N195">
        <v>604303.15500000003</v>
      </c>
      <c r="O195">
        <v>260092.43599999999</v>
      </c>
      <c r="P195">
        <v>864395.59100000001</v>
      </c>
      <c r="Q195">
        <v>586065.05900000001</v>
      </c>
      <c r="R195">
        <v>257712</v>
      </c>
      <c r="S195">
        <v>843777.05900000001</v>
      </c>
      <c r="T195">
        <v>18238.096000000001</v>
      </c>
      <c r="U195">
        <v>2380.4360000000001</v>
      </c>
      <c r="V195">
        <v>20618.531999999999</v>
      </c>
      <c r="W195">
        <v>604329.34400000004</v>
      </c>
      <c r="X195">
        <v>260092.43599999999</v>
      </c>
      <c r="Y195">
        <v>864421.78</v>
      </c>
      <c r="AA195" s="37" t="s">
        <v>317</v>
      </c>
      <c r="AB195" s="38">
        <v>3.3748999999999998</v>
      </c>
      <c r="AC195" s="38">
        <v>1.6275999999999999</v>
      </c>
      <c r="AD195" s="38">
        <v>1.5508</v>
      </c>
      <c r="AI195" t="s">
        <v>715</v>
      </c>
      <c r="AJ195">
        <v>5626</v>
      </c>
      <c r="AK195">
        <v>101.4</v>
      </c>
      <c r="AL195">
        <v>100.2</v>
      </c>
      <c r="AM195" t="s">
        <v>29</v>
      </c>
      <c r="AN195">
        <v>104.8</v>
      </c>
      <c r="AO195">
        <v>1563.3</v>
      </c>
      <c r="AP195">
        <v>85.7</v>
      </c>
      <c r="AQ195">
        <v>102.1</v>
      </c>
      <c r="AS195">
        <v>9.6999999999999993</v>
      </c>
      <c r="AT195">
        <v>4515.28</v>
      </c>
      <c r="AU195">
        <v>103.1</v>
      </c>
      <c r="AV195">
        <v>108.4</v>
      </c>
      <c r="AW195">
        <v>103.8</v>
      </c>
      <c r="AX195">
        <v>108.6</v>
      </c>
      <c r="AY195" t="s">
        <v>29</v>
      </c>
      <c r="AZ195">
        <v>122.9</v>
      </c>
      <c r="BA195">
        <v>2068.27</v>
      </c>
      <c r="BB195">
        <v>103.3</v>
      </c>
      <c r="BC195">
        <v>100.1</v>
      </c>
      <c r="BD195">
        <v>103.4</v>
      </c>
      <c r="BE195">
        <v>100.3</v>
      </c>
      <c r="BF195" t="s">
        <v>29</v>
      </c>
      <c r="BG195">
        <v>115.3</v>
      </c>
      <c r="BH195">
        <v>1172.71</v>
      </c>
      <c r="BI195">
        <v>102.6</v>
      </c>
      <c r="BJ195">
        <v>100</v>
      </c>
      <c r="BK195">
        <v>102.7</v>
      </c>
      <c r="BL195">
        <v>100.2</v>
      </c>
      <c r="BM195" t="s">
        <v>29</v>
      </c>
      <c r="BN195">
        <v>112.6</v>
      </c>
      <c r="BO195">
        <v>289136.7</v>
      </c>
      <c r="BP195">
        <v>331743.40000000002</v>
      </c>
      <c r="BQ195">
        <v>-42606.7</v>
      </c>
      <c r="BR195">
        <v>100.9</v>
      </c>
      <c r="BS195">
        <v>100.9</v>
      </c>
      <c r="BT195">
        <v>105.3</v>
      </c>
      <c r="BU195">
        <v>101.7</v>
      </c>
      <c r="BV195">
        <v>107.1</v>
      </c>
      <c r="BW195">
        <v>100.9</v>
      </c>
      <c r="BX195">
        <v>92.4</v>
      </c>
      <c r="BY195">
        <v>99.2</v>
      </c>
      <c r="BZ195">
        <v>91.4</v>
      </c>
      <c r="CA195">
        <v>99.7</v>
      </c>
      <c r="CB195">
        <v>6.3</v>
      </c>
      <c r="CC195">
        <v>99.2</v>
      </c>
      <c r="CD195">
        <v>99.8</v>
      </c>
      <c r="CE195">
        <v>99.2</v>
      </c>
      <c r="CF195">
        <v>92.9</v>
      </c>
      <c r="CG195">
        <v>99</v>
      </c>
      <c r="CH195">
        <v>92.9</v>
      </c>
      <c r="CI195">
        <v>99.3</v>
      </c>
      <c r="CJ195">
        <v>99.8</v>
      </c>
      <c r="CK195">
        <v>99.3</v>
      </c>
      <c r="CL195">
        <v>100</v>
      </c>
      <c r="CM195">
        <v>100</v>
      </c>
      <c r="CN195">
        <v>100</v>
      </c>
      <c r="CO195">
        <v>100.6</v>
      </c>
      <c r="CP195">
        <v>100.1</v>
      </c>
      <c r="CQ195">
        <v>100.6</v>
      </c>
      <c r="CR195">
        <v>99.1</v>
      </c>
      <c r="CS195">
        <v>99.9</v>
      </c>
      <c r="CT195">
        <v>99.1</v>
      </c>
      <c r="CU195">
        <v>104.6</v>
      </c>
      <c r="CV195">
        <v>100.2</v>
      </c>
      <c r="CW195">
        <v>104.6</v>
      </c>
      <c r="CX195">
        <v>97.9</v>
      </c>
      <c r="CY195">
        <v>100.6</v>
      </c>
      <c r="CZ195">
        <v>97.9</v>
      </c>
      <c r="DA195">
        <v>99.5</v>
      </c>
      <c r="DB195">
        <v>99.8</v>
      </c>
      <c r="DC195">
        <v>99.5</v>
      </c>
      <c r="DD195">
        <v>99.9</v>
      </c>
      <c r="DE195">
        <v>99.9</v>
      </c>
      <c r="DF195">
        <v>99.9</v>
      </c>
      <c r="DG195">
        <v>100.9</v>
      </c>
      <c r="DH195">
        <v>100</v>
      </c>
      <c r="DI195">
        <v>100.9</v>
      </c>
      <c r="DJ195">
        <v>95.5</v>
      </c>
      <c r="DK195">
        <v>99</v>
      </c>
      <c r="DL195">
        <v>95.5</v>
      </c>
      <c r="DM195">
        <v>100.4</v>
      </c>
      <c r="DN195">
        <v>100</v>
      </c>
      <c r="DO195">
        <v>100.4</v>
      </c>
      <c r="DP195">
        <v>99.6</v>
      </c>
      <c r="DQ195">
        <v>99.8</v>
      </c>
      <c r="DR195">
        <v>99.6</v>
      </c>
      <c r="DS195">
        <v>102.6</v>
      </c>
      <c r="DT195">
        <v>100</v>
      </c>
      <c r="DU195">
        <v>102.6</v>
      </c>
      <c r="DV195">
        <v>93.2</v>
      </c>
      <c r="DW195">
        <v>99.2</v>
      </c>
      <c r="DX195">
        <v>93.2</v>
      </c>
      <c r="DY195">
        <v>100.8</v>
      </c>
      <c r="DZ195">
        <v>100</v>
      </c>
      <c r="EA195">
        <v>100.8</v>
      </c>
      <c r="EB195">
        <v>99.2</v>
      </c>
      <c r="EC195">
        <v>99.8</v>
      </c>
      <c r="ED195">
        <v>99.2</v>
      </c>
      <c r="EE195">
        <v>100.9</v>
      </c>
      <c r="EF195">
        <v>100</v>
      </c>
      <c r="EG195">
        <v>100.9</v>
      </c>
      <c r="EH195">
        <v>97.2</v>
      </c>
      <c r="EI195">
        <v>98</v>
      </c>
      <c r="EJ195">
        <v>99.2</v>
      </c>
      <c r="EK195">
        <v>106.7</v>
      </c>
      <c r="EL195">
        <v>96.4</v>
      </c>
      <c r="EM195" t="s">
        <v>29</v>
      </c>
      <c r="EN195">
        <v>121.8</v>
      </c>
      <c r="EO195">
        <v>96.9</v>
      </c>
      <c r="EP195">
        <v>105.5</v>
      </c>
      <c r="EQ195" t="s">
        <v>29</v>
      </c>
      <c r="ER195">
        <v>105.7</v>
      </c>
      <c r="ES195">
        <v>108.9</v>
      </c>
      <c r="ET195">
        <v>94.4</v>
      </c>
      <c r="EU195" t="s">
        <v>29</v>
      </c>
      <c r="EV195">
        <v>123.4</v>
      </c>
      <c r="EW195">
        <v>94.4</v>
      </c>
      <c r="EX195">
        <v>110</v>
      </c>
      <c r="EY195" t="s">
        <v>29</v>
      </c>
      <c r="EZ195">
        <v>116.4</v>
      </c>
      <c r="FA195">
        <v>103.6</v>
      </c>
      <c r="FB195">
        <v>107</v>
      </c>
      <c r="FC195" t="s">
        <v>29</v>
      </c>
      <c r="FD195">
        <v>125.7</v>
      </c>
      <c r="FF195">
        <v>106.6</v>
      </c>
      <c r="FG195">
        <v>89.8</v>
      </c>
      <c r="FH195">
        <v>115.4</v>
      </c>
      <c r="FI195">
        <v>99.6</v>
      </c>
      <c r="FJ195">
        <v>119.4</v>
      </c>
      <c r="FK195">
        <v>89.2</v>
      </c>
      <c r="FL195">
        <v>107.3</v>
      </c>
      <c r="FM195">
        <v>99.5</v>
      </c>
      <c r="FN195">
        <v>94.6</v>
      </c>
      <c r="FO195">
        <v>104.3</v>
      </c>
      <c r="FP195">
        <v>104</v>
      </c>
      <c r="FQ195">
        <v>96.1</v>
      </c>
      <c r="FR195" t="s">
        <v>29</v>
      </c>
      <c r="FS195">
        <v>108</v>
      </c>
      <c r="FT195">
        <v>99.6</v>
      </c>
      <c r="FU195">
        <v>127.7</v>
      </c>
      <c r="FV195" t="s">
        <v>29</v>
      </c>
      <c r="FW195">
        <v>155.80000000000001</v>
      </c>
      <c r="FX195">
        <v>17679</v>
      </c>
      <c r="FY195">
        <v>107</v>
      </c>
      <c r="FZ195">
        <v>122</v>
      </c>
      <c r="GA195">
        <v>107.2</v>
      </c>
      <c r="GB195" t="s">
        <v>29</v>
      </c>
      <c r="GC195">
        <v>133.5</v>
      </c>
      <c r="GD195">
        <v>4065.3</v>
      </c>
      <c r="GE195">
        <v>104.1</v>
      </c>
      <c r="GF195">
        <v>88.7</v>
      </c>
      <c r="GG195">
        <v>50602.9</v>
      </c>
      <c r="GH195">
        <v>101.1</v>
      </c>
      <c r="GI195">
        <v>60215.6</v>
      </c>
      <c r="GJ195">
        <v>114.1</v>
      </c>
      <c r="GK195">
        <v>89.5</v>
      </c>
      <c r="GL195">
        <v>59943.6</v>
      </c>
      <c r="GM195">
        <v>107.9</v>
      </c>
      <c r="GN195">
        <v>88.4</v>
      </c>
      <c r="GO195">
        <v>272</v>
      </c>
      <c r="GP195">
        <v>-9.3000000000000007</v>
      </c>
      <c r="GQ195">
        <v>-13.7</v>
      </c>
      <c r="GS195">
        <v>-1.1000000000000001</v>
      </c>
      <c r="GT195">
        <v>-16.100000000000001</v>
      </c>
      <c r="GU195">
        <v>-0.8</v>
      </c>
      <c r="GV195">
        <v>1.2</v>
      </c>
      <c r="GW195">
        <v>-3.7</v>
      </c>
      <c r="GX195">
        <v>17.3</v>
      </c>
      <c r="GY195">
        <v>8.5</v>
      </c>
    </row>
    <row r="196" spans="1:207" x14ac:dyDescent="0.2">
      <c r="A196" s="12" t="s">
        <v>316</v>
      </c>
      <c r="B196" s="20">
        <v>114.9</v>
      </c>
      <c r="C196" s="20">
        <v>110.8</v>
      </c>
      <c r="E196" s="25" t="s">
        <v>319</v>
      </c>
      <c r="F196" s="27">
        <v>5.95</v>
      </c>
      <c r="G196" s="27">
        <v>6.27</v>
      </c>
      <c r="I196" s="1">
        <v>41274</v>
      </c>
      <c r="J196">
        <v>921412.5</v>
      </c>
      <c r="L196" s="1">
        <v>41152</v>
      </c>
      <c r="M196">
        <v>25.992999999999999</v>
      </c>
      <c r="N196">
        <v>609262.59299999999</v>
      </c>
      <c r="O196">
        <v>263657.19400000002</v>
      </c>
      <c r="P196">
        <v>872919.78700000001</v>
      </c>
      <c r="Q196">
        <v>590046.73899999994</v>
      </c>
      <c r="R196">
        <v>261297.527</v>
      </c>
      <c r="S196">
        <v>851344.26599999995</v>
      </c>
      <c r="T196">
        <v>19215.853999999999</v>
      </c>
      <c r="U196">
        <v>2359.6669999999999</v>
      </c>
      <c r="V196">
        <v>21575.521000000001</v>
      </c>
      <c r="W196">
        <v>609288.58600000001</v>
      </c>
      <c r="X196">
        <v>263657.19400000002</v>
      </c>
      <c r="Y196">
        <v>872945.78</v>
      </c>
      <c r="AA196" s="37" t="s">
        <v>318</v>
      </c>
      <c r="AB196" s="38">
        <v>3.3513000000000002</v>
      </c>
      <c r="AC196" s="38">
        <v>1.6055999999999999</v>
      </c>
      <c r="AD196" s="38">
        <v>1.5764</v>
      </c>
      <c r="AH196">
        <v>2016</v>
      </c>
      <c r="AI196" t="s">
        <v>703</v>
      </c>
      <c r="AJ196">
        <v>5703</v>
      </c>
      <c r="AK196">
        <v>102.3</v>
      </c>
      <c r="AL196">
        <v>101.4</v>
      </c>
      <c r="AM196" t="s">
        <v>29</v>
      </c>
      <c r="AN196">
        <v>106.3</v>
      </c>
      <c r="AO196">
        <v>1647.5</v>
      </c>
      <c r="AP196">
        <v>85.9</v>
      </c>
      <c r="AQ196">
        <v>105.4</v>
      </c>
      <c r="AS196">
        <v>10.199999999999999</v>
      </c>
      <c r="AT196">
        <v>4101.3599999999997</v>
      </c>
      <c r="AU196">
        <v>104</v>
      </c>
      <c r="AV196">
        <v>90.8</v>
      </c>
      <c r="AW196">
        <v>104.9</v>
      </c>
      <c r="AX196">
        <v>91.3</v>
      </c>
      <c r="AY196" t="s">
        <v>29</v>
      </c>
      <c r="AZ196">
        <v>112.2</v>
      </c>
      <c r="BA196">
        <v>2070.85</v>
      </c>
      <c r="BB196">
        <v>103.3</v>
      </c>
      <c r="BC196">
        <v>100.1</v>
      </c>
      <c r="BD196">
        <v>103.8</v>
      </c>
      <c r="BE196">
        <v>100.4</v>
      </c>
      <c r="BF196" t="s">
        <v>29</v>
      </c>
      <c r="BG196">
        <v>115.8</v>
      </c>
      <c r="BH196">
        <v>1190.4100000000001</v>
      </c>
      <c r="BI196">
        <v>102.6</v>
      </c>
      <c r="BJ196">
        <v>101.5</v>
      </c>
      <c r="BK196">
        <v>103.1</v>
      </c>
      <c r="BL196">
        <v>101.8</v>
      </c>
      <c r="BM196" t="s">
        <v>29</v>
      </c>
      <c r="BN196">
        <v>114.6</v>
      </c>
      <c r="BO196">
        <v>30724.5</v>
      </c>
      <c r="BP196">
        <v>2896.6</v>
      </c>
      <c r="BQ196">
        <v>1759.9</v>
      </c>
      <c r="BR196">
        <v>94.2</v>
      </c>
      <c r="BS196">
        <v>98.6</v>
      </c>
      <c r="BT196">
        <v>105.7</v>
      </c>
      <c r="BU196">
        <v>102.7</v>
      </c>
      <c r="BV196">
        <v>101.8</v>
      </c>
      <c r="BW196">
        <v>99</v>
      </c>
      <c r="BX196">
        <v>98</v>
      </c>
      <c r="BY196">
        <v>103.3</v>
      </c>
      <c r="BZ196">
        <v>91.5</v>
      </c>
      <c r="CA196">
        <v>99</v>
      </c>
      <c r="CB196">
        <v>6.4</v>
      </c>
      <c r="CC196">
        <v>98.8</v>
      </c>
      <c r="CD196">
        <v>99.5</v>
      </c>
      <c r="CE196">
        <v>99.5</v>
      </c>
      <c r="CF196">
        <v>91.5</v>
      </c>
      <c r="CG196">
        <v>96</v>
      </c>
      <c r="CH196">
        <v>96</v>
      </c>
      <c r="CI196">
        <v>99.2</v>
      </c>
      <c r="CJ196">
        <v>99.8</v>
      </c>
      <c r="CK196">
        <v>99.8</v>
      </c>
      <c r="CL196">
        <v>98.2</v>
      </c>
      <c r="CM196">
        <v>98.7</v>
      </c>
      <c r="CN196">
        <v>98.7</v>
      </c>
      <c r="CO196">
        <v>100.6</v>
      </c>
      <c r="CP196">
        <v>100.6</v>
      </c>
      <c r="CQ196">
        <v>100.6</v>
      </c>
      <c r="CR196">
        <v>99.3</v>
      </c>
      <c r="CS196">
        <v>99.9</v>
      </c>
      <c r="CT196">
        <v>99.9</v>
      </c>
      <c r="CU196">
        <v>103.6</v>
      </c>
      <c r="CV196">
        <v>100.1</v>
      </c>
      <c r="CW196">
        <v>100.1</v>
      </c>
      <c r="CX196">
        <v>97</v>
      </c>
      <c r="CY196">
        <v>98.6</v>
      </c>
      <c r="CZ196">
        <v>98.6</v>
      </c>
      <c r="DA196">
        <v>99.1</v>
      </c>
      <c r="DB196">
        <v>99.5</v>
      </c>
      <c r="DC196">
        <v>99.5</v>
      </c>
      <c r="DD196">
        <v>100</v>
      </c>
      <c r="DE196">
        <v>101</v>
      </c>
      <c r="DF196">
        <v>101</v>
      </c>
      <c r="DG196">
        <v>100.9</v>
      </c>
      <c r="DH196">
        <v>100.1</v>
      </c>
      <c r="DI196">
        <v>100.1</v>
      </c>
      <c r="DJ196">
        <v>95.4</v>
      </c>
      <c r="DK196">
        <v>96.4</v>
      </c>
      <c r="DL196">
        <v>96.4</v>
      </c>
      <c r="DM196">
        <v>99.4</v>
      </c>
      <c r="DN196">
        <v>99.5</v>
      </c>
      <c r="DO196">
        <v>99.5</v>
      </c>
      <c r="DP196">
        <v>99.5</v>
      </c>
      <c r="DQ196">
        <v>99.9</v>
      </c>
      <c r="DR196">
        <v>99.9</v>
      </c>
      <c r="DS196">
        <v>100.1</v>
      </c>
      <c r="DT196">
        <v>98.2</v>
      </c>
      <c r="DU196">
        <v>98.2</v>
      </c>
      <c r="DV196">
        <v>93.6</v>
      </c>
      <c r="DW196">
        <v>95</v>
      </c>
      <c r="DX196">
        <v>95</v>
      </c>
      <c r="DY196">
        <v>99.8</v>
      </c>
      <c r="DZ196">
        <v>100.1</v>
      </c>
      <c r="EA196">
        <v>100.1</v>
      </c>
      <c r="EB196">
        <v>99.3</v>
      </c>
      <c r="EC196">
        <v>100.5</v>
      </c>
      <c r="ED196">
        <v>100.5</v>
      </c>
      <c r="EE196">
        <v>100.8</v>
      </c>
      <c r="EF196">
        <v>100</v>
      </c>
      <c r="EG196">
        <v>100</v>
      </c>
      <c r="EH196">
        <v>97.9</v>
      </c>
      <c r="EI196">
        <v>99.6</v>
      </c>
      <c r="EJ196">
        <v>98.3</v>
      </c>
      <c r="EK196">
        <v>101.3</v>
      </c>
      <c r="EL196">
        <v>91.9</v>
      </c>
      <c r="EM196" t="s">
        <v>29</v>
      </c>
      <c r="EN196">
        <v>112</v>
      </c>
      <c r="EO196">
        <v>101.1</v>
      </c>
      <c r="EP196">
        <v>73.400000000000006</v>
      </c>
      <c r="EQ196" t="s">
        <v>29</v>
      </c>
      <c r="ER196">
        <v>77.5</v>
      </c>
      <c r="ES196">
        <v>101.7</v>
      </c>
      <c r="ET196">
        <v>92.5</v>
      </c>
      <c r="EU196" t="s">
        <v>29</v>
      </c>
      <c r="EV196">
        <v>114.2</v>
      </c>
      <c r="EW196">
        <v>97.7</v>
      </c>
      <c r="EX196">
        <v>96.3</v>
      </c>
      <c r="EY196" t="s">
        <v>29</v>
      </c>
      <c r="EZ196">
        <v>112.1</v>
      </c>
      <c r="FA196">
        <v>102</v>
      </c>
      <c r="FB196">
        <v>88.5</v>
      </c>
      <c r="FC196" t="s">
        <v>29</v>
      </c>
      <c r="FD196">
        <v>111.2</v>
      </c>
      <c r="FF196">
        <v>100.2</v>
      </c>
      <c r="FG196">
        <v>97.4</v>
      </c>
      <c r="FH196">
        <v>101.9</v>
      </c>
      <c r="FI196">
        <v>80.099999999999994</v>
      </c>
      <c r="FJ196">
        <v>100.7</v>
      </c>
      <c r="FK196">
        <v>93.2</v>
      </c>
      <c r="FL196">
        <v>100.5</v>
      </c>
      <c r="FM196">
        <v>88.8</v>
      </c>
      <c r="FN196">
        <v>102.4</v>
      </c>
      <c r="FO196">
        <v>99.1</v>
      </c>
      <c r="FP196">
        <v>117.1</v>
      </c>
      <c r="FQ196">
        <v>121.7</v>
      </c>
      <c r="FR196" t="s">
        <v>29</v>
      </c>
      <c r="FS196">
        <v>131.5</v>
      </c>
      <c r="FT196">
        <v>91.4</v>
      </c>
      <c r="FU196">
        <v>31.9</v>
      </c>
      <c r="FV196" t="s">
        <v>29</v>
      </c>
      <c r="FW196">
        <v>49.7</v>
      </c>
      <c r="FX196">
        <v>12771</v>
      </c>
      <c r="FY196">
        <v>103.2</v>
      </c>
      <c r="FZ196">
        <v>75.099999999999994</v>
      </c>
      <c r="GA196">
        <v>104.2</v>
      </c>
      <c r="GB196" t="s">
        <v>29</v>
      </c>
      <c r="GC196">
        <v>101.3</v>
      </c>
      <c r="GD196">
        <v>3442.9</v>
      </c>
      <c r="GE196">
        <v>99.6</v>
      </c>
      <c r="GF196">
        <v>84.7</v>
      </c>
      <c r="GG196">
        <v>3442.9</v>
      </c>
      <c r="GH196">
        <v>99.6</v>
      </c>
      <c r="GI196">
        <v>60048</v>
      </c>
      <c r="GJ196">
        <v>103.8</v>
      </c>
      <c r="GK196">
        <v>99.8</v>
      </c>
      <c r="GL196">
        <v>58015.1</v>
      </c>
      <c r="GM196">
        <v>102.1</v>
      </c>
      <c r="GN196">
        <v>99.9</v>
      </c>
      <c r="GO196">
        <v>2032.9</v>
      </c>
      <c r="GP196">
        <v>-7</v>
      </c>
      <c r="GQ196">
        <v>-10.9</v>
      </c>
      <c r="GS196">
        <v>0.8</v>
      </c>
      <c r="GT196">
        <v>-12.7</v>
      </c>
      <c r="GU196">
        <v>-0.4</v>
      </c>
      <c r="GV196">
        <v>0.4</v>
      </c>
      <c r="GW196">
        <v>-1.6</v>
      </c>
      <c r="GX196">
        <v>23.5</v>
      </c>
      <c r="GY196">
        <v>10.199999999999999</v>
      </c>
    </row>
    <row r="197" spans="1:207" x14ac:dyDescent="0.2">
      <c r="A197" s="12" t="s">
        <v>317</v>
      </c>
      <c r="B197" s="20">
        <v>111.5</v>
      </c>
      <c r="C197" s="20">
        <v>108.3</v>
      </c>
      <c r="E197" s="25" t="s">
        <v>320</v>
      </c>
      <c r="F197" s="27">
        <v>6.21</v>
      </c>
      <c r="G197" s="27">
        <v>6.25</v>
      </c>
      <c r="I197" s="1">
        <v>41305</v>
      </c>
      <c r="J197">
        <v>913439.4</v>
      </c>
      <c r="L197" s="1">
        <v>41182</v>
      </c>
      <c r="M197">
        <v>25.527999999999999</v>
      </c>
      <c r="N197">
        <v>618291.50600000005</v>
      </c>
      <c r="O197">
        <v>256968.405</v>
      </c>
      <c r="P197">
        <v>875259.91099999996</v>
      </c>
      <c r="Q197">
        <v>595483.70799999998</v>
      </c>
      <c r="R197">
        <v>254688.41</v>
      </c>
      <c r="S197">
        <v>850172.11800000002</v>
      </c>
      <c r="T197">
        <v>22807.797999999999</v>
      </c>
      <c r="U197">
        <v>2279.9949999999999</v>
      </c>
      <c r="V197">
        <v>25087.793000000001</v>
      </c>
      <c r="W197">
        <v>618317.03399999999</v>
      </c>
      <c r="X197">
        <v>256968.405</v>
      </c>
      <c r="Y197">
        <v>875285.43900000001</v>
      </c>
      <c r="AA197" s="37" t="s">
        <v>319</v>
      </c>
      <c r="AB197" s="38">
        <v>3.2063000000000001</v>
      </c>
      <c r="AC197" s="38">
        <v>1.6354</v>
      </c>
      <c r="AD197" s="38">
        <v>1.5610999999999999</v>
      </c>
      <c r="AI197" t="s">
        <v>704</v>
      </c>
      <c r="AJ197">
        <v>5711</v>
      </c>
      <c r="AK197">
        <v>102.5</v>
      </c>
      <c r="AL197">
        <v>100.1</v>
      </c>
      <c r="AM197" t="s">
        <v>29</v>
      </c>
      <c r="AN197">
        <v>106.4</v>
      </c>
      <c r="AO197">
        <v>1652.7</v>
      </c>
      <c r="AP197">
        <v>86.1</v>
      </c>
      <c r="AQ197">
        <v>100.3</v>
      </c>
      <c r="AS197">
        <v>10.199999999999999</v>
      </c>
      <c r="AT197">
        <v>4137.55</v>
      </c>
      <c r="AU197">
        <v>103.9</v>
      </c>
      <c r="AV197">
        <v>100.9</v>
      </c>
      <c r="AW197">
        <v>104.8</v>
      </c>
      <c r="AX197">
        <v>101</v>
      </c>
      <c r="AY197" t="s">
        <v>29</v>
      </c>
      <c r="AZ197">
        <v>113.3</v>
      </c>
      <c r="BA197">
        <v>2070.19</v>
      </c>
      <c r="BB197">
        <v>103.2</v>
      </c>
      <c r="BC197">
        <v>100</v>
      </c>
      <c r="BD197">
        <v>103.7</v>
      </c>
      <c r="BE197">
        <v>100</v>
      </c>
      <c r="BF197" t="s">
        <v>29</v>
      </c>
      <c r="BG197">
        <v>115.8</v>
      </c>
      <c r="BH197">
        <v>1172.0899999999999</v>
      </c>
      <c r="BI197">
        <v>102.6</v>
      </c>
      <c r="BJ197">
        <v>98.5</v>
      </c>
      <c r="BK197">
        <v>103.1</v>
      </c>
      <c r="BL197">
        <v>98.5</v>
      </c>
      <c r="BM197" t="s">
        <v>29</v>
      </c>
      <c r="BN197">
        <v>112.9</v>
      </c>
      <c r="BO197">
        <v>56164.7</v>
      </c>
      <c r="BP197">
        <v>59263</v>
      </c>
      <c r="BQ197">
        <v>-3098.3</v>
      </c>
      <c r="BR197">
        <v>90.8</v>
      </c>
      <c r="BS197">
        <v>96</v>
      </c>
      <c r="BT197">
        <v>107.3</v>
      </c>
      <c r="BU197">
        <v>98.6</v>
      </c>
      <c r="BV197">
        <v>97.3</v>
      </c>
      <c r="BW197">
        <v>97.7</v>
      </c>
      <c r="BX197">
        <v>92.3</v>
      </c>
      <c r="BY197">
        <v>103.4</v>
      </c>
      <c r="BZ197">
        <v>90.7</v>
      </c>
      <c r="CA197">
        <v>98</v>
      </c>
      <c r="CB197">
        <v>6.9</v>
      </c>
      <c r="CC197">
        <v>98.5</v>
      </c>
      <c r="CD197">
        <v>99.6</v>
      </c>
      <c r="CE197">
        <v>99.1</v>
      </c>
      <c r="CF197">
        <v>91.2</v>
      </c>
      <c r="CG197">
        <v>100.5</v>
      </c>
      <c r="CH197">
        <v>96.5</v>
      </c>
      <c r="CI197">
        <v>98.9</v>
      </c>
      <c r="CJ197">
        <v>99.5</v>
      </c>
      <c r="CK197">
        <v>99.3</v>
      </c>
      <c r="CL197">
        <v>97.9</v>
      </c>
      <c r="CM197">
        <v>99.8</v>
      </c>
      <c r="CN197">
        <v>98.5</v>
      </c>
      <c r="CO197">
        <v>100.8</v>
      </c>
      <c r="CP197">
        <v>100.1</v>
      </c>
      <c r="CQ197">
        <v>100.7</v>
      </c>
      <c r="CR197">
        <v>99.3</v>
      </c>
      <c r="CS197">
        <v>99.9</v>
      </c>
      <c r="CT197">
        <v>99.8</v>
      </c>
      <c r="CU197">
        <v>102.6</v>
      </c>
      <c r="CV197">
        <v>99.6</v>
      </c>
      <c r="CW197">
        <v>99.7</v>
      </c>
      <c r="CX197">
        <v>95.9</v>
      </c>
      <c r="CY197">
        <v>99.2</v>
      </c>
      <c r="CZ197">
        <v>97.8</v>
      </c>
      <c r="DA197">
        <v>99.2</v>
      </c>
      <c r="DB197">
        <v>99.9</v>
      </c>
      <c r="DC197">
        <v>99.4</v>
      </c>
      <c r="DD197">
        <v>100.4</v>
      </c>
      <c r="DE197">
        <v>100.3</v>
      </c>
      <c r="DF197">
        <v>101.3</v>
      </c>
      <c r="DG197">
        <v>100.6</v>
      </c>
      <c r="DH197">
        <v>100.3</v>
      </c>
      <c r="DI197">
        <v>100.4</v>
      </c>
      <c r="DJ197">
        <v>95.5</v>
      </c>
      <c r="DK197">
        <v>98.2</v>
      </c>
      <c r="DL197">
        <v>94.7</v>
      </c>
      <c r="DM197">
        <v>99.4</v>
      </c>
      <c r="DN197">
        <v>100</v>
      </c>
      <c r="DO197">
        <v>99.5</v>
      </c>
      <c r="DP197">
        <v>99.6</v>
      </c>
      <c r="DQ197">
        <v>100</v>
      </c>
      <c r="DR197">
        <v>99.9</v>
      </c>
      <c r="DS197">
        <v>100</v>
      </c>
      <c r="DT197">
        <v>99.9</v>
      </c>
      <c r="DU197">
        <v>98.1</v>
      </c>
      <c r="DV197">
        <v>92.7</v>
      </c>
      <c r="DW197">
        <v>98.1</v>
      </c>
      <c r="DX197">
        <v>93.1</v>
      </c>
      <c r="DY197">
        <v>100</v>
      </c>
      <c r="DZ197">
        <v>100.1</v>
      </c>
      <c r="EA197">
        <v>100.2</v>
      </c>
      <c r="EB197">
        <v>99.5</v>
      </c>
      <c r="EC197">
        <v>100.5</v>
      </c>
      <c r="ED197">
        <v>101</v>
      </c>
      <c r="EE197">
        <v>100.8</v>
      </c>
      <c r="EF197">
        <v>100</v>
      </c>
      <c r="EG197">
        <v>100</v>
      </c>
      <c r="EH197">
        <v>102</v>
      </c>
      <c r="EI197">
        <v>98.4</v>
      </c>
      <c r="EJ197">
        <v>103.7</v>
      </c>
      <c r="EK197">
        <v>106.8</v>
      </c>
      <c r="EL197">
        <v>106.9</v>
      </c>
      <c r="EM197" t="s">
        <v>29</v>
      </c>
      <c r="EN197">
        <v>119.7</v>
      </c>
      <c r="EO197">
        <v>104</v>
      </c>
      <c r="EP197">
        <v>106.9</v>
      </c>
      <c r="EQ197" t="s">
        <v>29</v>
      </c>
      <c r="ER197">
        <v>82.9</v>
      </c>
      <c r="ES197">
        <v>108.2</v>
      </c>
      <c r="ET197">
        <v>108.7</v>
      </c>
      <c r="EU197" t="s">
        <v>29</v>
      </c>
      <c r="EV197">
        <v>124.1</v>
      </c>
      <c r="EW197">
        <v>95</v>
      </c>
      <c r="EX197">
        <v>92</v>
      </c>
      <c r="EY197" t="s">
        <v>29</v>
      </c>
      <c r="EZ197">
        <v>103.1</v>
      </c>
      <c r="FA197">
        <v>105</v>
      </c>
      <c r="FB197">
        <v>101.9</v>
      </c>
      <c r="FC197" t="s">
        <v>29</v>
      </c>
      <c r="FD197">
        <v>113.3</v>
      </c>
      <c r="FF197">
        <v>108.2</v>
      </c>
      <c r="FG197">
        <v>111.4</v>
      </c>
      <c r="FH197">
        <v>107.7</v>
      </c>
      <c r="FI197">
        <v>114.7</v>
      </c>
      <c r="FJ197">
        <v>109.6</v>
      </c>
      <c r="FK197">
        <v>108.6</v>
      </c>
      <c r="FL197">
        <v>108</v>
      </c>
      <c r="FM197">
        <v>106.9</v>
      </c>
      <c r="FN197">
        <v>98.9</v>
      </c>
      <c r="FO197">
        <v>90.9</v>
      </c>
      <c r="FP197">
        <v>123.5</v>
      </c>
      <c r="FQ197">
        <v>106.3</v>
      </c>
      <c r="FR197" t="s">
        <v>29</v>
      </c>
      <c r="FS197">
        <v>139.69999999999999</v>
      </c>
      <c r="FT197">
        <v>89.5</v>
      </c>
      <c r="FU197">
        <v>114.3</v>
      </c>
      <c r="FV197" t="s">
        <v>29</v>
      </c>
      <c r="FW197">
        <v>56.8</v>
      </c>
      <c r="FX197">
        <v>12256</v>
      </c>
      <c r="FY197">
        <v>106.2</v>
      </c>
      <c r="FZ197">
        <v>101.3</v>
      </c>
      <c r="GA197">
        <v>109.1</v>
      </c>
      <c r="GB197" t="s">
        <v>29</v>
      </c>
      <c r="GC197">
        <v>103.1</v>
      </c>
      <c r="GD197">
        <v>3743.4</v>
      </c>
      <c r="GE197">
        <v>103.8</v>
      </c>
      <c r="GF197">
        <v>108.7</v>
      </c>
      <c r="GG197">
        <v>7186.3</v>
      </c>
      <c r="GH197">
        <v>101.8</v>
      </c>
      <c r="GI197">
        <v>65693.5</v>
      </c>
      <c r="GJ197">
        <v>107.5</v>
      </c>
      <c r="GK197">
        <v>110.4</v>
      </c>
      <c r="GL197">
        <v>64223.6</v>
      </c>
      <c r="GM197">
        <v>113.7</v>
      </c>
      <c r="GN197">
        <v>110.7</v>
      </c>
      <c r="GO197">
        <v>1469.9</v>
      </c>
      <c r="GP197">
        <v>-6.2</v>
      </c>
      <c r="GQ197">
        <v>-8.1999999999999993</v>
      </c>
      <c r="GS197">
        <v>3</v>
      </c>
      <c r="GT197">
        <v>-9.1</v>
      </c>
      <c r="GU197">
        <v>-1.1000000000000001</v>
      </c>
      <c r="GV197">
        <v>2.9</v>
      </c>
      <c r="GW197">
        <v>0.8</v>
      </c>
      <c r="GX197">
        <v>21.7</v>
      </c>
      <c r="GY197">
        <v>9.4</v>
      </c>
    </row>
    <row r="198" spans="1:207" x14ac:dyDescent="0.2">
      <c r="A198" s="12" t="s">
        <v>318</v>
      </c>
      <c r="B198" s="20">
        <v>111.7</v>
      </c>
      <c r="C198" s="20">
        <v>109.4</v>
      </c>
      <c r="E198" s="25" t="s">
        <v>321</v>
      </c>
      <c r="F198" s="27">
        <v>5.88</v>
      </c>
      <c r="G198" s="27">
        <v>6.31</v>
      </c>
      <c r="I198" s="1">
        <v>41333</v>
      </c>
      <c r="J198">
        <v>920261.1</v>
      </c>
      <c r="L198" s="1">
        <v>41213</v>
      </c>
      <c r="M198">
        <v>25.065999999999999</v>
      </c>
      <c r="N198">
        <v>618167.19900000002</v>
      </c>
      <c r="O198">
        <v>257743.63399999999</v>
      </c>
      <c r="P198">
        <v>875910.83299999998</v>
      </c>
      <c r="Q198">
        <v>595532.43799999997</v>
      </c>
      <c r="R198">
        <v>255379.71599999999</v>
      </c>
      <c r="S198">
        <v>850912.15399999998</v>
      </c>
      <c r="T198">
        <v>22634.760999999999</v>
      </c>
      <c r="U198">
        <v>2363.9180000000001</v>
      </c>
      <c r="V198">
        <v>24998.679</v>
      </c>
      <c r="W198">
        <v>618192.26500000001</v>
      </c>
      <c r="X198">
        <v>257743.63399999999</v>
      </c>
      <c r="Y198">
        <v>875935.89899999998</v>
      </c>
      <c r="AA198" s="37" t="s">
        <v>320</v>
      </c>
      <c r="AB198" s="38">
        <v>3.3508</v>
      </c>
      <c r="AC198" s="38">
        <v>1.6164000000000001</v>
      </c>
      <c r="AD198" s="38">
        <v>1.4735</v>
      </c>
      <c r="AI198" t="s">
        <v>705</v>
      </c>
      <c r="AJ198">
        <v>5727</v>
      </c>
      <c r="AK198">
        <v>102.7</v>
      </c>
      <c r="AL198">
        <v>100.3</v>
      </c>
      <c r="AM198" t="s">
        <v>29</v>
      </c>
      <c r="AN198">
        <v>106.7</v>
      </c>
      <c r="AO198">
        <v>1600.5</v>
      </c>
      <c r="AP198">
        <v>86</v>
      </c>
      <c r="AQ198">
        <v>96.8</v>
      </c>
      <c r="AS198">
        <v>9.9</v>
      </c>
      <c r="AT198">
        <v>4351.45</v>
      </c>
      <c r="AU198">
        <v>103.3</v>
      </c>
      <c r="AV198">
        <v>105.2</v>
      </c>
      <c r="AW198">
        <v>104.3</v>
      </c>
      <c r="AX198">
        <v>105.1</v>
      </c>
      <c r="AY198" t="s">
        <v>29</v>
      </c>
      <c r="AZ198">
        <v>119.1</v>
      </c>
      <c r="BA198">
        <v>2083.59</v>
      </c>
      <c r="BB198">
        <v>101.7</v>
      </c>
      <c r="BC198">
        <v>100.6</v>
      </c>
      <c r="BD198">
        <v>102.3</v>
      </c>
      <c r="BE198">
        <v>100.5</v>
      </c>
      <c r="BF198" t="s">
        <v>29</v>
      </c>
      <c r="BG198">
        <v>116.4</v>
      </c>
      <c r="BH198">
        <v>1180.1300000000001</v>
      </c>
      <c r="BI198">
        <v>100</v>
      </c>
      <c r="BJ198">
        <v>100.7</v>
      </c>
      <c r="BK198">
        <v>100.6</v>
      </c>
      <c r="BL198">
        <v>100.6</v>
      </c>
      <c r="BM198" t="s">
        <v>29</v>
      </c>
      <c r="BN198">
        <v>113.6</v>
      </c>
      <c r="BO198">
        <v>76818</v>
      </c>
      <c r="BP198">
        <v>86405.2</v>
      </c>
      <c r="BQ198">
        <v>-9587.2000000000007</v>
      </c>
      <c r="BR198">
        <v>90.9</v>
      </c>
      <c r="BS198">
        <v>98.2</v>
      </c>
      <c r="BT198">
        <v>105.6</v>
      </c>
      <c r="BU198">
        <v>97.5</v>
      </c>
      <c r="BV198">
        <v>89.4</v>
      </c>
      <c r="BW198">
        <v>92.21</v>
      </c>
      <c r="BX198">
        <v>96</v>
      </c>
      <c r="BY198">
        <v>102.5</v>
      </c>
      <c r="BZ198">
        <v>87.5</v>
      </c>
      <c r="CA198">
        <v>96.7</v>
      </c>
      <c r="CB198">
        <v>7.1</v>
      </c>
      <c r="CC198">
        <v>98.1</v>
      </c>
      <c r="CD198">
        <v>99.7</v>
      </c>
      <c r="CE198">
        <v>98.8</v>
      </c>
      <c r="CF198">
        <v>90.4</v>
      </c>
      <c r="CG198">
        <v>101.2</v>
      </c>
      <c r="CH198">
        <v>97.7</v>
      </c>
      <c r="CI198">
        <v>98.5</v>
      </c>
      <c r="CJ198">
        <v>99.6</v>
      </c>
      <c r="CK198">
        <v>98</v>
      </c>
      <c r="CL198">
        <v>97.8</v>
      </c>
      <c r="CM198">
        <v>100</v>
      </c>
      <c r="CN198">
        <v>98.5</v>
      </c>
      <c r="CO198">
        <v>101</v>
      </c>
      <c r="CP198">
        <v>100.2</v>
      </c>
      <c r="CQ198">
        <v>100.9</v>
      </c>
      <c r="CR198">
        <v>99.2</v>
      </c>
      <c r="CS198">
        <v>99.9</v>
      </c>
      <c r="CT198">
        <v>99.7</v>
      </c>
      <c r="CU198">
        <v>102.5</v>
      </c>
      <c r="CV198">
        <v>100.1</v>
      </c>
      <c r="CW198">
        <v>99.8</v>
      </c>
      <c r="CX198">
        <v>96.5</v>
      </c>
      <c r="CY198">
        <v>99.7</v>
      </c>
      <c r="CZ198">
        <v>97.5</v>
      </c>
      <c r="DA198">
        <v>99.1</v>
      </c>
      <c r="DB198">
        <v>100.1</v>
      </c>
      <c r="DC198">
        <v>99.5</v>
      </c>
      <c r="DD198">
        <v>100.8</v>
      </c>
      <c r="DE198">
        <v>100.4</v>
      </c>
      <c r="DF198">
        <v>101.7</v>
      </c>
      <c r="DG198">
        <v>100.3</v>
      </c>
      <c r="DH198">
        <v>99.9</v>
      </c>
      <c r="DI198">
        <v>100.3</v>
      </c>
      <c r="DJ198">
        <v>96.5</v>
      </c>
      <c r="DK198">
        <v>101.8</v>
      </c>
      <c r="DL198">
        <v>96.4</v>
      </c>
      <c r="DM198">
        <v>99.3</v>
      </c>
      <c r="DN198">
        <v>100</v>
      </c>
      <c r="DO198">
        <v>99.4</v>
      </c>
      <c r="DP198">
        <v>99.4</v>
      </c>
      <c r="DQ198">
        <v>99.8</v>
      </c>
      <c r="DR198">
        <v>99.8</v>
      </c>
      <c r="DS198">
        <v>99.9</v>
      </c>
      <c r="DT198">
        <v>100</v>
      </c>
      <c r="DU198">
        <v>98.1</v>
      </c>
      <c r="DV198">
        <v>91.6</v>
      </c>
      <c r="DW198">
        <v>100.8</v>
      </c>
      <c r="DX198">
        <v>93.9</v>
      </c>
      <c r="DY198">
        <v>99.7</v>
      </c>
      <c r="DZ198">
        <v>99.9</v>
      </c>
      <c r="EA198">
        <v>100.1</v>
      </c>
      <c r="EB198">
        <v>98</v>
      </c>
      <c r="EC198">
        <v>98.3</v>
      </c>
      <c r="ED198">
        <v>99.3</v>
      </c>
      <c r="EE198">
        <v>100.8</v>
      </c>
      <c r="EF198">
        <v>100</v>
      </c>
      <c r="EG198">
        <v>100.1</v>
      </c>
      <c r="EH198">
        <v>98.3</v>
      </c>
      <c r="EI198">
        <v>97.2</v>
      </c>
      <c r="EJ198">
        <v>101.1</v>
      </c>
      <c r="EK198">
        <v>100.7</v>
      </c>
      <c r="EL198">
        <v>107</v>
      </c>
      <c r="EM198" t="s">
        <v>29</v>
      </c>
      <c r="EN198">
        <v>128.1</v>
      </c>
      <c r="EO198">
        <v>83.6</v>
      </c>
      <c r="EP198">
        <v>106.3</v>
      </c>
      <c r="EQ198" t="s">
        <v>29</v>
      </c>
      <c r="ER198">
        <v>88.1</v>
      </c>
      <c r="ES198">
        <v>102.1</v>
      </c>
      <c r="ET198">
        <v>107.9</v>
      </c>
      <c r="EU198" t="s">
        <v>29</v>
      </c>
      <c r="EV198">
        <v>133.9</v>
      </c>
      <c r="EW198">
        <v>93.8</v>
      </c>
      <c r="EX198">
        <v>96.9</v>
      </c>
      <c r="EY198" t="s">
        <v>29</v>
      </c>
      <c r="EZ198">
        <v>100</v>
      </c>
      <c r="FA198">
        <v>105.9</v>
      </c>
      <c r="FB198">
        <v>107.2</v>
      </c>
      <c r="FC198" t="s">
        <v>29</v>
      </c>
      <c r="FD198">
        <v>121.5</v>
      </c>
      <c r="FF198">
        <v>100.4</v>
      </c>
      <c r="FG198">
        <v>107.2</v>
      </c>
      <c r="FH198">
        <v>102.3</v>
      </c>
      <c r="FI198">
        <v>109</v>
      </c>
      <c r="FJ198">
        <v>105.2</v>
      </c>
      <c r="FK198">
        <v>100.7</v>
      </c>
      <c r="FL198">
        <v>101.9</v>
      </c>
      <c r="FM198">
        <v>111</v>
      </c>
      <c r="FN198">
        <v>93.7</v>
      </c>
      <c r="FO198">
        <v>101.4</v>
      </c>
      <c r="FP198">
        <v>117.5</v>
      </c>
      <c r="FQ198">
        <v>103.7</v>
      </c>
      <c r="FR198" t="s">
        <v>29</v>
      </c>
      <c r="FS198">
        <v>144.80000000000001</v>
      </c>
      <c r="FT198">
        <v>84.2</v>
      </c>
      <c r="FU198">
        <v>120.6</v>
      </c>
      <c r="FV198" t="s">
        <v>29</v>
      </c>
      <c r="FW198">
        <v>68.5</v>
      </c>
      <c r="FX198">
        <v>12396</v>
      </c>
      <c r="FY198">
        <v>103</v>
      </c>
      <c r="FZ198">
        <v>113.6</v>
      </c>
      <c r="GA198">
        <v>106</v>
      </c>
      <c r="GB198" t="s">
        <v>29</v>
      </c>
      <c r="GC198">
        <v>118</v>
      </c>
      <c r="GD198">
        <v>4190.7</v>
      </c>
      <c r="GE198">
        <v>98.7</v>
      </c>
      <c r="GF198">
        <v>111.9</v>
      </c>
      <c r="GG198">
        <v>11377</v>
      </c>
      <c r="GH198">
        <v>100.6</v>
      </c>
      <c r="GI198">
        <v>68288.2</v>
      </c>
      <c r="GJ198">
        <v>105.1</v>
      </c>
      <c r="GK198">
        <v>104.2</v>
      </c>
      <c r="GL198">
        <v>66715.5</v>
      </c>
      <c r="GM198">
        <v>106.8</v>
      </c>
      <c r="GN198">
        <v>102.3</v>
      </c>
      <c r="GO198">
        <v>1572.7</v>
      </c>
      <c r="GP198">
        <v>-9.3000000000000007</v>
      </c>
      <c r="GQ198">
        <v>-11.5</v>
      </c>
      <c r="GS198">
        <v>4.9000000000000004</v>
      </c>
      <c r="GT198">
        <v>-6.9</v>
      </c>
      <c r="GU198">
        <v>2.4</v>
      </c>
      <c r="GV198">
        <v>5.0999999999999996</v>
      </c>
      <c r="GW198">
        <v>4.8</v>
      </c>
      <c r="GX198">
        <v>25.5</v>
      </c>
      <c r="GY198">
        <v>11.7</v>
      </c>
    </row>
    <row r="199" spans="1:207" x14ac:dyDescent="0.2">
      <c r="A199" s="12" t="s">
        <v>319</v>
      </c>
      <c r="B199" s="20">
        <v>110.7</v>
      </c>
      <c r="C199" s="20">
        <v>107.7</v>
      </c>
      <c r="E199" s="25" t="s">
        <v>322</v>
      </c>
      <c r="F199" s="27">
        <v>5.84</v>
      </c>
      <c r="G199" s="27">
        <v>6.54</v>
      </c>
      <c r="I199" s="1">
        <v>41364</v>
      </c>
      <c r="J199">
        <v>932005.5</v>
      </c>
      <c r="L199" s="1">
        <v>41243</v>
      </c>
      <c r="M199">
        <v>24.739000000000001</v>
      </c>
      <c r="N199">
        <v>618634.09100000001</v>
      </c>
      <c r="O199">
        <v>255292.524</v>
      </c>
      <c r="P199">
        <v>873926.61499999999</v>
      </c>
      <c r="Q199">
        <v>598875.92099999997</v>
      </c>
      <c r="R199">
        <v>252923.139</v>
      </c>
      <c r="S199">
        <v>851799.06</v>
      </c>
      <c r="T199">
        <v>19758.169999999998</v>
      </c>
      <c r="U199">
        <v>2369.3850000000002</v>
      </c>
      <c r="V199">
        <v>22127.555</v>
      </c>
      <c r="W199">
        <v>618658.82999999996</v>
      </c>
      <c r="X199">
        <v>255292.524</v>
      </c>
      <c r="Y199">
        <v>873951.35400000005</v>
      </c>
      <c r="AA199" s="37" t="s">
        <v>321</v>
      </c>
      <c r="AB199" s="38">
        <v>3.3967000000000001</v>
      </c>
      <c r="AC199" s="38">
        <v>1.5773999999999999</v>
      </c>
      <c r="AD199" s="38">
        <v>1.4302999999999999</v>
      </c>
      <c r="AI199" t="s">
        <v>706</v>
      </c>
      <c r="AJ199">
        <v>5730</v>
      </c>
      <c r="AK199">
        <v>102.8</v>
      </c>
      <c r="AL199">
        <v>100.1</v>
      </c>
      <c r="AM199" t="s">
        <v>29</v>
      </c>
      <c r="AN199">
        <v>106.8</v>
      </c>
      <c r="AO199">
        <v>1521.8</v>
      </c>
      <c r="AP199">
        <v>85.4</v>
      </c>
      <c r="AQ199">
        <v>95.1</v>
      </c>
      <c r="AS199">
        <v>9.4</v>
      </c>
      <c r="AT199">
        <v>4313.57</v>
      </c>
      <c r="AU199">
        <v>104.6</v>
      </c>
      <c r="AV199">
        <v>99.1</v>
      </c>
      <c r="AW199">
        <v>105.9</v>
      </c>
      <c r="AX199">
        <v>98.8</v>
      </c>
      <c r="AY199" t="s">
        <v>29</v>
      </c>
      <c r="AZ199">
        <v>117.7</v>
      </c>
      <c r="BA199">
        <v>2084.14</v>
      </c>
      <c r="BB199">
        <v>101.6</v>
      </c>
      <c r="BC199">
        <v>100</v>
      </c>
      <c r="BD199">
        <v>102.4</v>
      </c>
      <c r="BE199">
        <v>99.9</v>
      </c>
      <c r="BF199" t="s">
        <v>29</v>
      </c>
      <c r="BG199">
        <v>116.3</v>
      </c>
      <c r="BH199">
        <v>1198.1500000000001</v>
      </c>
      <c r="BI199">
        <v>99.5</v>
      </c>
      <c r="BJ199">
        <v>101.5</v>
      </c>
      <c r="BK199">
        <v>100.3</v>
      </c>
      <c r="BL199">
        <v>101.4</v>
      </c>
      <c r="BM199" t="s">
        <v>29</v>
      </c>
      <c r="BN199">
        <v>115.2</v>
      </c>
      <c r="BO199">
        <v>105385.1</v>
      </c>
      <c r="BP199">
        <v>116510.6</v>
      </c>
      <c r="BQ199">
        <v>-11125.5</v>
      </c>
      <c r="BR199">
        <v>91.5</v>
      </c>
      <c r="BS199">
        <v>98.9</v>
      </c>
      <c r="BT199">
        <v>104.5</v>
      </c>
      <c r="BU199">
        <v>100</v>
      </c>
      <c r="BV199">
        <v>97.7</v>
      </c>
      <c r="BW199">
        <v>108</v>
      </c>
      <c r="BX199">
        <v>93.3</v>
      </c>
      <c r="BY199">
        <v>97.7</v>
      </c>
      <c r="BZ199">
        <v>87.9</v>
      </c>
      <c r="CA199">
        <v>96.7</v>
      </c>
      <c r="CB199">
        <v>7</v>
      </c>
      <c r="CC199">
        <v>98.8</v>
      </c>
      <c r="CD199">
        <v>100.3</v>
      </c>
      <c r="CE199">
        <v>99.1</v>
      </c>
      <c r="CF199">
        <v>90.2</v>
      </c>
      <c r="CG199">
        <v>99.3</v>
      </c>
      <c r="CH199">
        <v>97</v>
      </c>
      <c r="CI199">
        <v>99.4</v>
      </c>
      <c r="CJ199">
        <v>100.4</v>
      </c>
      <c r="CK199">
        <v>99.3</v>
      </c>
      <c r="CL199">
        <v>96.9</v>
      </c>
      <c r="CM199">
        <v>99.2</v>
      </c>
      <c r="CN199">
        <v>97.7</v>
      </c>
      <c r="CO199">
        <v>101.2</v>
      </c>
      <c r="CP199">
        <v>100.4</v>
      </c>
      <c r="CQ199">
        <v>101.3</v>
      </c>
      <c r="CR199">
        <v>99.3</v>
      </c>
      <c r="CS199">
        <v>100</v>
      </c>
      <c r="CT199">
        <v>99.7</v>
      </c>
      <c r="CU199">
        <v>102.3</v>
      </c>
      <c r="CV199">
        <v>100.3</v>
      </c>
      <c r="CW199">
        <v>100.1</v>
      </c>
      <c r="CX199">
        <v>95.9</v>
      </c>
      <c r="CY199">
        <v>99.7</v>
      </c>
      <c r="CZ199">
        <v>97.2</v>
      </c>
      <c r="DA199">
        <v>98.9</v>
      </c>
      <c r="DB199">
        <v>100.3</v>
      </c>
      <c r="DC199">
        <v>99.8</v>
      </c>
      <c r="DD199">
        <v>100.6</v>
      </c>
      <c r="DE199">
        <v>100.3</v>
      </c>
      <c r="DF199">
        <v>102</v>
      </c>
      <c r="DG199">
        <v>100.5</v>
      </c>
      <c r="DH199">
        <v>100.2</v>
      </c>
      <c r="DI199">
        <v>100.5</v>
      </c>
      <c r="DJ199">
        <v>96.1</v>
      </c>
      <c r="DK199">
        <v>102.7</v>
      </c>
      <c r="DL199">
        <v>99</v>
      </c>
      <c r="DM199">
        <v>99</v>
      </c>
      <c r="DN199">
        <v>99.7</v>
      </c>
      <c r="DO199">
        <v>99.2</v>
      </c>
      <c r="DP199">
        <v>99.8</v>
      </c>
      <c r="DQ199">
        <v>100.4</v>
      </c>
      <c r="DR199">
        <v>100.2</v>
      </c>
      <c r="DS199">
        <v>100.1</v>
      </c>
      <c r="DT199">
        <v>100.2</v>
      </c>
      <c r="DU199">
        <v>98.3</v>
      </c>
      <c r="DV199">
        <v>92</v>
      </c>
      <c r="DW199">
        <v>101.5</v>
      </c>
      <c r="DX199">
        <v>95.3</v>
      </c>
      <c r="DY199">
        <v>98.4</v>
      </c>
      <c r="DZ199">
        <v>99.4</v>
      </c>
      <c r="EA199">
        <v>99.5</v>
      </c>
      <c r="EB199">
        <v>97.1</v>
      </c>
      <c r="EC199">
        <v>99.2</v>
      </c>
      <c r="ED199">
        <v>98.5</v>
      </c>
      <c r="EE199">
        <v>100.8</v>
      </c>
      <c r="EF199">
        <v>100</v>
      </c>
      <c r="EG199">
        <v>100</v>
      </c>
      <c r="EH199">
        <v>98.9</v>
      </c>
      <c r="EI199">
        <v>95.4</v>
      </c>
      <c r="EJ199">
        <v>103.7</v>
      </c>
      <c r="EK199">
        <v>106</v>
      </c>
      <c r="EL199">
        <v>96.9</v>
      </c>
      <c r="EM199" t="s">
        <v>29</v>
      </c>
      <c r="EN199">
        <v>124</v>
      </c>
      <c r="EO199">
        <v>88.3</v>
      </c>
      <c r="EP199">
        <v>97.4</v>
      </c>
      <c r="EQ199" t="s">
        <v>29</v>
      </c>
      <c r="ER199">
        <v>85.9</v>
      </c>
      <c r="ES199">
        <v>108.3</v>
      </c>
      <c r="ET199">
        <v>97.9</v>
      </c>
      <c r="EU199" t="s">
        <v>29</v>
      </c>
      <c r="EV199">
        <v>131.1</v>
      </c>
      <c r="EW199">
        <v>89.9</v>
      </c>
      <c r="EX199">
        <v>84.4</v>
      </c>
      <c r="EY199" t="s">
        <v>29</v>
      </c>
      <c r="EZ199">
        <v>84.4</v>
      </c>
      <c r="FA199">
        <v>104.5</v>
      </c>
      <c r="FB199">
        <v>98.4</v>
      </c>
      <c r="FC199" t="s">
        <v>29</v>
      </c>
      <c r="FD199">
        <v>119.6</v>
      </c>
      <c r="FF199">
        <v>107.2</v>
      </c>
      <c r="FG199">
        <v>100.5</v>
      </c>
      <c r="FH199">
        <v>110.3</v>
      </c>
      <c r="FI199">
        <v>97.2</v>
      </c>
      <c r="FJ199">
        <v>110.8</v>
      </c>
      <c r="FK199">
        <v>96.2</v>
      </c>
      <c r="FL199">
        <v>108.1</v>
      </c>
      <c r="FM199">
        <v>94.3</v>
      </c>
      <c r="FN199">
        <v>91.7</v>
      </c>
      <c r="FO199">
        <v>92.3</v>
      </c>
      <c r="FP199">
        <v>129.5</v>
      </c>
      <c r="FQ199">
        <v>97.7</v>
      </c>
      <c r="FR199" t="s">
        <v>29</v>
      </c>
      <c r="FS199">
        <v>141.5</v>
      </c>
      <c r="FT199">
        <v>85.1</v>
      </c>
      <c r="FU199">
        <v>109.9</v>
      </c>
      <c r="FV199" t="s">
        <v>29</v>
      </c>
      <c r="FW199">
        <v>75.3</v>
      </c>
      <c r="FX199">
        <v>13711</v>
      </c>
      <c r="FY199">
        <v>105.5</v>
      </c>
      <c r="FZ199">
        <v>99.7</v>
      </c>
      <c r="GA199">
        <v>105.9</v>
      </c>
      <c r="GB199" t="s">
        <v>29</v>
      </c>
      <c r="GC199">
        <v>117.6</v>
      </c>
      <c r="GD199">
        <v>4154.3999999999996</v>
      </c>
      <c r="GE199">
        <v>102.5</v>
      </c>
      <c r="GF199">
        <v>99.1</v>
      </c>
      <c r="GG199">
        <v>15531.4</v>
      </c>
      <c r="GH199">
        <v>101.1</v>
      </c>
      <c r="GI199">
        <v>67421.7</v>
      </c>
      <c r="GJ199">
        <v>112.3</v>
      </c>
      <c r="GK199">
        <v>100.2</v>
      </c>
      <c r="GL199">
        <v>65315.6</v>
      </c>
      <c r="GM199">
        <v>112</v>
      </c>
      <c r="GN199">
        <v>101.2</v>
      </c>
      <c r="GO199">
        <v>2106.1</v>
      </c>
      <c r="GP199">
        <v>-4.7</v>
      </c>
      <c r="GQ199">
        <v>-7.2</v>
      </c>
      <c r="GS199">
        <v>5.4</v>
      </c>
      <c r="GT199">
        <v>-2.4</v>
      </c>
      <c r="GU199">
        <v>5.2</v>
      </c>
      <c r="GV199">
        <v>7</v>
      </c>
      <c r="GW199">
        <v>10.3</v>
      </c>
      <c r="GX199">
        <v>21.6</v>
      </c>
      <c r="GY199">
        <v>12.8</v>
      </c>
    </row>
    <row r="200" spans="1:207" x14ac:dyDescent="0.2">
      <c r="A200" s="12" t="s">
        <v>320</v>
      </c>
      <c r="B200" s="20">
        <v>110</v>
      </c>
      <c r="C200" s="20">
        <v>109.5</v>
      </c>
      <c r="E200" s="25" t="s">
        <v>323</v>
      </c>
      <c r="F200" s="27">
        <v>5.6</v>
      </c>
      <c r="G200" s="27">
        <v>6.47</v>
      </c>
      <c r="I200" s="1">
        <v>41394</v>
      </c>
      <c r="J200">
        <v>935231.3</v>
      </c>
      <c r="L200" s="1">
        <v>41274</v>
      </c>
      <c r="M200">
        <v>24.402999999999999</v>
      </c>
      <c r="N200">
        <v>620329.06700000004</v>
      </c>
      <c r="O200">
        <v>252082.39499999999</v>
      </c>
      <c r="P200">
        <v>872411.46200000006</v>
      </c>
      <c r="Q200">
        <v>598447.9</v>
      </c>
      <c r="R200">
        <v>249799.834</v>
      </c>
      <c r="S200">
        <v>848247.73400000005</v>
      </c>
      <c r="T200">
        <v>21881.167000000001</v>
      </c>
      <c r="U200">
        <v>2282.5610000000001</v>
      </c>
      <c r="V200">
        <v>24163.727999999999</v>
      </c>
      <c r="W200">
        <v>620353.47</v>
      </c>
      <c r="X200">
        <v>252082.39499999999</v>
      </c>
      <c r="Y200">
        <v>872435.86499999999</v>
      </c>
      <c r="AA200" s="37" t="s">
        <v>322</v>
      </c>
      <c r="AB200" s="38">
        <v>3.5966</v>
      </c>
      <c r="AC200" s="38">
        <v>1.4685999999999999</v>
      </c>
      <c r="AD200" s="38">
        <v>1.2757000000000001</v>
      </c>
      <c r="AI200" t="s">
        <v>707</v>
      </c>
      <c r="AJ200">
        <v>5734</v>
      </c>
      <c r="AK200">
        <v>102.8</v>
      </c>
      <c r="AL200">
        <v>100.1</v>
      </c>
      <c r="AM200" t="s">
        <v>29</v>
      </c>
      <c r="AN200">
        <v>106.9</v>
      </c>
      <c r="AO200">
        <v>1456.9</v>
      </c>
      <c r="AP200">
        <v>85.6</v>
      </c>
      <c r="AQ200">
        <v>95.7</v>
      </c>
      <c r="AS200">
        <v>9.1</v>
      </c>
      <c r="AT200">
        <v>4166.28</v>
      </c>
      <c r="AU200">
        <v>104.1</v>
      </c>
      <c r="AV200">
        <v>96.6</v>
      </c>
      <c r="AW200">
        <v>105.2</v>
      </c>
      <c r="AX200">
        <v>96.5</v>
      </c>
      <c r="AY200" t="s">
        <v>29</v>
      </c>
      <c r="AZ200">
        <v>113.6</v>
      </c>
      <c r="BA200">
        <v>2084.94</v>
      </c>
      <c r="BB200">
        <v>101.6</v>
      </c>
      <c r="BC200">
        <v>100</v>
      </c>
      <c r="BD200">
        <v>102.3</v>
      </c>
      <c r="BE200">
        <v>99.8</v>
      </c>
      <c r="BF200" t="s">
        <v>29</v>
      </c>
      <c r="BG200">
        <v>116.1</v>
      </c>
      <c r="BH200">
        <v>1178.48</v>
      </c>
      <c r="BI200">
        <v>98.6</v>
      </c>
      <c r="BJ200">
        <v>98.4</v>
      </c>
      <c r="BK200">
        <v>99.3</v>
      </c>
      <c r="BL200">
        <v>98.2</v>
      </c>
      <c r="BM200" t="s">
        <v>29</v>
      </c>
      <c r="BN200">
        <v>113.1</v>
      </c>
      <c r="BO200">
        <v>129127.8</v>
      </c>
      <c r="BP200">
        <v>142610.29999999999</v>
      </c>
      <c r="BQ200">
        <v>-13482.5</v>
      </c>
      <c r="BR200">
        <v>96.6</v>
      </c>
      <c r="BS200">
        <v>100.3</v>
      </c>
      <c r="BT200">
        <v>108.2</v>
      </c>
      <c r="BU200">
        <v>99</v>
      </c>
      <c r="BV200">
        <v>99.4</v>
      </c>
      <c r="BW200">
        <v>102.7</v>
      </c>
      <c r="BX200">
        <v>106.3</v>
      </c>
      <c r="BY200">
        <v>109.6</v>
      </c>
      <c r="BZ200">
        <v>89</v>
      </c>
      <c r="CA200">
        <v>97.9</v>
      </c>
      <c r="CB200">
        <v>7.6</v>
      </c>
      <c r="CC200">
        <v>99.6</v>
      </c>
      <c r="CD200">
        <v>101.2</v>
      </c>
      <c r="CE200">
        <v>100.3</v>
      </c>
      <c r="CF200">
        <v>92.3</v>
      </c>
      <c r="CG200">
        <v>100.2</v>
      </c>
      <c r="CH200">
        <v>97.2</v>
      </c>
      <c r="CI200">
        <v>100.2</v>
      </c>
      <c r="CJ200">
        <v>101.3</v>
      </c>
      <c r="CK200">
        <v>100.6</v>
      </c>
      <c r="CL200">
        <v>97.1</v>
      </c>
      <c r="CM200">
        <v>100.2</v>
      </c>
      <c r="CN200">
        <v>97.9</v>
      </c>
      <c r="CO200">
        <v>100.9</v>
      </c>
      <c r="CP200">
        <v>100.4</v>
      </c>
      <c r="CQ200">
        <v>101.7</v>
      </c>
      <c r="CR200">
        <v>99.4</v>
      </c>
      <c r="CS200">
        <v>100</v>
      </c>
      <c r="CT200">
        <v>99.7</v>
      </c>
      <c r="CU200">
        <v>102.7</v>
      </c>
      <c r="CV200">
        <v>100.4</v>
      </c>
      <c r="CW200">
        <v>100.5</v>
      </c>
      <c r="CX200">
        <v>97</v>
      </c>
      <c r="CY200">
        <v>100.8</v>
      </c>
      <c r="CZ200">
        <v>98</v>
      </c>
      <c r="DA200">
        <v>99.1</v>
      </c>
      <c r="DB200">
        <v>100.1</v>
      </c>
      <c r="DC200">
        <v>99.9</v>
      </c>
      <c r="DD200">
        <v>100.8</v>
      </c>
      <c r="DE200">
        <v>99.9</v>
      </c>
      <c r="DF200">
        <v>102</v>
      </c>
      <c r="DG200">
        <v>100.6</v>
      </c>
      <c r="DH200">
        <v>100.1</v>
      </c>
      <c r="DI200">
        <v>100.6</v>
      </c>
      <c r="DJ200">
        <v>95.7</v>
      </c>
      <c r="DK200">
        <v>99.5</v>
      </c>
      <c r="DL200">
        <v>98.5</v>
      </c>
      <c r="DM200">
        <v>98.9</v>
      </c>
      <c r="DN200">
        <v>100</v>
      </c>
      <c r="DO200">
        <v>99.2</v>
      </c>
      <c r="DP200">
        <v>99.8</v>
      </c>
      <c r="DQ200">
        <v>100.1</v>
      </c>
      <c r="DR200">
        <v>100.3</v>
      </c>
      <c r="DS200">
        <v>100.3</v>
      </c>
      <c r="DT200">
        <v>100.5</v>
      </c>
      <c r="DU200">
        <v>98.7</v>
      </c>
      <c r="DV200">
        <v>93.2</v>
      </c>
      <c r="DW200">
        <v>101.9</v>
      </c>
      <c r="DX200">
        <v>97.1</v>
      </c>
      <c r="DY200">
        <v>98.9</v>
      </c>
      <c r="DZ200">
        <v>100</v>
      </c>
      <c r="EA200">
        <v>99.5</v>
      </c>
      <c r="EB200">
        <v>96.9</v>
      </c>
      <c r="EC200">
        <v>99.3</v>
      </c>
      <c r="ED200">
        <v>97.8</v>
      </c>
      <c r="EE200">
        <v>100.8</v>
      </c>
      <c r="EF200">
        <v>100</v>
      </c>
      <c r="EG200">
        <v>100</v>
      </c>
      <c r="EH200">
        <v>101</v>
      </c>
      <c r="EI200">
        <v>99.7</v>
      </c>
      <c r="EJ200">
        <v>101.3</v>
      </c>
      <c r="EK200">
        <v>103.2</v>
      </c>
      <c r="EL200">
        <v>96.1</v>
      </c>
      <c r="EM200" t="s">
        <v>29</v>
      </c>
      <c r="EN200">
        <v>119.2</v>
      </c>
      <c r="EO200">
        <v>84.6</v>
      </c>
      <c r="EP200">
        <v>99.9</v>
      </c>
      <c r="EQ200" t="s">
        <v>29</v>
      </c>
      <c r="ER200">
        <v>85.8</v>
      </c>
      <c r="ES200">
        <v>105.1</v>
      </c>
      <c r="ET200">
        <v>96.4</v>
      </c>
      <c r="EU200" t="s">
        <v>29</v>
      </c>
      <c r="EV200">
        <v>126.3</v>
      </c>
      <c r="EW200">
        <v>91</v>
      </c>
      <c r="EX200">
        <v>84.4</v>
      </c>
      <c r="EY200" t="s">
        <v>29</v>
      </c>
      <c r="EZ200">
        <v>74.599999999999994</v>
      </c>
      <c r="FA200">
        <v>103.4</v>
      </c>
      <c r="FB200">
        <v>101.1</v>
      </c>
      <c r="FC200" t="s">
        <v>29</v>
      </c>
      <c r="FD200">
        <v>120.9</v>
      </c>
      <c r="FF200">
        <v>103</v>
      </c>
      <c r="FG200">
        <v>95.5</v>
      </c>
      <c r="FH200">
        <v>107.6</v>
      </c>
      <c r="FI200">
        <v>96.5</v>
      </c>
      <c r="FJ200">
        <v>109.3</v>
      </c>
      <c r="FK200">
        <v>92.4</v>
      </c>
      <c r="FL200">
        <v>107.3</v>
      </c>
      <c r="FM200">
        <v>99.6</v>
      </c>
      <c r="FN200">
        <v>88.4</v>
      </c>
      <c r="FO200">
        <v>92.6</v>
      </c>
      <c r="FP200">
        <v>129</v>
      </c>
      <c r="FQ200">
        <v>94.7</v>
      </c>
      <c r="FR200" t="s">
        <v>29</v>
      </c>
      <c r="FS200">
        <v>134</v>
      </c>
      <c r="FT200">
        <v>86.3</v>
      </c>
      <c r="FU200">
        <v>107.8</v>
      </c>
      <c r="FV200" t="s">
        <v>29</v>
      </c>
      <c r="FW200">
        <v>81.2</v>
      </c>
      <c r="FX200">
        <v>10907</v>
      </c>
      <c r="FY200">
        <v>104.3</v>
      </c>
      <c r="FZ200">
        <v>99.3</v>
      </c>
      <c r="GA200">
        <v>106.1</v>
      </c>
      <c r="GB200" t="s">
        <v>29</v>
      </c>
      <c r="GC200">
        <v>117.9</v>
      </c>
      <c r="GD200">
        <v>4187</v>
      </c>
      <c r="GE200">
        <v>96.5</v>
      </c>
      <c r="GF200">
        <v>100.8</v>
      </c>
      <c r="GG200">
        <v>19718.400000000001</v>
      </c>
      <c r="GH200">
        <v>100.1</v>
      </c>
      <c r="GI200">
        <v>66092.2</v>
      </c>
      <c r="GJ200">
        <v>109</v>
      </c>
      <c r="GK200">
        <v>97.8</v>
      </c>
      <c r="GL200">
        <v>63554.5</v>
      </c>
      <c r="GM200">
        <v>111</v>
      </c>
      <c r="GN200">
        <v>95.4</v>
      </c>
      <c r="GO200">
        <v>2537.6999999999998</v>
      </c>
      <c r="GP200">
        <v>-6.7</v>
      </c>
      <c r="GQ200">
        <v>-7.7</v>
      </c>
      <c r="GS200">
        <v>5</v>
      </c>
      <c r="GT200">
        <v>-1.1000000000000001</v>
      </c>
      <c r="GU200">
        <v>5.2</v>
      </c>
      <c r="GV200">
        <v>7.1</v>
      </c>
      <c r="GW200">
        <v>11.9</v>
      </c>
      <c r="GX200">
        <v>24.8</v>
      </c>
      <c r="GY200">
        <v>12.5</v>
      </c>
    </row>
    <row r="201" spans="1:207" x14ac:dyDescent="0.2">
      <c r="A201" s="12" t="s">
        <v>321</v>
      </c>
      <c r="B201" s="20">
        <v>109.1</v>
      </c>
      <c r="C201" s="20">
        <v>107.4</v>
      </c>
      <c r="E201" s="25" t="s">
        <v>324</v>
      </c>
      <c r="F201" s="27">
        <v>5.3</v>
      </c>
      <c r="G201" s="27">
        <v>6.11</v>
      </c>
      <c r="I201" s="1">
        <v>41425</v>
      </c>
      <c r="J201">
        <v>941791.1</v>
      </c>
      <c r="L201" s="1">
        <v>41305</v>
      </c>
      <c r="M201">
        <v>24.018000000000001</v>
      </c>
      <c r="N201">
        <v>626879.49</v>
      </c>
      <c r="O201">
        <v>253787.88699999999</v>
      </c>
      <c r="P201">
        <v>880667.37699999998</v>
      </c>
      <c r="Q201">
        <v>596765.98199999996</v>
      </c>
      <c r="R201">
        <v>251510.65400000001</v>
      </c>
      <c r="S201">
        <v>848276.63600000006</v>
      </c>
      <c r="T201">
        <v>30113.508000000002</v>
      </c>
      <c r="U201">
        <v>2277.2330000000002</v>
      </c>
      <c r="V201">
        <v>32390.741000000002</v>
      </c>
      <c r="W201">
        <v>626903.50800000003</v>
      </c>
      <c r="X201">
        <v>253787.88699999999</v>
      </c>
      <c r="Y201">
        <v>880691.39500000002</v>
      </c>
      <c r="AA201" s="37" t="s">
        <v>323</v>
      </c>
      <c r="AB201" s="38">
        <v>3.7747999999999999</v>
      </c>
      <c r="AC201" s="38">
        <v>1.5455000000000001</v>
      </c>
      <c r="AD201" s="38">
        <v>1.2726999999999999</v>
      </c>
      <c r="AI201" t="s">
        <v>709</v>
      </c>
      <c r="AJ201">
        <v>5753</v>
      </c>
      <c r="AK201">
        <v>103.1</v>
      </c>
      <c r="AL201">
        <v>100.3</v>
      </c>
      <c r="AM201" t="s">
        <v>29</v>
      </c>
      <c r="AN201">
        <v>107.2</v>
      </c>
      <c r="AO201">
        <v>1392.5</v>
      </c>
      <c r="AP201">
        <v>85.8</v>
      </c>
      <c r="AQ201">
        <v>95.6</v>
      </c>
      <c r="AS201">
        <v>8.6999999999999993</v>
      </c>
      <c r="AT201">
        <v>4252.1899999999996</v>
      </c>
      <c r="AU201">
        <v>105.3</v>
      </c>
      <c r="AV201">
        <v>102.1</v>
      </c>
      <c r="AW201">
        <v>106.1</v>
      </c>
      <c r="AX201">
        <v>101.9</v>
      </c>
      <c r="AY201" t="s">
        <v>29</v>
      </c>
      <c r="AZ201">
        <v>115.8</v>
      </c>
      <c r="BA201">
        <v>2082.58</v>
      </c>
      <c r="BB201">
        <v>101.7</v>
      </c>
      <c r="BC201">
        <v>99.9</v>
      </c>
      <c r="BD201">
        <v>102.2</v>
      </c>
      <c r="BE201">
        <v>99.7</v>
      </c>
      <c r="BF201" t="s">
        <v>29</v>
      </c>
      <c r="BG201">
        <v>115.8</v>
      </c>
      <c r="BH201">
        <v>1177.98</v>
      </c>
      <c r="BI201">
        <v>99.5</v>
      </c>
      <c r="BJ201">
        <v>100</v>
      </c>
      <c r="BK201">
        <v>100</v>
      </c>
      <c r="BL201">
        <v>99.8</v>
      </c>
      <c r="BM201" t="s">
        <v>29</v>
      </c>
      <c r="BN201">
        <v>112.9</v>
      </c>
      <c r="BO201">
        <v>151610.79999999999</v>
      </c>
      <c r="BP201">
        <v>170294.6</v>
      </c>
      <c r="BQ201">
        <v>-18683.8</v>
      </c>
      <c r="BR201">
        <v>97.3</v>
      </c>
      <c r="BS201">
        <v>101.3</v>
      </c>
      <c r="BT201">
        <v>103.8</v>
      </c>
      <c r="BU201">
        <v>101.3</v>
      </c>
      <c r="BV201">
        <v>98.2</v>
      </c>
      <c r="BW201">
        <v>100.2</v>
      </c>
      <c r="BX201">
        <v>110.6</v>
      </c>
      <c r="BY201">
        <v>108.9</v>
      </c>
      <c r="BZ201">
        <v>90.6</v>
      </c>
      <c r="CA201">
        <v>99.8</v>
      </c>
      <c r="CB201">
        <v>8.1999999999999993</v>
      </c>
      <c r="CC201">
        <v>99.2</v>
      </c>
      <c r="CD201">
        <v>100.2</v>
      </c>
      <c r="CE201">
        <v>100.5</v>
      </c>
      <c r="CF201">
        <v>93.6</v>
      </c>
      <c r="CG201">
        <v>100.5</v>
      </c>
      <c r="CH201">
        <v>97.7</v>
      </c>
      <c r="CI201">
        <v>99.6</v>
      </c>
      <c r="CJ201">
        <v>100.2</v>
      </c>
      <c r="CK201">
        <v>100.8</v>
      </c>
      <c r="CL201">
        <v>97.5</v>
      </c>
      <c r="CM201">
        <v>100.6</v>
      </c>
      <c r="CN201">
        <v>98.5</v>
      </c>
      <c r="CO201">
        <v>100.9</v>
      </c>
      <c r="CP201">
        <v>100</v>
      </c>
      <c r="CQ201">
        <v>101.7</v>
      </c>
      <c r="CR201">
        <v>99.5</v>
      </c>
      <c r="CS201">
        <v>100.1</v>
      </c>
      <c r="CT201">
        <v>99.8</v>
      </c>
      <c r="CU201">
        <v>101.9</v>
      </c>
      <c r="CV201">
        <v>99.6</v>
      </c>
      <c r="CW201">
        <v>100.1</v>
      </c>
      <c r="CX201">
        <v>97.5</v>
      </c>
      <c r="CY201">
        <v>99.5</v>
      </c>
      <c r="CZ201">
        <v>97.5</v>
      </c>
      <c r="DA201">
        <v>99.2</v>
      </c>
      <c r="DB201">
        <v>100.2</v>
      </c>
      <c r="DC201">
        <v>100.1</v>
      </c>
      <c r="DD201">
        <v>100.9</v>
      </c>
      <c r="DE201">
        <v>100.2</v>
      </c>
      <c r="DF201">
        <v>102.2</v>
      </c>
      <c r="DG201">
        <v>100.5</v>
      </c>
      <c r="DH201">
        <v>100.1</v>
      </c>
      <c r="DI201">
        <v>100.6</v>
      </c>
      <c r="DJ201">
        <v>95.9</v>
      </c>
      <c r="DK201">
        <v>99.4</v>
      </c>
      <c r="DL201">
        <v>97.9</v>
      </c>
      <c r="DM201">
        <v>99</v>
      </c>
      <c r="DN201">
        <v>100</v>
      </c>
      <c r="DO201">
        <v>99.2</v>
      </c>
      <c r="DP201">
        <v>99.8</v>
      </c>
      <c r="DQ201">
        <v>99.9</v>
      </c>
      <c r="DR201">
        <v>100.2</v>
      </c>
      <c r="DS201">
        <v>100.4</v>
      </c>
      <c r="DT201">
        <v>100.2</v>
      </c>
      <c r="DU201">
        <v>98.9</v>
      </c>
      <c r="DV201">
        <v>94</v>
      </c>
      <c r="DW201">
        <v>101.6</v>
      </c>
      <c r="DX201">
        <v>98.7</v>
      </c>
      <c r="DY201">
        <v>99.6</v>
      </c>
      <c r="DZ201">
        <v>99.7</v>
      </c>
      <c r="EA201">
        <v>99.2</v>
      </c>
      <c r="EB201">
        <v>97</v>
      </c>
      <c r="EC201">
        <v>100.7</v>
      </c>
      <c r="ED201">
        <v>98.4</v>
      </c>
      <c r="EE201">
        <v>100.8</v>
      </c>
      <c r="EF201">
        <v>99.9</v>
      </c>
      <c r="EG201">
        <v>99.9</v>
      </c>
      <c r="EH201">
        <v>101.8</v>
      </c>
      <c r="EI201">
        <v>103.3</v>
      </c>
      <c r="EJ201">
        <v>98.5</v>
      </c>
      <c r="EK201">
        <v>106</v>
      </c>
      <c r="EL201">
        <v>107.4</v>
      </c>
      <c r="EM201" t="s">
        <v>29</v>
      </c>
      <c r="EN201">
        <v>127.9</v>
      </c>
      <c r="EO201">
        <v>95.2</v>
      </c>
      <c r="EP201">
        <v>108.9</v>
      </c>
      <c r="EQ201" t="s">
        <v>29</v>
      </c>
      <c r="ER201">
        <v>93.4</v>
      </c>
      <c r="ES201">
        <v>107.3</v>
      </c>
      <c r="ET201">
        <v>107.9</v>
      </c>
      <c r="EU201" t="s">
        <v>29</v>
      </c>
      <c r="EV201">
        <v>136.30000000000001</v>
      </c>
      <c r="EW201">
        <v>96.9</v>
      </c>
      <c r="EX201">
        <v>99.9</v>
      </c>
      <c r="EY201" t="s">
        <v>29</v>
      </c>
      <c r="EZ201">
        <v>74.599999999999994</v>
      </c>
      <c r="FA201">
        <v>101.4</v>
      </c>
      <c r="FB201">
        <v>103.4</v>
      </c>
      <c r="FC201" t="s">
        <v>29</v>
      </c>
      <c r="FD201">
        <v>125</v>
      </c>
      <c r="FF201">
        <v>105.9</v>
      </c>
      <c r="FG201">
        <v>108.3</v>
      </c>
      <c r="FH201">
        <v>109.1</v>
      </c>
      <c r="FI201">
        <v>112</v>
      </c>
      <c r="FJ201">
        <v>113.8</v>
      </c>
      <c r="FK201">
        <v>107.5</v>
      </c>
      <c r="FL201">
        <v>108.4</v>
      </c>
      <c r="FM201">
        <v>105.6</v>
      </c>
      <c r="FN201">
        <v>93.6</v>
      </c>
      <c r="FO201">
        <v>100.8</v>
      </c>
      <c r="FP201">
        <v>130.4</v>
      </c>
      <c r="FQ201">
        <v>104.8</v>
      </c>
      <c r="FR201" t="s">
        <v>29</v>
      </c>
      <c r="FS201">
        <v>140.5</v>
      </c>
      <c r="FT201">
        <v>87</v>
      </c>
      <c r="FU201">
        <v>113.4</v>
      </c>
      <c r="FV201" t="s">
        <v>29</v>
      </c>
      <c r="FW201">
        <v>92.1</v>
      </c>
      <c r="FX201">
        <v>11700</v>
      </c>
      <c r="FY201">
        <v>106.5</v>
      </c>
      <c r="FZ201">
        <v>103.1</v>
      </c>
      <c r="GA201">
        <v>107.3</v>
      </c>
      <c r="GB201" t="s">
        <v>29</v>
      </c>
      <c r="GC201">
        <v>119.8</v>
      </c>
      <c r="GD201">
        <v>4260</v>
      </c>
      <c r="GE201">
        <v>101.1</v>
      </c>
      <c r="GF201">
        <v>101.7</v>
      </c>
      <c r="GG201">
        <v>23978.400000000001</v>
      </c>
      <c r="GH201">
        <v>100.3</v>
      </c>
      <c r="GI201">
        <v>69818.399999999994</v>
      </c>
      <c r="GJ201">
        <v>108.1</v>
      </c>
      <c r="GK201">
        <v>103</v>
      </c>
      <c r="GL201">
        <v>66706.100000000006</v>
      </c>
      <c r="GM201">
        <v>102.6</v>
      </c>
      <c r="GN201">
        <v>100.6</v>
      </c>
      <c r="GO201">
        <v>3112.3</v>
      </c>
      <c r="GP201">
        <v>-6.5</v>
      </c>
      <c r="GQ201">
        <v>-9.6999999999999993</v>
      </c>
      <c r="GS201">
        <v>5.2</v>
      </c>
      <c r="GT201">
        <v>-1.4</v>
      </c>
      <c r="GU201">
        <v>3.9</v>
      </c>
      <c r="GV201">
        <v>5.6</v>
      </c>
      <c r="GW201">
        <v>11.1</v>
      </c>
      <c r="GX201">
        <v>23.5</v>
      </c>
      <c r="GY201">
        <v>11.2</v>
      </c>
    </row>
    <row r="202" spans="1:207" x14ac:dyDescent="0.2">
      <c r="A202" s="12" t="s">
        <v>322</v>
      </c>
      <c r="B202" s="20">
        <v>106.4</v>
      </c>
      <c r="C202" s="20">
        <v>105.1</v>
      </c>
      <c r="E202" s="25" t="s">
        <v>325</v>
      </c>
      <c r="F202" s="27">
        <v>4.8</v>
      </c>
      <c r="G202" s="27">
        <v>5.22</v>
      </c>
      <c r="I202" s="1">
        <v>41455</v>
      </c>
      <c r="J202">
        <v>946586.4</v>
      </c>
      <c r="L202" s="1">
        <v>41333</v>
      </c>
      <c r="M202">
        <v>23.936</v>
      </c>
      <c r="N202">
        <v>623520.09299999999</v>
      </c>
      <c r="O202">
        <v>253772.84099999999</v>
      </c>
      <c r="P202">
        <v>877292.93400000001</v>
      </c>
      <c r="Q202">
        <v>597713.47699999996</v>
      </c>
      <c r="R202">
        <v>251436.91099999999</v>
      </c>
      <c r="S202">
        <v>849150.38800000004</v>
      </c>
      <c r="T202">
        <v>25806.616000000002</v>
      </c>
      <c r="U202">
        <v>2335.9299999999998</v>
      </c>
      <c r="V202">
        <v>28142.545999999998</v>
      </c>
      <c r="W202">
        <v>623544.02899999998</v>
      </c>
      <c r="X202">
        <v>253772.84099999999</v>
      </c>
      <c r="Y202">
        <v>877316.87</v>
      </c>
      <c r="AA202" s="37" t="s">
        <v>324</v>
      </c>
      <c r="AB202" s="38">
        <v>4.1535000000000002</v>
      </c>
      <c r="AC202" s="38">
        <v>1.4850000000000001</v>
      </c>
      <c r="AD202" s="38">
        <v>1.3916999999999999</v>
      </c>
      <c r="AI202" t="s">
        <v>710</v>
      </c>
      <c r="AJ202">
        <v>5762</v>
      </c>
      <c r="AK202">
        <v>103.2</v>
      </c>
      <c r="AL202">
        <v>100.2</v>
      </c>
      <c r="AM202" t="s">
        <v>29</v>
      </c>
      <c r="AN202">
        <v>107.4</v>
      </c>
      <c r="AO202">
        <v>1361.5</v>
      </c>
      <c r="AP202">
        <v>85.92</v>
      </c>
      <c r="AQ202">
        <v>97.8</v>
      </c>
      <c r="AS202">
        <v>8.5</v>
      </c>
      <c r="AT202">
        <v>4291.8500000000004</v>
      </c>
      <c r="AU202">
        <v>104.8</v>
      </c>
      <c r="AV202">
        <v>100.9</v>
      </c>
      <c r="AW202">
        <v>105.9</v>
      </c>
      <c r="AX202">
        <v>101.2</v>
      </c>
      <c r="AY202" t="s">
        <v>29</v>
      </c>
      <c r="AZ202">
        <v>117.2</v>
      </c>
      <c r="BA202">
        <v>2084.81</v>
      </c>
      <c r="BB202">
        <v>101.4</v>
      </c>
      <c r="BC202">
        <v>100.1</v>
      </c>
      <c r="BD202">
        <v>102.2</v>
      </c>
      <c r="BE202">
        <v>100.5</v>
      </c>
      <c r="BF202" t="s">
        <v>29</v>
      </c>
      <c r="BG202">
        <v>116.4</v>
      </c>
      <c r="BH202">
        <v>1196.4100000000001</v>
      </c>
      <c r="BI202">
        <v>99.9</v>
      </c>
      <c r="BJ202">
        <v>101.6</v>
      </c>
      <c r="BK202">
        <v>100.7</v>
      </c>
      <c r="BL202">
        <v>102</v>
      </c>
      <c r="BM202" t="s">
        <v>29</v>
      </c>
      <c r="BN202">
        <v>115.2</v>
      </c>
      <c r="BO202">
        <v>188565.4</v>
      </c>
      <c r="BP202">
        <v>202952.7</v>
      </c>
      <c r="BQ202">
        <v>-14387.3</v>
      </c>
      <c r="BR202">
        <v>92.8</v>
      </c>
      <c r="BS202">
        <v>97.7</v>
      </c>
      <c r="BT202">
        <v>102.7</v>
      </c>
      <c r="BU202">
        <v>95.2</v>
      </c>
      <c r="BV202">
        <v>102.5</v>
      </c>
      <c r="BW202">
        <v>97.6</v>
      </c>
      <c r="BX202">
        <v>120.4</v>
      </c>
      <c r="BY202">
        <v>108.3</v>
      </c>
      <c r="BZ202">
        <v>93.4</v>
      </c>
      <c r="CA202">
        <v>101.3</v>
      </c>
      <c r="CB202">
        <v>8.8000000000000007</v>
      </c>
      <c r="CC202">
        <v>99.5</v>
      </c>
      <c r="CD202">
        <v>99.9</v>
      </c>
      <c r="CE202">
        <v>100.4</v>
      </c>
      <c r="CF202">
        <v>99</v>
      </c>
      <c r="CG202">
        <v>103.4</v>
      </c>
      <c r="CH202">
        <v>101</v>
      </c>
      <c r="CI202">
        <v>99.8</v>
      </c>
      <c r="CJ202">
        <v>99.8</v>
      </c>
      <c r="CK202">
        <v>100.6</v>
      </c>
      <c r="CL202">
        <v>97</v>
      </c>
      <c r="CM202">
        <v>99.5</v>
      </c>
      <c r="CN202">
        <v>98</v>
      </c>
      <c r="CO202">
        <v>101.2</v>
      </c>
      <c r="CP202">
        <v>100.2</v>
      </c>
      <c r="CQ202">
        <v>101.9</v>
      </c>
      <c r="CR202">
        <v>99.6</v>
      </c>
      <c r="CS202">
        <v>100.1</v>
      </c>
      <c r="CT202">
        <v>99.9</v>
      </c>
      <c r="CU202">
        <v>101.7</v>
      </c>
      <c r="CV202">
        <v>100.2</v>
      </c>
      <c r="CW202">
        <v>100.3</v>
      </c>
      <c r="CX202">
        <v>96.8</v>
      </c>
      <c r="CY202">
        <v>99.3</v>
      </c>
      <c r="CZ202">
        <v>96.8</v>
      </c>
      <c r="DA202">
        <v>99.1</v>
      </c>
      <c r="DB202">
        <v>99.7</v>
      </c>
      <c r="DC202">
        <v>99.8</v>
      </c>
      <c r="DD202">
        <v>101</v>
      </c>
      <c r="DE202">
        <v>99</v>
      </c>
      <c r="DF202">
        <v>101.1</v>
      </c>
      <c r="DG202">
        <v>100.6</v>
      </c>
      <c r="DH202">
        <v>100</v>
      </c>
      <c r="DI202">
        <v>100.7</v>
      </c>
      <c r="DJ202">
        <v>95.3</v>
      </c>
      <c r="DK202">
        <v>96.9</v>
      </c>
      <c r="DL202">
        <v>94.9</v>
      </c>
      <c r="DM202">
        <v>99</v>
      </c>
      <c r="DN202">
        <v>100.1</v>
      </c>
      <c r="DO202">
        <v>99.2</v>
      </c>
      <c r="DP202">
        <v>100</v>
      </c>
      <c r="DQ202">
        <v>100.2</v>
      </c>
      <c r="DR202">
        <v>100.4</v>
      </c>
      <c r="DS202">
        <v>98.8</v>
      </c>
      <c r="DT202">
        <v>99.8</v>
      </c>
      <c r="DU202">
        <v>98.8</v>
      </c>
      <c r="DV202">
        <v>92.9</v>
      </c>
      <c r="DW202">
        <v>99.8</v>
      </c>
      <c r="DX202">
        <v>98.5</v>
      </c>
      <c r="DY202">
        <v>98.6</v>
      </c>
      <c r="DZ202">
        <v>100</v>
      </c>
      <c r="EA202">
        <v>99.3</v>
      </c>
      <c r="EB202">
        <v>97.7</v>
      </c>
      <c r="EC202">
        <v>101.5</v>
      </c>
      <c r="ED202">
        <v>99.9</v>
      </c>
      <c r="EE202">
        <v>100.7</v>
      </c>
      <c r="EF202">
        <v>100</v>
      </c>
      <c r="EG202">
        <v>100</v>
      </c>
      <c r="EH202">
        <v>104.2</v>
      </c>
      <c r="EI202">
        <v>98.3</v>
      </c>
      <c r="EJ202">
        <v>106</v>
      </c>
      <c r="EK202">
        <v>96.6</v>
      </c>
      <c r="EL202">
        <v>90</v>
      </c>
      <c r="EM202" t="s">
        <v>29</v>
      </c>
      <c r="EN202">
        <v>115.1</v>
      </c>
      <c r="EO202">
        <v>91.4</v>
      </c>
      <c r="EP202">
        <v>91.9</v>
      </c>
      <c r="EQ202" t="s">
        <v>29</v>
      </c>
      <c r="ER202">
        <v>85.9</v>
      </c>
      <c r="ES202">
        <v>97.2</v>
      </c>
      <c r="ET202">
        <v>89.2</v>
      </c>
      <c r="EU202" t="s">
        <v>29</v>
      </c>
      <c r="EV202">
        <v>121.5</v>
      </c>
      <c r="EW202">
        <v>91</v>
      </c>
      <c r="EX202">
        <v>98.8</v>
      </c>
      <c r="EY202" t="s">
        <v>29</v>
      </c>
      <c r="EZ202">
        <v>73.7</v>
      </c>
      <c r="FA202">
        <v>99.9</v>
      </c>
      <c r="FB202">
        <v>95.6</v>
      </c>
      <c r="FC202" t="s">
        <v>29</v>
      </c>
      <c r="FD202">
        <v>119.6</v>
      </c>
      <c r="FF202">
        <v>97.1</v>
      </c>
      <c r="FG202">
        <v>89.6</v>
      </c>
      <c r="FH202">
        <v>91.1</v>
      </c>
      <c r="FI202">
        <v>80.400000000000006</v>
      </c>
      <c r="FJ202">
        <v>104.6</v>
      </c>
      <c r="FK202">
        <v>85</v>
      </c>
      <c r="FL202">
        <v>100.8</v>
      </c>
      <c r="FM202">
        <v>94.6</v>
      </c>
      <c r="FN202">
        <v>92.3</v>
      </c>
      <c r="FO202">
        <v>101.9</v>
      </c>
      <c r="FP202">
        <v>100.4</v>
      </c>
      <c r="FQ202">
        <v>85.2</v>
      </c>
      <c r="FR202" t="s">
        <v>29</v>
      </c>
      <c r="FS202">
        <v>119.7</v>
      </c>
      <c r="FT202">
        <v>81.2</v>
      </c>
      <c r="FU202">
        <v>96.6</v>
      </c>
      <c r="FV202" t="s">
        <v>29</v>
      </c>
      <c r="FW202">
        <v>88.9</v>
      </c>
      <c r="FX202">
        <v>12883</v>
      </c>
      <c r="FY202">
        <v>104.4</v>
      </c>
      <c r="FZ202">
        <v>100.2</v>
      </c>
      <c r="GA202">
        <v>105.3</v>
      </c>
      <c r="GB202" t="s">
        <v>29</v>
      </c>
      <c r="GC202">
        <v>118.7</v>
      </c>
      <c r="GD202">
        <v>4224.6000000000004</v>
      </c>
      <c r="GE202">
        <v>97.1</v>
      </c>
      <c r="GF202">
        <v>99.2</v>
      </c>
      <c r="GG202">
        <v>28203</v>
      </c>
      <c r="GH202">
        <v>99.8</v>
      </c>
      <c r="GI202">
        <v>62752.800000000003</v>
      </c>
      <c r="GJ202">
        <v>97.3</v>
      </c>
      <c r="GK202">
        <v>89.9</v>
      </c>
      <c r="GL202">
        <v>62008.7</v>
      </c>
      <c r="GM202">
        <v>98.9</v>
      </c>
      <c r="GN202">
        <v>96.3</v>
      </c>
      <c r="GO202">
        <v>744.1</v>
      </c>
      <c r="GP202">
        <v>-5.6</v>
      </c>
      <c r="GQ202">
        <v>-10.6</v>
      </c>
      <c r="GS202">
        <v>3.1</v>
      </c>
      <c r="GT202">
        <v>-1.9</v>
      </c>
      <c r="GU202">
        <v>3.6</v>
      </c>
      <c r="GV202">
        <v>5.9</v>
      </c>
      <c r="GW202">
        <v>9.6</v>
      </c>
      <c r="GX202">
        <v>29.2</v>
      </c>
      <c r="GY202">
        <v>11.7</v>
      </c>
    </row>
    <row r="203" spans="1:207" x14ac:dyDescent="0.2">
      <c r="A203" s="12" t="s">
        <v>323</v>
      </c>
      <c r="B203" s="20">
        <v>102.2</v>
      </c>
      <c r="C203" s="20">
        <v>100.5</v>
      </c>
      <c r="E203" s="25" t="s">
        <v>326</v>
      </c>
      <c r="F203" s="27">
        <v>3.92</v>
      </c>
      <c r="G203" s="27">
        <v>4.41</v>
      </c>
      <c r="I203" s="1">
        <v>41486</v>
      </c>
      <c r="J203">
        <v>945076.8</v>
      </c>
      <c r="L203" s="1">
        <v>41364</v>
      </c>
      <c r="M203">
        <v>24.106000000000002</v>
      </c>
      <c r="N203">
        <v>627998.03099999996</v>
      </c>
      <c r="O203">
        <v>254277.245</v>
      </c>
      <c r="P203">
        <v>882275.27599999995</v>
      </c>
      <c r="Q203">
        <v>601249.62199999997</v>
      </c>
      <c r="R203">
        <v>251853.818</v>
      </c>
      <c r="S203">
        <v>853103.44</v>
      </c>
      <c r="T203">
        <v>26748.409</v>
      </c>
      <c r="U203">
        <v>2423.4270000000001</v>
      </c>
      <c r="V203">
        <v>29171.835999999999</v>
      </c>
      <c r="W203">
        <v>628022.13699999999</v>
      </c>
      <c r="X203">
        <v>254277.245</v>
      </c>
      <c r="Y203">
        <v>882299.38199999998</v>
      </c>
      <c r="AA203" s="37" t="s">
        <v>325</v>
      </c>
      <c r="AB203" s="38">
        <v>4.4619999999999997</v>
      </c>
      <c r="AC203" s="38">
        <v>1.4871000000000001</v>
      </c>
      <c r="AD203" s="38">
        <v>1.2816000000000001</v>
      </c>
      <c r="AI203" t="s">
        <v>711</v>
      </c>
      <c r="AJ203">
        <v>5761</v>
      </c>
      <c r="AK203">
        <v>103.1</v>
      </c>
      <c r="AL203">
        <v>100</v>
      </c>
      <c r="AM203" t="s">
        <v>29</v>
      </c>
      <c r="AN203">
        <v>107.4</v>
      </c>
      <c r="AO203">
        <v>1346.9</v>
      </c>
      <c r="AP203">
        <v>86.1</v>
      </c>
      <c r="AQ203">
        <v>98.9</v>
      </c>
      <c r="AS203">
        <v>8.4</v>
      </c>
      <c r="AT203">
        <v>4212.5600000000004</v>
      </c>
      <c r="AU203">
        <v>104.7</v>
      </c>
      <c r="AV203">
        <v>98.2</v>
      </c>
      <c r="AW203">
        <v>105.7</v>
      </c>
      <c r="AX203">
        <v>98.4</v>
      </c>
      <c r="AY203" t="s">
        <v>29</v>
      </c>
      <c r="AZ203">
        <v>115.3</v>
      </c>
      <c r="BA203">
        <v>2091.14</v>
      </c>
      <c r="BB203">
        <v>101.7</v>
      </c>
      <c r="BC203">
        <v>100.3</v>
      </c>
      <c r="BD203">
        <v>102.4</v>
      </c>
      <c r="BE203">
        <v>100.6</v>
      </c>
      <c r="BF203" t="s">
        <v>29</v>
      </c>
      <c r="BG203">
        <v>117.1</v>
      </c>
      <c r="BH203">
        <v>1177.08</v>
      </c>
      <c r="BI203">
        <v>100.3</v>
      </c>
      <c r="BJ203">
        <v>98.4</v>
      </c>
      <c r="BK203">
        <v>101</v>
      </c>
      <c r="BL203">
        <v>98.7</v>
      </c>
      <c r="BM203" t="s">
        <v>29</v>
      </c>
      <c r="BN203">
        <v>113.7</v>
      </c>
      <c r="BO203">
        <v>214529</v>
      </c>
      <c r="BP203">
        <v>229458.4</v>
      </c>
      <c r="BQ203">
        <v>-14929.4</v>
      </c>
      <c r="BR203">
        <v>92.2</v>
      </c>
      <c r="BS203">
        <v>96.2</v>
      </c>
      <c r="BT203">
        <v>97.6</v>
      </c>
      <c r="BU203">
        <v>94.7</v>
      </c>
      <c r="BV203">
        <v>103.7</v>
      </c>
      <c r="BW203">
        <v>101.9</v>
      </c>
      <c r="BX203">
        <v>121.3</v>
      </c>
      <c r="BY203">
        <v>100.1</v>
      </c>
      <c r="BZ203">
        <v>97.3</v>
      </c>
      <c r="CA203">
        <v>103.6</v>
      </c>
      <c r="CB203">
        <v>9.3000000000000007</v>
      </c>
      <c r="CC203">
        <v>99.9</v>
      </c>
      <c r="CD203">
        <v>99.6</v>
      </c>
      <c r="CE203">
        <v>100</v>
      </c>
      <c r="CF203">
        <v>100.1</v>
      </c>
      <c r="CG203">
        <v>99.3</v>
      </c>
      <c r="CH203">
        <v>100.3</v>
      </c>
      <c r="CI203">
        <v>100.1</v>
      </c>
      <c r="CJ203">
        <v>99.6</v>
      </c>
      <c r="CK203">
        <v>100.2</v>
      </c>
      <c r="CL203">
        <v>97.4</v>
      </c>
      <c r="CM203">
        <v>100.1</v>
      </c>
      <c r="CN203">
        <v>98.1</v>
      </c>
      <c r="CO203">
        <v>101.3</v>
      </c>
      <c r="CP203">
        <v>100.2</v>
      </c>
      <c r="CQ203">
        <v>102.1</v>
      </c>
      <c r="CR203">
        <v>99.8</v>
      </c>
      <c r="CS203">
        <v>100.1</v>
      </c>
      <c r="CT203">
        <v>100</v>
      </c>
      <c r="CU203">
        <v>101.8</v>
      </c>
      <c r="CV203">
        <v>99.8</v>
      </c>
      <c r="CW203">
        <v>100.1</v>
      </c>
      <c r="CX203">
        <v>95.7</v>
      </c>
      <c r="CY203">
        <v>99.4</v>
      </c>
      <c r="CZ203">
        <v>96.2</v>
      </c>
      <c r="DA203">
        <v>99.2</v>
      </c>
      <c r="DB203">
        <v>99.8</v>
      </c>
      <c r="DC203">
        <v>99.5</v>
      </c>
      <c r="DD203">
        <v>101.2</v>
      </c>
      <c r="DE203">
        <v>99.5</v>
      </c>
      <c r="DF203">
        <v>100.6</v>
      </c>
      <c r="DG203">
        <v>100.6</v>
      </c>
      <c r="DH203">
        <v>100</v>
      </c>
      <c r="DI203">
        <v>100.7</v>
      </c>
      <c r="DJ203">
        <v>95.2</v>
      </c>
      <c r="DK203">
        <v>97.5</v>
      </c>
      <c r="DL203">
        <v>92.5</v>
      </c>
      <c r="DM203">
        <v>99.1</v>
      </c>
      <c r="DN203">
        <v>100</v>
      </c>
      <c r="DO203">
        <v>99.3</v>
      </c>
      <c r="DP203">
        <v>100.2</v>
      </c>
      <c r="DQ203">
        <v>100</v>
      </c>
      <c r="DR203">
        <v>100.5</v>
      </c>
      <c r="DS203">
        <v>98.6</v>
      </c>
      <c r="DT203">
        <v>100.2</v>
      </c>
      <c r="DU203">
        <v>98.9</v>
      </c>
      <c r="DV203">
        <v>93.1</v>
      </c>
      <c r="DW203">
        <v>99.4</v>
      </c>
      <c r="DX203">
        <v>97.9</v>
      </c>
      <c r="DY203">
        <v>98.6</v>
      </c>
      <c r="DZ203">
        <v>100.1</v>
      </c>
      <c r="EA203">
        <v>99.3</v>
      </c>
      <c r="EB203">
        <v>97.7</v>
      </c>
      <c r="EC203">
        <v>100.2</v>
      </c>
      <c r="ED203">
        <v>100.1</v>
      </c>
      <c r="EE203">
        <v>100.7</v>
      </c>
      <c r="EF203">
        <v>100.1</v>
      </c>
      <c r="EG203">
        <v>100</v>
      </c>
      <c r="EH203">
        <v>97.7</v>
      </c>
      <c r="EI203">
        <v>97.7</v>
      </c>
      <c r="EJ203">
        <v>100</v>
      </c>
      <c r="EK203">
        <v>107.5</v>
      </c>
      <c r="EL203">
        <v>103.4</v>
      </c>
      <c r="EM203" t="s">
        <v>29</v>
      </c>
      <c r="EN203">
        <v>119</v>
      </c>
      <c r="EO203">
        <v>96.9</v>
      </c>
      <c r="EP203">
        <v>107.7</v>
      </c>
      <c r="EQ203" t="s">
        <v>29</v>
      </c>
      <c r="ER203">
        <v>92.4</v>
      </c>
      <c r="ES203">
        <v>109.5</v>
      </c>
      <c r="ET203">
        <v>103.4</v>
      </c>
      <c r="EU203" t="s">
        <v>29</v>
      </c>
      <c r="EV203">
        <v>125.7</v>
      </c>
      <c r="EW203">
        <v>90.7</v>
      </c>
      <c r="EX203">
        <v>100.4</v>
      </c>
      <c r="EY203" t="s">
        <v>29</v>
      </c>
      <c r="EZ203">
        <v>74</v>
      </c>
      <c r="FA203">
        <v>105.3</v>
      </c>
      <c r="FB203">
        <v>102.7</v>
      </c>
      <c r="FC203" t="s">
        <v>29</v>
      </c>
      <c r="FD203">
        <v>122.8</v>
      </c>
      <c r="FF203">
        <v>109.1</v>
      </c>
      <c r="FG203">
        <v>104.4</v>
      </c>
      <c r="FH203">
        <v>114</v>
      </c>
      <c r="FI203">
        <v>98.4</v>
      </c>
      <c r="FJ203">
        <v>112.9</v>
      </c>
      <c r="FK203">
        <v>114.4</v>
      </c>
      <c r="FL203">
        <v>106.3</v>
      </c>
      <c r="FM203">
        <v>103.2</v>
      </c>
      <c r="FN203">
        <v>95.2</v>
      </c>
      <c r="FO203">
        <v>104.4</v>
      </c>
      <c r="FP203">
        <v>119.7</v>
      </c>
      <c r="FQ203">
        <v>102</v>
      </c>
      <c r="FR203" t="s">
        <v>29</v>
      </c>
      <c r="FS203">
        <v>122.1</v>
      </c>
      <c r="FT203">
        <v>79.5</v>
      </c>
      <c r="FU203">
        <v>97.2</v>
      </c>
      <c r="FV203" t="s">
        <v>29</v>
      </c>
      <c r="FW203">
        <v>86.4</v>
      </c>
      <c r="FX203">
        <v>12728</v>
      </c>
      <c r="FY203">
        <v>107.8</v>
      </c>
      <c r="FZ203">
        <v>101.4</v>
      </c>
      <c r="GA203">
        <v>108.8</v>
      </c>
      <c r="GB203" t="s">
        <v>29</v>
      </c>
      <c r="GC203">
        <v>121.2</v>
      </c>
      <c r="GD203">
        <v>4375.7</v>
      </c>
      <c r="GE203">
        <v>103.4</v>
      </c>
      <c r="GF203">
        <v>103.6</v>
      </c>
      <c r="GG203">
        <v>32578.7</v>
      </c>
      <c r="GH203">
        <v>100.3</v>
      </c>
      <c r="GI203">
        <v>62213.8</v>
      </c>
      <c r="GJ203">
        <v>113.7</v>
      </c>
      <c r="GK203">
        <v>100.3</v>
      </c>
      <c r="GL203">
        <v>63386.1</v>
      </c>
      <c r="GM203">
        <v>114.1</v>
      </c>
      <c r="GN203">
        <v>104.9</v>
      </c>
      <c r="GO203">
        <v>-1172.3</v>
      </c>
      <c r="GP203">
        <v>-3.8</v>
      </c>
      <c r="GQ203">
        <v>-7.3</v>
      </c>
      <c r="GS203">
        <v>4.8</v>
      </c>
      <c r="GT203">
        <v>-3.3</v>
      </c>
      <c r="GU203">
        <v>4</v>
      </c>
      <c r="GV203">
        <v>8.1999999999999993</v>
      </c>
      <c r="GW203">
        <v>5</v>
      </c>
      <c r="GX203">
        <v>28.5</v>
      </c>
      <c r="GY203">
        <v>11.4</v>
      </c>
    </row>
    <row r="204" spans="1:207" x14ac:dyDescent="0.2">
      <c r="A204" s="12" t="s">
        <v>324</v>
      </c>
      <c r="B204" s="20">
        <v>98.6</v>
      </c>
      <c r="C204" s="20">
        <v>96.8</v>
      </c>
      <c r="E204" s="25" t="s">
        <v>327</v>
      </c>
      <c r="F204" s="27">
        <v>2.93</v>
      </c>
      <c r="G204" s="27">
        <v>3.97</v>
      </c>
      <c r="I204" s="1">
        <v>41517</v>
      </c>
      <c r="J204">
        <v>949987.6</v>
      </c>
      <c r="L204" s="1">
        <v>41394</v>
      </c>
      <c r="M204">
        <v>24.132999999999999</v>
      </c>
      <c r="N204">
        <v>629668.76500000001</v>
      </c>
      <c r="O204">
        <v>250519.94500000001</v>
      </c>
      <c r="P204">
        <v>880188.71</v>
      </c>
      <c r="Q204">
        <v>604759.53500000003</v>
      </c>
      <c r="R204">
        <v>248101.21599999999</v>
      </c>
      <c r="S204">
        <v>852860.75100000005</v>
      </c>
      <c r="T204">
        <v>24909.23</v>
      </c>
      <c r="U204">
        <v>2418.7289999999998</v>
      </c>
      <c r="V204">
        <v>27327.958999999999</v>
      </c>
      <c r="W204">
        <v>629692.89800000004</v>
      </c>
      <c r="X204">
        <v>250519.94500000001</v>
      </c>
      <c r="Y204">
        <v>880212.84299999999</v>
      </c>
      <c r="AA204" s="37" t="s">
        <v>326</v>
      </c>
      <c r="AB204" s="38">
        <v>4.7030000000000003</v>
      </c>
      <c r="AC204" s="38">
        <v>1.4841</v>
      </c>
      <c r="AD204" s="38">
        <v>1.2644</v>
      </c>
      <c r="AI204" t="s">
        <v>712</v>
      </c>
      <c r="AJ204">
        <v>5771</v>
      </c>
      <c r="AK204">
        <v>103.2</v>
      </c>
      <c r="AL204">
        <v>100.2</v>
      </c>
      <c r="AM204" t="s">
        <v>29</v>
      </c>
      <c r="AN204">
        <v>107.6</v>
      </c>
      <c r="AO204">
        <v>1324.1</v>
      </c>
      <c r="AP204">
        <v>86</v>
      </c>
      <c r="AQ204">
        <v>98.3</v>
      </c>
      <c r="AS204">
        <v>8.3000000000000007</v>
      </c>
      <c r="AT204">
        <v>4217.96</v>
      </c>
      <c r="AU204">
        <v>103.9</v>
      </c>
      <c r="AV204">
        <v>100.1</v>
      </c>
      <c r="AW204">
        <v>104.4</v>
      </c>
      <c r="AX204">
        <v>100.1</v>
      </c>
      <c r="AY204" t="s">
        <v>29</v>
      </c>
      <c r="AZ204">
        <v>115.4</v>
      </c>
      <c r="BA204">
        <v>2094.48</v>
      </c>
      <c r="BB204">
        <v>101.5</v>
      </c>
      <c r="BC204">
        <v>100.2</v>
      </c>
      <c r="BD204">
        <v>102.1</v>
      </c>
      <c r="BE204">
        <v>100.3</v>
      </c>
      <c r="BF204" t="s">
        <v>29</v>
      </c>
      <c r="BG204">
        <v>117.5</v>
      </c>
      <c r="BH204">
        <v>1177.24</v>
      </c>
      <c r="BI204">
        <v>100.1</v>
      </c>
      <c r="BJ204">
        <v>100</v>
      </c>
      <c r="BK204">
        <v>100.7</v>
      </c>
      <c r="BL204">
        <v>100.1</v>
      </c>
      <c r="BM204" t="s">
        <v>29</v>
      </c>
      <c r="BN204">
        <v>113.8</v>
      </c>
      <c r="BO204">
        <v>238606.5</v>
      </c>
      <c r="BP204">
        <v>259221.9</v>
      </c>
      <c r="BQ204">
        <v>-20615.400000000001</v>
      </c>
      <c r="BR204">
        <v>93.3</v>
      </c>
      <c r="BS204">
        <v>102.8</v>
      </c>
      <c r="BT204">
        <v>95.1</v>
      </c>
      <c r="BU204">
        <v>102.1</v>
      </c>
      <c r="BV204">
        <v>104.2</v>
      </c>
      <c r="BW204">
        <v>100</v>
      </c>
      <c r="BX204">
        <v>114.8</v>
      </c>
      <c r="BY204">
        <v>99.7</v>
      </c>
      <c r="BZ204">
        <v>102.8</v>
      </c>
      <c r="CA204">
        <v>106.6</v>
      </c>
      <c r="CB204">
        <v>8.8000000000000007</v>
      </c>
      <c r="CC204">
        <v>100.2</v>
      </c>
      <c r="CD204">
        <v>100.3</v>
      </c>
      <c r="CE204">
        <v>100.3</v>
      </c>
      <c r="CF204">
        <v>98.3</v>
      </c>
      <c r="CG204">
        <v>98.9</v>
      </c>
      <c r="CH204">
        <v>99.2</v>
      </c>
      <c r="CI204">
        <v>100.5</v>
      </c>
      <c r="CJ204">
        <v>100.4</v>
      </c>
      <c r="CK204">
        <v>100.6</v>
      </c>
      <c r="CL204">
        <v>97.9</v>
      </c>
      <c r="CM204">
        <v>100</v>
      </c>
      <c r="CN204">
        <v>98.1</v>
      </c>
      <c r="CO204">
        <v>101.7</v>
      </c>
      <c r="CP204">
        <v>100</v>
      </c>
      <c r="CQ204">
        <v>102.1</v>
      </c>
      <c r="CR204">
        <v>99.8</v>
      </c>
      <c r="CS204">
        <v>100</v>
      </c>
      <c r="CT204">
        <v>100</v>
      </c>
      <c r="CU204">
        <v>102.2</v>
      </c>
      <c r="CV204">
        <v>100.5</v>
      </c>
      <c r="CW204">
        <v>100.6</v>
      </c>
      <c r="CX204">
        <v>96</v>
      </c>
      <c r="CY204">
        <v>99.9</v>
      </c>
      <c r="CZ204">
        <v>96.1</v>
      </c>
      <c r="DA204">
        <v>99.5</v>
      </c>
      <c r="DB204">
        <v>100</v>
      </c>
      <c r="DC204">
        <v>99.5</v>
      </c>
      <c r="DD204">
        <v>100.4</v>
      </c>
      <c r="DE204">
        <v>99.8</v>
      </c>
      <c r="DF204">
        <v>100.4</v>
      </c>
      <c r="DG204">
        <v>100.6</v>
      </c>
      <c r="DH204">
        <v>100</v>
      </c>
      <c r="DI204">
        <v>100.7</v>
      </c>
      <c r="DJ204">
        <v>95.1</v>
      </c>
      <c r="DK204">
        <v>100.9</v>
      </c>
      <c r="DL204">
        <v>93.3</v>
      </c>
      <c r="DM204">
        <v>99.5</v>
      </c>
      <c r="DN204">
        <v>100.2</v>
      </c>
      <c r="DO204">
        <v>99.4</v>
      </c>
      <c r="DP204">
        <v>100.2</v>
      </c>
      <c r="DQ204">
        <v>99.9</v>
      </c>
      <c r="DR204">
        <v>100.4</v>
      </c>
      <c r="DS204">
        <v>97.9</v>
      </c>
      <c r="DT204">
        <v>99.1</v>
      </c>
      <c r="DU204">
        <v>98.1</v>
      </c>
      <c r="DV204">
        <v>97.5</v>
      </c>
      <c r="DW204">
        <v>101.1</v>
      </c>
      <c r="DX204">
        <v>99</v>
      </c>
      <c r="DY204">
        <v>98.8</v>
      </c>
      <c r="DZ204">
        <v>100</v>
      </c>
      <c r="EA204">
        <v>99.3</v>
      </c>
      <c r="EB204">
        <v>97.9</v>
      </c>
      <c r="EC204">
        <v>98.6</v>
      </c>
      <c r="ED204">
        <v>98.7</v>
      </c>
      <c r="EE204">
        <v>100.9</v>
      </c>
      <c r="EF204">
        <v>100.6</v>
      </c>
      <c r="EG204">
        <v>100.6</v>
      </c>
      <c r="EH204">
        <v>99.4</v>
      </c>
      <c r="EI204">
        <v>99.2</v>
      </c>
      <c r="EJ204">
        <v>100.2</v>
      </c>
      <c r="EK204">
        <v>103.2</v>
      </c>
      <c r="EL204">
        <v>110.4</v>
      </c>
      <c r="EM204" t="s">
        <v>29</v>
      </c>
      <c r="EN204">
        <v>131.4</v>
      </c>
      <c r="EO204">
        <v>107.5</v>
      </c>
      <c r="EP204">
        <v>119.7</v>
      </c>
      <c r="EQ204" t="s">
        <v>29</v>
      </c>
      <c r="ER204">
        <v>110.6</v>
      </c>
      <c r="ES204">
        <v>104.1</v>
      </c>
      <c r="ET204">
        <v>110.5</v>
      </c>
      <c r="EU204" t="s">
        <v>29</v>
      </c>
      <c r="EV204">
        <v>138.9</v>
      </c>
      <c r="EW204">
        <v>88.4</v>
      </c>
      <c r="EX204">
        <v>106.7</v>
      </c>
      <c r="EY204" t="s">
        <v>29</v>
      </c>
      <c r="EZ204">
        <v>79</v>
      </c>
      <c r="FA204">
        <v>102.9</v>
      </c>
      <c r="FB204">
        <v>101.1</v>
      </c>
      <c r="FC204" t="s">
        <v>29</v>
      </c>
      <c r="FD204">
        <v>124.2</v>
      </c>
      <c r="FF204">
        <v>103</v>
      </c>
      <c r="FG204">
        <v>107.5</v>
      </c>
      <c r="FH204">
        <v>104</v>
      </c>
      <c r="FI204">
        <v>125.2</v>
      </c>
      <c r="FJ204">
        <v>106.7</v>
      </c>
      <c r="FK204">
        <v>117</v>
      </c>
      <c r="FL204">
        <v>104.9</v>
      </c>
      <c r="FM204">
        <v>105.1</v>
      </c>
      <c r="FN204">
        <v>96.3</v>
      </c>
      <c r="FO204">
        <v>103.6</v>
      </c>
      <c r="FP204">
        <v>124.2</v>
      </c>
      <c r="FQ204">
        <v>117.9</v>
      </c>
      <c r="FR204" t="s">
        <v>29</v>
      </c>
      <c r="FS204">
        <v>144</v>
      </c>
      <c r="FT204">
        <v>84.7</v>
      </c>
      <c r="FU204">
        <v>118.7</v>
      </c>
      <c r="FV204" t="s">
        <v>29</v>
      </c>
      <c r="FW204">
        <v>102.6</v>
      </c>
      <c r="FX204">
        <v>12665</v>
      </c>
      <c r="FY204">
        <v>106.3</v>
      </c>
      <c r="FZ204">
        <v>98.6</v>
      </c>
      <c r="GA204">
        <v>108.9</v>
      </c>
      <c r="GB204" t="s">
        <v>29</v>
      </c>
      <c r="GC204">
        <v>120.9</v>
      </c>
      <c r="GD204">
        <v>4479.8</v>
      </c>
      <c r="GE204">
        <v>96.6</v>
      </c>
      <c r="GF204">
        <v>102.4</v>
      </c>
      <c r="GG204">
        <v>37058.5</v>
      </c>
      <c r="GH204">
        <v>99.8</v>
      </c>
      <c r="GI204">
        <v>70043.600000000006</v>
      </c>
      <c r="GJ204">
        <v>105</v>
      </c>
      <c r="GK204">
        <v>112</v>
      </c>
      <c r="GL204">
        <v>69396.600000000006</v>
      </c>
      <c r="GM204">
        <v>105.3</v>
      </c>
      <c r="GN204">
        <v>103.8</v>
      </c>
      <c r="GO204">
        <v>647</v>
      </c>
      <c r="GP204">
        <v>-2.4</v>
      </c>
      <c r="GQ204">
        <v>-7.5</v>
      </c>
      <c r="GS204">
        <v>3.3</v>
      </c>
      <c r="GT204">
        <v>-5.4</v>
      </c>
      <c r="GU204">
        <v>4.8</v>
      </c>
      <c r="GV204">
        <v>7.7</v>
      </c>
      <c r="GW204">
        <v>0.3</v>
      </c>
      <c r="GX204">
        <v>24</v>
      </c>
      <c r="GY204">
        <v>10.8</v>
      </c>
    </row>
    <row r="205" spans="1:207" x14ac:dyDescent="0.2">
      <c r="A205" s="12" t="s">
        <v>325</v>
      </c>
      <c r="B205" s="20">
        <v>94.6</v>
      </c>
      <c r="C205" s="20">
        <v>90.1</v>
      </c>
      <c r="E205" s="25" t="s">
        <v>328</v>
      </c>
      <c r="F205" s="27">
        <v>3.01</v>
      </c>
      <c r="G205" s="27">
        <v>3.64</v>
      </c>
      <c r="I205" s="1">
        <v>41547</v>
      </c>
      <c r="J205">
        <v>947227.6</v>
      </c>
      <c r="L205" s="1">
        <v>41425</v>
      </c>
      <c r="M205">
        <v>24.271999999999998</v>
      </c>
      <c r="N205">
        <v>630504.84600000002</v>
      </c>
      <c r="O205">
        <v>257430.64799999999</v>
      </c>
      <c r="P205">
        <v>887935.49399999995</v>
      </c>
      <c r="Q205">
        <v>606358.23699999996</v>
      </c>
      <c r="R205">
        <v>254730.07699999999</v>
      </c>
      <c r="S205">
        <v>861088.31400000001</v>
      </c>
      <c r="T205">
        <v>24146.609</v>
      </c>
      <c r="U205">
        <v>2700.5709999999999</v>
      </c>
      <c r="V205">
        <v>26847.18</v>
      </c>
      <c r="W205">
        <v>630529.11800000002</v>
      </c>
      <c r="X205">
        <v>257430.64799999999</v>
      </c>
      <c r="Y205">
        <v>887959.76599999995</v>
      </c>
      <c r="AA205" s="37" t="s">
        <v>327</v>
      </c>
      <c r="AB205" s="38">
        <v>4.6885000000000003</v>
      </c>
      <c r="AC205" s="38">
        <v>1.5152000000000001</v>
      </c>
      <c r="AD205" s="38">
        <v>1.3308</v>
      </c>
      <c r="AI205" t="s">
        <v>713</v>
      </c>
      <c r="AJ205">
        <v>5779</v>
      </c>
      <c r="AK205">
        <v>103.1</v>
      </c>
      <c r="AL205">
        <v>100.1</v>
      </c>
      <c r="AM205" t="s">
        <v>29</v>
      </c>
      <c r="AN205">
        <v>107.7</v>
      </c>
      <c r="AO205">
        <v>1308</v>
      </c>
      <c r="AP205">
        <v>86.2</v>
      </c>
      <c r="AQ205">
        <v>98.8</v>
      </c>
      <c r="AS205">
        <v>8.1999999999999993</v>
      </c>
      <c r="AT205">
        <v>4259.37</v>
      </c>
      <c r="AU205">
        <v>103.6</v>
      </c>
      <c r="AV205">
        <v>101</v>
      </c>
      <c r="AW205">
        <v>103.7</v>
      </c>
      <c r="AX205">
        <v>100.5</v>
      </c>
      <c r="AY205" t="s">
        <v>29</v>
      </c>
      <c r="AZ205">
        <v>116</v>
      </c>
      <c r="BA205">
        <v>2096.87</v>
      </c>
      <c r="BB205">
        <v>101.4</v>
      </c>
      <c r="BC205">
        <v>100.1</v>
      </c>
      <c r="BD205">
        <v>101.8</v>
      </c>
      <c r="BE205">
        <v>99.7</v>
      </c>
      <c r="BF205" t="s">
        <v>29</v>
      </c>
      <c r="BG205">
        <v>117.1</v>
      </c>
      <c r="BH205">
        <v>1197.3900000000001</v>
      </c>
      <c r="BI205">
        <v>100.1</v>
      </c>
      <c r="BJ205">
        <v>101.7</v>
      </c>
      <c r="BK205">
        <v>100.5</v>
      </c>
      <c r="BL205">
        <v>101.3</v>
      </c>
      <c r="BM205" t="s">
        <v>29</v>
      </c>
      <c r="BN205">
        <v>115.3</v>
      </c>
      <c r="BO205">
        <v>268628.7</v>
      </c>
      <c r="BP205">
        <v>293270</v>
      </c>
      <c r="BQ205">
        <v>-24641.3</v>
      </c>
      <c r="BR205">
        <v>92.3</v>
      </c>
      <c r="BS205">
        <v>99.7</v>
      </c>
      <c r="BT205">
        <v>94.8</v>
      </c>
      <c r="BU205">
        <v>102.2</v>
      </c>
      <c r="BV205">
        <v>99.2</v>
      </c>
      <c r="BW205">
        <v>96.5</v>
      </c>
      <c r="BX205">
        <v>114.5</v>
      </c>
      <c r="BY205">
        <v>94.8</v>
      </c>
      <c r="BZ205">
        <v>107.4</v>
      </c>
      <c r="CA205">
        <v>107.6</v>
      </c>
      <c r="CB205">
        <v>8.6</v>
      </c>
      <c r="CC205">
        <v>100.6</v>
      </c>
      <c r="CD205">
        <v>100.5</v>
      </c>
      <c r="CE205">
        <v>100.8</v>
      </c>
      <c r="CF205">
        <v>97.7</v>
      </c>
      <c r="CG205">
        <v>101.2</v>
      </c>
      <c r="CH205">
        <v>100.4</v>
      </c>
      <c r="CI205">
        <v>100.9</v>
      </c>
      <c r="CJ205">
        <v>100.5</v>
      </c>
      <c r="CK205">
        <v>101.1</v>
      </c>
      <c r="CL205">
        <v>98.2</v>
      </c>
      <c r="CM205">
        <v>100</v>
      </c>
      <c r="CN205">
        <v>98.1</v>
      </c>
      <c r="CO205">
        <v>102.3</v>
      </c>
      <c r="CP205">
        <v>100.2</v>
      </c>
      <c r="CQ205">
        <v>102.3</v>
      </c>
      <c r="CR205">
        <v>99.9</v>
      </c>
      <c r="CS205">
        <v>100</v>
      </c>
      <c r="CT205">
        <v>100</v>
      </c>
      <c r="CU205">
        <v>101.2</v>
      </c>
      <c r="CV205">
        <v>100</v>
      </c>
      <c r="CW205">
        <v>100.6</v>
      </c>
      <c r="CX205">
        <v>96.2</v>
      </c>
      <c r="CY205">
        <v>99.8</v>
      </c>
      <c r="CZ205">
        <v>95.9</v>
      </c>
      <c r="DA205">
        <v>99.8</v>
      </c>
      <c r="DB205">
        <v>100.5</v>
      </c>
      <c r="DC205">
        <v>100.1</v>
      </c>
      <c r="DD205">
        <v>100.4</v>
      </c>
      <c r="DE205">
        <v>100.5</v>
      </c>
      <c r="DF205">
        <v>100.9</v>
      </c>
      <c r="DG205">
        <v>100.8</v>
      </c>
      <c r="DH205">
        <v>100.2</v>
      </c>
      <c r="DI205">
        <v>100.9</v>
      </c>
      <c r="DJ205">
        <v>95.4</v>
      </c>
      <c r="DK205">
        <v>103.6</v>
      </c>
      <c r="DL205">
        <v>96.7</v>
      </c>
      <c r="DM205">
        <v>99.6</v>
      </c>
      <c r="DN205">
        <v>100.1</v>
      </c>
      <c r="DO205">
        <v>99.6</v>
      </c>
      <c r="DP205">
        <v>100.4</v>
      </c>
      <c r="DQ205">
        <v>100.2</v>
      </c>
      <c r="DR205">
        <v>100.6</v>
      </c>
      <c r="DS205">
        <v>97.9</v>
      </c>
      <c r="DT205">
        <v>100</v>
      </c>
      <c r="DU205">
        <v>98</v>
      </c>
      <c r="DV205">
        <v>100.3</v>
      </c>
      <c r="DW205">
        <v>101.5</v>
      </c>
      <c r="DX205">
        <v>100.4</v>
      </c>
      <c r="DY205">
        <v>99.2</v>
      </c>
      <c r="DZ205">
        <v>100</v>
      </c>
      <c r="EA205">
        <v>99.3</v>
      </c>
      <c r="EB205">
        <v>98.2</v>
      </c>
      <c r="EC205">
        <v>100</v>
      </c>
      <c r="ED205">
        <v>98.7</v>
      </c>
      <c r="EE205">
        <v>100.7</v>
      </c>
      <c r="EF205">
        <v>100</v>
      </c>
      <c r="EG205">
        <v>100.6</v>
      </c>
      <c r="EH205">
        <v>97.3</v>
      </c>
      <c r="EI205">
        <v>98.6</v>
      </c>
      <c r="EJ205">
        <v>98.7</v>
      </c>
      <c r="EK205">
        <v>98.7</v>
      </c>
      <c r="EL205">
        <v>97.5</v>
      </c>
      <c r="EM205" t="s">
        <v>29</v>
      </c>
      <c r="EN205">
        <v>128.1</v>
      </c>
      <c r="EO205">
        <v>92.4</v>
      </c>
      <c r="EP205">
        <v>89.4</v>
      </c>
      <c r="EQ205" t="s">
        <v>29</v>
      </c>
      <c r="ER205">
        <v>98.9</v>
      </c>
      <c r="ES205">
        <v>99.5</v>
      </c>
      <c r="ET205">
        <v>96.6</v>
      </c>
      <c r="EU205" t="s">
        <v>29</v>
      </c>
      <c r="EV205">
        <v>134.19999999999999</v>
      </c>
      <c r="EW205">
        <v>91.3</v>
      </c>
      <c r="EX205">
        <v>116.4</v>
      </c>
      <c r="EY205" t="s">
        <v>29</v>
      </c>
      <c r="EZ205">
        <v>91.9</v>
      </c>
      <c r="FA205">
        <v>103.8</v>
      </c>
      <c r="FB205">
        <v>98.6</v>
      </c>
      <c r="FC205" t="s">
        <v>29</v>
      </c>
      <c r="FD205">
        <v>122.4</v>
      </c>
      <c r="FF205">
        <v>98.5</v>
      </c>
      <c r="FG205">
        <v>96.7</v>
      </c>
      <c r="FH205">
        <v>99.8</v>
      </c>
      <c r="FI205">
        <v>92.9</v>
      </c>
      <c r="FJ205">
        <v>101.4</v>
      </c>
      <c r="FK205">
        <v>102.7</v>
      </c>
      <c r="FL205">
        <v>101</v>
      </c>
      <c r="FM205">
        <v>98.5</v>
      </c>
      <c r="FN205">
        <v>91.6</v>
      </c>
      <c r="FO205">
        <v>102.8</v>
      </c>
      <c r="FP205">
        <v>125.8</v>
      </c>
      <c r="FQ205">
        <v>95.8</v>
      </c>
      <c r="FR205" t="s">
        <v>29</v>
      </c>
      <c r="FS205">
        <v>137.80000000000001</v>
      </c>
      <c r="FT205">
        <v>79.900000000000006</v>
      </c>
      <c r="FU205">
        <v>98.3</v>
      </c>
      <c r="FV205" t="s">
        <v>29</v>
      </c>
      <c r="FW205">
        <v>100.9</v>
      </c>
      <c r="FX205">
        <v>16620</v>
      </c>
      <c r="FY205">
        <v>104.6</v>
      </c>
      <c r="FZ205">
        <v>103</v>
      </c>
      <c r="GA205">
        <v>103.9</v>
      </c>
      <c r="GB205" t="s">
        <v>29</v>
      </c>
      <c r="GC205">
        <v>121.5</v>
      </c>
      <c r="GD205">
        <v>4725.5</v>
      </c>
      <c r="GE205">
        <v>98</v>
      </c>
      <c r="GF205">
        <v>105.5</v>
      </c>
      <c r="GG205">
        <v>41784</v>
      </c>
      <c r="GH205">
        <v>99.6</v>
      </c>
      <c r="GI205">
        <v>69990.3</v>
      </c>
      <c r="GJ205">
        <v>103.7</v>
      </c>
      <c r="GK205">
        <v>103.6</v>
      </c>
      <c r="GL205">
        <v>68873.8</v>
      </c>
      <c r="GM205">
        <v>103.6</v>
      </c>
      <c r="GN205">
        <v>101.6</v>
      </c>
      <c r="GO205">
        <v>1116.5</v>
      </c>
      <c r="GP205">
        <v>-3.7</v>
      </c>
      <c r="GQ205">
        <v>-10.3</v>
      </c>
      <c r="GS205">
        <v>1</v>
      </c>
      <c r="GT205">
        <v>-9.1</v>
      </c>
      <c r="GU205">
        <v>4.9000000000000004</v>
      </c>
      <c r="GV205">
        <v>5</v>
      </c>
      <c r="GW205">
        <v>0.1</v>
      </c>
      <c r="GX205">
        <v>27.3</v>
      </c>
      <c r="GY205">
        <v>12.5</v>
      </c>
    </row>
    <row r="206" spans="1:207" x14ac:dyDescent="0.2">
      <c r="A206" s="12" t="s">
        <v>326</v>
      </c>
      <c r="B206" s="20">
        <v>92.5</v>
      </c>
      <c r="C206" s="20">
        <v>87.2</v>
      </c>
      <c r="E206" s="25" t="s">
        <v>329</v>
      </c>
      <c r="F206" s="27">
        <v>3.52</v>
      </c>
      <c r="G206" s="27">
        <v>3.95</v>
      </c>
      <c r="I206" s="1">
        <v>41578</v>
      </c>
      <c r="J206">
        <v>955418.7</v>
      </c>
      <c r="L206" s="1">
        <v>41455</v>
      </c>
      <c r="M206">
        <v>24.824000000000002</v>
      </c>
      <c r="N206">
        <v>639945.902</v>
      </c>
      <c r="O206">
        <v>261028.122</v>
      </c>
      <c r="P206">
        <v>900974.02399999998</v>
      </c>
      <c r="Q206">
        <v>611449.46699999995</v>
      </c>
      <c r="R206">
        <v>258299.01699999999</v>
      </c>
      <c r="S206">
        <v>869748.48400000005</v>
      </c>
      <c r="T206">
        <v>28496.435000000001</v>
      </c>
      <c r="U206">
        <v>2729.105</v>
      </c>
      <c r="V206">
        <v>31225.54</v>
      </c>
      <c r="W206">
        <v>639970.72600000002</v>
      </c>
      <c r="X206">
        <v>261028.122</v>
      </c>
      <c r="Y206">
        <v>900998.848</v>
      </c>
      <c r="AA206" s="37" t="s">
        <v>328</v>
      </c>
      <c r="AB206" s="38">
        <v>4.3993000000000002</v>
      </c>
      <c r="AC206" s="38">
        <v>1.5065999999999999</v>
      </c>
      <c r="AD206" s="38">
        <v>1.3274999999999999</v>
      </c>
      <c r="AI206" t="s">
        <v>714</v>
      </c>
      <c r="AJ206">
        <v>5792</v>
      </c>
      <c r="AK206">
        <v>103.1</v>
      </c>
      <c r="AL206">
        <v>100.2</v>
      </c>
      <c r="AM206" t="s">
        <v>29</v>
      </c>
      <c r="AN206">
        <v>107.9</v>
      </c>
      <c r="AO206">
        <v>1313.6</v>
      </c>
      <c r="AP206">
        <v>85.8</v>
      </c>
      <c r="AQ206">
        <v>100.4</v>
      </c>
      <c r="AS206">
        <v>8.1999999999999993</v>
      </c>
      <c r="AT206">
        <v>4329.71</v>
      </c>
      <c r="AU206">
        <v>104</v>
      </c>
      <c r="AV206">
        <v>101.7</v>
      </c>
      <c r="AW206">
        <v>104</v>
      </c>
      <c r="AX206">
        <v>101.6</v>
      </c>
      <c r="AY206" t="s">
        <v>29</v>
      </c>
      <c r="AZ206">
        <v>117.9</v>
      </c>
      <c r="BA206">
        <v>2095.63</v>
      </c>
      <c r="BB206">
        <v>101.4</v>
      </c>
      <c r="BC206">
        <v>99.9</v>
      </c>
      <c r="BD206">
        <v>101.4</v>
      </c>
      <c r="BE206">
        <v>99.7</v>
      </c>
      <c r="BF206" t="s">
        <v>29</v>
      </c>
      <c r="BG206">
        <v>116.7</v>
      </c>
      <c r="BH206">
        <v>1177.8</v>
      </c>
      <c r="BI206">
        <v>100.4</v>
      </c>
      <c r="BJ206">
        <v>98.4</v>
      </c>
      <c r="BK206">
        <v>100.4</v>
      </c>
      <c r="BL206">
        <v>98.2</v>
      </c>
      <c r="BM206" t="s">
        <v>29</v>
      </c>
      <c r="BN206">
        <v>113.2</v>
      </c>
      <c r="BO206">
        <v>294487.3</v>
      </c>
      <c r="BP206">
        <v>322055</v>
      </c>
      <c r="BQ206">
        <v>-27567.7</v>
      </c>
      <c r="BR206">
        <v>91.5</v>
      </c>
      <c r="BS206">
        <v>100.8</v>
      </c>
      <c r="BT206">
        <v>97.9</v>
      </c>
      <c r="BU206">
        <v>103.5</v>
      </c>
      <c r="BV206">
        <v>97.2</v>
      </c>
      <c r="BW206">
        <v>101.3</v>
      </c>
      <c r="BX206">
        <v>126.8</v>
      </c>
      <c r="BY206">
        <v>97.8</v>
      </c>
      <c r="BZ206">
        <v>114.6</v>
      </c>
      <c r="CA206">
        <v>107.8</v>
      </c>
      <c r="CB206">
        <v>8.3000000000000007</v>
      </c>
      <c r="CC206">
        <v>101.8</v>
      </c>
      <c r="CD206">
        <v>101.2</v>
      </c>
      <c r="CE206">
        <v>102</v>
      </c>
      <c r="CF206">
        <v>117.3</v>
      </c>
      <c r="CG206">
        <v>117.9</v>
      </c>
      <c r="CH206">
        <v>118.4</v>
      </c>
      <c r="CI206">
        <v>101.5</v>
      </c>
      <c r="CJ206">
        <v>100.6</v>
      </c>
      <c r="CK206">
        <v>101.7</v>
      </c>
      <c r="CL206">
        <v>98.1</v>
      </c>
      <c r="CM206">
        <v>100</v>
      </c>
      <c r="CN206">
        <v>98.1</v>
      </c>
      <c r="CO206">
        <v>102.8</v>
      </c>
      <c r="CP206">
        <v>100.4</v>
      </c>
      <c r="CQ206">
        <v>102.7</v>
      </c>
      <c r="CR206">
        <v>100</v>
      </c>
      <c r="CS206">
        <v>100.1</v>
      </c>
      <c r="CT206">
        <v>100.1</v>
      </c>
      <c r="CU206">
        <v>100.4</v>
      </c>
      <c r="CV206">
        <v>99.6</v>
      </c>
      <c r="CW206">
        <v>100.2</v>
      </c>
      <c r="CX206">
        <v>95.6</v>
      </c>
      <c r="CY206">
        <v>99.1</v>
      </c>
      <c r="CZ206">
        <v>95</v>
      </c>
      <c r="DA206">
        <v>100</v>
      </c>
      <c r="DB206">
        <v>100.1</v>
      </c>
      <c r="DC206">
        <v>100.2</v>
      </c>
      <c r="DD206">
        <v>101.2</v>
      </c>
      <c r="DE206">
        <v>100.4</v>
      </c>
      <c r="DF206">
        <v>101.3</v>
      </c>
      <c r="DG206">
        <v>100.9</v>
      </c>
      <c r="DH206">
        <v>100.1</v>
      </c>
      <c r="DI206">
        <v>101</v>
      </c>
      <c r="DJ206">
        <v>95.3</v>
      </c>
      <c r="DK206">
        <v>99.7</v>
      </c>
      <c r="DL206">
        <v>96.4</v>
      </c>
      <c r="DM206">
        <v>99.6</v>
      </c>
      <c r="DN206">
        <v>100.1</v>
      </c>
      <c r="DO206">
        <v>99.7</v>
      </c>
      <c r="DP206">
        <v>100</v>
      </c>
      <c r="DQ206">
        <v>99.6</v>
      </c>
      <c r="DR206">
        <v>100.2</v>
      </c>
      <c r="DS206">
        <v>98.2</v>
      </c>
      <c r="DT206">
        <v>100.2</v>
      </c>
      <c r="DU206">
        <v>98.2</v>
      </c>
      <c r="DV206">
        <v>99.8</v>
      </c>
      <c r="DW206">
        <v>99.6</v>
      </c>
      <c r="DX206">
        <v>100</v>
      </c>
      <c r="DY206">
        <v>99.3</v>
      </c>
      <c r="DZ206">
        <v>100</v>
      </c>
      <c r="EA206">
        <v>99.3</v>
      </c>
      <c r="EB206">
        <v>98.8</v>
      </c>
      <c r="EC206">
        <v>100.3</v>
      </c>
      <c r="ED206">
        <v>99</v>
      </c>
      <c r="EE206">
        <v>100.7</v>
      </c>
      <c r="EF206">
        <v>100</v>
      </c>
      <c r="EG206">
        <v>100.7</v>
      </c>
      <c r="EH206">
        <v>100.1</v>
      </c>
      <c r="EI206">
        <v>105</v>
      </c>
      <c r="EJ206">
        <v>95.3</v>
      </c>
      <c r="EK206">
        <v>103.1</v>
      </c>
      <c r="EL206">
        <v>101.8</v>
      </c>
      <c r="EM206" t="s">
        <v>29</v>
      </c>
      <c r="EN206">
        <v>130.4</v>
      </c>
      <c r="EO206">
        <v>99.4</v>
      </c>
      <c r="EP206">
        <v>100.7</v>
      </c>
      <c r="EQ206" t="s">
        <v>29</v>
      </c>
      <c r="ER206">
        <v>99.6</v>
      </c>
      <c r="ES206">
        <v>104.2</v>
      </c>
      <c r="ET206">
        <v>101.4</v>
      </c>
      <c r="EU206" t="s">
        <v>29</v>
      </c>
      <c r="EV206">
        <v>136.1</v>
      </c>
      <c r="EW206">
        <v>92.7</v>
      </c>
      <c r="EX206">
        <v>106.7</v>
      </c>
      <c r="EY206" t="s">
        <v>29</v>
      </c>
      <c r="EZ206">
        <v>98.1</v>
      </c>
      <c r="FA206">
        <v>106.7</v>
      </c>
      <c r="FB206">
        <v>102.4</v>
      </c>
      <c r="FC206" t="s">
        <v>29</v>
      </c>
      <c r="FD206">
        <v>125.4</v>
      </c>
      <c r="FF206">
        <v>107</v>
      </c>
      <c r="FG206">
        <v>101.4</v>
      </c>
      <c r="FH206">
        <v>98.2</v>
      </c>
      <c r="FI206">
        <v>101.8</v>
      </c>
      <c r="FJ206">
        <v>104.7</v>
      </c>
      <c r="FK206">
        <v>103.2</v>
      </c>
      <c r="FL206">
        <v>105.9</v>
      </c>
      <c r="FM206">
        <v>101</v>
      </c>
      <c r="FN206">
        <v>95.3</v>
      </c>
      <c r="FO206">
        <v>102.6</v>
      </c>
      <c r="FP206">
        <v>117.3</v>
      </c>
      <c r="FQ206">
        <v>95.7</v>
      </c>
      <c r="FR206" t="s">
        <v>29</v>
      </c>
      <c r="FS206">
        <v>131.9</v>
      </c>
      <c r="FT206">
        <v>87.2</v>
      </c>
      <c r="FU206">
        <v>105.4</v>
      </c>
      <c r="FV206" t="s">
        <v>29</v>
      </c>
      <c r="FW206">
        <v>106.4</v>
      </c>
      <c r="FX206">
        <v>16573</v>
      </c>
      <c r="FY206">
        <v>107.4</v>
      </c>
      <c r="FZ206">
        <v>96.6</v>
      </c>
      <c r="GA206">
        <v>106</v>
      </c>
      <c r="GB206" t="s">
        <v>29</v>
      </c>
      <c r="GC206">
        <v>114.5</v>
      </c>
      <c r="GD206">
        <v>4481.1000000000004</v>
      </c>
      <c r="GE206">
        <v>97.8</v>
      </c>
      <c r="GF206">
        <v>94.8</v>
      </c>
      <c r="GG206">
        <v>46265.1</v>
      </c>
      <c r="GH206">
        <v>99.4</v>
      </c>
      <c r="GI206">
        <v>73932.600000000006</v>
      </c>
      <c r="GJ206">
        <v>110.2</v>
      </c>
      <c r="GK206">
        <v>101.7</v>
      </c>
      <c r="GL206">
        <v>71415.7</v>
      </c>
      <c r="GM206">
        <v>102.5</v>
      </c>
      <c r="GN206">
        <v>100</v>
      </c>
      <c r="GO206">
        <v>2516.9</v>
      </c>
      <c r="GP206">
        <v>-2.4</v>
      </c>
      <c r="GQ206">
        <v>-5.4</v>
      </c>
      <c r="GS206">
        <v>-1.8</v>
      </c>
      <c r="GT206">
        <v>-12.3</v>
      </c>
      <c r="GU206">
        <v>4</v>
      </c>
      <c r="GV206">
        <v>4.5</v>
      </c>
      <c r="GW206">
        <v>-0.4</v>
      </c>
      <c r="GX206">
        <v>28.7</v>
      </c>
      <c r="GY206">
        <v>9.6</v>
      </c>
    </row>
    <row r="207" spans="1:207" x14ac:dyDescent="0.2">
      <c r="A207" s="12" t="s">
        <v>327</v>
      </c>
      <c r="B207" s="20">
        <v>91.4</v>
      </c>
      <c r="C207" s="20">
        <v>87.2</v>
      </c>
      <c r="E207" s="25" t="s">
        <v>330</v>
      </c>
      <c r="F207" s="27">
        <v>3.14</v>
      </c>
      <c r="G207" s="27">
        <v>3.95</v>
      </c>
      <c r="I207" s="1">
        <v>41608</v>
      </c>
      <c r="J207">
        <v>953446.3</v>
      </c>
      <c r="L207" s="1">
        <v>41486</v>
      </c>
      <c r="M207">
        <v>24.895</v>
      </c>
      <c r="N207">
        <v>641296.10800000001</v>
      </c>
      <c r="O207">
        <v>255314.23300000001</v>
      </c>
      <c r="P207">
        <v>896610.34100000001</v>
      </c>
      <c r="Q207">
        <v>614009.40899999999</v>
      </c>
      <c r="R207">
        <v>252616.74400000001</v>
      </c>
      <c r="S207">
        <v>866626.15300000005</v>
      </c>
      <c r="T207">
        <v>27286.699000000001</v>
      </c>
      <c r="U207">
        <v>2697.489</v>
      </c>
      <c r="V207">
        <v>29984.187999999998</v>
      </c>
      <c r="W207">
        <v>641321.00300000003</v>
      </c>
      <c r="X207">
        <v>255314.23300000001</v>
      </c>
      <c r="Y207">
        <v>896635.23600000003</v>
      </c>
      <c r="AA207" s="37" t="s">
        <v>329</v>
      </c>
      <c r="AB207" s="38">
        <v>4.4762000000000004</v>
      </c>
      <c r="AC207" s="38">
        <v>1.5127999999999999</v>
      </c>
      <c r="AD207" s="38">
        <v>1.4097999999999999</v>
      </c>
      <c r="AI207" t="s">
        <v>715</v>
      </c>
      <c r="AJ207">
        <v>5799</v>
      </c>
      <c r="AK207">
        <v>103.1</v>
      </c>
      <c r="AL207">
        <v>100.1</v>
      </c>
      <c r="AM207" t="s">
        <v>29</v>
      </c>
      <c r="AN207">
        <v>108</v>
      </c>
      <c r="AO207">
        <v>1335.2</v>
      </c>
      <c r="AP207">
        <v>85.4</v>
      </c>
      <c r="AQ207">
        <v>101.6</v>
      </c>
      <c r="AS207">
        <v>8.1999999999999993</v>
      </c>
      <c r="AT207">
        <v>4635.7700000000004</v>
      </c>
      <c r="AU207">
        <v>102.7</v>
      </c>
      <c r="AV207">
        <v>107.1</v>
      </c>
      <c r="AW207">
        <v>101.8</v>
      </c>
      <c r="AX207">
        <v>106.4</v>
      </c>
      <c r="AY207" t="s">
        <v>29</v>
      </c>
      <c r="AZ207">
        <v>125.4</v>
      </c>
      <c r="BA207">
        <v>2096.7399999999998</v>
      </c>
      <c r="BB207">
        <v>101.4</v>
      </c>
      <c r="BC207">
        <v>100.1</v>
      </c>
      <c r="BD207">
        <v>100.7</v>
      </c>
      <c r="BE207">
        <v>99.5</v>
      </c>
      <c r="BF207" t="s">
        <v>29</v>
      </c>
      <c r="BG207">
        <v>116.1</v>
      </c>
      <c r="BH207">
        <v>1170.98</v>
      </c>
      <c r="BI207">
        <v>99.9</v>
      </c>
      <c r="BJ207">
        <v>99.4</v>
      </c>
      <c r="BK207">
        <v>99.2</v>
      </c>
      <c r="BL207">
        <v>98.8</v>
      </c>
      <c r="BM207" t="s">
        <v>29</v>
      </c>
      <c r="BN207">
        <v>111.8</v>
      </c>
      <c r="BO207">
        <v>314683.59999999998</v>
      </c>
      <c r="BP207">
        <v>360843.1</v>
      </c>
      <c r="BQ207">
        <v>-46159.5</v>
      </c>
      <c r="BR207">
        <v>94.2</v>
      </c>
      <c r="BS207">
        <v>103.9</v>
      </c>
      <c r="BT207">
        <v>98.5</v>
      </c>
      <c r="BU207">
        <v>102.4</v>
      </c>
      <c r="BV207">
        <v>101</v>
      </c>
      <c r="BW207">
        <v>104.8</v>
      </c>
      <c r="BX207">
        <v>131</v>
      </c>
      <c r="BY207">
        <v>102.5</v>
      </c>
      <c r="BZ207">
        <v>120.4</v>
      </c>
      <c r="CA207">
        <v>104.8</v>
      </c>
      <c r="CB207">
        <v>8.6</v>
      </c>
      <c r="CC207">
        <v>103.2</v>
      </c>
      <c r="CD207">
        <v>101.2</v>
      </c>
      <c r="CE207">
        <v>103.2</v>
      </c>
      <c r="CF207">
        <v>124.3</v>
      </c>
      <c r="CG207">
        <v>105</v>
      </c>
      <c r="CH207">
        <v>124.3</v>
      </c>
      <c r="CI207">
        <v>102.8</v>
      </c>
      <c r="CJ207">
        <v>101.1</v>
      </c>
      <c r="CK207">
        <v>102.8</v>
      </c>
      <c r="CL207">
        <v>98.1</v>
      </c>
      <c r="CM207">
        <v>100</v>
      </c>
      <c r="CN207">
        <v>98.1</v>
      </c>
      <c r="CO207">
        <v>103.4</v>
      </c>
      <c r="CP207">
        <v>100.7</v>
      </c>
      <c r="CQ207">
        <v>103.4</v>
      </c>
      <c r="CR207">
        <v>100.2</v>
      </c>
      <c r="CS207">
        <v>100.1</v>
      </c>
      <c r="CT207">
        <v>100.1</v>
      </c>
      <c r="CU207">
        <v>100.5</v>
      </c>
      <c r="CV207">
        <v>100.3</v>
      </c>
      <c r="CW207">
        <v>100.5</v>
      </c>
      <c r="CX207">
        <v>97.1</v>
      </c>
      <c r="CY207">
        <v>102.2</v>
      </c>
      <c r="CZ207">
        <v>97.1</v>
      </c>
      <c r="DA207">
        <v>100.8</v>
      </c>
      <c r="DB207">
        <v>100.7</v>
      </c>
      <c r="DC207">
        <v>100.8</v>
      </c>
      <c r="DD207">
        <v>102.5</v>
      </c>
      <c r="DE207">
        <v>101.2</v>
      </c>
      <c r="DF207">
        <v>102.5</v>
      </c>
      <c r="DG207">
        <v>101</v>
      </c>
      <c r="DH207">
        <v>100</v>
      </c>
      <c r="DI207">
        <v>101</v>
      </c>
      <c r="DJ207">
        <v>95.3</v>
      </c>
      <c r="DK207">
        <v>98.9</v>
      </c>
      <c r="DL207">
        <v>95.3</v>
      </c>
      <c r="DM207">
        <v>99.9</v>
      </c>
      <c r="DN207">
        <v>100.2</v>
      </c>
      <c r="DO207">
        <v>99.9</v>
      </c>
      <c r="DP207">
        <v>100.3</v>
      </c>
      <c r="DQ207">
        <v>100.1</v>
      </c>
      <c r="DR207">
        <v>100.3</v>
      </c>
      <c r="DS207">
        <v>98.4</v>
      </c>
      <c r="DT207">
        <v>100.2</v>
      </c>
      <c r="DU207">
        <v>98.4</v>
      </c>
      <c r="DV207">
        <v>104.3</v>
      </c>
      <c r="DW207">
        <v>104.3</v>
      </c>
      <c r="DX207">
        <v>104.3</v>
      </c>
      <c r="DY207">
        <v>99.3</v>
      </c>
      <c r="DZ207">
        <v>100</v>
      </c>
      <c r="EA207">
        <v>99.3</v>
      </c>
      <c r="EB207">
        <v>99.2</v>
      </c>
      <c r="EC207">
        <v>100.2</v>
      </c>
      <c r="ED207">
        <v>99.2</v>
      </c>
      <c r="EE207">
        <v>100.7</v>
      </c>
      <c r="EF207">
        <v>100</v>
      </c>
      <c r="EG207">
        <v>100.7</v>
      </c>
      <c r="EH207">
        <v>105.9</v>
      </c>
      <c r="EI207">
        <v>104.3</v>
      </c>
      <c r="EJ207">
        <v>101.5</v>
      </c>
      <c r="EK207">
        <v>102.1</v>
      </c>
      <c r="EL207">
        <v>95.5</v>
      </c>
      <c r="EM207" t="s">
        <v>29</v>
      </c>
      <c r="EN207">
        <v>124.5</v>
      </c>
      <c r="EO207">
        <v>95.9</v>
      </c>
      <c r="EP207">
        <v>101.7</v>
      </c>
      <c r="EQ207" t="s">
        <v>29</v>
      </c>
      <c r="ER207">
        <v>101.3</v>
      </c>
      <c r="ES207">
        <v>103.5</v>
      </c>
      <c r="ET207">
        <v>93.8</v>
      </c>
      <c r="EU207" t="s">
        <v>29</v>
      </c>
      <c r="EV207">
        <v>127.7</v>
      </c>
      <c r="EW207">
        <v>92.2</v>
      </c>
      <c r="EX207">
        <v>109.5</v>
      </c>
      <c r="EY207" t="s">
        <v>29</v>
      </c>
      <c r="EZ207">
        <v>107.4</v>
      </c>
      <c r="FA207">
        <v>103.9</v>
      </c>
      <c r="FB207">
        <v>104.1</v>
      </c>
      <c r="FC207" t="s">
        <v>29</v>
      </c>
      <c r="FD207">
        <v>130.5</v>
      </c>
      <c r="FF207">
        <v>104.8</v>
      </c>
      <c r="FG207">
        <v>88</v>
      </c>
      <c r="FH207">
        <v>99.6</v>
      </c>
      <c r="FI207">
        <v>101.1</v>
      </c>
      <c r="FJ207">
        <v>100.1</v>
      </c>
      <c r="FK207">
        <v>85.3</v>
      </c>
      <c r="FL207">
        <v>105.5</v>
      </c>
      <c r="FM207">
        <v>99.1</v>
      </c>
      <c r="FN207">
        <v>93.7</v>
      </c>
      <c r="FO207">
        <v>102.5</v>
      </c>
      <c r="FP207">
        <v>153</v>
      </c>
      <c r="FQ207">
        <v>125.3</v>
      </c>
      <c r="FR207" t="s">
        <v>29</v>
      </c>
      <c r="FS207">
        <v>165.3</v>
      </c>
      <c r="FT207">
        <v>92</v>
      </c>
      <c r="FU207">
        <v>134.80000000000001</v>
      </c>
      <c r="FV207" t="s">
        <v>29</v>
      </c>
      <c r="FW207">
        <v>143.4</v>
      </c>
      <c r="FX207">
        <v>18115</v>
      </c>
      <c r="FY207">
        <v>106.1</v>
      </c>
      <c r="FZ207">
        <v>120.6</v>
      </c>
      <c r="GA207">
        <v>104.4</v>
      </c>
      <c r="GB207" t="s">
        <v>29</v>
      </c>
      <c r="GC207">
        <v>139.30000000000001</v>
      </c>
      <c r="GD207">
        <v>4374</v>
      </c>
      <c r="GE207">
        <v>107.6</v>
      </c>
      <c r="GF207">
        <v>97.6</v>
      </c>
      <c r="GG207">
        <v>50639.1</v>
      </c>
      <c r="GH207">
        <v>100.1</v>
      </c>
      <c r="GI207">
        <v>67182.7</v>
      </c>
      <c r="GJ207">
        <v>105.4</v>
      </c>
      <c r="GK207">
        <v>85.5</v>
      </c>
      <c r="GL207">
        <v>66858.8</v>
      </c>
      <c r="GM207">
        <v>106.9</v>
      </c>
      <c r="GN207">
        <v>91.2</v>
      </c>
      <c r="GO207">
        <v>323.89999999999998</v>
      </c>
      <c r="GP207">
        <v>-3.7</v>
      </c>
      <c r="GQ207">
        <v>-6.7</v>
      </c>
      <c r="GS207">
        <v>-2.6</v>
      </c>
      <c r="GT207">
        <v>-17.399999999999999</v>
      </c>
      <c r="GU207">
        <v>0</v>
      </c>
      <c r="GV207">
        <v>3.9</v>
      </c>
      <c r="GW207">
        <v>-6</v>
      </c>
      <c r="GX207">
        <v>25.9</v>
      </c>
      <c r="GY207">
        <v>10.7</v>
      </c>
    </row>
    <row r="208" spans="1:207" x14ac:dyDescent="0.2">
      <c r="A208" s="12" t="s">
        <v>328</v>
      </c>
      <c r="B208" s="20">
        <v>90.2</v>
      </c>
      <c r="C208" s="20">
        <v>84.6</v>
      </c>
      <c r="E208" s="25" t="s">
        <v>331</v>
      </c>
      <c r="F208" s="27">
        <v>2.81</v>
      </c>
      <c r="G208" s="27">
        <v>3.62</v>
      </c>
      <c r="I208" s="1">
        <v>41639</v>
      </c>
      <c r="J208">
        <v>978908.2</v>
      </c>
      <c r="L208" s="1">
        <v>41517</v>
      </c>
      <c r="M208">
        <v>24.631</v>
      </c>
      <c r="N208">
        <v>645085.85800000001</v>
      </c>
      <c r="O208">
        <v>256752.66099999999</v>
      </c>
      <c r="P208">
        <v>901838.51899999997</v>
      </c>
      <c r="Q208">
        <v>618726.88</v>
      </c>
      <c r="R208">
        <v>254161.345</v>
      </c>
      <c r="S208">
        <v>872888.22499999998</v>
      </c>
      <c r="T208">
        <v>26358.977999999999</v>
      </c>
      <c r="U208">
        <v>2591.3159999999998</v>
      </c>
      <c r="V208">
        <v>28950.294000000002</v>
      </c>
      <c r="W208">
        <v>645110.48899999994</v>
      </c>
      <c r="X208">
        <v>256752.66099999999</v>
      </c>
      <c r="Y208">
        <v>901863.15</v>
      </c>
      <c r="AA208" s="37" t="s">
        <v>330</v>
      </c>
      <c r="AB208" s="38">
        <v>4.452</v>
      </c>
      <c r="AC208" s="38">
        <v>1.5265</v>
      </c>
      <c r="AD208" s="38">
        <v>1.4134</v>
      </c>
      <c r="AH208">
        <v>2017</v>
      </c>
      <c r="AI208" t="s">
        <v>703</v>
      </c>
      <c r="AJ208">
        <v>5960</v>
      </c>
      <c r="AK208">
        <v>104.5</v>
      </c>
      <c r="AL208">
        <v>102.8</v>
      </c>
      <c r="AM208" t="s">
        <v>29</v>
      </c>
      <c r="AN208">
        <v>111</v>
      </c>
      <c r="AO208">
        <v>1397.1</v>
      </c>
      <c r="AP208">
        <v>84.8</v>
      </c>
      <c r="AQ208">
        <v>104.6</v>
      </c>
      <c r="AS208">
        <v>8.5</v>
      </c>
      <c r="AT208">
        <v>4277.32</v>
      </c>
      <c r="AU208">
        <v>104.3</v>
      </c>
      <c r="AV208">
        <v>92.3</v>
      </c>
      <c r="AW208">
        <v>102.6</v>
      </c>
      <c r="AX208">
        <v>91.9</v>
      </c>
      <c r="AY208" t="s">
        <v>29</v>
      </c>
      <c r="AZ208">
        <v>115.2</v>
      </c>
      <c r="BA208">
        <v>2101.31</v>
      </c>
      <c r="BB208">
        <v>101.5</v>
      </c>
      <c r="BC208">
        <v>100.2</v>
      </c>
      <c r="BD208">
        <v>99.9</v>
      </c>
      <c r="BE208">
        <v>99.5</v>
      </c>
      <c r="BF208" t="s">
        <v>29</v>
      </c>
      <c r="BG208">
        <v>115.5</v>
      </c>
      <c r="BH208">
        <v>1192.3</v>
      </c>
      <c r="BI208">
        <v>100.2</v>
      </c>
      <c r="BJ208">
        <v>101.8</v>
      </c>
      <c r="BK208">
        <v>98.6</v>
      </c>
      <c r="BL208">
        <v>101.1</v>
      </c>
      <c r="BM208" t="s">
        <v>29</v>
      </c>
      <c r="BN208">
        <v>113</v>
      </c>
      <c r="BO208">
        <v>36957.4</v>
      </c>
      <c r="BP208">
        <v>30207.5</v>
      </c>
      <c r="BQ208">
        <v>6749.9</v>
      </c>
      <c r="BR208">
        <v>98.2</v>
      </c>
      <c r="BS208">
        <v>102.8</v>
      </c>
      <c r="BT208">
        <v>98.5</v>
      </c>
      <c r="BU208">
        <v>102.7</v>
      </c>
      <c r="BV208">
        <v>103.4</v>
      </c>
      <c r="BW208">
        <v>101.3</v>
      </c>
      <c r="BX208">
        <v>123.8</v>
      </c>
      <c r="BY208">
        <v>97.6</v>
      </c>
      <c r="BZ208">
        <v>118.1</v>
      </c>
      <c r="CA208">
        <v>97.1</v>
      </c>
      <c r="CB208">
        <v>8.3000000000000007</v>
      </c>
      <c r="CC208">
        <v>104</v>
      </c>
      <c r="CD208">
        <v>100.3</v>
      </c>
      <c r="CE208">
        <v>100.3</v>
      </c>
      <c r="CF208">
        <v>128.9</v>
      </c>
      <c r="CG208">
        <v>99.6</v>
      </c>
      <c r="CH208">
        <v>99.6</v>
      </c>
      <c r="CI208">
        <v>103.3</v>
      </c>
      <c r="CJ208">
        <v>100.3</v>
      </c>
      <c r="CK208">
        <v>100.3</v>
      </c>
      <c r="CL208">
        <v>99.3</v>
      </c>
      <c r="CM208">
        <v>100</v>
      </c>
      <c r="CN208">
        <v>100</v>
      </c>
      <c r="CO208">
        <v>103.3</v>
      </c>
      <c r="CP208">
        <v>100.5</v>
      </c>
      <c r="CQ208">
        <v>100.5</v>
      </c>
      <c r="CR208">
        <v>100.3</v>
      </c>
      <c r="CS208">
        <v>100</v>
      </c>
      <c r="CT208">
        <v>100</v>
      </c>
      <c r="CU208">
        <v>100.4</v>
      </c>
      <c r="CV208">
        <v>100</v>
      </c>
      <c r="CW208">
        <v>100</v>
      </c>
      <c r="CX208">
        <v>95.7</v>
      </c>
      <c r="CY208">
        <v>97.2</v>
      </c>
      <c r="CZ208">
        <v>97.2</v>
      </c>
      <c r="DA208">
        <v>101.7</v>
      </c>
      <c r="DB208">
        <v>100.4</v>
      </c>
      <c r="DC208">
        <v>100.4</v>
      </c>
      <c r="DD208">
        <v>103.3</v>
      </c>
      <c r="DE208">
        <v>101.8</v>
      </c>
      <c r="DF208">
        <v>101.8</v>
      </c>
      <c r="DG208">
        <v>100.9</v>
      </c>
      <c r="DH208">
        <v>100.1</v>
      </c>
      <c r="DI208">
        <v>100.1</v>
      </c>
      <c r="DJ208">
        <v>94.5</v>
      </c>
      <c r="DK208">
        <v>95.7</v>
      </c>
      <c r="DL208">
        <v>95.7</v>
      </c>
      <c r="DM208">
        <v>101.2</v>
      </c>
      <c r="DN208">
        <v>100.8</v>
      </c>
      <c r="DO208">
        <v>100.8</v>
      </c>
      <c r="DP208">
        <v>100.5</v>
      </c>
      <c r="DQ208">
        <v>100.2</v>
      </c>
      <c r="DR208">
        <v>100.2</v>
      </c>
      <c r="DS208">
        <v>100.6</v>
      </c>
      <c r="DT208">
        <v>100.4</v>
      </c>
      <c r="DU208">
        <v>100.4</v>
      </c>
      <c r="DV208">
        <v>108.7</v>
      </c>
      <c r="DW208">
        <v>99.6</v>
      </c>
      <c r="DX208">
        <v>99.6</v>
      </c>
      <c r="DY208">
        <v>98.9</v>
      </c>
      <c r="DZ208">
        <v>99.7</v>
      </c>
      <c r="EA208">
        <v>99.7</v>
      </c>
      <c r="EB208">
        <v>98.8</v>
      </c>
      <c r="EC208">
        <v>100.3</v>
      </c>
      <c r="ED208">
        <v>100.3</v>
      </c>
      <c r="EE208">
        <v>100.8</v>
      </c>
      <c r="EF208">
        <v>100.1</v>
      </c>
      <c r="EG208">
        <v>100.1</v>
      </c>
      <c r="EH208">
        <v>102.6</v>
      </c>
      <c r="EI208">
        <v>104.6</v>
      </c>
      <c r="EJ208">
        <v>98.1</v>
      </c>
      <c r="EK208">
        <v>109.1</v>
      </c>
      <c r="EL208">
        <v>98.2</v>
      </c>
      <c r="EM208" t="s">
        <v>29</v>
      </c>
      <c r="EN208">
        <v>122.2</v>
      </c>
      <c r="EO208">
        <v>99.6</v>
      </c>
      <c r="EP208">
        <v>76.2</v>
      </c>
      <c r="EQ208" t="s">
        <v>29</v>
      </c>
      <c r="ER208">
        <v>77.2</v>
      </c>
      <c r="ES208">
        <v>110.3</v>
      </c>
      <c r="ET208">
        <v>98.6</v>
      </c>
      <c r="EU208" t="s">
        <v>29</v>
      </c>
      <c r="EV208">
        <v>126</v>
      </c>
      <c r="EW208">
        <v>102.9</v>
      </c>
      <c r="EX208">
        <v>107.4</v>
      </c>
      <c r="EY208" t="s">
        <v>29</v>
      </c>
      <c r="EZ208">
        <v>115.3</v>
      </c>
      <c r="FA208">
        <v>106.2</v>
      </c>
      <c r="FB208">
        <v>90.5</v>
      </c>
      <c r="FC208" t="s">
        <v>29</v>
      </c>
      <c r="FD208">
        <v>118.1</v>
      </c>
      <c r="FF208">
        <v>110.7</v>
      </c>
      <c r="FG208">
        <v>102.9</v>
      </c>
      <c r="FH208">
        <v>112.8</v>
      </c>
      <c r="FI208">
        <v>90.7</v>
      </c>
      <c r="FJ208">
        <v>107.1</v>
      </c>
      <c r="FK208">
        <v>99.6</v>
      </c>
      <c r="FL208">
        <v>111.1</v>
      </c>
      <c r="FM208">
        <v>93.5</v>
      </c>
      <c r="FN208">
        <v>100.7</v>
      </c>
      <c r="FO208">
        <v>106.5</v>
      </c>
      <c r="FP208">
        <v>111.9</v>
      </c>
      <c r="FQ208">
        <v>89</v>
      </c>
      <c r="FR208" t="s">
        <v>29</v>
      </c>
      <c r="FS208">
        <v>147.19999999999999</v>
      </c>
      <c r="FT208">
        <v>102.1</v>
      </c>
      <c r="FU208">
        <v>35.4</v>
      </c>
      <c r="FV208" t="s">
        <v>29</v>
      </c>
      <c r="FW208">
        <v>50.7</v>
      </c>
      <c r="FX208">
        <v>15355</v>
      </c>
      <c r="FY208">
        <v>109.5</v>
      </c>
      <c r="FZ208">
        <v>77.7</v>
      </c>
      <c r="GA208">
        <v>107.6</v>
      </c>
      <c r="GB208" t="s">
        <v>29</v>
      </c>
      <c r="GC208">
        <v>109</v>
      </c>
      <c r="GD208">
        <v>3706.1</v>
      </c>
      <c r="GE208">
        <v>107.6</v>
      </c>
      <c r="GF208">
        <v>84.7</v>
      </c>
      <c r="GG208">
        <v>3706.1</v>
      </c>
      <c r="GH208">
        <v>107.6</v>
      </c>
      <c r="GI208">
        <v>69606.5</v>
      </c>
      <c r="GJ208">
        <v>113</v>
      </c>
      <c r="GK208">
        <v>107.1</v>
      </c>
      <c r="GL208">
        <v>67732.3</v>
      </c>
      <c r="GM208">
        <v>111.6</v>
      </c>
      <c r="GN208">
        <v>103.8</v>
      </c>
      <c r="GO208">
        <v>1874.2</v>
      </c>
      <c r="GP208">
        <v>-1.2</v>
      </c>
      <c r="GQ208">
        <v>-4.4000000000000004</v>
      </c>
      <c r="GS208">
        <v>2.7</v>
      </c>
      <c r="GT208">
        <v>-9.8000000000000007</v>
      </c>
      <c r="GU208">
        <v>6.3</v>
      </c>
      <c r="GV208">
        <v>8.1999999999999993</v>
      </c>
      <c r="GW208">
        <v>2.6</v>
      </c>
      <c r="GX208">
        <v>29</v>
      </c>
      <c r="GY208">
        <v>12.2</v>
      </c>
    </row>
    <row r="209" spans="1:207" x14ac:dyDescent="0.2">
      <c r="A209" s="12" t="s">
        <v>329</v>
      </c>
      <c r="B209" s="20">
        <v>92.2</v>
      </c>
      <c r="C209" s="20">
        <v>88.3</v>
      </c>
      <c r="E209" s="25" t="s">
        <v>332</v>
      </c>
      <c r="F209" s="27">
        <v>2.85</v>
      </c>
      <c r="G209" s="27">
        <v>3.53</v>
      </c>
      <c r="I209" s="1">
        <v>41670</v>
      </c>
      <c r="J209">
        <v>962415.6</v>
      </c>
      <c r="L209" s="1">
        <v>41547</v>
      </c>
      <c r="M209">
        <v>24.722000000000001</v>
      </c>
      <c r="N209">
        <v>654956.95600000001</v>
      </c>
      <c r="O209">
        <v>253123.891</v>
      </c>
      <c r="P209">
        <v>908080.84699999995</v>
      </c>
      <c r="Q209">
        <v>626672.18299999996</v>
      </c>
      <c r="R209">
        <v>250499.46599999999</v>
      </c>
      <c r="S209">
        <v>877171.64899999998</v>
      </c>
      <c r="T209">
        <v>28284.773000000001</v>
      </c>
      <c r="U209">
        <v>2624.4250000000002</v>
      </c>
      <c r="V209">
        <v>30909.198</v>
      </c>
      <c r="W209">
        <v>654981.67799999996</v>
      </c>
      <c r="X209">
        <v>253123.891</v>
      </c>
      <c r="Y209">
        <v>908105.56900000002</v>
      </c>
      <c r="AA209" s="37" t="s">
        <v>331</v>
      </c>
      <c r="AB209" s="38">
        <v>4.1589999999999998</v>
      </c>
      <c r="AC209" s="38">
        <v>1.5317000000000001</v>
      </c>
      <c r="AD209" s="38">
        <v>1.4137999999999999</v>
      </c>
      <c r="AI209" t="s">
        <v>704</v>
      </c>
      <c r="AJ209">
        <v>5976</v>
      </c>
      <c r="AK209">
        <v>104.6</v>
      </c>
      <c r="AL209">
        <v>100.3</v>
      </c>
      <c r="AM209" t="s">
        <v>29</v>
      </c>
      <c r="AN209">
        <v>111.3</v>
      </c>
      <c r="AO209">
        <v>1383.4</v>
      </c>
      <c r="AP209">
        <v>83.7</v>
      </c>
      <c r="AQ209">
        <v>99</v>
      </c>
      <c r="AS209">
        <v>8.4</v>
      </c>
      <c r="AT209">
        <v>4304.95</v>
      </c>
      <c r="AU209">
        <v>104</v>
      </c>
      <c r="AV209">
        <v>100.6</v>
      </c>
      <c r="AW209">
        <v>101.8</v>
      </c>
      <c r="AX209">
        <v>100.3</v>
      </c>
      <c r="AY209" t="s">
        <v>29</v>
      </c>
      <c r="AZ209">
        <v>115.5</v>
      </c>
      <c r="BA209">
        <v>2099.4</v>
      </c>
      <c r="BB209">
        <v>101.4</v>
      </c>
      <c r="BC209">
        <v>99.9</v>
      </c>
      <c r="BD209">
        <v>99.3</v>
      </c>
      <c r="BE209">
        <v>99.5</v>
      </c>
      <c r="BF209" t="s">
        <v>29</v>
      </c>
      <c r="BG209">
        <v>114.9</v>
      </c>
      <c r="BH209">
        <v>1173.1500000000001</v>
      </c>
      <c r="BI209">
        <v>100.1</v>
      </c>
      <c r="BJ209">
        <v>98.4</v>
      </c>
      <c r="BK209">
        <v>98</v>
      </c>
      <c r="BL209">
        <v>98</v>
      </c>
      <c r="BM209" t="s">
        <v>29</v>
      </c>
      <c r="BN209">
        <v>110.7</v>
      </c>
      <c r="BO209">
        <v>60942.5</v>
      </c>
      <c r="BP209">
        <v>60086.400000000001</v>
      </c>
      <c r="BQ209">
        <v>856.1</v>
      </c>
      <c r="BR209">
        <v>103.1</v>
      </c>
      <c r="BS209">
        <v>100.8</v>
      </c>
      <c r="BT209">
        <v>100.8</v>
      </c>
      <c r="BU209">
        <v>100.8</v>
      </c>
      <c r="BV209">
        <v>103.9</v>
      </c>
      <c r="BW209">
        <v>98.2</v>
      </c>
      <c r="BX209">
        <v>117.9</v>
      </c>
      <c r="BY209">
        <v>98.5</v>
      </c>
      <c r="BZ209">
        <v>121</v>
      </c>
      <c r="CA209">
        <v>100.4</v>
      </c>
      <c r="CB209">
        <v>8</v>
      </c>
      <c r="CC209">
        <v>104.5</v>
      </c>
      <c r="CD209">
        <v>100.1</v>
      </c>
      <c r="CE209">
        <v>100.4</v>
      </c>
      <c r="CF209">
        <v>130.19999999999999</v>
      </c>
      <c r="CG209">
        <v>101.5</v>
      </c>
      <c r="CH209">
        <v>101.1</v>
      </c>
      <c r="CI209">
        <v>103.9</v>
      </c>
      <c r="CJ209">
        <v>100</v>
      </c>
      <c r="CK209">
        <v>100.3</v>
      </c>
      <c r="CL209">
        <v>100</v>
      </c>
      <c r="CM209">
        <v>100.5</v>
      </c>
      <c r="CN209">
        <v>100.5</v>
      </c>
      <c r="CO209">
        <v>103.3</v>
      </c>
      <c r="CP209">
        <v>100.1</v>
      </c>
      <c r="CQ209">
        <v>100.6</v>
      </c>
      <c r="CR209">
        <v>100.3</v>
      </c>
      <c r="CS209">
        <v>99.9</v>
      </c>
      <c r="CT209">
        <v>99.9</v>
      </c>
      <c r="CU209">
        <v>100.8</v>
      </c>
      <c r="CV209">
        <v>100</v>
      </c>
      <c r="CW209">
        <v>100</v>
      </c>
      <c r="CX209">
        <v>95.6</v>
      </c>
      <c r="CY209">
        <v>99.1</v>
      </c>
      <c r="CZ209">
        <v>96.3</v>
      </c>
      <c r="DA209">
        <v>102.2</v>
      </c>
      <c r="DB209">
        <v>100.3</v>
      </c>
      <c r="DC209">
        <v>100.7</v>
      </c>
      <c r="DD209">
        <v>103.9</v>
      </c>
      <c r="DE209">
        <v>101</v>
      </c>
      <c r="DF209">
        <v>102.8</v>
      </c>
      <c r="DG209">
        <v>101.1</v>
      </c>
      <c r="DH209">
        <v>100.5</v>
      </c>
      <c r="DI209">
        <v>100.6</v>
      </c>
      <c r="DJ209">
        <v>94.5</v>
      </c>
      <c r="DK209">
        <v>98.2</v>
      </c>
      <c r="DL209">
        <v>94</v>
      </c>
      <c r="DM209">
        <v>101.3</v>
      </c>
      <c r="DN209">
        <v>100.1</v>
      </c>
      <c r="DO209">
        <v>100.9</v>
      </c>
      <c r="DP209">
        <v>100.6</v>
      </c>
      <c r="DQ209">
        <v>100</v>
      </c>
      <c r="DR209">
        <v>100.3</v>
      </c>
      <c r="DS209">
        <v>100.9</v>
      </c>
      <c r="DT209">
        <v>100.2</v>
      </c>
      <c r="DU209">
        <v>100.6</v>
      </c>
      <c r="DV209">
        <v>111.2</v>
      </c>
      <c r="DW209">
        <v>100.4</v>
      </c>
      <c r="DX209">
        <v>99.9</v>
      </c>
      <c r="DY209">
        <v>98.8</v>
      </c>
      <c r="DZ209">
        <v>99.9</v>
      </c>
      <c r="EA209">
        <v>99.6</v>
      </c>
      <c r="EB209">
        <v>99.3</v>
      </c>
      <c r="EC209">
        <v>100.9</v>
      </c>
      <c r="ED209">
        <v>101.3</v>
      </c>
      <c r="EE209">
        <v>100.8</v>
      </c>
      <c r="EF209">
        <v>100</v>
      </c>
      <c r="EG209">
        <v>100.1</v>
      </c>
      <c r="EH209">
        <v>101.5</v>
      </c>
      <c r="EI209">
        <v>105.1</v>
      </c>
      <c r="EJ209">
        <v>96.6</v>
      </c>
      <c r="EK209">
        <v>101.1</v>
      </c>
      <c r="EL209">
        <v>99</v>
      </c>
      <c r="EM209" t="s">
        <v>29</v>
      </c>
      <c r="EN209">
        <v>121</v>
      </c>
      <c r="EO209">
        <v>91.4</v>
      </c>
      <c r="EP209">
        <v>98.1</v>
      </c>
      <c r="EQ209" t="s">
        <v>29</v>
      </c>
      <c r="ER209">
        <v>75.8</v>
      </c>
      <c r="ES209">
        <v>101.4</v>
      </c>
      <c r="ET209">
        <v>99.9</v>
      </c>
      <c r="EU209" t="s">
        <v>29</v>
      </c>
      <c r="EV209">
        <v>125.8</v>
      </c>
      <c r="EW209">
        <v>100.9</v>
      </c>
      <c r="EX209">
        <v>90.2</v>
      </c>
      <c r="EY209" t="s">
        <v>29</v>
      </c>
      <c r="EZ209">
        <v>104.1</v>
      </c>
      <c r="FA209">
        <v>103</v>
      </c>
      <c r="FB209">
        <v>98.8</v>
      </c>
      <c r="FC209" t="s">
        <v>29</v>
      </c>
      <c r="FD209">
        <v>116.7</v>
      </c>
      <c r="FF209">
        <v>99.8</v>
      </c>
      <c r="FG209">
        <v>100.5</v>
      </c>
      <c r="FH209">
        <v>105.6</v>
      </c>
      <c r="FI209">
        <v>107.3</v>
      </c>
      <c r="FJ209">
        <v>98.1</v>
      </c>
      <c r="FK209">
        <v>99.5</v>
      </c>
      <c r="FL209">
        <v>101.9</v>
      </c>
      <c r="FM209">
        <v>98.1</v>
      </c>
      <c r="FN209">
        <v>97.3</v>
      </c>
      <c r="FO209">
        <v>87.7</v>
      </c>
      <c r="FP209">
        <v>104.1</v>
      </c>
      <c r="FQ209">
        <v>98.8</v>
      </c>
      <c r="FR209" t="s">
        <v>29</v>
      </c>
      <c r="FS209">
        <v>145.5</v>
      </c>
      <c r="FT209">
        <v>94.7</v>
      </c>
      <c r="FU209">
        <v>106</v>
      </c>
      <c r="FV209" t="s">
        <v>29</v>
      </c>
      <c r="FW209">
        <v>53.8</v>
      </c>
      <c r="FX209">
        <v>11544</v>
      </c>
      <c r="FY209">
        <v>105.2</v>
      </c>
      <c r="FZ209">
        <v>97.2</v>
      </c>
      <c r="GA209">
        <v>102</v>
      </c>
      <c r="GB209" t="s">
        <v>29</v>
      </c>
      <c r="GC209">
        <v>105.1</v>
      </c>
      <c r="GD209">
        <v>3845.8</v>
      </c>
      <c r="GE209">
        <v>102.7</v>
      </c>
      <c r="GF209">
        <v>103.8</v>
      </c>
      <c r="GG209">
        <v>7551.9</v>
      </c>
      <c r="GH209">
        <v>105.1</v>
      </c>
      <c r="GI209">
        <v>69452.800000000003</v>
      </c>
      <c r="GJ209">
        <v>104.1</v>
      </c>
      <c r="GK209">
        <v>101.7</v>
      </c>
      <c r="GL209">
        <v>70355.199999999997</v>
      </c>
      <c r="GM209">
        <v>104.2</v>
      </c>
      <c r="GN209">
        <v>103.6</v>
      </c>
      <c r="GO209">
        <v>-902.4</v>
      </c>
      <c r="GP209">
        <v>-1.9</v>
      </c>
      <c r="GQ209">
        <v>-3.6</v>
      </c>
      <c r="GS209">
        <v>4.5</v>
      </c>
      <c r="GT209">
        <v>-6.8</v>
      </c>
      <c r="GU209">
        <v>7</v>
      </c>
      <c r="GV209">
        <v>10.5</v>
      </c>
      <c r="GW209">
        <v>11.5</v>
      </c>
      <c r="GX209">
        <v>28.2</v>
      </c>
      <c r="GY209">
        <v>9.3000000000000007</v>
      </c>
    </row>
    <row r="210" spans="1:207" x14ac:dyDescent="0.2">
      <c r="A210" s="12" t="s">
        <v>330</v>
      </c>
      <c r="B210" s="20">
        <v>92.8</v>
      </c>
      <c r="C210" s="20">
        <v>89.7</v>
      </c>
      <c r="E210" s="25" t="s">
        <v>333</v>
      </c>
      <c r="F210" s="27">
        <v>2.84</v>
      </c>
      <c r="G210" s="27">
        <v>3.52</v>
      </c>
      <c r="I210" s="1">
        <v>41698</v>
      </c>
      <c r="J210">
        <v>968442.3</v>
      </c>
      <c r="L210" s="1">
        <v>41578</v>
      </c>
      <c r="M210">
        <v>24.713999999999999</v>
      </c>
      <c r="N210">
        <v>652799.08299999998</v>
      </c>
      <c r="O210">
        <v>248464.43799999999</v>
      </c>
      <c r="P210">
        <v>901263.52099999995</v>
      </c>
      <c r="Q210">
        <v>628847.58600000001</v>
      </c>
      <c r="R210">
        <v>245861.302</v>
      </c>
      <c r="S210">
        <v>874708.88800000004</v>
      </c>
      <c r="T210">
        <v>23951.496999999999</v>
      </c>
      <c r="U210">
        <v>2603.136</v>
      </c>
      <c r="V210">
        <v>26554.633000000002</v>
      </c>
      <c r="W210">
        <v>652823.79700000002</v>
      </c>
      <c r="X210">
        <v>248464.43799999999</v>
      </c>
      <c r="Y210">
        <v>901288.23499999999</v>
      </c>
      <c r="AA210" s="37" t="s">
        <v>332</v>
      </c>
      <c r="AB210" s="38">
        <v>4.1040000000000001</v>
      </c>
      <c r="AC210" s="38">
        <v>1.5167999999999999</v>
      </c>
      <c r="AD210" s="38">
        <v>1.4272</v>
      </c>
      <c r="AI210" t="s">
        <v>705</v>
      </c>
      <c r="AJ210">
        <v>5982</v>
      </c>
      <c r="AK210">
        <v>104.5</v>
      </c>
      <c r="AL210">
        <v>100.1</v>
      </c>
      <c r="AM210" t="s">
        <v>29</v>
      </c>
      <c r="AN210">
        <v>111.4</v>
      </c>
      <c r="AO210">
        <v>1324.2</v>
      </c>
      <c r="AP210">
        <v>82.7</v>
      </c>
      <c r="AQ210">
        <v>95.7</v>
      </c>
      <c r="AS210">
        <v>8</v>
      </c>
      <c r="AT210">
        <v>4577.8599999999997</v>
      </c>
      <c r="AU210">
        <v>105.2</v>
      </c>
      <c r="AV210">
        <v>106.3</v>
      </c>
      <c r="AW210">
        <v>103.1</v>
      </c>
      <c r="AX210">
        <v>106.4</v>
      </c>
      <c r="AY210" t="s">
        <v>29</v>
      </c>
      <c r="AZ210">
        <v>122.9</v>
      </c>
      <c r="BA210">
        <v>2127.4699999999998</v>
      </c>
      <c r="BB210">
        <v>102.1</v>
      </c>
      <c r="BC210">
        <v>101.3</v>
      </c>
      <c r="BD210">
        <v>100.2</v>
      </c>
      <c r="BE210">
        <v>101.4</v>
      </c>
      <c r="BF210" t="s">
        <v>29</v>
      </c>
      <c r="BG210">
        <v>116.5</v>
      </c>
      <c r="BH210">
        <v>1199.21</v>
      </c>
      <c r="BI210">
        <v>101.6</v>
      </c>
      <c r="BJ210">
        <v>102.2</v>
      </c>
      <c r="BK210">
        <v>99.7</v>
      </c>
      <c r="BL210">
        <v>102.3</v>
      </c>
      <c r="BM210" t="s">
        <v>29</v>
      </c>
      <c r="BN210">
        <v>113.2</v>
      </c>
      <c r="BO210">
        <v>85246.5</v>
      </c>
      <c r="BP210">
        <v>87530.8</v>
      </c>
      <c r="BQ210">
        <v>-2284.3000000000002</v>
      </c>
      <c r="BR210">
        <v>109.1</v>
      </c>
      <c r="BS210">
        <v>103.9</v>
      </c>
      <c r="BT210">
        <v>106.6</v>
      </c>
      <c r="BU210">
        <v>103.1</v>
      </c>
      <c r="BV210">
        <v>112.6</v>
      </c>
      <c r="BW210">
        <v>99.9</v>
      </c>
      <c r="BX210">
        <v>118.7</v>
      </c>
      <c r="BY210">
        <v>103.2</v>
      </c>
      <c r="BZ210">
        <v>124.2</v>
      </c>
      <c r="CA210">
        <v>99.2</v>
      </c>
      <c r="CB210">
        <v>8.1999999999999993</v>
      </c>
      <c r="CC210">
        <v>104.8</v>
      </c>
      <c r="CD210">
        <v>99.9</v>
      </c>
      <c r="CE210">
        <v>100.3</v>
      </c>
      <c r="CF210">
        <v>129</v>
      </c>
      <c r="CG210">
        <v>100.3</v>
      </c>
      <c r="CH210">
        <v>101.4</v>
      </c>
      <c r="CI210">
        <v>104.2</v>
      </c>
      <c r="CJ210">
        <v>100</v>
      </c>
      <c r="CK210">
        <v>100.3</v>
      </c>
      <c r="CL210">
        <v>99.7</v>
      </c>
      <c r="CM210">
        <v>99.6</v>
      </c>
      <c r="CN210">
        <v>100.1</v>
      </c>
      <c r="CO210">
        <v>103.3</v>
      </c>
      <c r="CP210">
        <v>100.2</v>
      </c>
      <c r="CQ210">
        <v>100.8</v>
      </c>
      <c r="CR210">
        <v>100.4</v>
      </c>
      <c r="CS210">
        <v>100</v>
      </c>
      <c r="CT210">
        <v>99.9</v>
      </c>
      <c r="CU210">
        <v>100.9</v>
      </c>
      <c r="CV210">
        <v>100.2</v>
      </c>
      <c r="CW210">
        <v>100.2</v>
      </c>
      <c r="CX210">
        <v>95.7</v>
      </c>
      <c r="CY210">
        <v>99.8</v>
      </c>
      <c r="CZ210">
        <v>96.1</v>
      </c>
      <c r="DA210">
        <v>102</v>
      </c>
      <c r="DB210">
        <v>99.9</v>
      </c>
      <c r="DC210">
        <v>100.7</v>
      </c>
      <c r="DD210">
        <v>103.1</v>
      </c>
      <c r="DE210">
        <v>99.6</v>
      </c>
      <c r="DF210">
        <v>102.3</v>
      </c>
      <c r="DG210">
        <v>101.3</v>
      </c>
      <c r="DH210">
        <v>100.1</v>
      </c>
      <c r="DI210">
        <v>100.7</v>
      </c>
      <c r="DJ210">
        <v>94.5</v>
      </c>
      <c r="DK210">
        <v>101.8</v>
      </c>
      <c r="DL210">
        <v>95.6</v>
      </c>
      <c r="DM210">
        <v>101.3</v>
      </c>
      <c r="DN210">
        <v>99.9</v>
      </c>
      <c r="DO210">
        <v>100.8</v>
      </c>
      <c r="DP210">
        <v>100.9</v>
      </c>
      <c r="DQ210">
        <v>100.1</v>
      </c>
      <c r="DR210">
        <v>100.4</v>
      </c>
      <c r="DS210">
        <v>101.2</v>
      </c>
      <c r="DT210">
        <v>100.3</v>
      </c>
      <c r="DU210">
        <v>101</v>
      </c>
      <c r="DV210">
        <v>109.4</v>
      </c>
      <c r="DW210">
        <v>99.1</v>
      </c>
      <c r="DX210">
        <v>99</v>
      </c>
      <c r="DY210">
        <v>98.8</v>
      </c>
      <c r="DZ210">
        <v>100</v>
      </c>
      <c r="EA210">
        <v>99.6</v>
      </c>
      <c r="EB210">
        <v>101.1</v>
      </c>
      <c r="EC210">
        <v>99.9</v>
      </c>
      <c r="ED210">
        <v>101.2</v>
      </c>
      <c r="EE210">
        <v>100.8</v>
      </c>
      <c r="EF210">
        <v>100</v>
      </c>
      <c r="EG210">
        <v>100.1</v>
      </c>
      <c r="EH210">
        <v>101.8</v>
      </c>
      <c r="EI210">
        <v>103.4</v>
      </c>
      <c r="EJ210">
        <v>98.5</v>
      </c>
      <c r="EK210">
        <v>111.1</v>
      </c>
      <c r="EL210">
        <v>117.6</v>
      </c>
      <c r="EM210" t="s">
        <v>29</v>
      </c>
      <c r="EN210">
        <v>142.19999999999999</v>
      </c>
      <c r="EO210">
        <v>100.4</v>
      </c>
      <c r="EP210">
        <v>116.7</v>
      </c>
      <c r="EQ210" t="s">
        <v>29</v>
      </c>
      <c r="ER210">
        <v>88.5</v>
      </c>
      <c r="ES210">
        <v>112.7</v>
      </c>
      <c r="ET210">
        <v>119.9</v>
      </c>
      <c r="EU210" t="s">
        <v>29</v>
      </c>
      <c r="EV210">
        <v>150.9</v>
      </c>
      <c r="EW210">
        <v>99.5</v>
      </c>
      <c r="EX210">
        <v>95.6</v>
      </c>
      <c r="EY210" t="s">
        <v>29</v>
      </c>
      <c r="EZ210">
        <v>99.5</v>
      </c>
      <c r="FA210">
        <v>104.5</v>
      </c>
      <c r="FB210">
        <v>108.7</v>
      </c>
      <c r="FC210" t="s">
        <v>29</v>
      </c>
      <c r="FD210">
        <v>126.9</v>
      </c>
      <c r="FF210">
        <v>113.3</v>
      </c>
      <c r="FG210">
        <v>121.6</v>
      </c>
      <c r="FH210">
        <v>116.9</v>
      </c>
      <c r="FI210">
        <v>120.6</v>
      </c>
      <c r="FJ210">
        <v>115.5</v>
      </c>
      <c r="FK210">
        <v>118.5</v>
      </c>
      <c r="FL210">
        <v>110.4</v>
      </c>
      <c r="FM210">
        <v>120.2</v>
      </c>
      <c r="FN210">
        <v>97</v>
      </c>
      <c r="FO210">
        <v>101.1</v>
      </c>
      <c r="FP210">
        <v>133</v>
      </c>
      <c r="FQ210">
        <v>132.4</v>
      </c>
      <c r="FR210" t="s">
        <v>29</v>
      </c>
      <c r="FS210">
        <v>192.6</v>
      </c>
      <c r="FT210">
        <v>117.2</v>
      </c>
      <c r="FU210">
        <v>149.30000000000001</v>
      </c>
      <c r="FV210" t="s">
        <v>29</v>
      </c>
      <c r="FW210">
        <v>80.3</v>
      </c>
      <c r="FX210">
        <v>13688</v>
      </c>
      <c r="FY210">
        <v>107.9</v>
      </c>
      <c r="FZ210">
        <v>116.5</v>
      </c>
      <c r="GA210">
        <v>105.5</v>
      </c>
      <c r="GB210" t="s">
        <v>29</v>
      </c>
      <c r="GC210">
        <v>124.5</v>
      </c>
      <c r="GD210">
        <v>4555.8999999999996</v>
      </c>
      <c r="GE210">
        <v>108.7</v>
      </c>
      <c r="GF210">
        <v>118.5</v>
      </c>
      <c r="GG210">
        <v>12107.8</v>
      </c>
      <c r="GH210">
        <v>106.4</v>
      </c>
      <c r="GI210">
        <v>81324.899999999994</v>
      </c>
      <c r="GJ210">
        <v>117</v>
      </c>
      <c r="GK210">
        <v>117.2</v>
      </c>
      <c r="GL210">
        <v>79156.899999999994</v>
      </c>
      <c r="GM210">
        <v>114.7</v>
      </c>
      <c r="GN210">
        <v>112.9</v>
      </c>
      <c r="GO210">
        <v>2168</v>
      </c>
      <c r="GP210">
        <v>-2</v>
      </c>
      <c r="GQ210">
        <v>-4.2</v>
      </c>
      <c r="GS210">
        <v>6.4</v>
      </c>
      <c r="GT210">
        <v>-1.4</v>
      </c>
      <c r="GU210">
        <v>9.1999999999999993</v>
      </c>
      <c r="GV210">
        <v>10.9</v>
      </c>
      <c r="GW210">
        <v>10.8</v>
      </c>
      <c r="GX210">
        <v>31.4</v>
      </c>
      <c r="GY210">
        <v>11.3</v>
      </c>
    </row>
    <row r="211" spans="1:207" x14ac:dyDescent="0.2">
      <c r="A211" s="12" t="s">
        <v>331</v>
      </c>
      <c r="B211" s="20">
        <v>93.1</v>
      </c>
      <c r="C211" s="20">
        <v>88.8</v>
      </c>
      <c r="E211" s="25" t="s">
        <v>334</v>
      </c>
      <c r="F211" s="27">
        <v>2.82</v>
      </c>
      <c r="G211" s="27">
        <v>3.52</v>
      </c>
      <c r="I211" s="1">
        <v>41729</v>
      </c>
      <c r="J211">
        <v>980377.3</v>
      </c>
      <c r="L211" s="1">
        <v>41608</v>
      </c>
      <c r="M211">
        <v>24.33</v>
      </c>
      <c r="N211">
        <v>656917.56299999997</v>
      </c>
      <c r="O211">
        <v>249356.1</v>
      </c>
      <c r="P211">
        <v>906273.66299999994</v>
      </c>
      <c r="Q211">
        <v>632503.75</v>
      </c>
      <c r="R211">
        <v>246698.829</v>
      </c>
      <c r="S211">
        <v>879202.57900000003</v>
      </c>
      <c r="T211">
        <v>24413.812999999998</v>
      </c>
      <c r="U211">
        <v>2657.2710000000002</v>
      </c>
      <c r="V211">
        <v>27071.083999999999</v>
      </c>
      <c r="W211">
        <v>656941.89300000004</v>
      </c>
      <c r="X211">
        <v>249356.1</v>
      </c>
      <c r="Y211">
        <v>906297.99300000002</v>
      </c>
      <c r="AA211" s="37" t="s">
        <v>333</v>
      </c>
      <c r="AB211" s="38">
        <v>4.2294999999999998</v>
      </c>
      <c r="AC211" s="38">
        <v>1.5078</v>
      </c>
      <c r="AD211" s="38">
        <v>1.4642999999999999</v>
      </c>
      <c r="AI211" t="s">
        <v>706</v>
      </c>
      <c r="AJ211">
        <v>5991</v>
      </c>
      <c r="AK211">
        <v>104.6</v>
      </c>
      <c r="AL211">
        <v>100.2</v>
      </c>
      <c r="AM211" t="s">
        <v>29</v>
      </c>
      <c r="AN211">
        <v>111.6</v>
      </c>
      <c r="AO211">
        <v>1252.7</v>
      </c>
      <c r="AP211">
        <v>82.3</v>
      </c>
      <c r="AQ211">
        <v>94.6</v>
      </c>
      <c r="AS211">
        <v>7.6</v>
      </c>
      <c r="AT211">
        <v>4489.07</v>
      </c>
      <c r="AU211">
        <v>104.1</v>
      </c>
      <c r="AV211">
        <v>98.1</v>
      </c>
      <c r="AW211">
        <v>102.1</v>
      </c>
      <c r="AX211">
        <v>97.8</v>
      </c>
      <c r="AY211" t="s">
        <v>29</v>
      </c>
      <c r="AZ211">
        <v>120.2</v>
      </c>
      <c r="BA211">
        <v>2127.96</v>
      </c>
      <c r="BB211">
        <v>102.1</v>
      </c>
      <c r="BC211">
        <v>100</v>
      </c>
      <c r="BD211">
        <v>100.1</v>
      </c>
      <c r="BE211">
        <v>99.8</v>
      </c>
      <c r="BF211" t="s">
        <v>29</v>
      </c>
      <c r="BG211">
        <v>116.3</v>
      </c>
      <c r="BH211">
        <v>1216.24</v>
      </c>
      <c r="BI211">
        <v>101.5</v>
      </c>
      <c r="BJ211">
        <v>101.4</v>
      </c>
      <c r="BK211">
        <v>99.5</v>
      </c>
      <c r="BL211">
        <v>101.2</v>
      </c>
      <c r="BM211" t="s">
        <v>29</v>
      </c>
      <c r="BN211">
        <v>114.6</v>
      </c>
      <c r="BO211">
        <v>116896.9</v>
      </c>
      <c r="BP211">
        <v>117879.6</v>
      </c>
      <c r="BQ211">
        <v>-982.7</v>
      </c>
      <c r="BR211">
        <v>110.1</v>
      </c>
      <c r="BS211">
        <v>99.9</v>
      </c>
      <c r="BT211">
        <v>107.5</v>
      </c>
      <c r="BU211">
        <v>100.8</v>
      </c>
      <c r="BV211">
        <v>105.1</v>
      </c>
      <c r="BW211">
        <v>100.8</v>
      </c>
      <c r="BX211">
        <v>131.4</v>
      </c>
      <c r="BY211">
        <v>108.1</v>
      </c>
      <c r="BZ211">
        <v>127.4</v>
      </c>
      <c r="CA211">
        <v>99.6</v>
      </c>
      <c r="CB211">
        <v>8.8000000000000007</v>
      </c>
      <c r="CC211">
        <v>104.2</v>
      </c>
      <c r="CD211">
        <v>99.8</v>
      </c>
      <c r="CE211">
        <v>100.1</v>
      </c>
      <c r="CF211">
        <v>126.9</v>
      </c>
      <c r="CG211">
        <v>97.7</v>
      </c>
      <c r="CH211">
        <v>99.1</v>
      </c>
      <c r="CI211">
        <v>103.6</v>
      </c>
      <c r="CJ211">
        <v>99.8</v>
      </c>
      <c r="CK211">
        <v>100.1</v>
      </c>
      <c r="CL211">
        <v>101</v>
      </c>
      <c r="CM211">
        <v>100.5</v>
      </c>
      <c r="CN211">
        <v>100.6</v>
      </c>
      <c r="CO211">
        <v>103</v>
      </c>
      <c r="CP211">
        <v>100.1</v>
      </c>
      <c r="CQ211">
        <v>100.9</v>
      </c>
      <c r="CR211">
        <v>100.4</v>
      </c>
      <c r="CS211">
        <v>100.1</v>
      </c>
      <c r="CT211">
        <v>100</v>
      </c>
      <c r="CU211">
        <v>100.8</v>
      </c>
      <c r="CV211">
        <v>100.2</v>
      </c>
      <c r="CW211">
        <v>100.4</v>
      </c>
      <c r="CX211">
        <v>96.4</v>
      </c>
      <c r="CY211">
        <v>100.3</v>
      </c>
      <c r="CZ211">
        <v>96.4</v>
      </c>
      <c r="DA211">
        <v>102</v>
      </c>
      <c r="DB211">
        <v>100.3</v>
      </c>
      <c r="DC211">
        <v>100.9</v>
      </c>
      <c r="DD211">
        <v>102.8</v>
      </c>
      <c r="DE211">
        <v>100</v>
      </c>
      <c r="DF211">
        <v>102.3</v>
      </c>
      <c r="DG211">
        <v>100.8</v>
      </c>
      <c r="DH211">
        <v>99.6</v>
      </c>
      <c r="DI211">
        <v>100.3</v>
      </c>
      <c r="DJ211">
        <v>94.7</v>
      </c>
      <c r="DK211">
        <v>103</v>
      </c>
      <c r="DL211">
        <v>98.5</v>
      </c>
      <c r="DM211">
        <v>101.8</v>
      </c>
      <c r="DN211">
        <v>100.2</v>
      </c>
      <c r="DO211">
        <v>101.1</v>
      </c>
      <c r="DP211">
        <v>100.3</v>
      </c>
      <c r="DQ211">
        <v>99.9</v>
      </c>
      <c r="DR211">
        <v>100.2</v>
      </c>
      <c r="DS211">
        <v>101.2</v>
      </c>
      <c r="DT211">
        <v>100.2</v>
      </c>
      <c r="DU211">
        <v>101.1</v>
      </c>
      <c r="DV211">
        <v>108.7</v>
      </c>
      <c r="DW211">
        <v>100.7</v>
      </c>
      <c r="DX211">
        <v>99.8</v>
      </c>
      <c r="DY211">
        <v>99.3</v>
      </c>
      <c r="DZ211">
        <v>100</v>
      </c>
      <c r="EA211">
        <v>99.6</v>
      </c>
      <c r="EB211">
        <v>102.4</v>
      </c>
      <c r="EC211">
        <v>100.3</v>
      </c>
      <c r="ED211">
        <v>101.5</v>
      </c>
      <c r="EE211">
        <v>100.9</v>
      </c>
      <c r="EF211">
        <v>100</v>
      </c>
      <c r="EG211">
        <v>100.2</v>
      </c>
      <c r="EH211">
        <v>104.2</v>
      </c>
      <c r="EI211">
        <v>105.6</v>
      </c>
      <c r="EJ211">
        <v>98.7</v>
      </c>
      <c r="EK211">
        <v>99.4</v>
      </c>
      <c r="EL211">
        <v>86.7</v>
      </c>
      <c r="EM211" t="s">
        <v>29</v>
      </c>
      <c r="EN211">
        <v>123.3</v>
      </c>
      <c r="EO211">
        <v>94.2</v>
      </c>
      <c r="EP211">
        <v>91.4</v>
      </c>
      <c r="EQ211" t="s">
        <v>29</v>
      </c>
      <c r="ER211">
        <v>80.8</v>
      </c>
      <c r="ES211">
        <v>99.2</v>
      </c>
      <c r="ET211">
        <v>86.2</v>
      </c>
      <c r="EU211" t="s">
        <v>29</v>
      </c>
      <c r="EV211">
        <v>130.1</v>
      </c>
      <c r="EW211">
        <v>104.6</v>
      </c>
      <c r="EX211">
        <v>88.8</v>
      </c>
      <c r="EY211" t="s">
        <v>29</v>
      </c>
      <c r="EZ211">
        <v>88.3</v>
      </c>
      <c r="FA211">
        <v>100.8</v>
      </c>
      <c r="FB211">
        <v>95</v>
      </c>
      <c r="FC211" t="s">
        <v>29</v>
      </c>
      <c r="FD211">
        <v>120.5</v>
      </c>
      <c r="FF211">
        <v>98.6</v>
      </c>
      <c r="FG211">
        <v>87.5</v>
      </c>
      <c r="FH211">
        <v>99.6</v>
      </c>
      <c r="FI211">
        <v>82.8</v>
      </c>
      <c r="FJ211">
        <v>97</v>
      </c>
      <c r="FK211">
        <v>80.900000000000006</v>
      </c>
      <c r="FL211">
        <v>103</v>
      </c>
      <c r="FM211">
        <v>88</v>
      </c>
      <c r="FN211">
        <v>96</v>
      </c>
      <c r="FO211">
        <v>91.4</v>
      </c>
      <c r="FP211">
        <v>101</v>
      </c>
      <c r="FQ211">
        <v>74.2</v>
      </c>
      <c r="FR211" t="s">
        <v>29</v>
      </c>
      <c r="FS211">
        <v>142.9</v>
      </c>
      <c r="FT211">
        <v>104.3</v>
      </c>
      <c r="FU211">
        <v>97.9</v>
      </c>
      <c r="FV211" t="s">
        <v>29</v>
      </c>
      <c r="FW211">
        <v>78.599999999999994</v>
      </c>
      <c r="FX211">
        <v>11266</v>
      </c>
      <c r="FY211">
        <v>106.7</v>
      </c>
      <c r="FZ211">
        <v>98.6</v>
      </c>
      <c r="GA211">
        <v>104.4</v>
      </c>
      <c r="GB211" t="s">
        <v>29</v>
      </c>
      <c r="GC211">
        <v>122.8</v>
      </c>
      <c r="GD211">
        <v>4438.3</v>
      </c>
      <c r="GE211">
        <v>106.8</v>
      </c>
      <c r="GF211">
        <v>97.4</v>
      </c>
      <c r="GG211">
        <v>16546.099999999999</v>
      </c>
      <c r="GH211">
        <v>106.5</v>
      </c>
      <c r="GI211">
        <v>68912.5</v>
      </c>
      <c r="GJ211">
        <v>98.1</v>
      </c>
      <c r="GK211">
        <v>83.9</v>
      </c>
      <c r="GL211">
        <v>66625.7</v>
      </c>
      <c r="GM211">
        <v>96.6</v>
      </c>
      <c r="GN211">
        <v>85.2</v>
      </c>
      <c r="GO211">
        <v>2286.8000000000002</v>
      </c>
      <c r="GP211">
        <v>-0.8</v>
      </c>
      <c r="GQ211">
        <v>-3.1</v>
      </c>
      <c r="GS211">
        <v>9.6</v>
      </c>
      <c r="GT211">
        <v>2.7</v>
      </c>
      <c r="GU211">
        <v>12.3</v>
      </c>
      <c r="GV211">
        <v>12</v>
      </c>
      <c r="GW211">
        <v>15.3</v>
      </c>
      <c r="GX211">
        <v>31.4</v>
      </c>
      <c r="GY211">
        <v>10.8</v>
      </c>
    </row>
    <row r="212" spans="1:207" x14ac:dyDescent="0.2">
      <c r="A212" s="12" t="s">
        <v>332</v>
      </c>
      <c r="B212" s="20">
        <v>93</v>
      </c>
      <c r="C212" s="20">
        <v>90</v>
      </c>
      <c r="E212" s="25" t="s">
        <v>335</v>
      </c>
      <c r="F212" s="27">
        <v>3.02</v>
      </c>
      <c r="G212" s="27">
        <v>3.54</v>
      </c>
      <c r="I212" s="1">
        <v>41759</v>
      </c>
      <c r="J212">
        <v>986142.2</v>
      </c>
      <c r="L212" s="1">
        <v>41639</v>
      </c>
      <c r="M212">
        <v>24.01</v>
      </c>
      <c r="N212">
        <v>658227.32400000002</v>
      </c>
      <c r="O212">
        <v>245777.73</v>
      </c>
      <c r="P212">
        <v>904005.054</v>
      </c>
      <c r="Q212">
        <v>630852.57200000004</v>
      </c>
      <c r="R212">
        <v>243085.79500000001</v>
      </c>
      <c r="S212">
        <v>873938.36699999997</v>
      </c>
      <c r="T212">
        <v>27374.752</v>
      </c>
      <c r="U212">
        <v>2691.9349999999999</v>
      </c>
      <c r="V212">
        <v>30066.687000000002</v>
      </c>
      <c r="W212">
        <v>658251.33400000003</v>
      </c>
      <c r="X212">
        <v>245777.73</v>
      </c>
      <c r="Y212">
        <v>904029.06400000001</v>
      </c>
      <c r="AA212" s="37" t="s">
        <v>334</v>
      </c>
      <c r="AB212" s="38">
        <v>4.2409999999999997</v>
      </c>
      <c r="AC212" s="38">
        <v>1.5123</v>
      </c>
      <c r="AD212" s="38">
        <v>1.48</v>
      </c>
      <c r="AI212" t="s">
        <v>707</v>
      </c>
      <c r="AJ212">
        <v>5990</v>
      </c>
      <c r="AK212">
        <v>104.5</v>
      </c>
      <c r="AL212">
        <v>100</v>
      </c>
      <c r="AM212" t="s">
        <v>29</v>
      </c>
      <c r="AN212">
        <v>111.6</v>
      </c>
      <c r="AO212">
        <v>1202.0999999999999</v>
      </c>
      <c r="AP212">
        <v>82.5</v>
      </c>
      <c r="AQ212">
        <v>96</v>
      </c>
      <c r="AS212">
        <v>7.3</v>
      </c>
      <c r="AT212">
        <v>4390.99</v>
      </c>
      <c r="AU212">
        <v>105.4</v>
      </c>
      <c r="AV212">
        <v>97.8</v>
      </c>
      <c r="AW212">
        <v>103.4</v>
      </c>
      <c r="AX212">
        <v>97.8</v>
      </c>
      <c r="AY212" t="s">
        <v>29</v>
      </c>
      <c r="AZ212">
        <v>117.6</v>
      </c>
      <c r="BA212">
        <v>2131.96</v>
      </c>
      <c r="BB212">
        <v>102.3</v>
      </c>
      <c r="BC212">
        <v>100.2</v>
      </c>
      <c r="BD212">
        <v>100.3</v>
      </c>
      <c r="BE212">
        <v>100</v>
      </c>
      <c r="BF212" t="s">
        <v>29</v>
      </c>
      <c r="BG212">
        <v>116.3</v>
      </c>
      <c r="BH212">
        <v>1195.55</v>
      </c>
      <c r="BI212">
        <v>101.4</v>
      </c>
      <c r="BJ212">
        <v>98.3</v>
      </c>
      <c r="BK212">
        <v>99.4</v>
      </c>
      <c r="BL212">
        <v>98.1</v>
      </c>
      <c r="BM212" t="s">
        <v>29</v>
      </c>
      <c r="BN212">
        <v>112.4</v>
      </c>
      <c r="BO212">
        <v>143331.4</v>
      </c>
      <c r="BP212">
        <v>143492</v>
      </c>
      <c r="BQ212">
        <v>-160.6</v>
      </c>
      <c r="BR212">
        <v>113.5</v>
      </c>
      <c r="BS212">
        <v>103.3</v>
      </c>
      <c r="BT212">
        <v>111.7</v>
      </c>
      <c r="BU212">
        <v>102.8</v>
      </c>
      <c r="BV212">
        <v>103</v>
      </c>
      <c r="BW212">
        <v>100.5</v>
      </c>
      <c r="BX212">
        <v>122.9</v>
      </c>
      <c r="BY212">
        <v>102.5</v>
      </c>
      <c r="BZ212">
        <v>131.4</v>
      </c>
      <c r="CA212">
        <v>100.5</v>
      </c>
      <c r="CB212">
        <v>8.6999999999999993</v>
      </c>
      <c r="CC212">
        <v>102.4</v>
      </c>
      <c r="CD212">
        <v>99.4</v>
      </c>
      <c r="CE212">
        <v>99.5</v>
      </c>
      <c r="CF212">
        <v>123.8</v>
      </c>
      <c r="CG212">
        <v>97.7</v>
      </c>
      <c r="CH212">
        <v>96.8</v>
      </c>
      <c r="CI212">
        <v>101.6</v>
      </c>
      <c r="CJ212">
        <v>99.4</v>
      </c>
      <c r="CK212">
        <v>99.5</v>
      </c>
      <c r="CL212">
        <v>100.9</v>
      </c>
      <c r="CM212">
        <v>100.1</v>
      </c>
      <c r="CN212">
        <v>100.7</v>
      </c>
      <c r="CO212">
        <v>102.7</v>
      </c>
      <c r="CP212">
        <v>100.1</v>
      </c>
      <c r="CQ212">
        <v>101</v>
      </c>
      <c r="CR212">
        <v>100.4</v>
      </c>
      <c r="CS212">
        <v>100</v>
      </c>
      <c r="CT212">
        <v>100</v>
      </c>
      <c r="CU212">
        <v>100.3</v>
      </c>
      <c r="CV212">
        <v>99.9</v>
      </c>
      <c r="CW212">
        <v>100.3</v>
      </c>
      <c r="CX212">
        <v>94.4</v>
      </c>
      <c r="CY212">
        <v>98.8</v>
      </c>
      <c r="CZ212">
        <v>95.2</v>
      </c>
      <c r="DA212">
        <v>101.9</v>
      </c>
      <c r="DB212">
        <v>100</v>
      </c>
      <c r="DC212">
        <v>101</v>
      </c>
      <c r="DD212">
        <v>103.7</v>
      </c>
      <c r="DE212">
        <v>100.8</v>
      </c>
      <c r="DF212">
        <v>103.1</v>
      </c>
      <c r="DG212">
        <v>100.9</v>
      </c>
      <c r="DH212">
        <v>100.2</v>
      </c>
      <c r="DI212">
        <v>100.5</v>
      </c>
      <c r="DJ212">
        <v>94.9</v>
      </c>
      <c r="DK212">
        <v>99.7</v>
      </c>
      <c r="DL212">
        <v>98.2</v>
      </c>
      <c r="DM212">
        <v>101.8</v>
      </c>
      <c r="DN212">
        <v>100</v>
      </c>
      <c r="DO212">
        <v>101.1</v>
      </c>
      <c r="DP212">
        <v>100.4</v>
      </c>
      <c r="DQ212">
        <v>100.2</v>
      </c>
      <c r="DR212">
        <v>100.4</v>
      </c>
      <c r="DS212">
        <v>100.2</v>
      </c>
      <c r="DT212">
        <v>99.5</v>
      </c>
      <c r="DU212">
        <v>100.6</v>
      </c>
      <c r="DV212">
        <v>104.2</v>
      </c>
      <c r="DW212">
        <v>97.7</v>
      </c>
      <c r="DX212">
        <v>97.4</v>
      </c>
      <c r="DY212">
        <v>101.7</v>
      </c>
      <c r="DZ212">
        <v>102.4</v>
      </c>
      <c r="EA212">
        <v>101.9</v>
      </c>
      <c r="EB212">
        <v>102.1</v>
      </c>
      <c r="EC212">
        <v>99</v>
      </c>
      <c r="ED212">
        <v>100.5</v>
      </c>
      <c r="EE212">
        <v>101</v>
      </c>
      <c r="EF212">
        <v>100</v>
      </c>
      <c r="EG212">
        <v>100.2</v>
      </c>
      <c r="EH212">
        <v>102.4</v>
      </c>
      <c r="EI212">
        <v>101.2</v>
      </c>
      <c r="EJ212">
        <v>101.2</v>
      </c>
      <c r="EK212">
        <v>109.2</v>
      </c>
      <c r="EL212">
        <v>105.5</v>
      </c>
      <c r="EM212" t="s">
        <v>29</v>
      </c>
      <c r="EN212">
        <v>130.1</v>
      </c>
      <c r="EO212">
        <v>102.4</v>
      </c>
      <c r="EP212">
        <v>108.7</v>
      </c>
      <c r="EQ212" t="s">
        <v>29</v>
      </c>
      <c r="ER212">
        <v>87.8</v>
      </c>
      <c r="ES212">
        <v>109.6</v>
      </c>
      <c r="ET212">
        <v>106.4</v>
      </c>
      <c r="EU212" t="s">
        <v>29</v>
      </c>
      <c r="EV212">
        <v>138.4</v>
      </c>
      <c r="EW212">
        <v>109.6</v>
      </c>
      <c r="EX212">
        <v>92.6</v>
      </c>
      <c r="EY212" t="s">
        <v>29</v>
      </c>
      <c r="EZ212">
        <v>81.8</v>
      </c>
      <c r="FA212">
        <v>104.4</v>
      </c>
      <c r="FB212">
        <v>104.7</v>
      </c>
      <c r="FC212" t="s">
        <v>29</v>
      </c>
      <c r="FD212">
        <v>126.2</v>
      </c>
      <c r="FF212">
        <v>111.5</v>
      </c>
      <c r="FG212">
        <v>108</v>
      </c>
      <c r="FH212">
        <v>109</v>
      </c>
      <c r="FI212">
        <v>105.7</v>
      </c>
      <c r="FJ212">
        <v>109.6</v>
      </c>
      <c r="FK212">
        <v>104.3</v>
      </c>
      <c r="FL212">
        <v>108.4</v>
      </c>
      <c r="FM212">
        <v>104.8</v>
      </c>
      <c r="FN212">
        <v>105.3</v>
      </c>
      <c r="FO212">
        <v>101.5</v>
      </c>
      <c r="FP212">
        <v>108.8</v>
      </c>
      <c r="FQ212">
        <v>102.1</v>
      </c>
      <c r="FR212" t="s">
        <v>29</v>
      </c>
      <c r="FS212">
        <v>145.9</v>
      </c>
      <c r="FT212">
        <v>108.4</v>
      </c>
      <c r="FU212">
        <v>112.1</v>
      </c>
      <c r="FV212" t="s">
        <v>29</v>
      </c>
      <c r="FW212">
        <v>88.1</v>
      </c>
      <c r="FX212">
        <v>13646</v>
      </c>
      <c r="FY212">
        <v>107.4</v>
      </c>
      <c r="FZ212">
        <v>100</v>
      </c>
      <c r="GA212">
        <v>105.7</v>
      </c>
      <c r="GB212" t="s">
        <v>29</v>
      </c>
      <c r="GC212">
        <v>124.6</v>
      </c>
      <c r="GD212">
        <v>4658</v>
      </c>
      <c r="GE212">
        <v>111.2</v>
      </c>
      <c r="GF212">
        <v>105</v>
      </c>
      <c r="GG212">
        <v>21204.1</v>
      </c>
      <c r="GH212">
        <v>107.5</v>
      </c>
      <c r="GI212">
        <v>72685.399999999994</v>
      </c>
      <c r="GJ212">
        <v>107.4</v>
      </c>
      <c r="GK212">
        <v>107</v>
      </c>
      <c r="GL212">
        <v>72831.7</v>
      </c>
      <c r="GM212">
        <v>113.2</v>
      </c>
      <c r="GN212">
        <v>111.6</v>
      </c>
      <c r="GO212">
        <v>-146.30000000000001</v>
      </c>
      <c r="GP212">
        <v>3.1</v>
      </c>
      <c r="GQ212">
        <v>0.6</v>
      </c>
      <c r="GS212">
        <v>8.1</v>
      </c>
      <c r="GT212">
        <v>2.5</v>
      </c>
      <c r="GU212">
        <v>10.1</v>
      </c>
      <c r="GV212">
        <v>11.3</v>
      </c>
      <c r="GW212">
        <v>14.7</v>
      </c>
      <c r="GX212">
        <v>31.5</v>
      </c>
      <c r="GY212">
        <v>12.1</v>
      </c>
    </row>
    <row r="213" spans="1:207" x14ac:dyDescent="0.2">
      <c r="A213" s="12" t="s">
        <v>333</v>
      </c>
      <c r="B213" s="20">
        <v>95.3</v>
      </c>
      <c r="C213" s="20">
        <v>93.6</v>
      </c>
      <c r="E213" s="25" t="s">
        <v>336</v>
      </c>
      <c r="F213" s="27">
        <v>2.46</v>
      </c>
      <c r="G213" s="27">
        <v>3.68</v>
      </c>
      <c r="I213" s="1">
        <v>41790</v>
      </c>
      <c r="J213">
        <v>991120</v>
      </c>
      <c r="L213" s="1">
        <v>41670</v>
      </c>
      <c r="M213">
        <v>23.698</v>
      </c>
      <c r="N213">
        <v>661853.11399999994</v>
      </c>
      <c r="O213">
        <v>252312.30799999999</v>
      </c>
      <c r="P213">
        <v>914165.42200000002</v>
      </c>
      <c r="Q213">
        <v>633893.79</v>
      </c>
      <c r="R213">
        <v>249902.96</v>
      </c>
      <c r="S213">
        <v>883796.75</v>
      </c>
      <c r="T213">
        <v>27959.324000000001</v>
      </c>
      <c r="U213">
        <v>2409.348</v>
      </c>
      <c r="V213">
        <v>30368.671999999999</v>
      </c>
      <c r="W213">
        <v>661876.81200000003</v>
      </c>
      <c r="X213">
        <v>252312.30799999999</v>
      </c>
      <c r="Y213">
        <v>914189.12</v>
      </c>
      <c r="AA213" s="37" t="s">
        <v>335</v>
      </c>
      <c r="AB213" s="38">
        <v>4.1440999999999999</v>
      </c>
      <c r="AC213" s="38">
        <v>1.5071000000000001</v>
      </c>
      <c r="AD213" s="38">
        <v>1.5023</v>
      </c>
      <c r="AI213" t="s">
        <v>709</v>
      </c>
      <c r="AJ213">
        <v>6002</v>
      </c>
      <c r="AK213">
        <v>104.3</v>
      </c>
      <c r="AL213">
        <v>100.2</v>
      </c>
      <c r="AM213" t="s">
        <v>29</v>
      </c>
      <c r="AN213">
        <v>111.8</v>
      </c>
      <c r="AO213">
        <v>1151.5999999999999</v>
      </c>
      <c r="AP213">
        <v>82.7</v>
      </c>
      <c r="AQ213">
        <v>95.8</v>
      </c>
      <c r="AS213">
        <v>7</v>
      </c>
      <c r="AT213">
        <v>4508.08</v>
      </c>
      <c r="AU213">
        <v>106</v>
      </c>
      <c r="AV213">
        <v>102.7</v>
      </c>
      <c r="AW213">
        <v>104.5</v>
      </c>
      <c r="AX213">
        <v>102.9</v>
      </c>
      <c r="AY213" t="s">
        <v>29</v>
      </c>
      <c r="AZ213">
        <v>121</v>
      </c>
      <c r="BA213">
        <v>2128.36</v>
      </c>
      <c r="BB213">
        <v>102.2</v>
      </c>
      <c r="BC213">
        <v>99.8</v>
      </c>
      <c r="BD213">
        <v>100.4</v>
      </c>
      <c r="BE213">
        <v>99.9</v>
      </c>
      <c r="BF213" t="s">
        <v>29</v>
      </c>
      <c r="BG213">
        <v>116.2</v>
      </c>
      <c r="BH213">
        <v>1195.19</v>
      </c>
      <c r="BI213">
        <v>101.5</v>
      </c>
      <c r="BJ213">
        <v>100</v>
      </c>
      <c r="BK213">
        <v>99.7</v>
      </c>
      <c r="BL213">
        <v>100.1</v>
      </c>
      <c r="BM213" t="s">
        <v>29</v>
      </c>
      <c r="BN213">
        <v>112.5</v>
      </c>
      <c r="BO213">
        <v>176701.7</v>
      </c>
      <c r="BP213">
        <v>170841.4</v>
      </c>
      <c r="BQ213">
        <v>5860.4</v>
      </c>
      <c r="BR213">
        <v>112</v>
      </c>
      <c r="BS213">
        <v>100</v>
      </c>
      <c r="BT213">
        <v>111.8</v>
      </c>
      <c r="BU213">
        <v>101.4</v>
      </c>
      <c r="BV213">
        <v>101.9</v>
      </c>
      <c r="BW213">
        <v>99.2</v>
      </c>
      <c r="BX213">
        <v>114.6</v>
      </c>
      <c r="BY213">
        <v>101.5</v>
      </c>
      <c r="BZ213">
        <v>133</v>
      </c>
      <c r="CA213">
        <v>101.1</v>
      </c>
      <c r="CB213">
        <v>8.6999999999999993</v>
      </c>
      <c r="CC213">
        <v>101.8</v>
      </c>
      <c r="CD213">
        <v>99.6</v>
      </c>
      <c r="CE213">
        <v>99.1</v>
      </c>
      <c r="CF213">
        <v>118.6</v>
      </c>
      <c r="CG213">
        <v>96.3</v>
      </c>
      <c r="CH213">
        <v>93.2</v>
      </c>
      <c r="CI213">
        <v>101.2</v>
      </c>
      <c r="CJ213">
        <v>99.7</v>
      </c>
      <c r="CK213">
        <v>99.2</v>
      </c>
      <c r="CL213">
        <v>100.4</v>
      </c>
      <c r="CM213">
        <v>100.1</v>
      </c>
      <c r="CN213">
        <v>100.8</v>
      </c>
      <c r="CO213">
        <v>102.7</v>
      </c>
      <c r="CP213">
        <v>99.9</v>
      </c>
      <c r="CQ213">
        <v>100.9</v>
      </c>
      <c r="CR213">
        <v>100.3</v>
      </c>
      <c r="CS213">
        <v>100</v>
      </c>
      <c r="CT213">
        <v>100</v>
      </c>
      <c r="CU213">
        <v>100.9</v>
      </c>
      <c r="CV213">
        <v>100.2</v>
      </c>
      <c r="CW213">
        <v>100.5</v>
      </c>
      <c r="CX213">
        <v>96.2</v>
      </c>
      <c r="CY213">
        <v>101.5</v>
      </c>
      <c r="CZ213">
        <v>96.6</v>
      </c>
      <c r="DA213">
        <v>101.5</v>
      </c>
      <c r="DB213">
        <v>99.8</v>
      </c>
      <c r="DC213">
        <v>100.8</v>
      </c>
      <c r="DD213">
        <v>103.7</v>
      </c>
      <c r="DE213">
        <v>100.1</v>
      </c>
      <c r="DF213">
        <v>103.2</v>
      </c>
      <c r="DG213">
        <v>100.7</v>
      </c>
      <c r="DH213">
        <v>99.9</v>
      </c>
      <c r="DI213">
        <v>100.4</v>
      </c>
      <c r="DJ213">
        <v>94.6</v>
      </c>
      <c r="DK213">
        <v>99</v>
      </c>
      <c r="DL213">
        <v>97.2</v>
      </c>
      <c r="DM213">
        <v>101.8</v>
      </c>
      <c r="DN213">
        <v>100</v>
      </c>
      <c r="DO213">
        <v>101.1</v>
      </c>
      <c r="DP213">
        <v>100.4</v>
      </c>
      <c r="DQ213">
        <v>100</v>
      </c>
      <c r="DR213">
        <v>100.4</v>
      </c>
      <c r="DS213">
        <v>100.3</v>
      </c>
      <c r="DT213">
        <v>100.3</v>
      </c>
      <c r="DU213">
        <v>100.9</v>
      </c>
      <c r="DV213">
        <v>100</v>
      </c>
      <c r="DW213">
        <v>97.4</v>
      </c>
      <c r="DX213">
        <v>94.9</v>
      </c>
      <c r="DY213">
        <v>101.6</v>
      </c>
      <c r="DZ213">
        <v>99.6</v>
      </c>
      <c r="EA213">
        <v>101.5</v>
      </c>
      <c r="EB213">
        <v>102.5</v>
      </c>
      <c r="EC213">
        <v>101.1</v>
      </c>
      <c r="ED213">
        <v>101.6</v>
      </c>
      <c r="EE213">
        <v>100.9</v>
      </c>
      <c r="EF213">
        <v>99.9</v>
      </c>
      <c r="EG213">
        <v>100.1</v>
      </c>
      <c r="EH213">
        <v>100.2</v>
      </c>
      <c r="EI213">
        <v>97.8</v>
      </c>
      <c r="EJ213">
        <v>102.5</v>
      </c>
      <c r="EK213">
        <v>104.4</v>
      </c>
      <c r="EL213">
        <v>102.7</v>
      </c>
      <c r="EM213" t="s">
        <v>29</v>
      </c>
      <c r="EN213">
        <v>133.6</v>
      </c>
      <c r="EO213">
        <v>95.2</v>
      </c>
      <c r="EP213">
        <v>101.3</v>
      </c>
      <c r="EQ213" t="s">
        <v>29</v>
      </c>
      <c r="ER213">
        <v>89</v>
      </c>
      <c r="ES213">
        <v>105</v>
      </c>
      <c r="ET213">
        <v>103.4</v>
      </c>
      <c r="EU213" t="s">
        <v>29</v>
      </c>
      <c r="EV213">
        <v>143.1</v>
      </c>
      <c r="EW213">
        <v>102.1</v>
      </c>
      <c r="EX213">
        <v>93.1</v>
      </c>
      <c r="EY213" t="s">
        <v>29</v>
      </c>
      <c r="EZ213">
        <v>76.099999999999994</v>
      </c>
      <c r="FA213">
        <v>104.2</v>
      </c>
      <c r="FB213">
        <v>103.2</v>
      </c>
      <c r="FC213" t="s">
        <v>29</v>
      </c>
      <c r="FD213">
        <v>130.19999999999999</v>
      </c>
      <c r="FF213">
        <v>104.7</v>
      </c>
      <c r="FG213">
        <v>101.7</v>
      </c>
      <c r="FH213">
        <v>106.3</v>
      </c>
      <c r="FI213">
        <v>109.1</v>
      </c>
      <c r="FJ213">
        <v>103.4</v>
      </c>
      <c r="FK213">
        <v>101.5</v>
      </c>
      <c r="FL213">
        <v>104.2</v>
      </c>
      <c r="FM213">
        <v>101.4</v>
      </c>
      <c r="FN213">
        <v>101.8</v>
      </c>
      <c r="FO213">
        <v>97.5</v>
      </c>
      <c r="FP213">
        <v>115.7</v>
      </c>
      <c r="FQ213">
        <v>111.4</v>
      </c>
      <c r="FR213" t="s">
        <v>29</v>
      </c>
      <c r="FS213">
        <v>162.6</v>
      </c>
      <c r="FT213">
        <v>111.6</v>
      </c>
      <c r="FU213">
        <v>116.6</v>
      </c>
      <c r="FV213" t="s">
        <v>29</v>
      </c>
      <c r="FW213">
        <v>102.7</v>
      </c>
      <c r="FX213">
        <v>12880</v>
      </c>
      <c r="FY213">
        <v>105.8</v>
      </c>
      <c r="FZ213">
        <v>101.6</v>
      </c>
      <c r="GA213">
        <v>104.9</v>
      </c>
      <c r="GB213" t="s">
        <v>29</v>
      </c>
      <c r="GC213">
        <v>125.6</v>
      </c>
      <c r="GD213">
        <v>4607.8999999999996</v>
      </c>
      <c r="GE213">
        <v>108.2</v>
      </c>
      <c r="GF213">
        <v>98.9</v>
      </c>
      <c r="GG213">
        <v>25812</v>
      </c>
      <c r="GH213">
        <v>107.6</v>
      </c>
      <c r="GI213">
        <v>72891.5</v>
      </c>
      <c r="GJ213">
        <v>104.2</v>
      </c>
      <c r="GK213">
        <v>100.2</v>
      </c>
      <c r="GL213">
        <v>73754</v>
      </c>
      <c r="GM213">
        <v>113.1</v>
      </c>
      <c r="GN213">
        <v>100.3</v>
      </c>
      <c r="GO213">
        <v>-862.5</v>
      </c>
      <c r="GP213">
        <v>4.8</v>
      </c>
      <c r="GQ213">
        <v>1.8</v>
      </c>
      <c r="GS213">
        <v>7.5</v>
      </c>
      <c r="GT213">
        <v>6.4</v>
      </c>
      <c r="GU213">
        <v>8.4</v>
      </c>
      <c r="GV213">
        <v>8.5</v>
      </c>
      <c r="GW213">
        <v>18.100000000000001</v>
      </c>
      <c r="GX213">
        <v>31.3</v>
      </c>
      <c r="GY213">
        <v>11.9</v>
      </c>
    </row>
    <row r="214" spans="1:207" x14ac:dyDescent="0.2">
      <c r="A214" s="12" t="s">
        <v>334</v>
      </c>
      <c r="B214" s="20">
        <v>94.8</v>
      </c>
      <c r="C214" s="20">
        <v>91.7</v>
      </c>
      <c r="E214" s="25" t="s">
        <v>337</v>
      </c>
      <c r="F214" s="27">
        <v>2.81</v>
      </c>
      <c r="G214" s="27">
        <v>3.64</v>
      </c>
      <c r="I214" s="1">
        <v>41820</v>
      </c>
      <c r="J214">
        <v>996171.2</v>
      </c>
      <c r="L214" s="1">
        <v>41698</v>
      </c>
      <c r="M214">
        <v>23.603000000000002</v>
      </c>
      <c r="N214">
        <v>665806.00399999996</v>
      </c>
      <c r="O214">
        <v>248238.20499999999</v>
      </c>
      <c r="P214">
        <v>914044.20900000003</v>
      </c>
      <c r="Q214">
        <v>638121.04700000002</v>
      </c>
      <c r="R214">
        <v>245826.68400000001</v>
      </c>
      <c r="S214">
        <v>883947.73100000003</v>
      </c>
      <c r="T214">
        <v>27684.956999999999</v>
      </c>
      <c r="U214">
        <v>2411.5210000000002</v>
      </c>
      <c r="V214">
        <v>30096.477999999999</v>
      </c>
      <c r="W214">
        <v>665829.60699999996</v>
      </c>
      <c r="X214">
        <v>248238.20499999999</v>
      </c>
      <c r="Y214">
        <v>914067.81200000003</v>
      </c>
      <c r="AA214" s="37" t="s">
        <v>336</v>
      </c>
      <c r="AB214" s="38">
        <v>4.1044999999999998</v>
      </c>
      <c r="AC214" s="38">
        <v>1.4836</v>
      </c>
      <c r="AD214" s="38">
        <v>1.4406000000000001</v>
      </c>
      <c r="AI214" t="s">
        <v>710</v>
      </c>
      <c r="AJ214">
        <v>6022</v>
      </c>
      <c r="AK214">
        <v>104.5</v>
      </c>
      <c r="AL214">
        <v>100.3</v>
      </c>
      <c r="AM214" t="s">
        <v>29</v>
      </c>
      <c r="AN214">
        <v>112.1</v>
      </c>
      <c r="AO214">
        <v>1140</v>
      </c>
      <c r="AP214">
        <v>83.7</v>
      </c>
      <c r="AQ214">
        <v>99</v>
      </c>
      <c r="AS214">
        <v>7</v>
      </c>
      <c r="AT214">
        <v>4501.5200000000004</v>
      </c>
      <c r="AU214">
        <v>104.9</v>
      </c>
      <c r="AV214">
        <v>99.9</v>
      </c>
      <c r="AW214">
        <v>103.2</v>
      </c>
      <c r="AX214">
        <v>100.1</v>
      </c>
      <c r="AY214" t="s">
        <v>29</v>
      </c>
      <c r="AZ214">
        <v>121.1</v>
      </c>
      <c r="BA214">
        <v>2131.0100000000002</v>
      </c>
      <c r="BB214">
        <v>102.2</v>
      </c>
      <c r="BC214">
        <v>100.1</v>
      </c>
      <c r="BD214">
        <v>100.1</v>
      </c>
      <c r="BE214">
        <v>100.2</v>
      </c>
      <c r="BF214" t="s">
        <v>29</v>
      </c>
      <c r="BG214">
        <v>116.4</v>
      </c>
      <c r="BH214">
        <v>1214.3599999999999</v>
      </c>
      <c r="BI214">
        <v>101.5</v>
      </c>
      <c r="BJ214">
        <v>101.6</v>
      </c>
      <c r="BK214">
        <v>99.4</v>
      </c>
      <c r="BL214">
        <v>101.7</v>
      </c>
      <c r="BM214" t="s">
        <v>29</v>
      </c>
      <c r="BN214">
        <v>114.4</v>
      </c>
      <c r="BO214">
        <v>206105.8</v>
      </c>
      <c r="BP214">
        <v>203754.2</v>
      </c>
      <c r="BQ214">
        <v>2351.6</v>
      </c>
      <c r="BR214">
        <v>111.9</v>
      </c>
      <c r="BS214">
        <v>97.5</v>
      </c>
      <c r="BT214">
        <v>116.7</v>
      </c>
      <c r="BU214">
        <v>99.4</v>
      </c>
      <c r="BV214">
        <v>103.8</v>
      </c>
      <c r="BW214">
        <v>99.4</v>
      </c>
      <c r="BX214">
        <v>99.6</v>
      </c>
      <c r="BY214">
        <v>94.2</v>
      </c>
      <c r="BZ214">
        <v>133.30000000000001</v>
      </c>
      <c r="CA214">
        <v>101.5</v>
      </c>
      <c r="CB214">
        <v>8</v>
      </c>
      <c r="CC214">
        <v>102.2</v>
      </c>
      <c r="CD214">
        <v>100.3</v>
      </c>
      <c r="CE214">
        <v>99.4</v>
      </c>
      <c r="CF214">
        <v>118.2</v>
      </c>
      <c r="CG214">
        <v>103.1</v>
      </c>
      <c r="CH214">
        <v>96.1</v>
      </c>
      <c r="CI214">
        <v>101.6</v>
      </c>
      <c r="CJ214">
        <v>100.2</v>
      </c>
      <c r="CK214">
        <v>99.4</v>
      </c>
      <c r="CL214">
        <v>100.8</v>
      </c>
      <c r="CM214">
        <v>100</v>
      </c>
      <c r="CN214">
        <v>100.8</v>
      </c>
      <c r="CO214">
        <v>102.4</v>
      </c>
      <c r="CP214">
        <v>100</v>
      </c>
      <c r="CQ214">
        <v>100.9</v>
      </c>
      <c r="CR214">
        <v>100.3</v>
      </c>
      <c r="CS214">
        <v>100.1</v>
      </c>
      <c r="CT214">
        <v>100.1</v>
      </c>
      <c r="CU214">
        <v>100.7</v>
      </c>
      <c r="CV214">
        <v>100</v>
      </c>
      <c r="CW214">
        <v>100.5</v>
      </c>
      <c r="CX214">
        <v>97</v>
      </c>
      <c r="CY214">
        <v>100</v>
      </c>
      <c r="CZ214">
        <v>96.6</v>
      </c>
      <c r="DA214">
        <v>101.7</v>
      </c>
      <c r="DB214">
        <v>99.8</v>
      </c>
      <c r="DC214">
        <v>100.6</v>
      </c>
      <c r="DD214">
        <v>104.4</v>
      </c>
      <c r="DE214">
        <v>99.8</v>
      </c>
      <c r="DF214">
        <v>103</v>
      </c>
      <c r="DG214">
        <v>101</v>
      </c>
      <c r="DH214">
        <v>100.2</v>
      </c>
      <c r="DI214">
        <v>100.6</v>
      </c>
      <c r="DJ214">
        <v>94.3</v>
      </c>
      <c r="DK214">
        <v>96.6</v>
      </c>
      <c r="DL214">
        <v>93.9</v>
      </c>
      <c r="DM214">
        <v>101.9</v>
      </c>
      <c r="DN214">
        <v>100.1</v>
      </c>
      <c r="DO214">
        <v>101.2</v>
      </c>
      <c r="DP214">
        <v>100.2</v>
      </c>
      <c r="DQ214">
        <v>100</v>
      </c>
      <c r="DR214">
        <v>100.3</v>
      </c>
      <c r="DS214">
        <v>101.1</v>
      </c>
      <c r="DT214">
        <v>100.6</v>
      </c>
      <c r="DU214">
        <v>101.5</v>
      </c>
      <c r="DV214">
        <v>99.2</v>
      </c>
      <c r="DW214">
        <v>98.9</v>
      </c>
      <c r="DX214">
        <v>93.9</v>
      </c>
      <c r="DY214">
        <v>101.7</v>
      </c>
      <c r="DZ214">
        <v>100.1</v>
      </c>
      <c r="EA214">
        <v>101.7</v>
      </c>
      <c r="EB214">
        <v>102.3</v>
      </c>
      <c r="EC214">
        <v>101.2</v>
      </c>
      <c r="ED214">
        <v>102.8</v>
      </c>
      <c r="EE214">
        <v>101</v>
      </c>
      <c r="EF214">
        <v>100.1</v>
      </c>
      <c r="EG214">
        <v>100.2</v>
      </c>
      <c r="EH214">
        <v>100.2</v>
      </c>
      <c r="EI214">
        <v>102.5</v>
      </c>
      <c r="EJ214">
        <v>97.8</v>
      </c>
      <c r="EK214">
        <v>106.2</v>
      </c>
      <c r="EL214">
        <v>91.5</v>
      </c>
      <c r="EM214" t="s">
        <v>29</v>
      </c>
      <c r="EN214">
        <v>122.2</v>
      </c>
      <c r="EO214">
        <v>97.8</v>
      </c>
      <c r="EP214">
        <v>94.4</v>
      </c>
      <c r="EQ214" t="s">
        <v>29</v>
      </c>
      <c r="ER214">
        <v>84</v>
      </c>
      <c r="ES214">
        <v>106.8</v>
      </c>
      <c r="ET214">
        <v>90.8</v>
      </c>
      <c r="EU214" t="s">
        <v>29</v>
      </c>
      <c r="EV214">
        <v>129.9</v>
      </c>
      <c r="EW214">
        <v>103.5</v>
      </c>
      <c r="EX214">
        <v>100.1</v>
      </c>
      <c r="EY214" t="s">
        <v>29</v>
      </c>
      <c r="EZ214">
        <v>76.2</v>
      </c>
      <c r="FA214">
        <v>103.4</v>
      </c>
      <c r="FB214">
        <v>94.9</v>
      </c>
      <c r="FC214" t="s">
        <v>29</v>
      </c>
      <c r="FD214">
        <v>123.6</v>
      </c>
      <c r="FF214">
        <v>110.4</v>
      </c>
      <c r="FG214">
        <v>94.5</v>
      </c>
      <c r="FH214">
        <v>105.1</v>
      </c>
      <c r="FI214">
        <v>79.599999999999994</v>
      </c>
      <c r="FJ214">
        <v>107.5</v>
      </c>
      <c r="FK214">
        <v>88.4</v>
      </c>
      <c r="FL214">
        <v>105.2</v>
      </c>
      <c r="FM214">
        <v>95.5</v>
      </c>
      <c r="FN214">
        <v>99.8</v>
      </c>
      <c r="FO214">
        <v>99.9</v>
      </c>
      <c r="FP214">
        <v>111.1</v>
      </c>
      <c r="FQ214">
        <v>81.8</v>
      </c>
      <c r="FR214" t="s">
        <v>29</v>
      </c>
      <c r="FS214">
        <v>132.9</v>
      </c>
      <c r="FT214">
        <v>119.8</v>
      </c>
      <c r="FU214">
        <v>103.6</v>
      </c>
      <c r="FV214" t="s">
        <v>29</v>
      </c>
      <c r="FW214">
        <v>106.5</v>
      </c>
      <c r="FX214">
        <v>17340</v>
      </c>
      <c r="FY214">
        <v>106.8</v>
      </c>
      <c r="FZ214">
        <v>101.2</v>
      </c>
      <c r="GA214">
        <v>106.2</v>
      </c>
      <c r="GB214" t="s">
        <v>29</v>
      </c>
      <c r="GC214">
        <v>126.1</v>
      </c>
      <c r="GD214">
        <v>4745.8999999999996</v>
      </c>
      <c r="GE214">
        <v>112.3</v>
      </c>
      <c r="GF214">
        <v>103</v>
      </c>
      <c r="GG214">
        <v>30557.9</v>
      </c>
      <c r="GH214">
        <v>108.3</v>
      </c>
      <c r="GI214">
        <v>67343.899999999994</v>
      </c>
      <c r="GJ214">
        <v>107.1</v>
      </c>
      <c r="GK214">
        <v>92.2</v>
      </c>
      <c r="GL214">
        <v>67868.5</v>
      </c>
      <c r="GM214">
        <v>106.8</v>
      </c>
      <c r="GN214">
        <v>91.3</v>
      </c>
      <c r="GO214">
        <v>-524.6</v>
      </c>
      <c r="GP214">
        <v>4</v>
      </c>
      <c r="GQ214">
        <v>1.3</v>
      </c>
      <c r="GS214">
        <v>7.4</v>
      </c>
      <c r="GT214">
        <v>6.3</v>
      </c>
      <c r="GU214">
        <v>8.3000000000000007</v>
      </c>
      <c r="GV214">
        <v>8.6</v>
      </c>
      <c r="GW214">
        <v>15</v>
      </c>
      <c r="GX214">
        <v>27.8</v>
      </c>
      <c r="GY214">
        <v>13.5</v>
      </c>
    </row>
    <row r="215" spans="1:207" x14ac:dyDescent="0.2">
      <c r="A215" s="12" t="s">
        <v>335</v>
      </c>
      <c r="B215" s="20">
        <v>95.1</v>
      </c>
      <c r="C215" s="20">
        <v>92.3</v>
      </c>
      <c r="E215" s="25" t="s">
        <v>338</v>
      </c>
      <c r="F215" s="27">
        <v>2.93</v>
      </c>
      <c r="G215" s="27">
        <v>3.62</v>
      </c>
      <c r="I215" s="1">
        <v>41851</v>
      </c>
      <c r="J215">
        <v>1002137.3</v>
      </c>
      <c r="L215" s="1">
        <v>41729</v>
      </c>
      <c r="M215">
        <v>23.413</v>
      </c>
      <c r="N215">
        <v>675020.04700000002</v>
      </c>
      <c r="O215">
        <v>248665.209</v>
      </c>
      <c r="P215">
        <v>923685.25600000005</v>
      </c>
      <c r="Q215">
        <v>643257.89399999997</v>
      </c>
      <c r="R215">
        <v>246071.60699999999</v>
      </c>
      <c r="S215">
        <v>889329.50100000005</v>
      </c>
      <c r="T215">
        <v>31762.152999999998</v>
      </c>
      <c r="U215">
        <v>2593.6019999999999</v>
      </c>
      <c r="V215">
        <v>34355.754999999997</v>
      </c>
      <c r="W215">
        <v>675043.46</v>
      </c>
      <c r="X215">
        <v>248665.209</v>
      </c>
      <c r="Y215">
        <v>923708.66899999999</v>
      </c>
      <c r="AA215" s="37" t="s">
        <v>337</v>
      </c>
      <c r="AB215" s="38">
        <v>4.0462999999999996</v>
      </c>
      <c r="AC215" s="38">
        <v>1.4661999999999999</v>
      </c>
      <c r="AD215" s="38">
        <v>1.3966000000000001</v>
      </c>
      <c r="AI215" t="s">
        <v>711</v>
      </c>
      <c r="AJ215">
        <v>6026</v>
      </c>
      <c r="AK215">
        <v>104.6</v>
      </c>
      <c r="AL215">
        <v>100.1</v>
      </c>
      <c r="AM215" t="s">
        <v>29</v>
      </c>
      <c r="AN215">
        <v>112.2</v>
      </c>
      <c r="AO215">
        <v>1136.0999999999999</v>
      </c>
      <c r="AP215">
        <v>84.4</v>
      </c>
      <c r="AQ215">
        <v>99.7</v>
      </c>
      <c r="AS215">
        <v>7</v>
      </c>
      <c r="AT215">
        <v>4492.63</v>
      </c>
      <c r="AU215">
        <v>106.6</v>
      </c>
      <c r="AV215">
        <v>99.8</v>
      </c>
      <c r="AW215">
        <v>104.8</v>
      </c>
      <c r="AX215">
        <v>99.9</v>
      </c>
      <c r="AY215" t="s">
        <v>29</v>
      </c>
      <c r="AZ215">
        <v>121</v>
      </c>
      <c r="BA215">
        <v>2141.37</v>
      </c>
      <c r="BB215">
        <v>102.4</v>
      </c>
      <c r="BC215">
        <v>100.5</v>
      </c>
      <c r="BD215">
        <v>100.2</v>
      </c>
      <c r="BE215">
        <v>100.7</v>
      </c>
      <c r="BF215" t="s">
        <v>29</v>
      </c>
      <c r="BG215">
        <v>117.2</v>
      </c>
      <c r="BH215">
        <v>1195.3800000000001</v>
      </c>
      <c r="BI215">
        <v>101.6</v>
      </c>
      <c r="BJ215">
        <v>98.4</v>
      </c>
      <c r="BK215">
        <v>99.4</v>
      </c>
      <c r="BL215">
        <v>98.6</v>
      </c>
      <c r="BM215" t="s">
        <v>29</v>
      </c>
      <c r="BN215">
        <v>112.8</v>
      </c>
      <c r="BO215">
        <v>235026.4</v>
      </c>
      <c r="BP215">
        <v>230138.4</v>
      </c>
      <c r="BQ215">
        <v>4888</v>
      </c>
      <c r="BR215">
        <v>106.9</v>
      </c>
      <c r="BS215">
        <v>92</v>
      </c>
      <c r="BT215">
        <v>108.1</v>
      </c>
      <c r="BU215">
        <v>87.7</v>
      </c>
      <c r="BV215">
        <v>104.8</v>
      </c>
      <c r="BW215">
        <v>102.9</v>
      </c>
      <c r="BX215">
        <v>99.7</v>
      </c>
      <c r="BY215">
        <v>100.2</v>
      </c>
      <c r="BZ215">
        <v>133.19999999999999</v>
      </c>
      <c r="CA215">
        <v>103.5</v>
      </c>
      <c r="CB215">
        <v>8.1999999999999993</v>
      </c>
      <c r="CC215">
        <v>103</v>
      </c>
      <c r="CD215">
        <v>100.4</v>
      </c>
      <c r="CE215">
        <v>99.8</v>
      </c>
      <c r="CF215">
        <v>119</v>
      </c>
      <c r="CG215">
        <v>99.9</v>
      </c>
      <c r="CH215">
        <v>96</v>
      </c>
      <c r="CI215">
        <v>102.6</v>
      </c>
      <c r="CJ215">
        <v>100.5</v>
      </c>
      <c r="CK215">
        <v>99.9</v>
      </c>
      <c r="CL215">
        <v>100.7</v>
      </c>
      <c r="CM215">
        <v>99.9</v>
      </c>
      <c r="CN215">
        <v>100.7</v>
      </c>
      <c r="CO215">
        <v>102.7</v>
      </c>
      <c r="CP215">
        <v>100.4</v>
      </c>
      <c r="CQ215">
        <v>101.3</v>
      </c>
      <c r="CR215">
        <v>100.4</v>
      </c>
      <c r="CS215">
        <v>100.2</v>
      </c>
      <c r="CT215">
        <v>100.3</v>
      </c>
      <c r="CU215">
        <v>100.8</v>
      </c>
      <c r="CV215">
        <v>99.9</v>
      </c>
      <c r="CW215">
        <v>100.4</v>
      </c>
      <c r="CX215">
        <v>97.6</v>
      </c>
      <c r="CY215">
        <v>100</v>
      </c>
      <c r="CZ215">
        <v>96.6</v>
      </c>
      <c r="DA215">
        <v>101.8</v>
      </c>
      <c r="DB215">
        <v>99.9</v>
      </c>
      <c r="DC215">
        <v>100.5</v>
      </c>
      <c r="DD215">
        <v>104.3</v>
      </c>
      <c r="DE215">
        <v>99.4</v>
      </c>
      <c r="DF215">
        <v>102.3</v>
      </c>
      <c r="DG215">
        <v>100.9</v>
      </c>
      <c r="DH215">
        <v>99.9</v>
      </c>
      <c r="DI215">
        <v>100.6</v>
      </c>
      <c r="DJ215">
        <v>94.3</v>
      </c>
      <c r="DK215">
        <v>97.5</v>
      </c>
      <c r="DL215">
        <v>91.6</v>
      </c>
      <c r="DM215">
        <v>102</v>
      </c>
      <c r="DN215">
        <v>100.1</v>
      </c>
      <c r="DO215">
        <v>101.3</v>
      </c>
      <c r="DP215">
        <v>100.1</v>
      </c>
      <c r="DQ215">
        <v>100</v>
      </c>
      <c r="DR215">
        <v>100.3</v>
      </c>
      <c r="DS215">
        <v>101</v>
      </c>
      <c r="DT215">
        <v>100.1</v>
      </c>
      <c r="DU215">
        <v>101.6</v>
      </c>
      <c r="DV215">
        <v>101.8</v>
      </c>
      <c r="DW215">
        <v>102</v>
      </c>
      <c r="DX215">
        <v>95.8</v>
      </c>
      <c r="DY215">
        <v>101.2</v>
      </c>
      <c r="DZ215">
        <v>99.5</v>
      </c>
      <c r="EA215">
        <v>101.2</v>
      </c>
      <c r="EB215">
        <v>101.8</v>
      </c>
      <c r="EC215">
        <v>99.7</v>
      </c>
      <c r="ED215">
        <v>102.4</v>
      </c>
      <c r="EE215">
        <v>101</v>
      </c>
      <c r="EF215">
        <v>100.1</v>
      </c>
      <c r="EG215">
        <v>100.3</v>
      </c>
      <c r="EH215">
        <v>100.7</v>
      </c>
      <c r="EI215">
        <v>101.7</v>
      </c>
      <c r="EJ215">
        <v>99</v>
      </c>
      <c r="EK215">
        <v>108.7</v>
      </c>
      <c r="EL215">
        <v>105.8</v>
      </c>
      <c r="EM215" t="s">
        <v>29</v>
      </c>
      <c r="EN215">
        <v>129.4</v>
      </c>
      <c r="EO215">
        <v>94.4</v>
      </c>
      <c r="EP215">
        <v>103.9</v>
      </c>
      <c r="EQ215" t="s">
        <v>29</v>
      </c>
      <c r="ER215">
        <v>87.3</v>
      </c>
      <c r="ES215">
        <v>108.5</v>
      </c>
      <c r="ET215">
        <v>105.1</v>
      </c>
      <c r="EU215" t="s">
        <v>29</v>
      </c>
      <c r="EV215">
        <v>136.5</v>
      </c>
      <c r="EW215">
        <v>123.2</v>
      </c>
      <c r="EX215">
        <v>119.6</v>
      </c>
      <c r="EY215" t="s">
        <v>29</v>
      </c>
      <c r="EZ215">
        <v>91.2</v>
      </c>
      <c r="FA215">
        <v>102.3</v>
      </c>
      <c r="FB215">
        <v>101.6</v>
      </c>
      <c r="FC215" t="s">
        <v>29</v>
      </c>
      <c r="FD215">
        <v>125.6</v>
      </c>
      <c r="FF215">
        <v>109</v>
      </c>
      <c r="FG215">
        <v>103.1</v>
      </c>
      <c r="FH215">
        <v>108</v>
      </c>
      <c r="FI215">
        <v>101.2</v>
      </c>
      <c r="FJ215">
        <v>106.6</v>
      </c>
      <c r="FK215">
        <v>113.5</v>
      </c>
      <c r="FL215">
        <v>110</v>
      </c>
      <c r="FM215">
        <v>107.9</v>
      </c>
      <c r="FN215">
        <v>108.6</v>
      </c>
      <c r="FO215">
        <v>113.6</v>
      </c>
      <c r="FP215">
        <v>113.7</v>
      </c>
      <c r="FQ215">
        <v>104.5</v>
      </c>
      <c r="FR215" t="s">
        <v>29</v>
      </c>
      <c r="FS215">
        <v>138.9</v>
      </c>
      <c r="FT215">
        <v>123.5</v>
      </c>
      <c r="FU215">
        <v>100.2</v>
      </c>
      <c r="FV215" t="s">
        <v>29</v>
      </c>
      <c r="FW215">
        <v>106.8</v>
      </c>
      <c r="FX215">
        <v>14407</v>
      </c>
      <c r="FY215">
        <v>106.9</v>
      </c>
      <c r="FZ215">
        <v>101.5</v>
      </c>
      <c r="GA215">
        <v>106.3</v>
      </c>
      <c r="GB215" t="s">
        <v>29</v>
      </c>
      <c r="GC215">
        <v>128.9</v>
      </c>
      <c r="GD215">
        <v>4807.8999999999996</v>
      </c>
      <c r="GE215">
        <v>109.9</v>
      </c>
      <c r="GF215">
        <v>101.3</v>
      </c>
      <c r="GG215">
        <v>35365.800000000003</v>
      </c>
      <c r="GH215">
        <v>108.6</v>
      </c>
      <c r="GI215">
        <v>68858.899999999994</v>
      </c>
      <c r="GJ215">
        <v>109.9</v>
      </c>
      <c r="GK215">
        <v>102.9</v>
      </c>
      <c r="GL215">
        <v>67775.7</v>
      </c>
      <c r="GM215">
        <v>105.1</v>
      </c>
      <c r="GN215">
        <v>100.8</v>
      </c>
      <c r="GO215">
        <v>1083.2</v>
      </c>
      <c r="GP215">
        <v>5.7</v>
      </c>
      <c r="GQ215">
        <v>2.7</v>
      </c>
      <c r="GS215">
        <v>7.4</v>
      </c>
      <c r="GT215">
        <v>5.2</v>
      </c>
      <c r="GU215">
        <v>9.4</v>
      </c>
      <c r="GV215">
        <v>11.6</v>
      </c>
      <c r="GW215">
        <v>14.7</v>
      </c>
      <c r="GX215">
        <v>32.299999999999997</v>
      </c>
      <c r="GY215">
        <v>11.8</v>
      </c>
    </row>
    <row r="216" spans="1:207" x14ac:dyDescent="0.2">
      <c r="A216" s="12" t="s">
        <v>336</v>
      </c>
      <c r="B216" s="20">
        <v>95.2</v>
      </c>
      <c r="C216" s="20">
        <v>92.7</v>
      </c>
      <c r="E216" s="25" t="s">
        <v>339</v>
      </c>
      <c r="F216" s="27">
        <v>2.95</v>
      </c>
      <c r="G216" s="27">
        <v>3.62</v>
      </c>
      <c r="I216" s="1">
        <v>41882</v>
      </c>
      <c r="J216">
        <v>1020561.1</v>
      </c>
      <c r="L216" s="1">
        <v>41759</v>
      </c>
      <c r="M216">
        <v>24.036000000000001</v>
      </c>
      <c r="N216">
        <v>676888.62899999996</v>
      </c>
      <c r="O216">
        <v>251537.23499999999</v>
      </c>
      <c r="P216">
        <v>928425.86399999994</v>
      </c>
      <c r="Q216">
        <v>647606.40300000005</v>
      </c>
      <c r="R216">
        <v>248816.766</v>
      </c>
      <c r="S216">
        <v>896423.16899999999</v>
      </c>
      <c r="T216">
        <v>29282.225999999999</v>
      </c>
      <c r="U216">
        <v>2720.4690000000001</v>
      </c>
      <c r="V216">
        <v>32002.695</v>
      </c>
      <c r="W216">
        <v>676912.66500000004</v>
      </c>
      <c r="X216">
        <v>251537.23499999999</v>
      </c>
      <c r="Y216">
        <v>928449.9</v>
      </c>
      <c r="AA216" s="37" t="s">
        <v>338</v>
      </c>
      <c r="AB216" s="38">
        <v>3.9698000000000002</v>
      </c>
      <c r="AC216" s="38">
        <v>1.4638</v>
      </c>
      <c r="AD216" s="38">
        <v>1.357</v>
      </c>
      <c r="AI216" t="s">
        <v>712</v>
      </c>
      <c r="AJ216">
        <v>6031</v>
      </c>
      <c r="AK216">
        <v>104.5</v>
      </c>
      <c r="AL216">
        <v>100.1</v>
      </c>
      <c r="AM216" t="s">
        <v>29</v>
      </c>
      <c r="AN216">
        <v>112.3</v>
      </c>
      <c r="AO216">
        <v>1117.0999999999999</v>
      </c>
      <c r="AP216">
        <v>84.4</v>
      </c>
      <c r="AQ216">
        <v>98.3</v>
      </c>
      <c r="AS216">
        <v>6.8</v>
      </c>
      <c r="AT216">
        <v>4473.0600000000004</v>
      </c>
      <c r="AU216">
        <v>106</v>
      </c>
      <c r="AV216">
        <v>99.6</v>
      </c>
      <c r="AW216">
        <v>103.9</v>
      </c>
      <c r="AX216">
        <v>99.2</v>
      </c>
      <c r="AY216" t="s">
        <v>29</v>
      </c>
      <c r="AZ216">
        <v>120</v>
      </c>
      <c r="BA216">
        <v>2143.85</v>
      </c>
      <c r="BB216">
        <v>102.4</v>
      </c>
      <c r="BC216">
        <v>100.1</v>
      </c>
      <c r="BD216">
        <v>99.7</v>
      </c>
      <c r="BE216">
        <v>99.7</v>
      </c>
      <c r="BF216" t="s">
        <v>29</v>
      </c>
      <c r="BG216">
        <v>116.8</v>
      </c>
      <c r="BH216">
        <v>1197.19</v>
      </c>
      <c r="BI216">
        <v>101.7</v>
      </c>
      <c r="BJ216">
        <v>100.2</v>
      </c>
      <c r="BK216">
        <v>99</v>
      </c>
      <c r="BL216">
        <v>99.8</v>
      </c>
      <c r="BM216" t="s">
        <v>29</v>
      </c>
      <c r="BN216">
        <v>112.6</v>
      </c>
      <c r="BO216">
        <v>262262.59999999998</v>
      </c>
      <c r="BP216">
        <v>258487.5</v>
      </c>
      <c r="BQ216">
        <v>3775.1</v>
      </c>
      <c r="BR216">
        <v>105.5</v>
      </c>
      <c r="BS216">
        <v>101.4</v>
      </c>
      <c r="BT216">
        <v>107.1</v>
      </c>
      <c r="BU216">
        <v>101.1</v>
      </c>
      <c r="BV216">
        <v>103.9</v>
      </c>
      <c r="BW216">
        <v>99.1</v>
      </c>
      <c r="BX216">
        <v>99.8</v>
      </c>
      <c r="BY216">
        <v>99.8</v>
      </c>
      <c r="BZ216">
        <v>129.6</v>
      </c>
      <c r="CA216">
        <v>103.8</v>
      </c>
      <c r="CB216">
        <v>8.1999999999999993</v>
      </c>
      <c r="CC216">
        <v>103.2</v>
      </c>
      <c r="CD216">
        <v>100.5</v>
      </c>
      <c r="CE216">
        <v>100.3</v>
      </c>
      <c r="CF216">
        <v>119.4</v>
      </c>
      <c r="CG216">
        <v>99.3</v>
      </c>
      <c r="CH216">
        <v>95.3</v>
      </c>
      <c r="CI216">
        <v>102.7</v>
      </c>
      <c r="CJ216">
        <v>100.6</v>
      </c>
      <c r="CK216">
        <v>100.5</v>
      </c>
      <c r="CL216">
        <v>100.5</v>
      </c>
      <c r="CM216">
        <v>99.8</v>
      </c>
      <c r="CN216">
        <v>100.5</v>
      </c>
      <c r="CO216">
        <v>102.8</v>
      </c>
      <c r="CP216">
        <v>100.2</v>
      </c>
      <c r="CQ216">
        <v>101.5</v>
      </c>
      <c r="CR216">
        <v>100.7</v>
      </c>
      <c r="CS216">
        <v>100.3</v>
      </c>
      <c r="CT216">
        <v>100.6</v>
      </c>
      <c r="CU216">
        <v>100.7</v>
      </c>
      <c r="CV216">
        <v>100.4</v>
      </c>
      <c r="CW216">
        <v>100.8</v>
      </c>
      <c r="CX216">
        <v>97.2</v>
      </c>
      <c r="CY216">
        <v>99.5</v>
      </c>
      <c r="CZ216">
        <v>96.1</v>
      </c>
      <c r="DA216">
        <v>102.2</v>
      </c>
      <c r="DB216">
        <v>100.4</v>
      </c>
      <c r="DC216">
        <v>100.9</v>
      </c>
      <c r="DD216">
        <v>105</v>
      </c>
      <c r="DE216">
        <v>100.4</v>
      </c>
      <c r="DF216">
        <v>102.8</v>
      </c>
      <c r="DG216">
        <v>101.2</v>
      </c>
      <c r="DH216">
        <v>100.4</v>
      </c>
      <c r="DI216">
        <v>101</v>
      </c>
      <c r="DJ216">
        <v>95.4</v>
      </c>
      <c r="DK216">
        <v>102.1</v>
      </c>
      <c r="DL216">
        <v>93.5</v>
      </c>
      <c r="DM216">
        <v>102.3</v>
      </c>
      <c r="DN216">
        <v>100.4</v>
      </c>
      <c r="DO216">
        <v>101.8</v>
      </c>
      <c r="DP216">
        <v>100</v>
      </c>
      <c r="DQ216">
        <v>99.8</v>
      </c>
      <c r="DR216">
        <v>100.1</v>
      </c>
      <c r="DS216">
        <v>102</v>
      </c>
      <c r="DT216">
        <v>100</v>
      </c>
      <c r="DU216">
        <v>101.7</v>
      </c>
      <c r="DV216">
        <v>101.6</v>
      </c>
      <c r="DW216">
        <v>101</v>
      </c>
      <c r="DX216">
        <v>96.7</v>
      </c>
      <c r="DY216">
        <v>101.7</v>
      </c>
      <c r="DZ216">
        <v>100.5</v>
      </c>
      <c r="EA216">
        <v>101.7</v>
      </c>
      <c r="EB216">
        <v>101.9</v>
      </c>
      <c r="EC216">
        <v>98.9</v>
      </c>
      <c r="ED216">
        <v>101.3</v>
      </c>
      <c r="EE216">
        <v>101.3</v>
      </c>
      <c r="EF216">
        <v>100.9</v>
      </c>
      <c r="EG216">
        <v>101.2</v>
      </c>
      <c r="EH216">
        <v>104.7</v>
      </c>
      <c r="EI216">
        <v>100.3</v>
      </c>
      <c r="EJ216">
        <v>104.4</v>
      </c>
      <c r="EK216">
        <v>104.2</v>
      </c>
      <c r="EL216">
        <v>105.9</v>
      </c>
      <c r="EM216" t="s">
        <v>29</v>
      </c>
      <c r="EN216">
        <v>137</v>
      </c>
      <c r="EO216">
        <v>78</v>
      </c>
      <c r="EP216">
        <v>98.8</v>
      </c>
      <c r="EQ216" t="s">
        <v>29</v>
      </c>
      <c r="ER216">
        <v>86.2</v>
      </c>
      <c r="ES216">
        <v>105.7</v>
      </c>
      <c r="ET216">
        <v>107.6</v>
      </c>
      <c r="EU216" t="s">
        <v>29</v>
      </c>
      <c r="EV216">
        <v>146.80000000000001</v>
      </c>
      <c r="EW216">
        <v>102.6</v>
      </c>
      <c r="EX216">
        <v>88.8</v>
      </c>
      <c r="EY216" t="s">
        <v>29</v>
      </c>
      <c r="EZ216">
        <v>81</v>
      </c>
      <c r="FA216">
        <v>102.8</v>
      </c>
      <c r="FB216">
        <v>101.6</v>
      </c>
      <c r="FC216" t="s">
        <v>29</v>
      </c>
      <c r="FD216">
        <v>127.6</v>
      </c>
      <c r="FF216">
        <v>106.8</v>
      </c>
      <c r="FG216">
        <v>105.4</v>
      </c>
      <c r="FH216">
        <v>102.9</v>
      </c>
      <c r="FI216">
        <v>119.3</v>
      </c>
      <c r="FJ216">
        <v>108.9</v>
      </c>
      <c r="FK216">
        <v>119.6</v>
      </c>
      <c r="FL216">
        <v>104.3</v>
      </c>
      <c r="FM216">
        <v>99.6</v>
      </c>
      <c r="FN216">
        <v>98.2</v>
      </c>
      <c r="FO216">
        <v>93.6</v>
      </c>
      <c r="FP216">
        <v>107.3</v>
      </c>
      <c r="FQ216">
        <v>111.2</v>
      </c>
      <c r="FR216" t="s">
        <v>29</v>
      </c>
      <c r="FS216">
        <v>154.5</v>
      </c>
      <c r="FT216">
        <v>115.5</v>
      </c>
      <c r="FU216">
        <v>110.8</v>
      </c>
      <c r="FV216" t="s">
        <v>29</v>
      </c>
      <c r="FW216">
        <v>118.3</v>
      </c>
      <c r="FX216">
        <v>14217</v>
      </c>
      <c r="FY216">
        <v>107.5</v>
      </c>
      <c r="FZ216">
        <v>99.1</v>
      </c>
      <c r="GA216">
        <v>105.9</v>
      </c>
      <c r="GB216" t="s">
        <v>29</v>
      </c>
      <c r="GC216">
        <v>128.1</v>
      </c>
      <c r="GD216">
        <v>4778.3999999999996</v>
      </c>
      <c r="GE216">
        <v>106.7</v>
      </c>
      <c r="GF216">
        <v>99.4</v>
      </c>
      <c r="GG216">
        <v>40144.199999999997</v>
      </c>
      <c r="GH216">
        <v>108.3</v>
      </c>
      <c r="GI216">
        <v>76644.600000000006</v>
      </c>
      <c r="GJ216">
        <v>104.5</v>
      </c>
      <c r="GK216">
        <v>106.6</v>
      </c>
      <c r="GL216">
        <v>74565.399999999994</v>
      </c>
      <c r="GM216">
        <v>107.1</v>
      </c>
      <c r="GN216">
        <v>110</v>
      </c>
      <c r="GO216">
        <v>2079.1999999999998</v>
      </c>
      <c r="GP216">
        <v>5</v>
      </c>
      <c r="GQ216">
        <v>0.8</v>
      </c>
      <c r="GS216">
        <v>6.3</v>
      </c>
      <c r="GT216">
        <v>2.7</v>
      </c>
      <c r="GU216">
        <v>11.4</v>
      </c>
      <c r="GV216">
        <v>10.8</v>
      </c>
      <c r="GW216">
        <v>5.0999999999999996</v>
      </c>
      <c r="GX216">
        <v>30.5</v>
      </c>
      <c r="GY216">
        <v>11.7</v>
      </c>
    </row>
    <row r="217" spans="1:207" x14ac:dyDescent="0.2">
      <c r="A217" s="12" t="s">
        <v>337</v>
      </c>
      <c r="B217" s="20">
        <v>96.7</v>
      </c>
      <c r="C217" s="20">
        <v>94</v>
      </c>
      <c r="E217" s="25" t="s">
        <v>340</v>
      </c>
      <c r="F217" s="27">
        <v>3.15</v>
      </c>
      <c r="G217" s="27">
        <v>3.67</v>
      </c>
      <c r="I217" s="1">
        <v>41912</v>
      </c>
      <c r="J217">
        <v>1021824.2</v>
      </c>
      <c r="L217" s="1">
        <v>41790</v>
      </c>
      <c r="M217">
        <v>23.896000000000001</v>
      </c>
      <c r="N217">
        <v>683640.69799999997</v>
      </c>
      <c r="O217">
        <v>246987.29699999999</v>
      </c>
      <c r="P217">
        <v>930627.995</v>
      </c>
      <c r="Q217">
        <v>655430.79799999995</v>
      </c>
      <c r="R217">
        <v>244130.36</v>
      </c>
      <c r="S217">
        <v>899561.15800000005</v>
      </c>
      <c r="T217">
        <v>28209.9</v>
      </c>
      <c r="U217">
        <v>2856.9369999999999</v>
      </c>
      <c r="V217">
        <v>31066.837</v>
      </c>
      <c r="W217">
        <v>683664.59400000004</v>
      </c>
      <c r="X217">
        <v>246987.29699999999</v>
      </c>
      <c r="Y217">
        <v>930651.89099999995</v>
      </c>
      <c r="AA217" s="37" t="s">
        <v>339</v>
      </c>
      <c r="AB217" s="38">
        <v>3.8673000000000002</v>
      </c>
      <c r="AC217" s="38">
        <v>1.4276</v>
      </c>
      <c r="AD217" s="38">
        <v>1.3479000000000001</v>
      </c>
      <c r="AI217" t="s">
        <v>713</v>
      </c>
      <c r="AJ217">
        <v>6036</v>
      </c>
      <c r="AK217">
        <v>104.4</v>
      </c>
      <c r="AL217">
        <v>100.1</v>
      </c>
      <c r="AM217" t="s">
        <v>29</v>
      </c>
      <c r="AN217">
        <v>112.4</v>
      </c>
      <c r="AO217">
        <v>1069.5</v>
      </c>
      <c r="AP217">
        <v>81.8</v>
      </c>
      <c r="AQ217">
        <v>95.7</v>
      </c>
      <c r="AS217">
        <v>6.6</v>
      </c>
      <c r="AT217">
        <v>4574.3500000000004</v>
      </c>
      <c r="AU217">
        <v>107.4</v>
      </c>
      <c r="AV217">
        <v>102.3</v>
      </c>
      <c r="AW217">
        <v>105.4</v>
      </c>
      <c r="AX217">
        <v>101.8</v>
      </c>
      <c r="AY217" t="s">
        <v>29</v>
      </c>
      <c r="AZ217">
        <v>122.2</v>
      </c>
      <c r="BA217">
        <v>2172.21</v>
      </c>
      <c r="BB217">
        <v>103.6</v>
      </c>
      <c r="BC217">
        <v>101.3</v>
      </c>
      <c r="BD217">
        <v>100.8</v>
      </c>
      <c r="BE217">
        <v>100.8</v>
      </c>
      <c r="BF217" t="s">
        <v>29</v>
      </c>
      <c r="BG217">
        <v>117.7</v>
      </c>
      <c r="BH217">
        <v>1222.3499999999999</v>
      </c>
      <c r="BI217">
        <v>102.1</v>
      </c>
      <c r="BJ217">
        <v>102.1</v>
      </c>
      <c r="BK217">
        <v>99.3</v>
      </c>
      <c r="BL217">
        <v>101.6</v>
      </c>
      <c r="BM217" t="s">
        <v>29</v>
      </c>
      <c r="BN217">
        <v>114.4</v>
      </c>
      <c r="BO217">
        <v>295020.90000000002</v>
      </c>
      <c r="BP217">
        <v>292351.59999999998</v>
      </c>
      <c r="BQ217">
        <v>2669.3</v>
      </c>
      <c r="BR217">
        <v>106.3</v>
      </c>
      <c r="BS217">
        <v>100.5</v>
      </c>
      <c r="BT217">
        <v>107.4</v>
      </c>
      <c r="BU217">
        <v>102.4</v>
      </c>
      <c r="BV217">
        <v>110</v>
      </c>
      <c r="BW217">
        <v>102.2</v>
      </c>
      <c r="BX217">
        <v>96.5</v>
      </c>
      <c r="BY217">
        <v>91.6</v>
      </c>
      <c r="BZ217">
        <v>123.4</v>
      </c>
      <c r="CA217">
        <v>102.4</v>
      </c>
      <c r="CB217">
        <v>7.5</v>
      </c>
      <c r="CC217">
        <v>103</v>
      </c>
      <c r="CD217">
        <v>100.3</v>
      </c>
      <c r="CE217">
        <v>100.6</v>
      </c>
      <c r="CF217">
        <v>123.9</v>
      </c>
      <c r="CG217">
        <v>104.9</v>
      </c>
      <c r="CH217">
        <v>100</v>
      </c>
      <c r="CI217">
        <v>102.4</v>
      </c>
      <c r="CJ217">
        <v>100.2</v>
      </c>
      <c r="CK217">
        <v>100.7</v>
      </c>
      <c r="CL217">
        <v>99.9</v>
      </c>
      <c r="CM217">
        <v>99.4</v>
      </c>
      <c r="CN217">
        <v>99.9</v>
      </c>
      <c r="CO217">
        <v>102.5</v>
      </c>
      <c r="CP217">
        <v>100</v>
      </c>
      <c r="CQ217">
        <v>101.5</v>
      </c>
      <c r="CR217">
        <v>101</v>
      </c>
      <c r="CS217">
        <v>100.3</v>
      </c>
      <c r="CT217">
        <v>100.9</v>
      </c>
      <c r="CU217">
        <v>100.5</v>
      </c>
      <c r="CV217">
        <v>99.8</v>
      </c>
      <c r="CW217">
        <v>100.6</v>
      </c>
      <c r="CX217">
        <v>96.9</v>
      </c>
      <c r="CY217">
        <v>99.5</v>
      </c>
      <c r="CZ217">
        <v>95.6</v>
      </c>
      <c r="DA217">
        <v>102.1</v>
      </c>
      <c r="DB217">
        <v>100.5</v>
      </c>
      <c r="DC217">
        <v>101.4</v>
      </c>
      <c r="DD217">
        <v>105.4</v>
      </c>
      <c r="DE217">
        <v>100.9</v>
      </c>
      <c r="DF217">
        <v>103.8</v>
      </c>
      <c r="DG217">
        <v>100.9</v>
      </c>
      <c r="DH217">
        <v>99.8</v>
      </c>
      <c r="DI217">
        <v>100.7</v>
      </c>
      <c r="DJ217">
        <v>95.4</v>
      </c>
      <c r="DK217">
        <v>103.5</v>
      </c>
      <c r="DL217">
        <v>96.8</v>
      </c>
      <c r="DM217">
        <v>102.6</v>
      </c>
      <c r="DN217">
        <v>100.4</v>
      </c>
      <c r="DO217">
        <v>102.2</v>
      </c>
      <c r="DP217">
        <v>99.9</v>
      </c>
      <c r="DQ217">
        <v>100.1</v>
      </c>
      <c r="DR217">
        <v>100.2</v>
      </c>
      <c r="DS217">
        <v>102</v>
      </c>
      <c r="DT217">
        <v>99.9</v>
      </c>
      <c r="DU217">
        <v>101.6</v>
      </c>
      <c r="DV217">
        <v>100.4</v>
      </c>
      <c r="DW217">
        <v>100.3</v>
      </c>
      <c r="DX217">
        <v>97</v>
      </c>
      <c r="DY217">
        <v>101.6</v>
      </c>
      <c r="DZ217">
        <v>99.9</v>
      </c>
      <c r="EA217">
        <v>101.6</v>
      </c>
      <c r="EB217">
        <v>101.4</v>
      </c>
      <c r="EC217">
        <v>99.5</v>
      </c>
      <c r="ED217">
        <v>100.9</v>
      </c>
      <c r="EE217">
        <v>101.8</v>
      </c>
      <c r="EF217">
        <v>100.5</v>
      </c>
      <c r="EG217">
        <v>101.7</v>
      </c>
      <c r="EH217">
        <v>103.8</v>
      </c>
      <c r="EI217">
        <v>102</v>
      </c>
      <c r="EJ217">
        <v>101.8</v>
      </c>
      <c r="EK217">
        <v>112.3</v>
      </c>
      <c r="EL217">
        <v>105.1</v>
      </c>
      <c r="EM217" t="s">
        <v>29</v>
      </c>
      <c r="EN217">
        <v>143.9</v>
      </c>
      <c r="EO217">
        <v>98.4</v>
      </c>
      <c r="EP217">
        <v>112.9</v>
      </c>
      <c r="EQ217" t="s">
        <v>29</v>
      </c>
      <c r="ER217">
        <v>97.3</v>
      </c>
      <c r="ES217">
        <v>114</v>
      </c>
      <c r="ET217">
        <v>104.2</v>
      </c>
      <c r="EU217" t="s">
        <v>29</v>
      </c>
      <c r="EV217">
        <v>153</v>
      </c>
      <c r="EW217">
        <v>101.9</v>
      </c>
      <c r="EX217">
        <v>115.6</v>
      </c>
      <c r="EY217" t="s">
        <v>29</v>
      </c>
      <c r="EZ217">
        <v>93.7</v>
      </c>
      <c r="FA217">
        <v>105.1</v>
      </c>
      <c r="FB217">
        <v>100.8</v>
      </c>
      <c r="FC217" t="s">
        <v>29</v>
      </c>
      <c r="FD217">
        <v>128.6</v>
      </c>
      <c r="FF217">
        <v>115.1</v>
      </c>
      <c r="FG217">
        <v>104.1</v>
      </c>
      <c r="FH217">
        <v>113.8</v>
      </c>
      <c r="FI217">
        <v>102.7</v>
      </c>
      <c r="FJ217">
        <v>113.1</v>
      </c>
      <c r="FK217">
        <v>106.6</v>
      </c>
      <c r="FL217">
        <v>112.4</v>
      </c>
      <c r="FM217">
        <v>106.1</v>
      </c>
      <c r="FN217">
        <v>104.3</v>
      </c>
      <c r="FO217">
        <v>109.2</v>
      </c>
      <c r="FP217">
        <v>113.4</v>
      </c>
      <c r="FQ217">
        <v>101.2</v>
      </c>
      <c r="FR217" t="s">
        <v>29</v>
      </c>
      <c r="FS217">
        <v>156.30000000000001</v>
      </c>
      <c r="FT217">
        <v>120.3</v>
      </c>
      <c r="FU217">
        <v>102.6</v>
      </c>
      <c r="FV217" t="s">
        <v>29</v>
      </c>
      <c r="FW217">
        <v>121.4</v>
      </c>
      <c r="FX217">
        <v>15555</v>
      </c>
      <c r="FY217">
        <v>107.1</v>
      </c>
      <c r="FZ217">
        <v>102.5</v>
      </c>
      <c r="GA217">
        <v>107.4</v>
      </c>
      <c r="GB217" t="s">
        <v>29</v>
      </c>
      <c r="GC217">
        <v>130.5</v>
      </c>
      <c r="GD217">
        <v>5032.6000000000004</v>
      </c>
      <c r="GE217">
        <v>106.5</v>
      </c>
      <c r="GF217">
        <v>105.3</v>
      </c>
      <c r="GG217">
        <v>45176.800000000003</v>
      </c>
      <c r="GH217">
        <v>108.1</v>
      </c>
      <c r="GI217">
        <v>78953.3</v>
      </c>
      <c r="GJ217">
        <v>108.7</v>
      </c>
      <c r="GK217">
        <v>105</v>
      </c>
      <c r="GL217">
        <v>77473.399999999994</v>
      </c>
      <c r="GM217">
        <v>110.3</v>
      </c>
      <c r="GN217">
        <v>103</v>
      </c>
      <c r="GO217">
        <v>1479.9</v>
      </c>
      <c r="GP217">
        <v>4.5999999999999996</v>
      </c>
      <c r="GQ217">
        <v>1.6</v>
      </c>
      <c r="GS217">
        <v>4.5999999999999996</v>
      </c>
      <c r="GT217">
        <v>0.4</v>
      </c>
      <c r="GU217">
        <v>10.3</v>
      </c>
      <c r="GV217">
        <v>10.3</v>
      </c>
      <c r="GW217">
        <v>3.8</v>
      </c>
      <c r="GX217">
        <v>30.5</v>
      </c>
      <c r="GY217">
        <v>13.3</v>
      </c>
    </row>
    <row r="218" spans="1:207" x14ac:dyDescent="0.2">
      <c r="A218" s="12" t="s">
        <v>338</v>
      </c>
      <c r="B218" s="20">
        <v>96.2</v>
      </c>
      <c r="C218" s="20">
        <v>93</v>
      </c>
      <c r="E218" s="25" t="s">
        <v>341</v>
      </c>
      <c r="F218" s="27">
        <v>3.22</v>
      </c>
      <c r="G218" s="27">
        <v>3.62</v>
      </c>
      <c r="I218" s="1">
        <v>41943</v>
      </c>
      <c r="J218">
        <v>1028665.3</v>
      </c>
      <c r="L218" s="1">
        <v>41820</v>
      </c>
      <c r="M218">
        <v>23.943000000000001</v>
      </c>
      <c r="N218">
        <v>691616.90300000005</v>
      </c>
      <c r="O218">
        <v>249062.25</v>
      </c>
      <c r="P218">
        <v>940679.15300000005</v>
      </c>
      <c r="Q218">
        <v>661450.72600000002</v>
      </c>
      <c r="R218">
        <v>245910.59299999999</v>
      </c>
      <c r="S218">
        <v>907361.31900000002</v>
      </c>
      <c r="T218">
        <v>30166.177</v>
      </c>
      <c r="U218">
        <v>3151.6570000000002</v>
      </c>
      <c r="V218">
        <v>33317.834000000003</v>
      </c>
      <c r="W218">
        <v>691640.84600000002</v>
      </c>
      <c r="X218">
        <v>249062.25</v>
      </c>
      <c r="Y218">
        <v>940703.09600000002</v>
      </c>
      <c r="AA218" s="37" t="s">
        <v>340</v>
      </c>
      <c r="AB218" s="38">
        <v>3.9163000000000001</v>
      </c>
      <c r="AC218" s="38">
        <v>1.4340999999999999</v>
      </c>
      <c r="AD218" s="38">
        <v>1.3314999999999999</v>
      </c>
      <c r="AI218" t="s">
        <v>714</v>
      </c>
      <c r="AJ218">
        <v>6053</v>
      </c>
      <c r="AK218">
        <v>104.5</v>
      </c>
      <c r="AL218">
        <v>100.3</v>
      </c>
      <c r="AM218" t="s">
        <v>29</v>
      </c>
      <c r="AN218">
        <v>112.7</v>
      </c>
      <c r="AO218">
        <v>1067.7</v>
      </c>
      <c r="AP218">
        <v>81.3</v>
      </c>
      <c r="AQ218">
        <v>99.8</v>
      </c>
      <c r="AS218">
        <v>6.5</v>
      </c>
      <c r="AT218">
        <v>4610.79</v>
      </c>
      <c r="AU218">
        <v>106.5</v>
      </c>
      <c r="AV218">
        <v>100.8</v>
      </c>
      <c r="AW218">
        <v>104.1</v>
      </c>
      <c r="AX218">
        <v>100.3</v>
      </c>
      <c r="AY218" t="s">
        <v>29</v>
      </c>
      <c r="AZ218">
        <v>122.6</v>
      </c>
      <c r="BA218">
        <v>2190.31</v>
      </c>
      <c r="BB218">
        <v>104.5</v>
      </c>
      <c r="BC218">
        <v>100.8</v>
      </c>
      <c r="BD218">
        <v>101.4</v>
      </c>
      <c r="BE218">
        <v>100.3</v>
      </c>
      <c r="BF218" t="s">
        <v>29</v>
      </c>
      <c r="BG218">
        <v>118.1</v>
      </c>
      <c r="BH218">
        <v>1202.24</v>
      </c>
      <c r="BI218">
        <v>102.1</v>
      </c>
      <c r="BJ218">
        <v>98.4</v>
      </c>
      <c r="BK218">
        <v>99</v>
      </c>
      <c r="BL218">
        <v>97.9</v>
      </c>
      <c r="BM218" t="s">
        <v>29</v>
      </c>
      <c r="BN218">
        <v>112</v>
      </c>
      <c r="BO218">
        <v>323263.2</v>
      </c>
      <c r="BP218">
        <v>325675.59999999998</v>
      </c>
      <c r="BQ218">
        <v>-2412.4</v>
      </c>
      <c r="BR218">
        <v>106.9</v>
      </c>
      <c r="BS218">
        <v>101.4</v>
      </c>
      <c r="BT218">
        <v>105</v>
      </c>
      <c r="BU218">
        <v>101.2</v>
      </c>
      <c r="BV218">
        <v>109.8</v>
      </c>
      <c r="BW218">
        <v>101.2</v>
      </c>
      <c r="BX218">
        <v>94.7</v>
      </c>
      <c r="BY218">
        <v>96</v>
      </c>
      <c r="BZ218">
        <v>116.6</v>
      </c>
      <c r="CA218">
        <v>101.9</v>
      </c>
      <c r="CB218">
        <v>7.2</v>
      </c>
      <c r="CC218">
        <v>101.8</v>
      </c>
      <c r="CD218">
        <v>100</v>
      </c>
      <c r="CE218">
        <v>100.6</v>
      </c>
      <c r="CF218">
        <v>104.9</v>
      </c>
      <c r="CG218">
        <v>99.9</v>
      </c>
      <c r="CH218">
        <v>99.9</v>
      </c>
      <c r="CI218">
        <v>101.8</v>
      </c>
      <c r="CJ218">
        <v>100.1</v>
      </c>
      <c r="CK218">
        <v>100.8</v>
      </c>
      <c r="CL218">
        <v>99.5</v>
      </c>
      <c r="CM218">
        <v>99.6</v>
      </c>
      <c r="CN218">
        <v>99.5</v>
      </c>
      <c r="CO218">
        <v>102</v>
      </c>
      <c r="CP218">
        <v>99.8</v>
      </c>
      <c r="CQ218">
        <v>101.3</v>
      </c>
      <c r="CR218">
        <v>101.2</v>
      </c>
      <c r="CS218">
        <v>100.3</v>
      </c>
      <c r="CT218">
        <v>101.2</v>
      </c>
      <c r="CU218">
        <v>101</v>
      </c>
      <c r="CV218">
        <v>100.1</v>
      </c>
      <c r="CW218">
        <v>100.7</v>
      </c>
      <c r="CX218">
        <v>96.9</v>
      </c>
      <c r="CY218">
        <v>99.1</v>
      </c>
      <c r="CZ218">
        <v>94.7</v>
      </c>
      <c r="DA218">
        <v>102.5</v>
      </c>
      <c r="DB218">
        <v>100.5</v>
      </c>
      <c r="DC218">
        <v>101.9</v>
      </c>
      <c r="DD218">
        <v>106</v>
      </c>
      <c r="DE218">
        <v>101</v>
      </c>
      <c r="DF218">
        <v>104.8</v>
      </c>
      <c r="DG218">
        <v>101</v>
      </c>
      <c r="DH218">
        <v>100.2</v>
      </c>
      <c r="DI218">
        <v>101</v>
      </c>
      <c r="DJ218">
        <v>95.4</v>
      </c>
      <c r="DK218">
        <v>99.7</v>
      </c>
      <c r="DL218">
        <v>96.5</v>
      </c>
      <c r="DM218">
        <v>102.7</v>
      </c>
      <c r="DN218">
        <v>100.3</v>
      </c>
      <c r="DO218">
        <v>102.5</v>
      </c>
      <c r="DP218">
        <v>100.3</v>
      </c>
      <c r="DQ218">
        <v>100</v>
      </c>
      <c r="DR218">
        <v>100.2</v>
      </c>
      <c r="DS218">
        <v>101.9</v>
      </c>
      <c r="DT218">
        <v>100.1</v>
      </c>
      <c r="DU218">
        <v>101.7</v>
      </c>
      <c r="DV218">
        <v>102.3</v>
      </c>
      <c r="DW218">
        <v>101.6</v>
      </c>
      <c r="DX218">
        <v>98.5</v>
      </c>
      <c r="DY218">
        <v>101.5</v>
      </c>
      <c r="DZ218">
        <v>99.8</v>
      </c>
      <c r="EA218">
        <v>101.5</v>
      </c>
      <c r="EB218">
        <v>101.7</v>
      </c>
      <c r="EC218">
        <v>100.6</v>
      </c>
      <c r="ED218">
        <v>101.5</v>
      </c>
      <c r="EE218">
        <v>101.8</v>
      </c>
      <c r="EF218">
        <v>100.1</v>
      </c>
      <c r="EG218">
        <v>101.8</v>
      </c>
      <c r="EH218" t="s">
        <v>29</v>
      </c>
      <c r="EI218" t="s">
        <v>29</v>
      </c>
      <c r="EJ218" t="s">
        <v>29</v>
      </c>
      <c r="EK218">
        <v>109.1</v>
      </c>
      <c r="EL218">
        <v>98.9</v>
      </c>
      <c r="EM218" t="s">
        <v>29</v>
      </c>
      <c r="EN218">
        <v>142.30000000000001</v>
      </c>
      <c r="EO218">
        <v>85.2</v>
      </c>
      <c r="EP218">
        <v>87.2</v>
      </c>
      <c r="EQ218" t="s">
        <v>29</v>
      </c>
      <c r="ER218">
        <v>84.8</v>
      </c>
      <c r="ES218">
        <v>110.9</v>
      </c>
      <c r="ET218">
        <v>98.7</v>
      </c>
      <c r="EU218" t="s">
        <v>29</v>
      </c>
      <c r="EV218">
        <v>151</v>
      </c>
      <c r="EW218">
        <v>103</v>
      </c>
      <c r="EX218">
        <v>107.9</v>
      </c>
      <c r="EY218" t="s">
        <v>29</v>
      </c>
      <c r="EZ218">
        <v>101.1</v>
      </c>
      <c r="FA218">
        <v>101.3</v>
      </c>
      <c r="FB218">
        <v>98.8</v>
      </c>
      <c r="FC218" t="s">
        <v>29</v>
      </c>
      <c r="FD218">
        <v>127</v>
      </c>
      <c r="FF218">
        <v>108.1</v>
      </c>
      <c r="FG218">
        <v>95.3</v>
      </c>
      <c r="FH218">
        <v>115.2</v>
      </c>
      <c r="FI218">
        <v>103.1</v>
      </c>
      <c r="FJ218">
        <v>110.8</v>
      </c>
      <c r="FK218">
        <v>101.1</v>
      </c>
      <c r="FL218">
        <v>108.8</v>
      </c>
      <c r="FM218">
        <v>97.7</v>
      </c>
      <c r="FN218">
        <v>103.1</v>
      </c>
      <c r="FO218">
        <v>101.4</v>
      </c>
      <c r="FP218">
        <v>118.8</v>
      </c>
      <c r="FQ218">
        <v>100.2</v>
      </c>
      <c r="FR218" t="s">
        <v>29</v>
      </c>
      <c r="FS218">
        <v>156.6</v>
      </c>
      <c r="FT218">
        <v>119.8</v>
      </c>
      <c r="FU218">
        <v>105</v>
      </c>
      <c r="FV218" t="s">
        <v>29</v>
      </c>
      <c r="FW218">
        <v>127.4</v>
      </c>
      <c r="FX218">
        <v>17585</v>
      </c>
      <c r="FY218">
        <v>108.8</v>
      </c>
      <c r="FZ218">
        <v>98.1</v>
      </c>
      <c r="GA218">
        <v>108.1</v>
      </c>
      <c r="GB218" t="s">
        <v>29</v>
      </c>
      <c r="GC218">
        <v>123.7</v>
      </c>
      <c r="GD218">
        <v>4945.1000000000004</v>
      </c>
      <c r="GE218">
        <v>110.4</v>
      </c>
      <c r="GF218">
        <v>98.3</v>
      </c>
      <c r="GG218">
        <v>50121.9</v>
      </c>
      <c r="GH218">
        <v>108.3</v>
      </c>
      <c r="GI218">
        <v>75853.8</v>
      </c>
      <c r="GJ218" t="s">
        <v>29</v>
      </c>
      <c r="GK218" t="s">
        <v>29</v>
      </c>
      <c r="GL218">
        <v>76573.2</v>
      </c>
      <c r="GM218" t="s">
        <v>29</v>
      </c>
      <c r="GN218" t="s">
        <v>29</v>
      </c>
      <c r="GO218">
        <v>-719.4</v>
      </c>
      <c r="GP218">
        <v>5.4</v>
      </c>
      <c r="GQ218">
        <v>3.4</v>
      </c>
      <c r="GS218">
        <v>4.5999999999999996</v>
      </c>
      <c r="GT218">
        <v>-1.9</v>
      </c>
      <c r="GU218">
        <v>11.2</v>
      </c>
      <c r="GV218">
        <v>8.8000000000000007</v>
      </c>
      <c r="GW218">
        <v>3.6</v>
      </c>
      <c r="GX218">
        <v>28.8</v>
      </c>
      <c r="GY218">
        <v>11.6</v>
      </c>
    </row>
    <row r="219" spans="1:207" x14ac:dyDescent="0.2">
      <c r="A219" s="12" t="s">
        <v>339</v>
      </c>
      <c r="B219" s="20">
        <v>98</v>
      </c>
      <c r="C219" s="20">
        <v>95.2</v>
      </c>
      <c r="E219" s="25" t="s">
        <v>342</v>
      </c>
      <c r="F219" s="27">
        <v>3.23</v>
      </c>
      <c r="G219" s="27">
        <v>3.63</v>
      </c>
      <c r="I219" s="1">
        <v>41973</v>
      </c>
      <c r="J219">
        <v>1033417.8</v>
      </c>
      <c r="L219" s="1">
        <v>41851</v>
      </c>
      <c r="M219">
        <v>24.096</v>
      </c>
      <c r="N219">
        <v>691559.72900000005</v>
      </c>
      <c r="O219">
        <v>248057.05900000001</v>
      </c>
      <c r="P219">
        <v>939616.78799999994</v>
      </c>
      <c r="Q219">
        <v>664148.06200000003</v>
      </c>
      <c r="R219">
        <v>245123.408</v>
      </c>
      <c r="S219">
        <v>909271.47</v>
      </c>
      <c r="T219">
        <v>27411.667000000001</v>
      </c>
      <c r="U219">
        <v>2933.6509999999998</v>
      </c>
      <c r="V219">
        <v>30345.317999999999</v>
      </c>
      <c r="W219">
        <v>691583.82499999995</v>
      </c>
      <c r="X219">
        <v>248057.05900000001</v>
      </c>
      <c r="Y219">
        <v>939640.88399999996</v>
      </c>
      <c r="AA219" s="37" t="s">
        <v>341</v>
      </c>
      <c r="AB219" s="38">
        <v>4.0791000000000004</v>
      </c>
      <c r="AC219" s="38">
        <v>1.423</v>
      </c>
      <c r="AD219" s="38">
        <v>1.2306999999999999</v>
      </c>
      <c r="AI219" t="s">
        <v>715</v>
      </c>
      <c r="AJ219">
        <v>6065</v>
      </c>
      <c r="AK219">
        <v>104.6</v>
      </c>
      <c r="AL219">
        <v>100.2</v>
      </c>
      <c r="AM219" t="s">
        <v>29</v>
      </c>
      <c r="AN219">
        <v>112.9</v>
      </c>
      <c r="AO219">
        <v>1081.7</v>
      </c>
      <c r="AP219">
        <v>81</v>
      </c>
      <c r="AQ219">
        <v>101.3</v>
      </c>
      <c r="AS219">
        <v>6.6</v>
      </c>
      <c r="AT219">
        <v>4973.7299999999996</v>
      </c>
      <c r="AU219">
        <v>107.3</v>
      </c>
      <c r="AV219">
        <v>107.9</v>
      </c>
      <c r="AW219">
        <v>105.3</v>
      </c>
      <c r="AX219">
        <v>107.8</v>
      </c>
      <c r="AY219" t="s">
        <v>29</v>
      </c>
      <c r="AZ219">
        <v>132.19999999999999</v>
      </c>
      <c r="BA219">
        <v>2158.21</v>
      </c>
      <c r="BB219">
        <v>102.9</v>
      </c>
      <c r="BC219">
        <v>98.5</v>
      </c>
      <c r="BD219">
        <v>100.2</v>
      </c>
      <c r="BE219">
        <v>98.3</v>
      </c>
      <c r="BF219" t="s">
        <v>29</v>
      </c>
      <c r="BG219">
        <v>116.1</v>
      </c>
      <c r="BH219">
        <v>1197.55</v>
      </c>
      <c r="BI219">
        <v>102.3</v>
      </c>
      <c r="BJ219">
        <v>99.6</v>
      </c>
      <c r="BK219">
        <v>99.6</v>
      </c>
      <c r="BL219">
        <v>99.4</v>
      </c>
      <c r="BM219" t="s">
        <v>29</v>
      </c>
      <c r="BN219">
        <v>111.3</v>
      </c>
      <c r="BO219" t="s">
        <v>29</v>
      </c>
      <c r="BP219" t="s">
        <v>29</v>
      </c>
      <c r="BQ219" t="s">
        <v>29</v>
      </c>
      <c r="BR219">
        <v>105.4</v>
      </c>
      <c r="BS219">
        <v>102.4</v>
      </c>
      <c r="BT219">
        <v>104.7</v>
      </c>
      <c r="BU219">
        <v>102</v>
      </c>
      <c r="BV219">
        <v>107.3</v>
      </c>
      <c r="BW219">
        <v>102.3</v>
      </c>
      <c r="BX219">
        <v>90.6</v>
      </c>
      <c r="BY219">
        <v>98.1</v>
      </c>
      <c r="BZ219">
        <v>112.2</v>
      </c>
      <c r="CA219">
        <v>100.8</v>
      </c>
      <c r="CB219">
        <v>7</v>
      </c>
      <c r="CC219">
        <v>100.3</v>
      </c>
      <c r="CD219">
        <v>99.7</v>
      </c>
      <c r="CE219">
        <v>100.3</v>
      </c>
      <c r="CF219">
        <v>99.1</v>
      </c>
      <c r="CG219">
        <v>99.2</v>
      </c>
      <c r="CH219">
        <v>99.1</v>
      </c>
      <c r="CI219">
        <v>100.5</v>
      </c>
      <c r="CJ219">
        <v>99.7</v>
      </c>
      <c r="CK219">
        <v>100.5</v>
      </c>
      <c r="CL219">
        <v>99.4</v>
      </c>
      <c r="CM219">
        <v>99.9</v>
      </c>
      <c r="CN219">
        <v>99.4</v>
      </c>
      <c r="CO219">
        <v>101.4</v>
      </c>
      <c r="CP219">
        <v>100.1</v>
      </c>
      <c r="CQ219">
        <v>101.4</v>
      </c>
      <c r="CR219">
        <v>101.4</v>
      </c>
      <c r="CS219">
        <v>100.2</v>
      </c>
      <c r="CT219">
        <v>101.4</v>
      </c>
      <c r="CU219" t="s">
        <v>29</v>
      </c>
      <c r="CV219" t="s">
        <v>29</v>
      </c>
      <c r="CW219" t="s">
        <v>29</v>
      </c>
      <c r="CX219" t="s">
        <v>29</v>
      </c>
      <c r="CY219" t="s">
        <v>29</v>
      </c>
      <c r="CZ219" t="s">
        <v>29</v>
      </c>
      <c r="DA219">
        <v>102.1</v>
      </c>
      <c r="DB219">
        <v>100.2</v>
      </c>
      <c r="DC219">
        <v>102.1</v>
      </c>
      <c r="DD219">
        <v>105.4</v>
      </c>
      <c r="DE219">
        <v>100.5</v>
      </c>
      <c r="DF219">
        <v>105.4</v>
      </c>
      <c r="DG219">
        <v>100.9</v>
      </c>
      <c r="DH219">
        <v>99.9</v>
      </c>
      <c r="DI219">
        <v>100.9</v>
      </c>
      <c r="DJ219">
        <v>95.2</v>
      </c>
      <c r="DK219">
        <v>98.6</v>
      </c>
      <c r="DL219">
        <v>95.2</v>
      </c>
      <c r="DM219">
        <v>102.6</v>
      </c>
      <c r="DN219">
        <v>100.1</v>
      </c>
      <c r="DO219">
        <v>102.6</v>
      </c>
      <c r="DP219">
        <v>100.1</v>
      </c>
      <c r="DQ219">
        <v>99.9</v>
      </c>
      <c r="DR219">
        <v>100.1</v>
      </c>
      <c r="DS219">
        <v>101.8</v>
      </c>
      <c r="DT219">
        <v>100.1</v>
      </c>
      <c r="DU219">
        <v>101.8</v>
      </c>
      <c r="DV219">
        <v>99.2</v>
      </c>
      <c r="DW219">
        <v>100.7</v>
      </c>
      <c r="DX219">
        <v>99.2</v>
      </c>
      <c r="DY219">
        <v>101.5</v>
      </c>
      <c r="DZ219">
        <v>100</v>
      </c>
      <c r="EA219">
        <v>101.5</v>
      </c>
      <c r="EB219">
        <v>101.7</v>
      </c>
      <c r="EC219">
        <v>100.3</v>
      </c>
      <c r="ED219">
        <v>101.7</v>
      </c>
      <c r="EE219">
        <v>101.9</v>
      </c>
      <c r="EF219">
        <v>100</v>
      </c>
      <c r="EG219">
        <v>101.9</v>
      </c>
      <c r="EH219" t="s">
        <v>29</v>
      </c>
      <c r="EI219" t="s">
        <v>29</v>
      </c>
      <c r="EJ219" t="s">
        <v>29</v>
      </c>
      <c r="EK219">
        <v>102.7</v>
      </c>
      <c r="EL219">
        <v>89.8</v>
      </c>
      <c r="EM219" t="s">
        <v>29</v>
      </c>
      <c r="EN219">
        <v>127.8</v>
      </c>
      <c r="EO219">
        <v>91.6</v>
      </c>
      <c r="EP219">
        <v>109.4</v>
      </c>
      <c r="EQ219" t="s">
        <v>29</v>
      </c>
      <c r="ER219">
        <v>92.8</v>
      </c>
      <c r="ES219">
        <v>103.5</v>
      </c>
      <c r="ET219">
        <v>87.6</v>
      </c>
      <c r="EU219" t="s">
        <v>29</v>
      </c>
      <c r="EV219">
        <v>132.19999999999999</v>
      </c>
      <c r="EW219">
        <v>100.7</v>
      </c>
      <c r="EX219">
        <v>107</v>
      </c>
      <c r="EY219" t="s">
        <v>29</v>
      </c>
      <c r="EZ219">
        <v>108.1</v>
      </c>
      <c r="FA219">
        <v>99.4</v>
      </c>
      <c r="FB219">
        <v>102.1</v>
      </c>
      <c r="FC219" t="s">
        <v>29</v>
      </c>
      <c r="FD219">
        <v>129.69999999999999</v>
      </c>
      <c r="FF219">
        <v>104.5</v>
      </c>
      <c r="FG219">
        <v>85.1</v>
      </c>
      <c r="FH219">
        <v>102.4</v>
      </c>
      <c r="FI219">
        <v>89.9</v>
      </c>
      <c r="FJ219">
        <v>103.1</v>
      </c>
      <c r="FK219">
        <v>79.3</v>
      </c>
      <c r="FL219">
        <v>102.5</v>
      </c>
      <c r="FM219">
        <v>93.4</v>
      </c>
      <c r="FN219">
        <v>100.7</v>
      </c>
      <c r="FO219">
        <v>100.1</v>
      </c>
      <c r="FP219">
        <v>86</v>
      </c>
      <c r="FQ219">
        <v>90.7</v>
      </c>
      <c r="FR219" t="s">
        <v>29</v>
      </c>
      <c r="FS219">
        <v>142.1</v>
      </c>
      <c r="FT219">
        <v>112.7</v>
      </c>
      <c r="FU219">
        <v>126.9</v>
      </c>
      <c r="FV219" t="s">
        <v>29</v>
      </c>
      <c r="FW219">
        <v>161.69999999999999</v>
      </c>
      <c r="FX219">
        <v>20775</v>
      </c>
      <c r="FY219">
        <v>105.2</v>
      </c>
      <c r="FZ219">
        <v>116.6</v>
      </c>
      <c r="GA219">
        <v>106.8</v>
      </c>
      <c r="GB219" t="s">
        <v>29</v>
      </c>
      <c r="GC219">
        <v>148.69999999999999</v>
      </c>
      <c r="GD219">
        <v>4649.7</v>
      </c>
      <c r="GE219">
        <v>106.3</v>
      </c>
      <c r="GF219">
        <v>94</v>
      </c>
      <c r="GG219">
        <v>54771.6</v>
      </c>
      <c r="GH219">
        <v>108.2</v>
      </c>
      <c r="GI219" t="s">
        <v>29</v>
      </c>
      <c r="GJ219" t="s">
        <v>29</v>
      </c>
      <c r="GK219" t="s">
        <v>29</v>
      </c>
      <c r="GL219" t="s">
        <v>29</v>
      </c>
      <c r="GM219" t="s">
        <v>29</v>
      </c>
      <c r="GN219" t="s">
        <v>29</v>
      </c>
      <c r="GO219" t="s">
        <v>29</v>
      </c>
      <c r="GP219">
        <v>2.1</v>
      </c>
      <c r="GQ219">
        <v>-0.2</v>
      </c>
      <c r="GS219">
        <v>3.5</v>
      </c>
      <c r="GT219">
        <v>-6.7</v>
      </c>
      <c r="GU219">
        <v>9.4</v>
      </c>
      <c r="GV219">
        <v>7.8</v>
      </c>
      <c r="GW219">
        <v>0.1</v>
      </c>
      <c r="GX219">
        <v>31.4</v>
      </c>
      <c r="GY219">
        <v>10.1</v>
      </c>
    </row>
    <row r="220" spans="1:207" x14ac:dyDescent="0.2">
      <c r="A220" s="12" t="s">
        <v>340</v>
      </c>
      <c r="B220" s="20">
        <v>98.5</v>
      </c>
      <c r="C220" s="20">
        <v>97.2</v>
      </c>
      <c r="E220" s="25" t="s">
        <v>343</v>
      </c>
      <c r="F220" s="27">
        <v>3.08</v>
      </c>
      <c r="G220" s="27">
        <v>3.62</v>
      </c>
      <c r="I220" s="1">
        <v>42004</v>
      </c>
      <c r="J220">
        <v>1059015.3</v>
      </c>
      <c r="L220" s="1">
        <v>41882</v>
      </c>
      <c r="M220">
        <v>24.151</v>
      </c>
      <c r="N220">
        <v>697425.28099999996</v>
      </c>
      <c r="O220">
        <v>253324.33799999999</v>
      </c>
      <c r="P220">
        <v>950749.61899999995</v>
      </c>
      <c r="Q220">
        <v>667560.10400000005</v>
      </c>
      <c r="R220">
        <v>250176.32800000001</v>
      </c>
      <c r="S220">
        <v>917736.43200000003</v>
      </c>
      <c r="T220">
        <v>29865.177</v>
      </c>
      <c r="U220">
        <v>3148.01</v>
      </c>
      <c r="V220">
        <v>33013.186999999998</v>
      </c>
      <c r="W220">
        <v>697449.43200000003</v>
      </c>
      <c r="X220">
        <v>253324.33799999999</v>
      </c>
      <c r="Y220">
        <v>950773.77</v>
      </c>
      <c r="AA220" s="37" t="s">
        <v>342</v>
      </c>
      <c r="AB220" s="38">
        <v>4.1470000000000002</v>
      </c>
      <c r="AC220" s="38">
        <v>1.3283</v>
      </c>
      <c r="AD220" s="38">
        <v>1.2271000000000001</v>
      </c>
    </row>
    <row r="221" spans="1:207" x14ac:dyDescent="0.2">
      <c r="A221" s="12" t="s">
        <v>341</v>
      </c>
      <c r="B221" s="20">
        <v>100.4</v>
      </c>
      <c r="C221" s="20">
        <v>100.2</v>
      </c>
      <c r="E221" s="25" t="s">
        <v>344</v>
      </c>
      <c r="F221" s="27">
        <v>3.24</v>
      </c>
      <c r="G221" s="27">
        <v>3.6</v>
      </c>
      <c r="I221" s="1">
        <v>42035</v>
      </c>
      <c r="J221">
        <v>1044747.4</v>
      </c>
      <c r="L221" s="1">
        <v>41912</v>
      </c>
      <c r="M221">
        <v>23.78</v>
      </c>
      <c r="N221">
        <v>703165.73100000003</v>
      </c>
      <c r="O221">
        <v>251788.916</v>
      </c>
      <c r="P221">
        <v>954954.647</v>
      </c>
      <c r="Q221">
        <v>672599.69700000004</v>
      </c>
      <c r="R221">
        <v>247369.38500000001</v>
      </c>
      <c r="S221">
        <v>919969.08200000005</v>
      </c>
      <c r="T221">
        <v>30566.034</v>
      </c>
      <c r="U221">
        <v>4419.5309999999999</v>
      </c>
      <c r="V221">
        <v>34985.565000000002</v>
      </c>
      <c r="W221">
        <v>703189.51100000006</v>
      </c>
      <c r="X221">
        <v>251788.916</v>
      </c>
      <c r="Y221">
        <v>954978.42700000003</v>
      </c>
      <c r="AA221" s="37" t="s">
        <v>343</v>
      </c>
      <c r="AB221" s="38">
        <v>4.0084999999999997</v>
      </c>
      <c r="AC221" s="38">
        <v>1.3541000000000001</v>
      </c>
      <c r="AD221" s="38">
        <v>1.3028</v>
      </c>
    </row>
    <row r="222" spans="1:207" x14ac:dyDescent="0.2">
      <c r="A222" s="12" t="s">
        <v>342</v>
      </c>
      <c r="B222" s="20">
        <v>100.3</v>
      </c>
      <c r="C222" s="20">
        <v>99.2</v>
      </c>
      <c r="E222" s="25" t="s">
        <v>345</v>
      </c>
      <c r="F222" s="27">
        <v>3</v>
      </c>
      <c r="G222" s="27">
        <v>3.42</v>
      </c>
      <c r="I222" s="1">
        <v>42063</v>
      </c>
      <c r="J222">
        <v>1052746.1000000001</v>
      </c>
      <c r="L222" s="1">
        <v>41943</v>
      </c>
      <c r="M222">
        <v>23.591999999999999</v>
      </c>
      <c r="N222">
        <v>705956.04500000004</v>
      </c>
      <c r="O222">
        <v>252662.07699999999</v>
      </c>
      <c r="P222">
        <v>958618.12199999997</v>
      </c>
      <c r="Q222">
        <v>673135.92700000003</v>
      </c>
      <c r="R222">
        <v>247989.17</v>
      </c>
      <c r="S222">
        <v>921125.09699999995</v>
      </c>
      <c r="T222">
        <v>32820.118000000002</v>
      </c>
      <c r="U222">
        <v>4672.9070000000002</v>
      </c>
      <c r="V222">
        <v>37493.025000000001</v>
      </c>
      <c r="W222">
        <v>705979.63699999999</v>
      </c>
      <c r="X222">
        <v>252662.07699999999</v>
      </c>
      <c r="Y222">
        <v>958641.71400000004</v>
      </c>
      <c r="AA222" s="37" t="s">
        <v>344</v>
      </c>
      <c r="AB222" s="38">
        <v>4.0134999999999996</v>
      </c>
      <c r="AC222" s="38">
        <v>1.2935000000000001</v>
      </c>
      <c r="AD222" s="38">
        <v>1.268</v>
      </c>
    </row>
    <row r="223" spans="1:207" x14ac:dyDescent="0.2">
      <c r="A223" s="12" t="s">
        <v>343</v>
      </c>
      <c r="B223" s="20">
        <v>100</v>
      </c>
      <c r="C223" s="20">
        <v>99.2</v>
      </c>
      <c r="E223" s="25" t="s">
        <v>346</v>
      </c>
      <c r="F223" s="27">
        <v>3.22</v>
      </c>
      <c r="G223" s="27">
        <v>3.61</v>
      </c>
      <c r="I223" s="1">
        <v>42094</v>
      </c>
      <c r="J223">
        <v>1066042.2</v>
      </c>
      <c r="L223" s="1">
        <v>41973</v>
      </c>
      <c r="M223">
        <v>22.946999999999999</v>
      </c>
      <c r="N223">
        <v>714297.68099999998</v>
      </c>
      <c r="O223">
        <v>251947.375</v>
      </c>
      <c r="P223">
        <v>966245.05599999998</v>
      </c>
      <c r="Q223">
        <v>678814.01199999999</v>
      </c>
      <c r="R223">
        <v>247357.111</v>
      </c>
      <c r="S223">
        <v>926171.12300000002</v>
      </c>
      <c r="T223">
        <v>35483.669000000002</v>
      </c>
      <c r="U223">
        <v>4590.2640000000001</v>
      </c>
      <c r="V223">
        <v>40073.932999999997</v>
      </c>
      <c r="W223">
        <v>714320.62800000003</v>
      </c>
      <c r="X223">
        <v>251947.375</v>
      </c>
      <c r="Y223">
        <v>966268.00300000003</v>
      </c>
      <c r="AA223" s="37" t="s">
        <v>345</v>
      </c>
      <c r="AB223" s="38">
        <v>3.9847000000000001</v>
      </c>
      <c r="AC223" s="38">
        <v>1.3287</v>
      </c>
      <c r="AD223" s="38">
        <v>1.3648</v>
      </c>
    </row>
    <row r="224" spans="1:207" x14ac:dyDescent="0.2">
      <c r="A224" s="12" t="s">
        <v>344</v>
      </c>
      <c r="B224" s="20">
        <v>100.3</v>
      </c>
      <c r="C224" s="20">
        <v>100.5</v>
      </c>
      <c r="E224" s="25" t="s">
        <v>347</v>
      </c>
      <c r="F224" s="27">
        <v>3.03</v>
      </c>
      <c r="G224" s="27">
        <v>3.61</v>
      </c>
      <c r="I224" s="1">
        <v>42124</v>
      </c>
      <c r="J224">
        <v>1055849.2</v>
      </c>
      <c r="L224" s="1">
        <v>42004</v>
      </c>
      <c r="M224">
        <v>22.51</v>
      </c>
      <c r="N224">
        <v>708585.90500000003</v>
      </c>
      <c r="O224">
        <v>255046.818</v>
      </c>
      <c r="P224">
        <v>963632.723</v>
      </c>
      <c r="Q224">
        <v>674533.326</v>
      </c>
      <c r="R224">
        <v>250534.715</v>
      </c>
      <c r="S224">
        <v>925068.04099999997</v>
      </c>
      <c r="T224">
        <v>34052.578999999998</v>
      </c>
      <c r="U224">
        <v>4512.1030000000001</v>
      </c>
      <c r="V224">
        <v>38564.682000000001</v>
      </c>
      <c r="W224">
        <v>708608.41500000004</v>
      </c>
      <c r="X224">
        <v>255046.818</v>
      </c>
      <c r="Y224">
        <v>963655.23300000001</v>
      </c>
      <c r="AA224" s="37" t="s">
        <v>346</v>
      </c>
      <c r="AB224" s="38">
        <v>3.9820000000000002</v>
      </c>
      <c r="AC224" s="38">
        <v>1.3708</v>
      </c>
      <c r="AD224" s="38">
        <v>1.3856999999999999</v>
      </c>
    </row>
    <row r="225" spans="1:30" x14ac:dyDescent="0.2">
      <c r="A225" s="12" t="s">
        <v>345</v>
      </c>
      <c r="B225" s="20">
        <v>101.1</v>
      </c>
      <c r="C225" s="20">
        <v>101.8</v>
      </c>
      <c r="E225" s="25" t="s">
        <v>348</v>
      </c>
      <c r="F225" s="27">
        <v>3.09</v>
      </c>
      <c r="G225" s="27">
        <v>3.64</v>
      </c>
      <c r="I225" s="1">
        <v>42155</v>
      </c>
      <c r="J225">
        <v>1065807.8</v>
      </c>
      <c r="L225" s="1">
        <v>42035</v>
      </c>
      <c r="M225">
        <v>22.013000000000002</v>
      </c>
      <c r="N225">
        <v>708555.57200000004</v>
      </c>
      <c r="O225">
        <v>272845.50799999997</v>
      </c>
      <c r="P225">
        <v>981401.08</v>
      </c>
      <c r="Q225">
        <v>676690.42799999996</v>
      </c>
      <c r="R225">
        <v>268383.38299999997</v>
      </c>
      <c r="S225">
        <v>945073.81099999999</v>
      </c>
      <c r="T225">
        <v>31865.144</v>
      </c>
      <c r="U225">
        <v>4462.125</v>
      </c>
      <c r="V225">
        <v>36327.269</v>
      </c>
      <c r="W225">
        <v>708577.58499999996</v>
      </c>
      <c r="X225">
        <v>272845.50799999997</v>
      </c>
      <c r="Y225">
        <v>981423.09299999999</v>
      </c>
      <c r="AA225" s="37" t="s">
        <v>347</v>
      </c>
      <c r="AB225" s="38">
        <v>4.0692000000000004</v>
      </c>
      <c r="AC225" s="38">
        <v>1.2989999999999999</v>
      </c>
      <c r="AD225" s="38">
        <v>1.2998000000000001</v>
      </c>
    </row>
    <row r="226" spans="1:30" x14ac:dyDescent="0.2">
      <c r="A226" s="12" t="s">
        <v>346</v>
      </c>
      <c r="B226" s="20">
        <v>102.2</v>
      </c>
      <c r="C226" s="20">
        <v>103.9</v>
      </c>
      <c r="E226" s="25" t="s">
        <v>349</v>
      </c>
      <c r="F226" s="27">
        <v>3.26</v>
      </c>
      <c r="G226" s="27">
        <v>3.74</v>
      </c>
      <c r="I226" s="1">
        <v>42185</v>
      </c>
      <c r="J226">
        <v>1077727.5</v>
      </c>
      <c r="L226" s="1">
        <v>42063</v>
      </c>
      <c r="M226">
        <v>21.931999999999999</v>
      </c>
      <c r="N226">
        <v>713024.32499999995</v>
      </c>
      <c r="O226">
        <v>265099.31099999999</v>
      </c>
      <c r="P226">
        <v>978123.63600000006</v>
      </c>
      <c r="Q226">
        <v>679279.36</v>
      </c>
      <c r="R226">
        <v>260674.25200000001</v>
      </c>
      <c r="S226">
        <v>939953.61199999996</v>
      </c>
      <c r="T226">
        <v>33744.964999999997</v>
      </c>
      <c r="U226">
        <v>4425.0590000000002</v>
      </c>
      <c r="V226">
        <v>38170.023999999998</v>
      </c>
      <c r="W226">
        <v>713046.25699999998</v>
      </c>
      <c r="X226">
        <v>265099.31099999999</v>
      </c>
      <c r="Y226">
        <v>978145.56799999997</v>
      </c>
      <c r="AA226" s="37" t="s">
        <v>348</v>
      </c>
      <c r="AB226" s="38">
        <v>3.9750000000000001</v>
      </c>
      <c r="AC226" s="38">
        <v>1.2504</v>
      </c>
      <c r="AD226" s="38">
        <v>1.3362000000000001</v>
      </c>
    </row>
    <row r="227" spans="1:30" x14ac:dyDescent="0.2">
      <c r="A227" s="12" t="s">
        <v>347</v>
      </c>
      <c r="B227" s="20">
        <v>102.8</v>
      </c>
      <c r="C227" s="20">
        <v>103.4</v>
      </c>
      <c r="E227" s="25" t="s">
        <v>350</v>
      </c>
      <c r="F227" s="27">
        <v>3.44</v>
      </c>
      <c r="G227" s="27">
        <v>3.87</v>
      </c>
      <c r="I227" s="1">
        <v>42216</v>
      </c>
      <c r="J227">
        <v>1087321.8999999999</v>
      </c>
      <c r="L227" s="1">
        <v>42094</v>
      </c>
      <c r="M227">
        <v>21.777999999999999</v>
      </c>
      <c r="N227">
        <v>725969.82700000005</v>
      </c>
      <c r="O227">
        <v>263379.554</v>
      </c>
      <c r="P227">
        <v>989349.38100000005</v>
      </c>
      <c r="Q227">
        <v>687751.84699999995</v>
      </c>
      <c r="R227">
        <v>258883.052</v>
      </c>
      <c r="S227">
        <v>946634.89899999998</v>
      </c>
      <c r="T227">
        <v>38217.980000000003</v>
      </c>
      <c r="U227">
        <v>4496.5020000000004</v>
      </c>
      <c r="V227">
        <v>42714.482000000004</v>
      </c>
      <c r="W227">
        <v>725991.60499999998</v>
      </c>
      <c r="X227">
        <v>263379.554</v>
      </c>
      <c r="Y227">
        <v>989371.15899999999</v>
      </c>
      <c r="AA227" s="37" t="s">
        <v>349</v>
      </c>
      <c r="AB227" s="38">
        <v>3.9361999999999999</v>
      </c>
      <c r="AC227" s="38">
        <v>1.2890999999999999</v>
      </c>
      <c r="AD227" s="38">
        <v>1.3692</v>
      </c>
    </row>
    <row r="228" spans="1:30" x14ac:dyDescent="0.2">
      <c r="A228" s="12" t="s">
        <v>348</v>
      </c>
      <c r="B228" s="20">
        <v>103.6</v>
      </c>
      <c r="C228" s="20">
        <v>105.3</v>
      </c>
      <c r="E228" s="25" t="s">
        <v>351</v>
      </c>
      <c r="F228" s="27">
        <v>3.72</v>
      </c>
      <c r="G228" s="27">
        <v>3.9</v>
      </c>
      <c r="I228" s="1">
        <v>42247</v>
      </c>
      <c r="J228">
        <v>1094496.8999999999</v>
      </c>
      <c r="L228" s="1">
        <v>42124</v>
      </c>
      <c r="M228">
        <v>21.777999999999999</v>
      </c>
      <c r="N228">
        <v>725472.46600000001</v>
      </c>
      <c r="O228">
        <v>257042.27299999999</v>
      </c>
      <c r="P228">
        <v>982514.73899999994</v>
      </c>
      <c r="Q228">
        <v>691692.09600000002</v>
      </c>
      <c r="R228">
        <v>252616.29199999999</v>
      </c>
      <c r="S228">
        <v>944308.38800000004</v>
      </c>
      <c r="T228">
        <v>33780.370000000003</v>
      </c>
      <c r="U228">
        <v>4425.9809999999998</v>
      </c>
      <c r="V228">
        <v>38206.351000000002</v>
      </c>
      <c r="W228">
        <v>725494.24399999995</v>
      </c>
      <c r="X228">
        <v>257042.27299999999</v>
      </c>
      <c r="Y228">
        <v>982536.51699999999</v>
      </c>
      <c r="AA228" s="37" t="s">
        <v>350</v>
      </c>
      <c r="AB228" s="38">
        <v>3.9548000000000001</v>
      </c>
      <c r="AC228" s="38">
        <v>1.284</v>
      </c>
      <c r="AD228" s="38">
        <v>1.3834</v>
      </c>
    </row>
    <row r="229" spans="1:30" x14ac:dyDescent="0.2">
      <c r="A229" s="12" t="s">
        <v>349</v>
      </c>
      <c r="B229" s="20">
        <v>103.3</v>
      </c>
      <c r="C229" s="20">
        <v>104.6</v>
      </c>
      <c r="E229" s="25" t="s">
        <v>352</v>
      </c>
      <c r="F229" s="27">
        <v>3.83</v>
      </c>
      <c r="G229" s="27">
        <v>4.0599999999999996</v>
      </c>
      <c r="I229" s="1">
        <v>42277</v>
      </c>
      <c r="J229">
        <v>1106539.7</v>
      </c>
      <c r="L229" s="1">
        <v>42155</v>
      </c>
      <c r="M229">
        <v>21.826000000000001</v>
      </c>
      <c r="N229">
        <v>730737.93299999996</v>
      </c>
      <c r="O229">
        <v>265763.57</v>
      </c>
      <c r="P229">
        <v>996501.50300000003</v>
      </c>
      <c r="Q229">
        <v>697261.99199999997</v>
      </c>
      <c r="R229">
        <v>261174.348</v>
      </c>
      <c r="S229">
        <v>958436.34</v>
      </c>
      <c r="T229">
        <v>33475.940999999999</v>
      </c>
      <c r="U229">
        <v>4589.2219999999998</v>
      </c>
      <c r="V229">
        <v>38065.163</v>
      </c>
      <c r="W229">
        <v>730759.75899999996</v>
      </c>
      <c r="X229">
        <v>265763.57</v>
      </c>
      <c r="Y229">
        <v>996523.32900000003</v>
      </c>
      <c r="AA229" s="37" t="s">
        <v>351</v>
      </c>
      <c r="AB229" s="38">
        <v>4.0106000000000002</v>
      </c>
      <c r="AC229" s="38">
        <v>1.3005</v>
      </c>
      <c r="AD229" s="38">
        <v>1.4207000000000001</v>
      </c>
    </row>
    <row r="230" spans="1:30" x14ac:dyDescent="0.2">
      <c r="A230" s="12" t="s">
        <v>350</v>
      </c>
      <c r="B230" s="20">
        <v>104.2</v>
      </c>
      <c r="C230" s="20">
        <v>105.7</v>
      </c>
      <c r="E230" s="25" t="s">
        <v>353</v>
      </c>
      <c r="F230" s="27">
        <v>3.75</v>
      </c>
      <c r="G230" s="27">
        <v>4.2699999999999996</v>
      </c>
      <c r="I230" s="1">
        <v>42308</v>
      </c>
      <c r="J230">
        <v>1120685.2</v>
      </c>
      <c r="L230" s="1">
        <v>42185</v>
      </c>
      <c r="M230">
        <v>21.751999999999999</v>
      </c>
      <c r="N230">
        <v>737794.23</v>
      </c>
      <c r="O230">
        <v>271253.09499999997</v>
      </c>
      <c r="P230">
        <v>1009047.325</v>
      </c>
      <c r="Q230">
        <v>704804.23400000005</v>
      </c>
      <c r="R230">
        <v>266444.20799999998</v>
      </c>
      <c r="S230">
        <v>971248.44200000004</v>
      </c>
      <c r="T230">
        <v>32989.995999999999</v>
      </c>
      <c r="U230">
        <v>4808.8869999999997</v>
      </c>
      <c r="V230">
        <v>37798.883000000002</v>
      </c>
      <c r="W230">
        <v>737815.98199999996</v>
      </c>
      <c r="X230">
        <v>271253.09499999997</v>
      </c>
      <c r="Y230">
        <v>1009069.077</v>
      </c>
      <c r="AA230" s="37" t="s">
        <v>352</v>
      </c>
      <c r="AB230" s="38">
        <v>3.9356</v>
      </c>
      <c r="AC230" s="38">
        <v>1.2867</v>
      </c>
      <c r="AD230" s="38">
        <v>1.486</v>
      </c>
    </row>
    <row r="231" spans="1:30" x14ac:dyDescent="0.2">
      <c r="A231" s="12" t="s">
        <v>351</v>
      </c>
      <c r="B231" s="20">
        <v>104.2</v>
      </c>
      <c r="C231" s="20">
        <v>106.1</v>
      </c>
      <c r="E231" s="25" t="s">
        <v>354</v>
      </c>
      <c r="F231" s="27">
        <v>4.34</v>
      </c>
      <c r="G231" s="27">
        <v>4.54</v>
      </c>
      <c r="I231" s="1">
        <v>42338</v>
      </c>
      <c r="J231">
        <v>1130023</v>
      </c>
      <c r="L231" s="1">
        <v>42216</v>
      </c>
      <c r="M231">
        <v>22.016999999999999</v>
      </c>
      <c r="N231">
        <v>743027.26699999999</v>
      </c>
      <c r="O231">
        <v>265534.136</v>
      </c>
      <c r="P231">
        <v>1008561.403</v>
      </c>
      <c r="Q231">
        <v>709269.01399999997</v>
      </c>
      <c r="R231">
        <v>261563.44200000001</v>
      </c>
      <c r="S231">
        <v>970832.45600000001</v>
      </c>
      <c r="T231">
        <v>33758.252999999997</v>
      </c>
      <c r="U231">
        <v>3970.694</v>
      </c>
      <c r="V231">
        <v>37728.947</v>
      </c>
      <c r="W231">
        <v>743049.28399999999</v>
      </c>
      <c r="X231">
        <v>265534.136</v>
      </c>
      <c r="Y231">
        <v>1008583.42</v>
      </c>
      <c r="AA231" s="37" t="s">
        <v>353</v>
      </c>
      <c r="AB231" s="38">
        <v>3.9558</v>
      </c>
      <c r="AC231" s="38">
        <v>1.2275</v>
      </c>
      <c r="AD231" s="38">
        <v>1.4384999999999999</v>
      </c>
    </row>
    <row r="232" spans="1:30" x14ac:dyDescent="0.2">
      <c r="A232" s="12" t="s">
        <v>352</v>
      </c>
      <c r="B232" s="20">
        <v>103.8</v>
      </c>
      <c r="C232" s="20">
        <v>106.3</v>
      </c>
      <c r="E232" s="25" t="s">
        <v>355</v>
      </c>
      <c r="F232" s="27">
        <v>4.51</v>
      </c>
      <c r="G232" s="27">
        <v>4.62</v>
      </c>
      <c r="I232" s="1">
        <v>42369</v>
      </c>
      <c r="J232">
        <v>1154992.6000000001</v>
      </c>
      <c r="L232" s="1">
        <v>42247</v>
      </c>
      <c r="M232">
        <v>21.626999999999999</v>
      </c>
      <c r="N232">
        <v>749968.054</v>
      </c>
      <c r="O232">
        <v>267512.57900000003</v>
      </c>
      <c r="P232">
        <v>1017480.633</v>
      </c>
      <c r="Q232">
        <v>716353.21400000004</v>
      </c>
      <c r="R232">
        <v>262770.89799999999</v>
      </c>
      <c r="S232">
        <v>979124.11199999996</v>
      </c>
      <c r="T232">
        <v>33614.839999999997</v>
      </c>
      <c r="U232">
        <v>4741.6809999999996</v>
      </c>
      <c r="V232">
        <v>38356.521000000001</v>
      </c>
      <c r="W232">
        <v>749989.68099999998</v>
      </c>
      <c r="X232">
        <v>267512.57900000003</v>
      </c>
      <c r="Y232">
        <v>1017502.26</v>
      </c>
      <c r="AA232" s="37" t="s">
        <v>354</v>
      </c>
      <c r="AB232" s="38">
        <v>3.9903</v>
      </c>
      <c r="AC232" s="38">
        <v>1.2071000000000001</v>
      </c>
      <c r="AD232" s="38">
        <v>1.4453</v>
      </c>
    </row>
    <row r="233" spans="1:30" x14ac:dyDescent="0.2">
      <c r="A233" s="12" t="s">
        <v>353</v>
      </c>
      <c r="B233" s="20">
        <v>104.4</v>
      </c>
      <c r="C233" s="20">
        <v>107.3</v>
      </c>
      <c r="E233" s="25" t="s">
        <v>356</v>
      </c>
      <c r="F233" s="27">
        <v>4.5</v>
      </c>
      <c r="G233" s="27">
        <v>4.6100000000000003</v>
      </c>
      <c r="I233" s="1">
        <v>42400</v>
      </c>
      <c r="J233">
        <v>1151171.5</v>
      </c>
      <c r="L233" s="1">
        <v>42277</v>
      </c>
      <c r="M233">
        <v>21.456</v>
      </c>
      <c r="N233">
        <v>756454.25</v>
      </c>
      <c r="O233">
        <v>267689.58500000002</v>
      </c>
      <c r="P233">
        <v>1024143.835</v>
      </c>
      <c r="Q233">
        <v>721590.473</v>
      </c>
      <c r="R233">
        <v>262630.61099999998</v>
      </c>
      <c r="S233">
        <v>984221.08400000003</v>
      </c>
      <c r="T233">
        <v>34863.777000000002</v>
      </c>
      <c r="U233">
        <v>5058.9740000000002</v>
      </c>
      <c r="V233">
        <v>39922.750999999997</v>
      </c>
      <c r="W233">
        <v>756475.70600000001</v>
      </c>
      <c r="X233">
        <v>267689.58500000002</v>
      </c>
      <c r="Y233">
        <v>1024165.291</v>
      </c>
      <c r="AA233" s="37" t="s">
        <v>355</v>
      </c>
      <c r="AB233" s="38">
        <v>4.0086000000000004</v>
      </c>
      <c r="AC233" s="38">
        <v>1.1417999999999999</v>
      </c>
      <c r="AD233" s="38">
        <v>1.4259999999999999</v>
      </c>
    </row>
    <row r="234" spans="1:30" x14ac:dyDescent="0.2">
      <c r="A234" s="12" t="s">
        <v>354</v>
      </c>
      <c r="B234" s="20">
        <v>102.9</v>
      </c>
      <c r="C234" s="20">
        <v>105.7</v>
      </c>
      <c r="E234" s="25" t="s">
        <v>357</v>
      </c>
      <c r="F234" s="27">
        <v>4.4800000000000004</v>
      </c>
      <c r="G234" s="27">
        <v>4.63</v>
      </c>
      <c r="I234" s="1">
        <v>42429</v>
      </c>
      <c r="J234">
        <v>1158908.3999999999</v>
      </c>
      <c r="L234" s="1">
        <v>42308</v>
      </c>
      <c r="M234">
        <v>21.030999999999999</v>
      </c>
      <c r="N234">
        <v>756586.56200000003</v>
      </c>
      <c r="O234">
        <v>269965.77100000001</v>
      </c>
      <c r="P234">
        <v>1026552.333</v>
      </c>
      <c r="Q234">
        <v>724555.48499999999</v>
      </c>
      <c r="R234">
        <v>264888.32500000001</v>
      </c>
      <c r="S234">
        <v>989443.81</v>
      </c>
      <c r="T234">
        <v>32031.077000000001</v>
      </c>
      <c r="U234">
        <v>5077.4459999999999</v>
      </c>
      <c r="V234">
        <v>37108.523000000001</v>
      </c>
      <c r="W234">
        <v>756607.59299999999</v>
      </c>
      <c r="X234">
        <v>269965.77100000001</v>
      </c>
      <c r="Y234">
        <v>1026573.3639999999</v>
      </c>
      <c r="AA234" s="37" t="s">
        <v>356</v>
      </c>
      <c r="AB234" s="38">
        <v>4.1481000000000003</v>
      </c>
      <c r="AC234" s="38">
        <v>1.167</v>
      </c>
      <c r="AD234" s="38">
        <v>1.4450000000000001</v>
      </c>
    </row>
    <row r="235" spans="1:30" x14ac:dyDescent="0.2">
      <c r="A235" s="12" t="s">
        <v>355</v>
      </c>
      <c r="B235" s="20">
        <v>104.2</v>
      </c>
      <c r="C235" s="20">
        <v>109</v>
      </c>
      <c r="E235" s="25" t="s">
        <v>358</v>
      </c>
      <c r="F235" s="27">
        <v>4.4800000000000004</v>
      </c>
      <c r="G235" s="27">
        <v>4.66</v>
      </c>
      <c r="I235" s="1">
        <v>42460</v>
      </c>
      <c r="J235">
        <v>1162603</v>
      </c>
      <c r="L235" s="1">
        <v>42338</v>
      </c>
      <c r="M235">
        <v>20.87</v>
      </c>
      <c r="N235">
        <v>759861.98800000001</v>
      </c>
      <c r="O235">
        <v>268699.86099999998</v>
      </c>
      <c r="P235">
        <v>1028561.849</v>
      </c>
      <c r="Q235">
        <v>728491.34299999999</v>
      </c>
      <c r="R235">
        <v>263515.24599999998</v>
      </c>
      <c r="S235">
        <v>992006.58900000004</v>
      </c>
      <c r="T235">
        <v>31370.645</v>
      </c>
      <c r="U235">
        <v>5184.6149999999998</v>
      </c>
      <c r="V235">
        <v>36555.26</v>
      </c>
      <c r="W235">
        <v>759882.85800000001</v>
      </c>
      <c r="X235">
        <v>268699.86099999998</v>
      </c>
      <c r="Y235">
        <v>1028582.719</v>
      </c>
      <c r="AA235" s="37" t="s">
        <v>357</v>
      </c>
      <c r="AB235" s="38">
        <v>4.4050000000000002</v>
      </c>
      <c r="AC235" s="38">
        <v>1.2170000000000001</v>
      </c>
      <c r="AD235" s="38">
        <v>1.3503000000000001</v>
      </c>
    </row>
    <row r="236" spans="1:30" x14ac:dyDescent="0.2">
      <c r="A236" s="12" t="s">
        <v>356</v>
      </c>
      <c r="B236" s="20">
        <v>104.5</v>
      </c>
      <c r="C236" s="20">
        <v>108.2</v>
      </c>
      <c r="E236" s="25" t="s">
        <v>359</v>
      </c>
      <c r="F236" s="27">
        <v>4.5999999999999996</v>
      </c>
      <c r="G236" s="27">
        <v>4.7300000000000004</v>
      </c>
      <c r="I236" s="1">
        <v>42490</v>
      </c>
      <c r="J236">
        <v>1178341.8999999999</v>
      </c>
      <c r="L236" s="1">
        <v>42369</v>
      </c>
      <c r="M236">
        <v>20.614000000000001</v>
      </c>
      <c r="N236">
        <v>761453.33799999999</v>
      </c>
      <c r="O236">
        <v>267670.76799999998</v>
      </c>
      <c r="P236">
        <v>1029124.106</v>
      </c>
      <c r="Q236">
        <v>726224.73600000003</v>
      </c>
      <c r="R236">
        <v>262615.36</v>
      </c>
      <c r="S236">
        <v>988840.09600000002</v>
      </c>
      <c r="T236">
        <v>35228.601999999999</v>
      </c>
      <c r="U236">
        <v>5055.4080000000004</v>
      </c>
      <c r="V236">
        <v>40284.01</v>
      </c>
      <c r="W236">
        <v>761473.95200000005</v>
      </c>
      <c r="X236">
        <v>267670.76799999998</v>
      </c>
      <c r="Y236">
        <v>1029144.72</v>
      </c>
      <c r="AA236" s="37" t="s">
        <v>358</v>
      </c>
      <c r="AB236" s="38">
        <v>4.3446999999999996</v>
      </c>
      <c r="AC236" s="38">
        <v>1.2191000000000001</v>
      </c>
      <c r="AD236" s="38">
        <v>1.4000999999999999</v>
      </c>
    </row>
    <row r="237" spans="1:30" x14ac:dyDescent="0.2">
      <c r="A237" s="12" t="s">
        <v>357</v>
      </c>
      <c r="B237" s="20">
        <v>103.1</v>
      </c>
      <c r="C237" s="20">
        <v>106.4</v>
      </c>
      <c r="E237" s="25" t="s">
        <v>360</v>
      </c>
      <c r="F237" s="27">
        <v>4.2300000000000004</v>
      </c>
      <c r="G237" s="27">
        <v>4.76</v>
      </c>
      <c r="I237" s="1">
        <v>42521</v>
      </c>
      <c r="J237">
        <v>1189370.8999999999</v>
      </c>
      <c r="L237" s="1">
        <v>42400</v>
      </c>
      <c r="M237">
        <v>20.113</v>
      </c>
      <c r="N237">
        <v>764365.62199999997</v>
      </c>
      <c r="O237">
        <v>277172.39</v>
      </c>
      <c r="P237">
        <v>1041538.012</v>
      </c>
      <c r="Q237">
        <v>732263.35400000005</v>
      </c>
      <c r="R237">
        <v>271932.61700000003</v>
      </c>
      <c r="S237">
        <v>1004195.971</v>
      </c>
      <c r="T237">
        <v>32102.268</v>
      </c>
      <c r="U237">
        <v>5239.7730000000001</v>
      </c>
      <c r="V237">
        <v>37342.040999999997</v>
      </c>
      <c r="W237">
        <v>764385.73499999999</v>
      </c>
      <c r="X237">
        <v>277172.39</v>
      </c>
      <c r="Y237">
        <v>1041558.125</v>
      </c>
      <c r="AA237" s="37" t="s">
        <v>359</v>
      </c>
      <c r="AB237" s="38">
        <v>4.508</v>
      </c>
      <c r="AC237" s="38">
        <v>1.2264999999999999</v>
      </c>
      <c r="AD237" s="38">
        <v>1.3418000000000001</v>
      </c>
    </row>
    <row r="238" spans="1:30" x14ac:dyDescent="0.2">
      <c r="A238" s="12" t="s">
        <v>358</v>
      </c>
      <c r="B238" s="20">
        <v>102.9</v>
      </c>
      <c r="C238" s="20">
        <v>107.7</v>
      </c>
      <c r="E238" s="25" t="s">
        <v>361</v>
      </c>
      <c r="F238" s="27">
        <v>4.34</v>
      </c>
      <c r="G238" s="27">
        <v>4.75</v>
      </c>
      <c r="I238" s="1">
        <v>42551</v>
      </c>
      <c r="J238">
        <v>1200886</v>
      </c>
      <c r="L238" s="1">
        <v>42429</v>
      </c>
      <c r="M238">
        <v>192.006</v>
      </c>
      <c r="N238">
        <v>760773.60800000001</v>
      </c>
      <c r="O238">
        <v>273413.984</v>
      </c>
      <c r="P238">
        <v>1034187.5919999999</v>
      </c>
      <c r="Q238">
        <v>734206.82499999995</v>
      </c>
      <c r="R238">
        <v>268310.21799999999</v>
      </c>
      <c r="S238">
        <v>1002517.0429999999</v>
      </c>
      <c r="T238">
        <v>26566.782999999999</v>
      </c>
      <c r="U238">
        <v>5103.7659999999996</v>
      </c>
      <c r="V238">
        <v>31670.548999999999</v>
      </c>
      <c r="W238">
        <v>760965.61399999994</v>
      </c>
      <c r="X238">
        <v>273413.984</v>
      </c>
      <c r="Y238">
        <v>1034379.598</v>
      </c>
      <c r="AA238" s="37" t="s">
        <v>360</v>
      </c>
      <c r="AB238" s="38">
        <v>4.4580000000000002</v>
      </c>
      <c r="AC238" s="38">
        <v>1.2156</v>
      </c>
      <c r="AD238" s="38">
        <v>1.2939000000000001</v>
      </c>
    </row>
    <row r="239" spans="1:30" x14ac:dyDescent="0.2">
      <c r="A239" s="12" t="s">
        <v>359</v>
      </c>
      <c r="B239" s="20">
        <v>103</v>
      </c>
      <c r="C239" s="20">
        <v>107</v>
      </c>
      <c r="E239" s="25" t="s">
        <v>362</v>
      </c>
      <c r="F239" s="27">
        <v>4.42</v>
      </c>
      <c r="G239" s="27">
        <v>4.75</v>
      </c>
      <c r="I239" s="1">
        <v>42582</v>
      </c>
      <c r="J239">
        <v>1204004.5</v>
      </c>
      <c r="L239" s="1">
        <v>42460</v>
      </c>
      <c r="M239">
        <v>177.999</v>
      </c>
      <c r="N239">
        <v>766632.098</v>
      </c>
      <c r="O239">
        <v>265406.12</v>
      </c>
      <c r="P239">
        <v>1032038.218</v>
      </c>
      <c r="Q239">
        <v>737686.74</v>
      </c>
      <c r="R239">
        <v>260214.45800000001</v>
      </c>
      <c r="S239">
        <v>997901.19799999997</v>
      </c>
      <c r="T239">
        <v>28945.358</v>
      </c>
      <c r="U239">
        <v>5191.6620000000003</v>
      </c>
      <c r="V239">
        <v>34137.019999999997</v>
      </c>
      <c r="W239">
        <v>766810.09699999995</v>
      </c>
      <c r="X239">
        <v>265406.12</v>
      </c>
      <c r="Y239">
        <v>1032216.2169999999</v>
      </c>
      <c r="AA239" s="37" t="s">
        <v>361</v>
      </c>
      <c r="AB239" s="38">
        <v>4.2243000000000004</v>
      </c>
      <c r="AC239" s="38">
        <v>1.2048000000000001</v>
      </c>
      <c r="AD239" s="38">
        <v>1.3176000000000001</v>
      </c>
    </row>
    <row r="240" spans="1:30" x14ac:dyDescent="0.2">
      <c r="A240" s="12" t="s">
        <v>360</v>
      </c>
      <c r="B240" s="20">
        <v>102.4</v>
      </c>
      <c r="C240" s="20">
        <v>105.8</v>
      </c>
      <c r="E240" s="25" t="s">
        <v>363</v>
      </c>
      <c r="F240" s="27">
        <v>4.55</v>
      </c>
      <c r="G240" s="27">
        <v>4.72</v>
      </c>
      <c r="I240" s="1">
        <v>42613</v>
      </c>
      <c r="J240">
        <v>1204629.5</v>
      </c>
      <c r="L240" s="1">
        <v>42490</v>
      </c>
      <c r="M240">
        <v>174.77500000000001</v>
      </c>
      <c r="N240">
        <v>773289.66200000001</v>
      </c>
      <c r="O240">
        <v>274048.53100000002</v>
      </c>
      <c r="P240">
        <v>1047338.193</v>
      </c>
      <c r="Q240">
        <v>744047.28500000003</v>
      </c>
      <c r="R240">
        <v>268672.31</v>
      </c>
      <c r="S240">
        <v>1012719.595</v>
      </c>
      <c r="T240">
        <v>29242.377</v>
      </c>
      <c r="U240">
        <v>5376.2209999999995</v>
      </c>
      <c r="V240">
        <v>34618.597999999998</v>
      </c>
      <c r="W240">
        <v>773464.43700000003</v>
      </c>
      <c r="X240">
        <v>274048.53100000002</v>
      </c>
      <c r="Y240">
        <v>1047512.968</v>
      </c>
      <c r="AA240" s="37" t="s">
        <v>362</v>
      </c>
      <c r="AB240" s="38">
        <v>4.1212</v>
      </c>
      <c r="AC240" s="38">
        <v>1.2051000000000001</v>
      </c>
      <c r="AD240" s="38">
        <v>1.3443000000000001</v>
      </c>
    </row>
    <row r="241" spans="1:30" x14ac:dyDescent="0.2">
      <c r="A241" s="12" t="s">
        <v>361</v>
      </c>
      <c r="B241" s="20">
        <v>101.8</v>
      </c>
      <c r="C241" s="20">
        <v>106.2</v>
      </c>
      <c r="E241" s="25" t="s">
        <v>364</v>
      </c>
      <c r="F241" s="27">
        <v>4.5199999999999996</v>
      </c>
      <c r="G241" s="27">
        <v>4.71</v>
      </c>
      <c r="I241" s="1">
        <v>42643</v>
      </c>
      <c r="J241">
        <v>1210101.3999999999</v>
      </c>
      <c r="L241" s="1">
        <v>42521</v>
      </c>
      <c r="M241">
        <v>172.81</v>
      </c>
      <c r="N241">
        <v>776203.99899999995</v>
      </c>
      <c r="O241">
        <v>269271.76699999999</v>
      </c>
      <c r="P241">
        <v>1045475.7659999999</v>
      </c>
      <c r="Q241">
        <v>747472.75899999996</v>
      </c>
      <c r="R241">
        <v>263771.42</v>
      </c>
      <c r="S241">
        <v>1011244.179</v>
      </c>
      <c r="T241">
        <v>28731.24</v>
      </c>
      <c r="U241">
        <v>5500.3469999999998</v>
      </c>
      <c r="V241">
        <v>34231.587</v>
      </c>
      <c r="W241">
        <v>776376.80900000001</v>
      </c>
      <c r="X241">
        <v>269271.76699999999</v>
      </c>
      <c r="Y241">
        <v>1045648.576</v>
      </c>
      <c r="AA241" s="37" t="s">
        <v>363</v>
      </c>
      <c r="AB241" s="38">
        <v>4.1521999999999997</v>
      </c>
      <c r="AC241" s="38">
        <v>1.2044999999999999</v>
      </c>
      <c r="AD241" s="38">
        <v>1.3355999999999999</v>
      </c>
    </row>
    <row r="242" spans="1:30" x14ac:dyDescent="0.2">
      <c r="A242" s="12" t="s">
        <v>362</v>
      </c>
      <c r="B242" s="20">
        <v>102.1</v>
      </c>
      <c r="C242" s="20">
        <v>106.8</v>
      </c>
      <c r="E242" s="25" t="s">
        <v>365</v>
      </c>
      <c r="F242" s="27">
        <v>4.72</v>
      </c>
      <c r="G242" s="27">
        <v>4.8600000000000003</v>
      </c>
      <c r="I242" s="1">
        <v>42674</v>
      </c>
      <c r="J242">
        <v>1218275.3</v>
      </c>
      <c r="L242" s="1">
        <v>42551</v>
      </c>
      <c r="M242">
        <v>170.51400000000001</v>
      </c>
      <c r="N242">
        <v>782307.99199999997</v>
      </c>
      <c r="O242">
        <v>271952.67200000002</v>
      </c>
      <c r="P242">
        <v>1054260.6640000001</v>
      </c>
      <c r="Q242">
        <v>751429.19900000002</v>
      </c>
      <c r="R242">
        <v>266429.01199999999</v>
      </c>
      <c r="S242">
        <v>1017858.211</v>
      </c>
      <c r="T242">
        <v>30878.793000000001</v>
      </c>
      <c r="U242">
        <v>5523.66</v>
      </c>
      <c r="V242">
        <v>36402.453000000001</v>
      </c>
      <c r="W242">
        <v>782478.50600000005</v>
      </c>
      <c r="X242">
        <v>271952.67200000002</v>
      </c>
      <c r="Y242">
        <v>1054431.1780000001</v>
      </c>
      <c r="AA242" s="37" t="s">
        <v>364</v>
      </c>
      <c r="AB242" s="38">
        <v>4.1708999999999996</v>
      </c>
      <c r="AC242" s="38">
        <v>1.2018</v>
      </c>
      <c r="AD242" s="38">
        <v>1.3213999999999999</v>
      </c>
    </row>
    <row r="243" spans="1:30" x14ac:dyDescent="0.2">
      <c r="A243" s="12" t="s">
        <v>363</v>
      </c>
      <c r="B243" s="20">
        <v>102.3</v>
      </c>
      <c r="C243" s="20">
        <v>107.5</v>
      </c>
      <c r="E243" s="25" t="s">
        <v>366</v>
      </c>
      <c r="F243" s="27">
        <v>4.88</v>
      </c>
      <c r="G243" s="27">
        <v>4.92</v>
      </c>
      <c r="I243" s="1">
        <v>42704</v>
      </c>
      <c r="J243">
        <v>1239680.8999999999</v>
      </c>
      <c r="L243" s="1">
        <v>42582</v>
      </c>
      <c r="M243">
        <v>167.435</v>
      </c>
      <c r="N243">
        <v>784920.52399999998</v>
      </c>
      <c r="O243">
        <v>269697.83899999998</v>
      </c>
      <c r="P243">
        <v>1054618.3629999999</v>
      </c>
      <c r="Q243">
        <v>756357.18500000006</v>
      </c>
      <c r="R243">
        <v>264337.84499999997</v>
      </c>
      <c r="S243">
        <v>1020695.03</v>
      </c>
      <c r="T243">
        <v>28563.339</v>
      </c>
      <c r="U243">
        <v>5359.9939999999997</v>
      </c>
      <c r="V243">
        <v>33923.332999999999</v>
      </c>
      <c r="W243">
        <v>785087.95900000003</v>
      </c>
      <c r="X243">
        <v>269697.83899999998</v>
      </c>
      <c r="Y243">
        <v>1054785.798</v>
      </c>
      <c r="AA243" s="37" t="s">
        <v>365</v>
      </c>
      <c r="AB243" s="38">
        <v>4.3914999999999997</v>
      </c>
      <c r="AC243" s="38">
        <v>1.2010000000000001</v>
      </c>
      <c r="AD243" s="38">
        <v>1.2403</v>
      </c>
    </row>
    <row r="244" spans="1:30" x14ac:dyDescent="0.2">
      <c r="A244" s="12" t="s">
        <v>364</v>
      </c>
      <c r="B244" s="20">
        <v>101.3</v>
      </c>
      <c r="C244" s="20">
        <v>105.9</v>
      </c>
      <c r="E244" s="25" t="s">
        <v>367</v>
      </c>
      <c r="F244" s="27">
        <v>4.84</v>
      </c>
      <c r="G244" s="27">
        <v>4.91</v>
      </c>
      <c r="I244" s="1">
        <v>42735</v>
      </c>
      <c r="J244">
        <v>1265661.7</v>
      </c>
      <c r="L244" s="1">
        <v>42613</v>
      </c>
      <c r="M244">
        <v>166.08099999999999</v>
      </c>
      <c r="N244">
        <v>789407.65800000005</v>
      </c>
      <c r="O244">
        <v>265008.04499999998</v>
      </c>
      <c r="P244">
        <v>1054415.703</v>
      </c>
      <c r="Q244">
        <v>761771.96600000001</v>
      </c>
      <c r="R244">
        <v>259673.87700000001</v>
      </c>
      <c r="S244">
        <v>1021445.843</v>
      </c>
      <c r="T244">
        <v>27635.691999999999</v>
      </c>
      <c r="U244">
        <v>5334.1679999999997</v>
      </c>
      <c r="V244">
        <v>32969.86</v>
      </c>
      <c r="W244">
        <v>789573.73899999994</v>
      </c>
      <c r="X244">
        <v>265008.04499999998</v>
      </c>
      <c r="Y244">
        <v>1054581.784</v>
      </c>
      <c r="AA244" s="37" t="s">
        <v>366</v>
      </c>
      <c r="AB244" s="38">
        <v>4.2488000000000001</v>
      </c>
      <c r="AC244" s="38">
        <v>1.2030000000000001</v>
      </c>
      <c r="AD244" s="38">
        <v>1.2589999999999999</v>
      </c>
    </row>
    <row r="245" spans="1:30" x14ac:dyDescent="0.2">
      <c r="A245" s="12" t="s">
        <v>365</v>
      </c>
      <c r="B245" s="20">
        <v>102.1</v>
      </c>
      <c r="C245" s="20">
        <v>107.7</v>
      </c>
      <c r="E245" s="25" t="s">
        <v>368</v>
      </c>
      <c r="F245" s="27">
        <v>4.91</v>
      </c>
      <c r="G245" s="27">
        <v>4.91</v>
      </c>
      <c r="I245" s="1">
        <v>42766</v>
      </c>
      <c r="J245">
        <v>1249194.6000000001</v>
      </c>
      <c r="L245" s="1">
        <v>42643</v>
      </c>
      <c r="M245">
        <v>163.941</v>
      </c>
      <c r="N245">
        <v>798044.81900000002</v>
      </c>
      <c r="O245">
        <v>263752.88299999997</v>
      </c>
      <c r="P245">
        <v>1061797.702</v>
      </c>
      <c r="Q245">
        <v>771175.60699999996</v>
      </c>
      <c r="R245">
        <v>258432.91500000001</v>
      </c>
      <c r="S245">
        <v>1029608.522</v>
      </c>
      <c r="T245">
        <v>26869.212</v>
      </c>
      <c r="U245">
        <v>5319.9679999999998</v>
      </c>
      <c r="V245">
        <v>32189.18</v>
      </c>
      <c r="W245">
        <v>798208.76</v>
      </c>
      <c r="X245">
        <v>263752.88299999997</v>
      </c>
      <c r="Y245">
        <v>1061961.6429999999</v>
      </c>
      <c r="AA245" s="37" t="s">
        <v>367</v>
      </c>
      <c r="AB245" s="38">
        <v>4.1050000000000004</v>
      </c>
      <c r="AC245" s="38">
        <v>1.2014</v>
      </c>
      <c r="AD245" s="38">
        <v>1.2283999999999999</v>
      </c>
    </row>
    <row r="246" spans="1:30" x14ac:dyDescent="0.2">
      <c r="A246" s="12" t="s">
        <v>366</v>
      </c>
      <c r="B246" s="20">
        <v>101.2</v>
      </c>
      <c r="C246" s="20">
        <v>106.6</v>
      </c>
      <c r="E246" s="25" t="s">
        <v>369</v>
      </c>
      <c r="F246" s="27">
        <v>4.88</v>
      </c>
      <c r="G246" s="27">
        <v>4.9000000000000004</v>
      </c>
      <c r="I246" s="1">
        <v>42794</v>
      </c>
      <c r="J246">
        <v>1253836.5</v>
      </c>
      <c r="L246" s="1">
        <v>42674</v>
      </c>
      <c r="M246">
        <v>163.34800000000001</v>
      </c>
      <c r="N246">
        <v>801387.33499999996</v>
      </c>
      <c r="O246">
        <v>264129.02600000001</v>
      </c>
      <c r="P246">
        <v>1065516.361</v>
      </c>
      <c r="Q246">
        <v>774265.36699999997</v>
      </c>
      <c r="R246">
        <v>258807.27</v>
      </c>
      <c r="S246">
        <v>1033072.637</v>
      </c>
      <c r="T246">
        <v>27121.968000000001</v>
      </c>
      <c r="U246">
        <v>5321.7560000000003</v>
      </c>
      <c r="V246">
        <v>32443.723999999998</v>
      </c>
      <c r="W246">
        <v>801550.68299999996</v>
      </c>
      <c r="X246">
        <v>264129.02600000001</v>
      </c>
      <c r="Y246">
        <v>1065679.709</v>
      </c>
      <c r="AA246" s="37" t="s">
        <v>368</v>
      </c>
      <c r="AB246" s="38">
        <v>4.1764999999999999</v>
      </c>
      <c r="AC246" s="38">
        <v>1.2009000000000001</v>
      </c>
      <c r="AD246" s="38">
        <v>1.2611000000000001</v>
      </c>
    </row>
    <row r="247" spans="1:30" x14ac:dyDescent="0.2">
      <c r="A247" s="12" t="s">
        <v>367</v>
      </c>
      <c r="B247" s="20">
        <v>101.6</v>
      </c>
      <c r="C247" s="20">
        <v>107.4</v>
      </c>
      <c r="E247" s="25" t="s">
        <v>370</v>
      </c>
      <c r="F247" s="27">
        <v>4.79</v>
      </c>
      <c r="G247" s="27">
        <v>4.83</v>
      </c>
      <c r="I247" s="1">
        <v>42825</v>
      </c>
      <c r="J247">
        <v>1253372.8</v>
      </c>
      <c r="L247" s="1">
        <v>42704</v>
      </c>
      <c r="M247">
        <v>156.33199999999999</v>
      </c>
      <c r="N247">
        <v>804896.69499999995</v>
      </c>
      <c r="O247">
        <v>272130.29399999999</v>
      </c>
      <c r="P247">
        <v>1077026.9890000001</v>
      </c>
      <c r="Q247">
        <v>775217.27399999998</v>
      </c>
      <c r="R247">
        <v>266536.223</v>
      </c>
      <c r="S247">
        <v>1041753.497</v>
      </c>
      <c r="T247">
        <v>29679.420999999998</v>
      </c>
      <c r="U247">
        <v>5594.0709999999999</v>
      </c>
      <c r="V247">
        <v>35273.491999999998</v>
      </c>
      <c r="W247">
        <v>805053.027</v>
      </c>
      <c r="X247">
        <v>272130.29399999999</v>
      </c>
      <c r="Y247">
        <v>1077183.321</v>
      </c>
      <c r="AA247" s="37" t="s">
        <v>369</v>
      </c>
      <c r="AB247" s="38">
        <v>4.1037999999999997</v>
      </c>
      <c r="AC247" s="38">
        <v>1.2099</v>
      </c>
      <c r="AD247" s="38">
        <v>1.2929999999999999</v>
      </c>
    </row>
    <row r="248" spans="1:30" x14ac:dyDescent="0.2">
      <c r="A248" s="12" t="s">
        <v>368</v>
      </c>
      <c r="B248" s="20">
        <v>102.6</v>
      </c>
      <c r="C248" s="20">
        <v>107.6</v>
      </c>
      <c r="E248" s="25" t="s">
        <v>371</v>
      </c>
      <c r="F248" s="27">
        <v>4.6900000000000004</v>
      </c>
      <c r="G248" s="27">
        <v>4.6399999999999997</v>
      </c>
      <c r="I248" s="1">
        <v>42855</v>
      </c>
      <c r="J248">
        <v>1257181</v>
      </c>
      <c r="L248" s="1">
        <v>42735</v>
      </c>
      <c r="M248">
        <v>153.72399999999999</v>
      </c>
      <c r="N248">
        <v>806462.43599999999</v>
      </c>
      <c r="O248">
        <v>269824.03100000002</v>
      </c>
      <c r="P248">
        <v>1076286.4669999999</v>
      </c>
      <c r="Q248">
        <v>776499.68599999999</v>
      </c>
      <c r="R248">
        <v>264102.554</v>
      </c>
      <c r="S248">
        <v>1040602.24</v>
      </c>
      <c r="T248">
        <v>29962.75</v>
      </c>
      <c r="U248">
        <v>5721.4769999999999</v>
      </c>
      <c r="V248">
        <v>35684.226999999999</v>
      </c>
      <c r="W248">
        <v>806616.16</v>
      </c>
      <c r="X248">
        <v>269824.03100000002</v>
      </c>
      <c r="Y248">
        <v>1076440.1910000001</v>
      </c>
      <c r="AA248" s="37" t="s">
        <v>370</v>
      </c>
      <c r="AB248" s="38">
        <v>4.1390000000000002</v>
      </c>
      <c r="AC248" s="38">
        <v>1.2076</v>
      </c>
      <c r="AD248" s="38">
        <v>1.2992999999999999</v>
      </c>
    </row>
    <row r="249" spans="1:30" x14ac:dyDescent="0.2">
      <c r="A249" s="12" t="s">
        <v>369</v>
      </c>
      <c r="B249" s="20">
        <v>100.7</v>
      </c>
      <c r="C249" s="20">
        <v>106.3</v>
      </c>
      <c r="E249" s="25" t="s">
        <v>372</v>
      </c>
      <c r="F249" s="27">
        <v>4.37</v>
      </c>
      <c r="G249" s="27">
        <v>4.34</v>
      </c>
      <c r="I249" s="1">
        <v>42886</v>
      </c>
      <c r="J249">
        <v>1263878.3</v>
      </c>
      <c r="L249" s="1">
        <v>42766</v>
      </c>
      <c r="M249">
        <v>152.54400000000001</v>
      </c>
      <c r="N249">
        <v>813319.39599999995</v>
      </c>
      <c r="O249">
        <v>263562.06300000002</v>
      </c>
      <c r="P249">
        <v>1076881.459</v>
      </c>
      <c r="Q249">
        <v>783915.321</v>
      </c>
      <c r="R249">
        <v>257909.16500000001</v>
      </c>
      <c r="S249">
        <v>1041824.486</v>
      </c>
      <c r="T249">
        <v>29404.075000000001</v>
      </c>
      <c r="U249">
        <v>5652.8980000000001</v>
      </c>
      <c r="V249">
        <v>35056.972999999998</v>
      </c>
      <c r="W249">
        <v>813471.94</v>
      </c>
      <c r="X249">
        <v>263562.06300000002</v>
      </c>
      <c r="Y249">
        <v>1077034.003</v>
      </c>
      <c r="AA249" s="37" t="s">
        <v>371</v>
      </c>
      <c r="AB249" s="38">
        <v>4.1052</v>
      </c>
      <c r="AC249" s="38">
        <v>1.2054</v>
      </c>
      <c r="AD249" s="38">
        <v>1.2986</v>
      </c>
    </row>
    <row r="250" spans="1:30" x14ac:dyDescent="0.2">
      <c r="A250" s="12" t="s">
        <v>370</v>
      </c>
      <c r="B250" s="20">
        <v>100</v>
      </c>
      <c r="C250" s="20">
        <v>104.8</v>
      </c>
      <c r="E250" s="25" t="s">
        <v>373</v>
      </c>
      <c r="F250" s="27">
        <v>4.1100000000000003</v>
      </c>
      <c r="G250" s="27">
        <v>4.12</v>
      </c>
      <c r="I250" s="1">
        <v>42916</v>
      </c>
      <c r="J250">
        <v>1260702</v>
      </c>
      <c r="L250" s="1">
        <v>42794</v>
      </c>
      <c r="M250">
        <v>151.18100000000001</v>
      </c>
      <c r="N250">
        <v>820054.31700000004</v>
      </c>
      <c r="O250">
        <v>262502.36200000002</v>
      </c>
      <c r="P250">
        <v>1082556.679</v>
      </c>
      <c r="Q250">
        <v>788298.598</v>
      </c>
      <c r="R250">
        <v>256739.837</v>
      </c>
      <c r="S250">
        <v>1045038.4350000001</v>
      </c>
      <c r="T250">
        <v>31755.719000000001</v>
      </c>
      <c r="U250">
        <v>5762.5249999999996</v>
      </c>
      <c r="V250">
        <v>37518.243999999999</v>
      </c>
      <c r="W250">
        <v>820205.49800000002</v>
      </c>
      <c r="X250">
        <v>262502.36200000002</v>
      </c>
      <c r="Y250">
        <v>1082707.8600000001</v>
      </c>
      <c r="AA250" s="37" t="s">
        <v>372</v>
      </c>
      <c r="AB250" s="38">
        <v>4.0739999999999998</v>
      </c>
      <c r="AC250" s="38">
        <v>1.2072000000000001</v>
      </c>
      <c r="AD250" s="38">
        <v>1.3193999999999999</v>
      </c>
    </row>
    <row r="251" spans="1:30" x14ac:dyDescent="0.2">
      <c r="A251" s="12" t="s">
        <v>371</v>
      </c>
      <c r="B251" s="20">
        <v>99.1</v>
      </c>
      <c r="C251" s="20">
        <v>104.1</v>
      </c>
      <c r="E251" s="25" t="s">
        <v>374</v>
      </c>
      <c r="F251" s="27">
        <v>3.92</v>
      </c>
      <c r="G251" s="27">
        <v>3.87</v>
      </c>
      <c r="I251" s="1">
        <v>42947</v>
      </c>
      <c r="J251">
        <v>1264291.8999999999</v>
      </c>
      <c r="L251" s="1">
        <v>42825</v>
      </c>
      <c r="M251">
        <v>150.60499999999999</v>
      </c>
      <c r="N251">
        <v>830810.08299999998</v>
      </c>
      <c r="O251">
        <v>254910.07199999999</v>
      </c>
      <c r="P251">
        <v>1085720.155</v>
      </c>
      <c r="Q251">
        <v>798704.86800000002</v>
      </c>
      <c r="R251">
        <v>249282.05799999999</v>
      </c>
      <c r="S251">
        <v>1047986.926</v>
      </c>
      <c r="T251">
        <v>32105.215</v>
      </c>
      <c r="U251">
        <v>5628.0140000000001</v>
      </c>
      <c r="V251">
        <v>37733.228999999999</v>
      </c>
      <c r="W251">
        <v>830960.68799999997</v>
      </c>
      <c r="X251">
        <v>254910.07199999999</v>
      </c>
      <c r="Y251">
        <v>1085870.76</v>
      </c>
      <c r="AA251" s="37" t="s">
        <v>373</v>
      </c>
      <c r="AB251" s="38">
        <v>4.1944999999999997</v>
      </c>
      <c r="AC251" s="38">
        <v>1.2342</v>
      </c>
      <c r="AD251" s="38">
        <v>1.355</v>
      </c>
    </row>
    <row r="252" spans="1:30" x14ac:dyDescent="0.2">
      <c r="A252" s="12" t="s">
        <v>372</v>
      </c>
      <c r="B252" s="20">
        <v>99.6</v>
      </c>
      <c r="C252" s="20">
        <v>104.6</v>
      </c>
      <c r="E252" s="25" t="s">
        <v>375</v>
      </c>
      <c r="F252" s="27">
        <v>3.5</v>
      </c>
      <c r="G252" s="27">
        <v>3.48</v>
      </c>
      <c r="I252" s="1">
        <v>42978</v>
      </c>
      <c r="J252">
        <v>1269796.3</v>
      </c>
      <c r="L252" s="1">
        <v>42855</v>
      </c>
      <c r="M252">
        <v>149.90100000000001</v>
      </c>
      <c r="N252">
        <v>840630.25300000003</v>
      </c>
      <c r="O252">
        <v>253495.97700000001</v>
      </c>
      <c r="P252">
        <v>1094126.23</v>
      </c>
      <c r="Q252">
        <v>808759.27099999995</v>
      </c>
      <c r="R252">
        <v>247803.432</v>
      </c>
      <c r="S252">
        <v>1056562.703</v>
      </c>
      <c r="T252">
        <v>31870.982</v>
      </c>
      <c r="U252">
        <v>5692.5450000000001</v>
      </c>
      <c r="V252">
        <v>37563.527000000002</v>
      </c>
      <c r="W252">
        <v>840780.15399999998</v>
      </c>
      <c r="X252">
        <v>253495.97700000001</v>
      </c>
      <c r="Y252">
        <v>1094276.1310000001</v>
      </c>
      <c r="AA252" s="37" t="s">
        <v>374</v>
      </c>
      <c r="AB252" s="38">
        <v>4.1515000000000004</v>
      </c>
      <c r="AC252" s="38">
        <v>1.2209000000000001</v>
      </c>
      <c r="AD252" s="38">
        <v>1.3129</v>
      </c>
    </row>
    <row r="253" spans="1:30" x14ac:dyDescent="0.2">
      <c r="A253" s="12" t="s">
        <v>373</v>
      </c>
      <c r="B253" s="20">
        <v>99.3</v>
      </c>
      <c r="C253" s="20">
        <v>103.7</v>
      </c>
      <c r="E253" s="25" t="s">
        <v>376</v>
      </c>
      <c r="F253" s="27">
        <v>3.32</v>
      </c>
      <c r="G253" s="27">
        <v>3.32</v>
      </c>
      <c r="I253" s="1">
        <v>43008</v>
      </c>
      <c r="J253">
        <v>1275942.3999999999</v>
      </c>
      <c r="L253" s="1">
        <v>42886</v>
      </c>
      <c r="M253">
        <v>149.35400000000001</v>
      </c>
      <c r="N253">
        <v>847839.17099999997</v>
      </c>
      <c r="O253">
        <v>247307.334</v>
      </c>
      <c r="P253">
        <v>1095146.5049999999</v>
      </c>
      <c r="Q253">
        <v>815183.92099999997</v>
      </c>
      <c r="R253">
        <v>241598.878</v>
      </c>
      <c r="S253">
        <v>1056782.7990000001</v>
      </c>
      <c r="T253">
        <v>32655.25</v>
      </c>
      <c r="U253">
        <v>5708.4560000000001</v>
      </c>
      <c r="V253">
        <v>38363.705999999998</v>
      </c>
      <c r="W253">
        <v>847988.52500000002</v>
      </c>
      <c r="X253">
        <v>247307.334</v>
      </c>
      <c r="Y253">
        <v>1095295.8589999999</v>
      </c>
      <c r="AA253" s="37" t="s">
        <v>375</v>
      </c>
      <c r="AB253" s="38">
        <v>4.1803999999999997</v>
      </c>
      <c r="AC253" s="38">
        <v>1.2195</v>
      </c>
      <c r="AD253" s="38">
        <v>1.2805</v>
      </c>
    </row>
    <row r="254" spans="1:30" x14ac:dyDescent="0.2">
      <c r="A254" s="12" t="s">
        <v>374</v>
      </c>
      <c r="B254" s="20">
        <v>99.4</v>
      </c>
      <c r="C254" s="20">
        <v>104.5</v>
      </c>
      <c r="E254" s="25" t="s">
        <v>377</v>
      </c>
      <c r="F254" s="27">
        <v>3.12</v>
      </c>
      <c r="G254" s="27">
        <v>3.08</v>
      </c>
      <c r="I254" s="1">
        <v>43039</v>
      </c>
      <c r="J254">
        <v>1287690.5</v>
      </c>
      <c r="L254" s="1">
        <v>42916</v>
      </c>
      <c r="M254">
        <v>147.958</v>
      </c>
      <c r="N254">
        <v>852217.78200000001</v>
      </c>
      <c r="O254">
        <v>248801.14300000001</v>
      </c>
      <c r="P254">
        <v>1101018.925</v>
      </c>
      <c r="Q254">
        <v>822508.78599999996</v>
      </c>
      <c r="R254">
        <v>243798.875</v>
      </c>
      <c r="S254">
        <v>1066307.6610000001</v>
      </c>
      <c r="T254">
        <v>29708.995999999999</v>
      </c>
      <c r="U254">
        <v>5002.268</v>
      </c>
      <c r="V254">
        <v>34711.264000000003</v>
      </c>
      <c r="W254">
        <v>852365.74</v>
      </c>
      <c r="X254">
        <v>248801.14300000001</v>
      </c>
      <c r="Y254">
        <v>1101166.8829999999</v>
      </c>
      <c r="AA254" s="37" t="s">
        <v>376</v>
      </c>
      <c r="AB254" s="38">
        <v>4.1504000000000003</v>
      </c>
      <c r="AC254" s="38">
        <v>1.2238</v>
      </c>
      <c r="AD254" s="38">
        <v>1.3071999999999999</v>
      </c>
    </row>
    <row r="255" spans="1:30" x14ac:dyDescent="0.2">
      <c r="A255" s="12" t="s">
        <v>375</v>
      </c>
      <c r="B255" s="20">
        <v>100.5</v>
      </c>
      <c r="C255" s="20">
        <v>106.3</v>
      </c>
      <c r="E255" s="25" t="s">
        <v>378</v>
      </c>
      <c r="F255" s="27">
        <v>2.86</v>
      </c>
      <c r="G255" s="27">
        <v>2.74</v>
      </c>
      <c r="I255" s="1">
        <v>43069</v>
      </c>
      <c r="J255">
        <v>1295827.1000000001</v>
      </c>
      <c r="L255" s="1">
        <v>42947</v>
      </c>
      <c r="M255">
        <v>146.185</v>
      </c>
      <c r="N255">
        <v>857829.83</v>
      </c>
      <c r="O255">
        <v>244181.30300000001</v>
      </c>
      <c r="P255">
        <v>1102011.1329999999</v>
      </c>
      <c r="Q255">
        <v>827896.76599999995</v>
      </c>
      <c r="R255">
        <v>239024.283</v>
      </c>
      <c r="S255">
        <v>1066921.0490000001</v>
      </c>
      <c r="T255">
        <v>29933.063999999998</v>
      </c>
      <c r="U255">
        <v>5157.0200000000004</v>
      </c>
      <c r="V255">
        <v>35090.084000000003</v>
      </c>
      <c r="W255">
        <v>857976.01500000001</v>
      </c>
      <c r="X255">
        <v>244181.30300000001</v>
      </c>
      <c r="Y255">
        <v>1102157.318</v>
      </c>
      <c r="AA255" s="37" t="s">
        <v>377</v>
      </c>
      <c r="AB255" s="38">
        <v>4.2792000000000003</v>
      </c>
      <c r="AC255" s="38">
        <v>1.2405999999999999</v>
      </c>
      <c r="AD255" s="38">
        <v>1.3006</v>
      </c>
    </row>
    <row r="256" spans="1:30" x14ac:dyDescent="0.2">
      <c r="A256" s="12" t="s">
        <v>376</v>
      </c>
      <c r="B256" s="20">
        <v>100.7</v>
      </c>
      <c r="C256" s="20">
        <v>106.3</v>
      </c>
      <c r="E256" s="25" t="s">
        <v>379</v>
      </c>
      <c r="F256" s="27">
        <v>2.48</v>
      </c>
      <c r="G256" s="27">
        <v>2.65</v>
      </c>
      <c r="I256" s="1">
        <v>43100</v>
      </c>
      <c r="J256">
        <v>1324383.3</v>
      </c>
      <c r="L256" s="1">
        <v>42978</v>
      </c>
      <c r="M256">
        <v>145.46199999999999</v>
      </c>
      <c r="N256">
        <v>862788.38800000004</v>
      </c>
      <c r="O256">
        <v>242648.201</v>
      </c>
      <c r="P256">
        <v>1105436.5889999999</v>
      </c>
      <c r="Q256">
        <v>834531.39899999998</v>
      </c>
      <c r="R256">
        <v>237580.58</v>
      </c>
      <c r="S256">
        <v>1072111.9790000001</v>
      </c>
      <c r="T256">
        <v>28256.989000000001</v>
      </c>
      <c r="U256">
        <v>5067.6210000000001</v>
      </c>
      <c r="V256">
        <v>33324.61</v>
      </c>
      <c r="W256">
        <v>862933.85</v>
      </c>
      <c r="X256">
        <v>242648.201</v>
      </c>
      <c r="Y256">
        <v>1105582.051</v>
      </c>
      <c r="AA256" s="37" t="s">
        <v>378</v>
      </c>
      <c r="AB256" s="38">
        <v>4.3376000000000001</v>
      </c>
      <c r="AC256" s="38">
        <v>1.2338</v>
      </c>
      <c r="AD256" s="38">
        <v>1.3080000000000001</v>
      </c>
    </row>
    <row r="257" spans="1:30" x14ac:dyDescent="0.2">
      <c r="A257" s="12" t="s">
        <v>377</v>
      </c>
      <c r="B257" s="20">
        <v>100.5</v>
      </c>
      <c r="C257" s="20">
        <v>105.3</v>
      </c>
      <c r="E257" s="25" t="s">
        <v>380</v>
      </c>
      <c r="F257" s="27">
        <v>2.59</v>
      </c>
      <c r="G257" s="27">
        <v>2.62</v>
      </c>
      <c r="L257" s="1">
        <v>43008</v>
      </c>
      <c r="M257">
        <v>144.654</v>
      </c>
      <c r="N257">
        <v>869315.32799999998</v>
      </c>
      <c r="O257">
        <v>245133.26699999999</v>
      </c>
      <c r="P257">
        <v>1114448.595</v>
      </c>
      <c r="Q257">
        <v>840117.42200000002</v>
      </c>
      <c r="R257">
        <v>239717.864</v>
      </c>
      <c r="S257">
        <v>1079835.2860000001</v>
      </c>
      <c r="T257">
        <v>29197.905999999999</v>
      </c>
      <c r="U257">
        <v>5415.4030000000002</v>
      </c>
      <c r="V257">
        <v>34613.309000000001</v>
      </c>
      <c r="W257">
        <v>869459.98199999996</v>
      </c>
      <c r="X257">
        <v>245133.26699999999</v>
      </c>
      <c r="Y257">
        <v>1114593.2490000001</v>
      </c>
      <c r="AA257" s="37" t="s">
        <v>379</v>
      </c>
      <c r="AB257" s="38">
        <v>4.2370000000000001</v>
      </c>
      <c r="AC257" s="38">
        <v>1.2317</v>
      </c>
      <c r="AD257" s="38">
        <v>1.3274999999999999</v>
      </c>
    </row>
    <row r="258" spans="1:30" x14ac:dyDescent="0.2">
      <c r="A258" s="12" t="s">
        <v>378</v>
      </c>
      <c r="B258" s="20">
        <v>100.8</v>
      </c>
      <c r="C258" s="20">
        <v>107.2</v>
      </c>
      <c r="E258" s="25" t="s">
        <v>381</v>
      </c>
      <c r="F258" s="27">
        <v>2.5499999999999998</v>
      </c>
      <c r="G258" s="27">
        <v>2.61</v>
      </c>
      <c r="L258" s="1">
        <v>43039</v>
      </c>
      <c r="M258">
        <v>144.24</v>
      </c>
      <c r="N258">
        <v>874036.23199999996</v>
      </c>
      <c r="O258">
        <v>239862.446</v>
      </c>
      <c r="P258">
        <v>1113898.6780000001</v>
      </c>
      <c r="Q258">
        <v>844815.82499999995</v>
      </c>
      <c r="R258">
        <v>234623.41</v>
      </c>
      <c r="S258">
        <v>1079439.2350000001</v>
      </c>
      <c r="T258">
        <v>29220.406999999999</v>
      </c>
      <c r="U258">
        <v>5239.0360000000001</v>
      </c>
      <c r="V258">
        <v>34459.442999999999</v>
      </c>
      <c r="W258">
        <v>874180.47199999995</v>
      </c>
      <c r="X258">
        <v>239862.446</v>
      </c>
      <c r="Y258">
        <v>1114042.9180000001</v>
      </c>
      <c r="AA258" s="37" t="s">
        <v>380</v>
      </c>
      <c r="AB258" s="38">
        <v>4.2633000000000001</v>
      </c>
      <c r="AC258" s="38">
        <v>1.2310000000000001</v>
      </c>
      <c r="AD258" s="38">
        <v>1.3234999999999999</v>
      </c>
    </row>
    <row r="259" spans="1:30" x14ac:dyDescent="0.2">
      <c r="A259" s="12" t="s">
        <v>379</v>
      </c>
      <c r="B259" s="20">
        <v>100</v>
      </c>
      <c r="C259" s="20">
        <v>105.6</v>
      </c>
      <c r="E259" s="25" t="s">
        <v>382</v>
      </c>
      <c r="F259" s="27">
        <v>2.5499999999999998</v>
      </c>
      <c r="G259" s="27">
        <v>2.6</v>
      </c>
      <c r="L259" s="1">
        <v>43069</v>
      </c>
      <c r="M259">
        <v>143.49</v>
      </c>
      <c r="N259">
        <v>880414.61699999997</v>
      </c>
      <c r="O259">
        <v>234619.41099999999</v>
      </c>
      <c r="P259">
        <v>1115034.0279999999</v>
      </c>
      <c r="Q259">
        <v>850212.27</v>
      </c>
      <c r="R259">
        <v>229332.14</v>
      </c>
      <c r="S259">
        <v>1079544.4099999999</v>
      </c>
      <c r="T259">
        <v>30202.347000000002</v>
      </c>
      <c r="U259">
        <v>5287.2709999999997</v>
      </c>
      <c r="V259">
        <v>35489.618000000002</v>
      </c>
      <c r="W259">
        <v>880558.10699999996</v>
      </c>
      <c r="X259">
        <v>234619.41099999999</v>
      </c>
      <c r="Y259">
        <v>1115177.5179999999</v>
      </c>
      <c r="AA259" s="37" t="s">
        <v>381</v>
      </c>
      <c r="AB259" s="38">
        <v>4.2287999999999997</v>
      </c>
      <c r="AC259" s="38">
        <v>1.2224999999999999</v>
      </c>
      <c r="AD259" s="38">
        <v>1.3505</v>
      </c>
    </row>
    <row r="260" spans="1:30" x14ac:dyDescent="0.2">
      <c r="A260" s="12" t="s">
        <v>380</v>
      </c>
      <c r="B260" s="20">
        <v>100.7</v>
      </c>
      <c r="C260" s="20">
        <v>107.7</v>
      </c>
      <c r="E260" s="25" t="s">
        <v>383</v>
      </c>
      <c r="F260" s="27">
        <v>2.59</v>
      </c>
      <c r="G260" s="27">
        <v>2.6</v>
      </c>
      <c r="L260" s="1">
        <v>43100</v>
      </c>
      <c r="M260">
        <v>142.99</v>
      </c>
      <c r="N260">
        <v>883108.82</v>
      </c>
      <c r="O260">
        <v>230765.87899999999</v>
      </c>
      <c r="P260">
        <v>1113874.699</v>
      </c>
      <c r="Q260">
        <v>853377.26300000004</v>
      </c>
      <c r="R260">
        <v>225457.17600000001</v>
      </c>
      <c r="S260">
        <v>1078834.439</v>
      </c>
      <c r="T260">
        <v>29731.557000000001</v>
      </c>
      <c r="U260">
        <v>5308.7030000000004</v>
      </c>
      <c r="V260">
        <v>35040.26</v>
      </c>
      <c r="W260">
        <v>883251.81</v>
      </c>
      <c r="X260">
        <v>230765.87899999999</v>
      </c>
      <c r="Y260">
        <v>1114017.689</v>
      </c>
      <c r="AA260" s="37" t="s">
        <v>382</v>
      </c>
      <c r="AB260" s="38">
        <v>4.1783000000000001</v>
      </c>
      <c r="AC260" s="38">
        <v>1.2333000000000001</v>
      </c>
      <c r="AD260" s="38">
        <v>1.3641000000000001</v>
      </c>
    </row>
    <row r="261" spans="1:30" x14ac:dyDescent="0.2">
      <c r="A261" s="12" t="s">
        <v>381</v>
      </c>
      <c r="B261" s="20">
        <v>101</v>
      </c>
      <c r="C261" s="20">
        <v>107.3</v>
      </c>
      <c r="E261" s="25" t="s">
        <v>384</v>
      </c>
      <c r="F261" s="27">
        <v>2.52</v>
      </c>
      <c r="G261" s="27">
        <v>2.6</v>
      </c>
      <c r="AA261" s="37" t="s">
        <v>383</v>
      </c>
      <c r="AB261" s="38">
        <v>4.2060000000000004</v>
      </c>
      <c r="AC261" s="38">
        <v>1.2298</v>
      </c>
      <c r="AD261" s="38">
        <v>1.3611</v>
      </c>
    </row>
    <row r="262" spans="1:30" x14ac:dyDescent="0.2">
      <c r="A262" s="12" t="s">
        <v>382</v>
      </c>
      <c r="B262" s="20">
        <v>100.4</v>
      </c>
      <c r="C262" s="20">
        <v>106.5</v>
      </c>
      <c r="E262" s="25" t="s">
        <v>385</v>
      </c>
      <c r="F262" s="27">
        <v>2.63</v>
      </c>
      <c r="G262" s="27">
        <v>2.61</v>
      </c>
      <c r="AA262" s="37" t="s">
        <v>384</v>
      </c>
      <c r="AB262" s="38">
        <v>4.1543000000000001</v>
      </c>
      <c r="AC262" s="38">
        <v>1.2276</v>
      </c>
      <c r="AD262" s="38">
        <v>1.3791</v>
      </c>
    </row>
    <row r="263" spans="1:30" x14ac:dyDescent="0.2">
      <c r="A263" s="12" t="s">
        <v>383</v>
      </c>
      <c r="B263" s="20">
        <v>101.7</v>
      </c>
      <c r="C263" s="20">
        <v>108.4</v>
      </c>
      <c r="E263" s="25" t="s">
        <v>386</v>
      </c>
      <c r="F263" s="27">
        <v>2.5299999999999998</v>
      </c>
      <c r="G263" s="27">
        <v>2.61</v>
      </c>
      <c r="AA263" s="37" t="s">
        <v>385</v>
      </c>
      <c r="AB263" s="38">
        <v>4.2488000000000001</v>
      </c>
      <c r="AC263" s="38">
        <v>1.222</v>
      </c>
      <c r="AD263" s="38">
        <v>1.3515999999999999</v>
      </c>
    </row>
    <row r="264" spans="1:30" x14ac:dyDescent="0.2">
      <c r="A264" s="12" t="s">
        <v>384</v>
      </c>
      <c r="B264" s="20">
        <v>101.4</v>
      </c>
      <c r="C264" s="20">
        <v>108.6</v>
      </c>
      <c r="E264" s="25" t="s">
        <v>387</v>
      </c>
      <c r="F264" s="27">
        <v>2.59</v>
      </c>
      <c r="G264" s="27">
        <v>2.61</v>
      </c>
      <c r="AA264" s="37" t="s">
        <v>386</v>
      </c>
      <c r="AB264" s="38">
        <v>4.1676000000000002</v>
      </c>
      <c r="AC264" s="38">
        <v>1.2153</v>
      </c>
      <c r="AD264" s="38">
        <v>1.3813</v>
      </c>
    </row>
    <row r="265" spans="1:30" x14ac:dyDescent="0.2">
      <c r="A265" s="12" t="s">
        <v>385</v>
      </c>
      <c r="B265" s="20">
        <v>101.2</v>
      </c>
      <c r="C265" s="20">
        <v>107.9</v>
      </c>
      <c r="E265" s="25" t="s">
        <v>388</v>
      </c>
      <c r="F265" s="27">
        <v>2.57</v>
      </c>
      <c r="G265" s="27">
        <v>2.62</v>
      </c>
      <c r="AA265" s="37" t="s">
        <v>387</v>
      </c>
      <c r="AB265" s="38">
        <v>4.1718999999999999</v>
      </c>
      <c r="AC265" s="38">
        <v>1.2194</v>
      </c>
      <c r="AD265" s="38">
        <v>1.3788</v>
      </c>
    </row>
    <row r="266" spans="1:30" x14ac:dyDescent="0.2">
      <c r="A266" s="12" t="s">
        <v>386</v>
      </c>
      <c r="B266" s="20">
        <v>101.4</v>
      </c>
      <c r="C266" s="20">
        <v>107.8</v>
      </c>
      <c r="E266" s="25" t="s">
        <v>389</v>
      </c>
      <c r="F266" s="27">
        <v>2.6</v>
      </c>
      <c r="G266" s="27">
        <v>2.62</v>
      </c>
      <c r="AA266" s="37" t="s">
        <v>388</v>
      </c>
      <c r="AB266" s="38">
        <v>4.2023999999999999</v>
      </c>
      <c r="AC266" s="38">
        <v>1.22</v>
      </c>
      <c r="AD266" s="38">
        <v>1.385</v>
      </c>
    </row>
    <row r="267" spans="1:30" x14ac:dyDescent="0.2">
      <c r="A267" s="12" t="s">
        <v>387</v>
      </c>
      <c r="B267" s="20">
        <v>100.9</v>
      </c>
      <c r="C267" s="20">
        <v>108.2</v>
      </c>
      <c r="E267" s="25" t="s">
        <v>390</v>
      </c>
      <c r="F267" s="27">
        <v>2.64</v>
      </c>
      <c r="G267" s="27">
        <v>2.61</v>
      </c>
      <c r="AA267" s="37" t="s">
        <v>389</v>
      </c>
      <c r="AB267" s="38">
        <v>4.1410999999999998</v>
      </c>
      <c r="AC267" s="38">
        <v>1.2203999999999999</v>
      </c>
      <c r="AD267" s="38">
        <v>1.3607</v>
      </c>
    </row>
    <row r="268" spans="1:30" x14ac:dyDescent="0.2">
      <c r="A268" s="12" t="s">
        <v>388</v>
      </c>
      <c r="B268" s="20">
        <v>102.1</v>
      </c>
      <c r="C268" s="20">
        <v>107.8</v>
      </c>
      <c r="E268" s="25" t="s">
        <v>391</v>
      </c>
      <c r="F268" s="27">
        <v>2.61</v>
      </c>
      <c r="G268" s="27">
        <v>2.6</v>
      </c>
      <c r="AA268" s="37" t="s">
        <v>390</v>
      </c>
      <c r="AB268" s="38">
        <v>4.1567999999999996</v>
      </c>
      <c r="AC268" s="38">
        <v>1.2156</v>
      </c>
      <c r="AD268" s="38">
        <v>1.3657999999999999</v>
      </c>
    </row>
    <row r="269" spans="1:30" x14ac:dyDescent="0.2">
      <c r="A269" s="12" t="s">
        <v>389</v>
      </c>
      <c r="B269" s="20">
        <v>101.3</v>
      </c>
      <c r="C269" s="20">
        <v>107.2</v>
      </c>
      <c r="E269" s="25" t="s">
        <v>392</v>
      </c>
      <c r="F269" s="27">
        <v>2.63</v>
      </c>
      <c r="G269" s="27">
        <v>2.6</v>
      </c>
      <c r="AA269" s="37" t="s">
        <v>391</v>
      </c>
      <c r="AB269" s="38">
        <v>4.1691000000000003</v>
      </c>
      <c r="AC269" s="38">
        <v>1.2169000000000001</v>
      </c>
      <c r="AD269" s="38">
        <v>1.3379000000000001</v>
      </c>
    </row>
    <row r="270" spans="1:30" x14ac:dyDescent="0.2">
      <c r="A270" s="12" t="s">
        <v>390</v>
      </c>
      <c r="B270" s="20">
        <v>101</v>
      </c>
      <c r="C270" s="20">
        <v>107.3</v>
      </c>
      <c r="E270" s="25" t="s">
        <v>393</v>
      </c>
      <c r="F270" s="27">
        <v>2.6</v>
      </c>
      <c r="G270" s="27">
        <v>2.52</v>
      </c>
      <c r="AA270" s="37" t="s">
        <v>392</v>
      </c>
      <c r="AB270" s="38">
        <v>4.2171000000000003</v>
      </c>
      <c r="AC270" s="38">
        <v>1.2060999999999999</v>
      </c>
      <c r="AD270" s="38">
        <v>1.3188</v>
      </c>
    </row>
    <row r="271" spans="1:30" x14ac:dyDescent="0.2">
      <c r="A271" s="12" t="s">
        <v>391</v>
      </c>
      <c r="B271" s="20">
        <v>101.7</v>
      </c>
      <c r="C271" s="20">
        <v>109.1</v>
      </c>
      <c r="E271" s="25" t="s">
        <v>394</v>
      </c>
      <c r="F271" s="27">
        <v>2.2000000000000002</v>
      </c>
      <c r="G271" s="27">
        <v>2.14</v>
      </c>
      <c r="AA271" s="37" t="s">
        <v>393</v>
      </c>
      <c r="AB271" s="38">
        <v>4.1776</v>
      </c>
      <c r="AC271" s="38">
        <v>1.2062999999999999</v>
      </c>
      <c r="AD271" s="38">
        <v>1.2583</v>
      </c>
    </row>
    <row r="272" spans="1:30" x14ac:dyDescent="0.2">
      <c r="A272" s="12" t="s">
        <v>392</v>
      </c>
      <c r="B272" s="20">
        <v>100.1</v>
      </c>
      <c r="C272" s="20">
        <v>105.2</v>
      </c>
      <c r="E272" s="25" t="s">
        <v>395</v>
      </c>
      <c r="F272" s="27">
        <v>2.09</v>
      </c>
      <c r="G272" s="27">
        <v>2.0499999999999998</v>
      </c>
      <c r="AA272" s="37" t="s">
        <v>394</v>
      </c>
      <c r="AB272" s="38">
        <v>4.2176999999999998</v>
      </c>
      <c r="AC272" s="38">
        <v>1.2067000000000001</v>
      </c>
      <c r="AD272" s="38">
        <v>1.2524</v>
      </c>
    </row>
    <row r="273" spans="1:30" x14ac:dyDescent="0.2">
      <c r="A273" s="12" t="s">
        <v>393</v>
      </c>
      <c r="B273" s="20">
        <v>101.4</v>
      </c>
      <c r="C273" s="20">
        <v>107.8</v>
      </c>
      <c r="E273" s="25" t="s">
        <v>396</v>
      </c>
      <c r="F273" s="27">
        <v>2.06</v>
      </c>
      <c r="G273" s="27">
        <v>2.08</v>
      </c>
      <c r="AA273" s="37" t="s">
        <v>395</v>
      </c>
      <c r="AB273" s="38">
        <v>4.1839000000000004</v>
      </c>
      <c r="AC273" s="38">
        <v>1.2018</v>
      </c>
      <c r="AD273" s="38">
        <v>1.2483</v>
      </c>
    </row>
    <row r="274" spans="1:30" x14ac:dyDescent="0.2">
      <c r="A274" s="12" t="s">
        <v>394</v>
      </c>
      <c r="B274" s="20">
        <v>101.3</v>
      </c>
      <c r="C274" s="20">
        <v>108.2</v>
      </c>
      <c r="E274" s="25" t="s">
        <v>397</v>
      </c>
      <c r="F274" s="27">
        <v>1.98</v>
      </c>
      <c r="G274" s="27">
        <v>2.0499999999999998</v>
      </c>
      <c r="AA274" s="37" t="s">
        <v>396</v>
      </c>
      <c r="AB274" s="38">
        <v>4.2732000000000001</v>
      </c>
      <c r="AC274" s="38">
        <v>1.2023999999999999</v>
      </c>
      <c r="AD274" s="38">
        <v>1.2141</v>
      </c>
    </row>
    <row r="275" spans="1:30" x14ac:dyDescent="0.2">
      <c r="A275" s="12" t="s">
        <v>395</v>
      </c>
      <c r="B275" s="20">
        <v>101.2</v>
      </c>
      <c r="C275" s="20">
        <v>108.1</v>
      </c>
      <c r="E275" s="25" t="s">
        <v>398</v>
      </c>
      <c r="F275" s="27">
        <v>2.0499999999999998</v>
      </c>
      <c r="G275" s="27">
        <v>1.97</v>
      </c>
      <c r="AA275" s="37" t="s">
        <v>397</v>
      </c>
      <c r="AB275" s="38">
        <v>4.2074999999999996</v>
      </c>
      <c r="AC275" s="38">
        <v>1.0468</v>
      </c>
      <c r="AD275" s="38">
        <v>1.1305000000000001</v>
      </c>
    </row>
    <row r="276" spans="1:30" x14ac:dyDescent="0.2">
      <c r="A276" s="12" t="s">
        <v>396</v>
      </c>
      <c r="B276" s="20">
        <v>102.3</v>
      </c>
      <c r="C276" s="20">
        <v>109.9</v>
      </c>
      <c r="E276" s="25" t="s">
        <v>399</v>
      </c>
      <c r="F276" s="27">
        <v>1.68</v>
      </c>
      <c r="G276" s="27">
        <v>1.66</v>
      </c>
      <c r="AA276" s="37" t="s">
        <v>398</v>
      </c>
      <c r="AB276" s="38">
        <v>4.1524000000000001</v>
      </c>
      <c r="AC276" s="38">
        <v>1.0636000000000001</v>
      </c>
      <c r="AD276" s="38">
        <v>1.1240000000000001</v>
      </c>
    </row>
    <row r="277" spans="1:30" x14ac:dyDescent="0.2">
      <c r="A277" s="12" t="s">
        <v>397</v>
      </c>
      <c r="B277" s="20">
        <v>102</v>
      </c>
      <c r="C277" s="20">
        <v>108.1</v>
      </c>
      <c r="E277" s="25" t="s">
        <v>400</v>
      </c>
      <c r="F277" s="27">
        <v>1.6</v>
      </c>
      <c r="G277" s="27">
        <v>1.64</v>
      </c>
      <c r="AA277" s="37" t="s">
        <v>399</v>
      </c>
      <c r="AB277" s="38">
        <v>4.0853999999999999</v>
      </c>
      <c r="AC277" s="38">
        <v>1.0463</v>
      </c>
      <c r="AD277" s="38">
        <v>1.0759000000000001</v>
      </c>
    </row>
    <row r="278" spans="1:30" x14ac:dyDescent="0.2">
      <c r="A278" s="12" t="s">
        <v>398</v>
      </c>
      <c r="B278" s="20">
        <v>103.4</v>
      </c>
      <c r="C278" s="20">
        <v>108.5</v>
      </c>
      <c r="E278" s="25" t="s">
        <v>401</v>
      </c>
      <c r="F278" s="27">
        <v>1.55</v>
      </c>
      <c r="G278" s="27">
        <v>1.64</v>
      </c>
      <c r="AA278" s="37" t="s">
        <v>400</v>
      </c>
      <c r="AB278" s="38">
        <v>4.0250000000000004</v>
      </c>
      <c r="AC278" s="38">
        <v>1.0486</v>
      </c>
      <c r="AD278" s="38">
        <v>1.1214999999999999</v>
      </c>
    </row>
    <row r="279" spans="1:30" x14ac:dyDescent="0.2">
      <c r="A279" s="12" t="s">
        <v>399</v>
      </c>
      <c r="B279" s="20">
        <v>103.7</v>
      </c>
      <c r="C279" s="20">
        <v>108.7</v>
      </c>
      <c r="E279" s="25" t="s">
        <v>402</v>
      </c>
      <c r="F279" s="27">
        <v>1.59</v>
      </c>
      <c r="G279" s="27">
        <v>1.66</v>
      </c>
      <c r="AA279" s="37" t="s">
        <v>401</v>
      </c>
      <c r="AB279" s="38">
        <v>4.1298000000000004</v>
      </c>
      <c r="AC279" s="38">
        <v>1.0341</v>
      </c>
      <c r="AD279" s="38">
        <v>1.097</v>
      </c>
    </row>
    <row r="280" spans="1:30" x14ac:dyDescent="0.2">
      <c r="A280" s="12" t="s">
        <v>400</v>
      </c>
      <c r="B280" s="20">
        <v>103.1</v>
      </c>
      <c r="C280" s="20">
        <v>109</v>
      </c>
      <c r="E280" s="25" t="s">
        <v>403</v>
      </c>
      <c r="F280" s="27">
        <v>1.58</v>
      </c>
      <c r="G280" s="27">
        <v>1.66</v>
      </c>
      <c r="AA280" s="37" t="s">
        <v>402</v>
      </c>
      <c r="AB280" s="38">
        <v>4.1910999999999996</v>
      </c>
      <c r="AC280" s="38">
        <v>1.0412999999999999</v>
      </c>
      <c r="AD280" s="38">
        <v>1.1189</v>
      </c>
    </row>
    <row r="281" spans="1:30" x14ac:dyDescent="0.2">
      <c r="A281" s="12" t="s">
        <v>401</v>
      </c>
      <c r="B281" s="20">
        <v>103.2</v>
      </c>
      <c r="C281" s="20">
        <v>109.2</v>
      </c>
      <c r="E281" s="25" t="s">
        <v>404</v>
      </c>
      <c r="F281" s="27">
        <v>1.65</v>
      </c>
      <c r="G281" s="27">
        <v>1.66</v>
      </c>
      <c r="AA281" s="37" t="s">
        <v>403</v>
      </c>
      <c r="AB281" s="38">
        <v>4.1435000000000004</v>
      </c>
      <c r="AC281" s="38">
        <v>1.0565</v>
      </c>
      <c r="AD281" s="38">
        <v>1.0967</v>
      </c>
    </row>
    <row r="282" spans="1:30" x14ac:dyDescent="0.2">
      <c r="A282" s="12" t="s">
        <v>402</v>
      </c>
      <c r="B282" s="20">
        <v>103.7</v>
      </c>
      <c r="C282" s="20">
        <v>109.3</v>
      </c>
      <c r="E282" s="25" t="s">
        <v>405</v>
      </c>
      <c r="F282" s="27">
        <v>1.6</v>
      </c>
      <c r="G282" s="27">
        <v>1.66</v>
      </c>
      <c r="AA282" s="37" t="s">
        <v>404</v>
      </c>
      <c r="AB282" s="38">
        <v>4.2289000000000003</v>
      </c>
      <c r="AC282" s="38">
        <v>1.0825</v>
      </c>
      <c r="AD282" s="38">
        <v>1.1214999999999999</v>
      </c>
    </row>
    <row r="283" spans="1:30" x14ac:dyDescent="0.2">
      <c r="A283" s="12" t="s">
        <v>403</v>
      </c>
      <c r="B283" s="20">
        <v>104.3</v>
      </c>
      <c r="C283" s="20">
        <v>110.4</v>
      </c>
      <c r="E283" s="25" t="s">
        <v>406</v>
      </c>
      <c r="F283" s="27">
        <v>1.59</v>
      </c>
      <c r="G283" s="27">
        <v>1.67</v>
      </c>
      <c r="AA283" s="37" t="s">
        <v>405</v>
      </c>
      <c r="AB283" s="38">
        <v>4.2447999999999997</v>
      </c>
      <c r="AC283" s="38">
        <v>1.0914999999999999</v>
      </c>
      <c r="AD283" s="38">
        <v>1.1203000000000001</v>
      </c>
    </row>
    <row r="284" spans="1:30" x14ac:dyDescent="0.2">
      <c r="A284" s="12" t="s">
        <v>404</v>
      </c>
      <c r="B284" s="20">
        <v>103.1</v>
      </c>
      <c r="C284" s="20">
        <v>108.3</v>
      </c>
      <c r="E284" s="25" t="s">
        <v>407</v>
      </c>
      <c r="F284" s="27">
        <v>1.6</v>
      </c>
      <c r="G284" s="27">
        <v>1.67</v>
      </c>
      <c r="AA284" s="37" t="s">
        <v>406</v>
      </c>
      <c r="AB284" s="38">
        <v>4.2644000000000002</v>
      </c>
      <c r="AC284" s="38">
        <v>1.0900000000000001</v>
      </c>
      <c r="AD284" s="38">
        <v>1.1016999999999999</v>
      </c>
    </row>
    <row r="285" spans="1:30" x14ac:dyDescent="0.2">
      <c r="A285" s="12" t="s">
        <v>405</v>
      </c>
      <c r="B285" s="20">
        <v>103.7</v>
      </c>
      <c r="C285" s="20">
        <v>108.5</v>
      </c>
      <c r="E285" s="25" t="s">
        <v>408</v>
      </c>
      <c r="F285" s="27">
        <v>1.5</v>
      </c>
      <c r="G285" s="27">
        <v>1.66</v>
      </c>
      <c r="AA285" s="37" t="s">
        <v>407</v>
      </c>
      <c r="AB285" s="38">
        <v>4.2721</v>
      </c>
      <c r="AC285" s="38">
        <v>1.0903</v>
      </c>
      <c r="AD285" s="38">
        <v>1.0579000000000001</v>
      </c>
    </row>
    <row r="286" spans="1:30" x14ac:dyDescent="0.2">
      <c r="A286" s="12" t="s">
        <v>406</v>
      </c>
      <c r="B286" s="20">
        <v>104.2</v>
      </c>
      <c r="C286" s="20">
        <v>108.7</v>
      </c>
      <c r="E286" s="25" t="s">
        <v>409</v>
      </c>
      <c r="F286" s="27">
        <v>1.53</v>
      </c>
      <c r="G286" s="27">
        <v>1.62</v>
      </c>
      <c r="AA286" s="37" t="s">
        <v>408</v>
      </c>
      <c r="AB286" s="38">
        <v>4.2638999999999996</v>
      </c>
      <c r="AC286" s="38">
        <v>1.0834999999999999</v>
      </c>
      <c r="AD286" s="38">
        <v>1.0887</v>
      </c>
    </row>
    <row r="287" spans="1:30" x14ac:dyDescent="0.2">
      <c r="A287" s="12" t="s">
        <v>407</v>
      </c>
      <c r="B287" s="20">
        <v>103.5</v>
      </c>
      <c r="C287" s="20">
        <v>108.2</v>
      </c>
      <c r="E287" s="25" t="s">
        <v>410</v>
      </c>
      <c r="F287" s="27">
        <v>1.39</v>
      </c>
      <c r="G287" s="27">
        <v>1.58</v>
      </c>
      <c r="AA287" s="37" t="s">
        <v>409</v>
      </c>
      <c r="AB287" s="38">
        <v>4.4398</v>
      </c>
      <c r="AC287" s="38">
        <v>1.1144000000000001</v>
      </c>
      <c r="AD287" s="38">
        <v>1.0920000000000001</v>
      </c>
    </row>
    <row r="288" spans="1:30" x14ac:dyDescent="0.2">
      <c r="A288" s="12" t="s">
        <v>408</v>
      </c>
      <c r="B288" s="20">
        <v>103.3</v>
      </c>
      <c r="C288" s="20">
        <v>108.9</v>
      </c>
      <c r="E288" s="25" t="s">
        <v>411</v>
      </c>
      <c r="F288" s="27">
        <v>1.48</v>
      </c>
      <c r="G288" s="27">
        <v>1.56</v>
      </c>
      <c r="AA288" s="37" t="s">
        <v>410</v>
      </c>
      <c r="AB288" s="38">
        <v>4.3543000000000003</v>
      </c>
      <c r="AC288" s="38">
        <v>1.0913999999999999</v>
      </c>
      <c r="AD288" s="38">
        <v>1.0888</v>
      </c>
    </row>
    <row r="289" spans="1:32" x14ac:dyDescent="0.2">
      <c r="A289" s="12" t="s">
        <v>409</v>
      </c>
      <c r="B289" s="20">
        <v>105.8</v>
      </c>
      <c r="C289" s="20">
        <v>110.8</v>
      </c>
      <c r="E289" s="25" t="s">
        <v>412</v>
      </c>
      <c r="F289" s="27">
        <v>1.63</v>
      </c>
      <c r="G289" s="27">
        <v>1.56</v>
      </c>
      <c r="AA289" s="37" t="s">
        <v>411</v>
      </c>
      <c r="AB289" s="38">
        <v>4.2576000000000001</v>
      </c>
      <c r="AC289" s="38">
        <v>1.0931</v>
      </c>
      <c r="AD289" s="38">
        <v>1.1385000000000001</v>
      </c>
    </row>
    <row r="290" spans="1:32" x14ac:dyDescent="0.2">
      <c r="A290" s="12" t="s">
        <v>410</v>
      </c>
      <c r="B290" s="20">
        <v>104.4</v>
      </c>
      <c r="C290" s="20">
        <v>109.9</v>
      </c>
      <c r="E290" s="25" t="s">
        <v>413</v>
      </c>
      <c r="F290" s="27">
        <v>1.61</v>
      </c>
      <c r="G290" s="27">
        <v>1.58</v>
      </c>
      <c r="AA290" s="37" t="s">
        <v>412</v>
      </c>
      <c r="AB290" s="38">
        <v>4.3964999999999996</v>
      </c>
      <c r="AC290" s="38">
        <v>1.0984</v>
      </c>
      <c r="AD290" s="38">
        <v>1.1403000000000001</v>
      </c>
    </row>
    <row r="291" spans="1:32" x14ac:dyDescent="0.2">
      <c r="A291" s="12" t="s">
        <v>411</v>
      </c>
      <c r="B291" s="20">
        <v>103.9</v>
      </c>
      <c r="C291" s="20">
        <v>109.4</v>
      </c>
      <c r="E291" s="25" t="s">
        <v>414</v>
      </c>
      <c r="F291" s="27">
        <v>1.56</v>
      </c>
      <c r="G291" s="27">
        <v>1.63</v>
      </c>
      <c r="AA291" s="37" t="s">
        <v>413</v>
      </c>
      <c r="AB291" s="38">
        <v>4.3864999999999998</v>
      </c>
      <c r="AC291" s="38">
        <v>1.1044</v>
      </c>
      <c r="AD291" s="38">
        <v>1.1153999999999999</v>
      </c>
    </row>
    <row r="292" spans="1:32" x14ac:dyDescent="0.2">
      <c r="A292" s="12" t="s">
        <v>412</v>
      </c>
      <c r="B292" s="20">
        <v>105.3</v>
      </c>
      <c r="C292" s="20">
        <v>109.9</v>
      </c>
      <c r="E292" s="25" t="s">
        <v>415</v>
      </c>
      <c r="F292" s="27">
        <v>1.62</v>
      </c>
      <c r="G292" s="27">
        <v>1.65</v>
      </c>
      <c r="AA292" s="37" t="s">
        <v>414</v>
      </c>
      <c r="AB292" s="38">
        <v>4.4362000000000004</v>
      </c>
      <c r="AC292" s="38">
        <v>1.0867</v>
      </c>
      <c r="AD292" s="38">
        <v>1.1102000000000001</v>
      </c>
    </row>
    <row r="293" spans="1:32" x14ac:dyDescent="0.2">
      <c r="A293" s="12" t="s">
        <v>413</v>
      </c>
      <c r="B293" s="20">
        <v>103.9</v>
      </c>
      <c r="C293" s="20">
        <v>108.8</v>
      </c>
      <c r="E293" s="25" t="s">
        <v>416</v>
      </c>
      <c r="F293" s="27">
        <v>1.58</v>
      </c>
      <c r="G293" s="27">
        <v>1.65</v>
      </c>
      <c r="AA293" s="37" t="s">
        <v>415</v>
      </c>
      <c r="AB293" s="38">
        <v>4.3630000000000004</v>
      </c>
      <c r="AC293" s="38">
        <v>1.0823</v>
      </c>
      <c r="AD293" s="38">
        <v>1.1113</v>
      </c>
    </row>
    <row r="294" spans="1:32" x14ac:dyDescent="0.2">
      <c r="A294" s="12" t="s">
        <v>414</v>
      </c>
      <c r="B294" s="20">
        <v>104.6</v>
      </c>
      <c r="C294" s="20">
        <v>110.3</v>
      </c>
      <c r="E294" s="25" t="s">
        <v>417</v>
      </c>
      <c r="F294" s="27">
        <v>1.66</v>
      </c>
      <c r="G294" s="27">
        <v>1.65</v>
      </c>
      <c r="AA294" s="37" t="s">
        <v>416</v>
      </c>
      <c r="AB294" s="38">
        <v>4.3532999999999999</v>
      </c>
      <c r="AC294" s="38">
        <v>1.0956999999999999</v>
      </c>
      <c r="AD294" s="38">
        <v>1.1132</v>
      </c>
    </row>
    <row r="295" spans="1:32" x14ac:dyDescent="0.2">
      <c r="A295" s="12" t="s">
        <v>415</v>
      </c>
      <c r="B295" s="20">
        <v>104</v>
      </c>
      <c r="C295" s="20">
        <v>108.4</v>
      </c>
      <c r="E295" s="25" t="s">
        <v>418</v>
      </c>
      <c r="F295" s="27">
        <v>1.62</v>
      </c>
      <c r="G295" s="27">
        <v>1.65</v>
      </c>
      <c r="AA295" s="37" t="s">
        <v>417</v>
      </c>
      <c r="AB295" s="38">
        <v>4.3192000000000004</v>
      </c>
      <c r="AC295" s="38">
        <v>1.0875999999999999</v>
      </c>
      <c r="AD295" s="38">
        <v>1.1161000000000001</v>
      </c>
    </row>
    <row r="296" spans="1:32" x14ac:dyDescent="0.2">
      <c r="A296" s="12" t="s">
        <v>416</v>
      </c>
      <c r="B296" s="20">
        <v>105.6</v>
      </c>
      <c r="C296" s="20">
        <v>111</v>
      </c>
      <c r="E296" s="25" t="s">
        <v>419</v>
      </c>
      <c r="F296" s="27">
        <v>1.49</v>
      </c>
      <c r="G296" s="27">
        <v>1.66</v>
      </c>
      <c r="AA296" s="37" t="s">
        <v>418</v>
      </c>
      <c r="AB296" s="38">
        <v>4.3277999999999999</v>
      </c>
      <c r="AC296" s="38">
        <v>1.0820000000000001</v>
      </c>
      <c r="AD296" s="38">
        <v>1.0946</v>
      </c>
    </row>
    <row r="297" spans="1:32" x14ac:dyDescent="0.2">
      <c r="A297" s="12" t="s">
        <v>417</v>
      </c>
      <c r="B297" s="20">
        <v>105.3</v>
      </c>
      <c r="C297" s="20">
        <v>110.3</v>
      </c>
      <c r="E297" s="25" t="s">
        <v>420</v>
      </c>
      <c r="F297" s="27">
        <v>1.47</v>
      </c>
      <c r="G297" s="27">
        <v>1.66</v>
      </c>
      <c r="AA297" s="37" t="s">
        <v>419</v>
      </c>
      <c r="AB297" s="38">
        <v>4.4482999999999997</v>
      </c>
      <c r="AC297" s="38">
        <v>1.0803</v>
      </c>
      <c r="AD297" s="38">
        <v>1.0634999999999999</v>
      </c>
    </row>
    <row r="298" spans="1:32" x14ac:dyDescent="0.2">
      <c r="A298" s="12" t="s">
        <v>418</v>
      </c>
      <c r="B298" s="20">
        <v>105.1</v>
      </c>
      <c r="C298" s="20">
        <v>110.4</v>
      </c>
      <c r="E298" s="25" t="s">
        <v>421</v>
      </c>
      <c r="F298" s="27">
        <v>1.56</v>
      </c>
      <c r="G298" s="27">
        <v>1.66</v>
      </c>
      <c r="AA298" s="37" t="s">
        <v>420</v>
      </c>
      <c r="AB298" s="38">
        <v>4.4103000000000003</v>
      </c>
      <c r="AC298" s="38">
        <v>1.0739000000000001</v>
      </c>
      <c r="AD298" s="38">
        <v>1.0541</v>
      </c>
    </row>
    <row r="299" spans="1:32" x14ac:dyDescent="0.2">
      <c r="A299" s="12" t="s">
        <v>419</v>
      </c>
      <c r="B299" s="20">
        <v>106.9</v>
      </c>
      <c r="C299" s="20">
        <v>111.1</v>
      </c>
      <c r="E299" s="25" t="s">
        <v>422</v>
      </c>
      <c r="F299" s="27">
        <v>1.61</v>
      </c>
      <c r="G299" s="27">
        <v>1.66</v>
      </c>
      <c r="AA299" s="37" t="s">
        <v>421</v>
      </c>
      <c r="AB299" s="38">
        <v>4.3239000000000001</v>
      </c>
      <c r="AC299" s="38">
        <v>1.0668</v>
      </c>
      <c r="AD299" s="38">
        <v>1.0754999999999999</v>
      </c>
    </row>
    <row r="300" spans="1:32" x14ac:dyDescent="0.2">
      <c r="A300" s="12" t="s">
        <v>420</v>
      </c>
      <c r="B300" s="20">
        <v>105.6</v>
      </c>
      <c r="C300" s="20">
        <v>108.9</v>
      </c>
      <c r="E300" s="25" t="s">
        <v>423</v>
      </c>
      <c r="F300" s="27">
        <v>1.57</v>
      </c>
      <c r="G300" s="27">
        <v>1.66</v>
      </c>
      <c r="AA300" s="37" t="s">
        <v>422</v>
      </c>
      <c r="AB300" s="38">
        <v>4.3148</v>
      </c>
      <c r="AC300" s="38">
        <v>1.0648</v>
      </c>
      <c r="AD300" s="38">
        <v>1.0597000000000001</v>
      </c>
    </row>
    <row r="301" spans="1:32" x14ac:dyDescent="0.2">
      <c r="A301" s="12" t="s">
        <v>421</v>
      </c>
      <c r="B301" s="20">
        <v>105.9</v>
      </c>
      <c r="C301" s="20">
        <v>110.7</v>
      </c>
      <c r="E301" s="25" t="s">
        <v>424</v>
      </c>
      <c r="F301" s="27">
        <v>1.61</v>
      </c>
      <c r="G301" s="27">
        <v>1.66</v>
      </c>
      <c r="AA301" s="37" t="s">
        <v>423</v>
      </c>
      <c r="AB301" s="38">
        <v>4.2264999999999997</v>
      </c>
      <c r="AC301" s="38">
        <v>1.0696000000000001</v>
      </c>
      <c r="AD301" s="38">
        <v>1.0690999999999999</v>
      </c>
    </row>
    <row r="302" spans="1:32" x14ac:dyDescent="0.2">
      <c r="A302" s="12" t="s">
        <v>422</v>
      </c>
      <c r="B302" s="20">
        <v>105.8</v>
      </c>
      <c r="C302" s="20">
        <v>111.3</v>
      </c>
      <c r="E302" s="25" t="s">
        <v>425</v>
      </c>
      <c r="F302" s="27">
        <v>1.62</v>
      </c>
      <c r="G302" s="27">
        <v>1.66</v>
      </c>
      <c r="AA302" s="37" t="s">
        <v>424</v>
      </c>
      <c r="AB302" s="38">
        <v>4.2224000000000004</v>
      </c>
      <c r="AC302" s="38">
        <v>1.0831</v>
      </c>
      <c r="AD302" s="38">
        <v>1.093</v>
      </c>
    </row>
    <row r="303" spans="1:32" x14ac:dyDescent="0.2">
      <c r="A303" s="12" t="s">
        <v>423</v>
      </c>
      <c r="B303" s="20">
        <v>106.3</v>
      </c>
      <c r="C303" s="20">
        <v>111.4</v>
      </c>
      <c r="E303" s="25" t="s">
        <v>426</v>
      </c>
      <c r="F303" s="27">
        <v>1.56</v>
      </c>
      <c r="G303" s="27">
        <v>1.66</v>
      </c>
      <c r="AA303" s="37" t="s">
        <v>425</v>
      </c>
      <c r="AB303" s="38">
        <v>4.1711999999999998</v>
      </c>
      <c r="AC303" s="38">
        <v>1.0895999999999999</v>
      </c>
      <c r="AD303" s="38">
        <v>1.1221000000000001</v>
      </c>
    </row>
    <row r="304" spans="1:32" x14ac:dyDescent="0.2">
      <c r="A304" s="12" t="s">
        <v>424</v>
      </c>
      <c r="B304" s="20">
        <v>106.5</v>
      </c>
      <c r="C304" s="20">
        <v>112.3</v>
      </c>
      <c r="E304" s="25" t="s">
        <v>427</v>
      </c>
      <c r="F304" s="27">
        <v>1.6</v>
      </c>
      <c r="G304" s="27">
        <v>1.66</v>
      </c>
      <c r="AA304" s="37" t="s">
        <v>426</v>
      </c>
      <c r="AB304" s="38">
        <v>4.2259000000000002</v>
      </c>
      <c r="AC304" s="38">
        <v>1.093</v>
      </c>
      <c r="AD304" s="38">
        <v>1.1412</v>
      </c>
      <c r="AE304">
        <f t="shared" ref="AE304:AE309" si="0">AB304/AC304</f>
        <v>3.8663311985361393</v>
      </c>
      <c r="AF304">
        <f t="shared" ref="AF304:AF309" si="1">AB304/AD304</f>
        <v>3.7030318962495619</v>
      </c>
    </row>
    <row r="305" spans="1:32" x14ac:dyDescent="0.2">
      <c r="A305" s="12" t="s">
        <v>425</v>
      </c>
      <c r="B305" s="20">
        <v>108.1</v>
      </c>
      <c r="C305" s="20">
        <v>113.9</v>
      </c>
      <c r="E305" s="25" t="s">
        <v>568</v>
      </c>
      <c r="F305" s="27">
        <v>1.54</v>
      </c>
      <c r="G305" s="27">
        <v>1.66</v>
      </c>
      <c r="AA305" s="37" t="s">
        <v>427</v>
      </c>
      <c r="AB305" s="38">
        <v>4.2492999999999999</v>
      </c>
      <c r="AC305" s="38">
        <v>1.1358999999999999</v>
      </c>
      <c r="AD305" s="38">
        <v>1.1727000000000001</v>
      </c>
      <c r="AE305">
        <f t="shared" si="0"/>
        <v>3.7409102913988908</v>
      </c>
      <c r="AF305">
        <f t="shared" si="1"/>
        <v>3.6235183763963499</v>
      </c>
    </row>
    <row r="306" spans="1:32" x14ac:dyDescent="0.2">
      <c r="A306" s="12" t="s">
        <v>426</v>
      </c>
      <c r="B306" s="20">
        <v>107.5</v>
      </c>
      <c r="C306" s="20">
        <v>112.8</v>
      </c>
      <c r="E306" s="25" t="s">
        <v>569</v>
      </c>
      <c r="F306" s="27">
        <v>1.67</v>
      </c>
      <c r="G306" s="27">
        <v>1.66</v>
      </c>
      <c r="AA306" s="37" t="s">
        <v>568</v>
      </c>
      <c r="AB306" s="38">
        <v>4.2582000000000004</v>
      </c>
      <c r="AC306" s="38">
        <v>1.1446000000000001</v>
      </c>
      <c r="AD306" s="38">
        <v>1.1825000000000001</v>
      </c>
      <c r="AE306">
        <f t="shared" si="0"/>
        <v>3.7202516162851653</v>
      </c>
      <c r="AF306">
        <f t="shared" si="1"/>
        <v>3.601014799154334</v>
      </c>
    </row>
    <row r="307" spans="1:32" x14ac:dyDescent="0.2">
      <c r="A307" s="12" t="s">
        <v>427</v>
      </c>
      <c r="B307" s="20">
        <v>107.9</v>
      </c>
      <c r="C307" s="20">
        <v>112.7</v>
      </c>
      <c r="E307" s="25" t="s">
        <v>570</v>
      </c>
      <c r="F307" s="27">
        <v>1.53</v>
      </c>
      <c r="G307" s="27">
        <v>1.66</v>
      </c>
      <c r="AA307" s="37" t="s">
        <v>569</v>
      </c>
      <c r="AB307" s="38">
        <v>4.3041999999999998</v>
      </c>
      <c r="AC307" s="38">
        <v>1.1456999999999999</v>
      </c>
      <c r="AD307" s="38">
        <v>1.1806000000000001</v>
      </c>
      <c r="AE307">
        <f t="shared" si="0"/>
        <v>3.756829885659422</v>
      </c>
      <c r="AF307">
        <f t="shared" si="1"/>
        <v>3.6457733355920712</v>
      </c>
    </row>
    <row r="308" spans="1:32" x14ac:dyDescent="0.2">
      <c r="A308" s="12" t="s">
        <v>568</v>
      </c>
      <c r="B308" s="20">
        <v>109.5</v>
      </c>
      <c r="C308" s="20">
        <v>116.2</v>
      </c>
      <c r="E308" s="25" t="s">
        <v>571</v>
      </c>
      <c r="F308" s="27">
        <v>1.52</v>
      </c>
      <c r="G308" s="27">
        <v>1.66</v>
      </c>
      <c r="AA308" s="37" t="s">
        <v>570</v>
      </c>
      <c r="AB308" s="38">
        <v>4.2439999999999998</v>
      </c>
      <c r="AC308" s="38">
        <v>1.1621999999999999</v>
      </c>
      <c r="AD308" s="38">
        <v>1.1637999999999999</v>
      </c>
      <c r="AE308">
        <f t="shared" si="0"/>
        <v>3.6516950610910341</v>
      </c>
      <c r="AF308">
        <f t="shared" si="1"/>
        <v>3.6466746863722288</v>
      </c>
    </row>
    <row r="309" spans="1:32" x14ac:dyDescent="0.2">
      <c r="A309" s="12" t="s">
        <v>569</v>
      </c>
      <c r="B309" s="20">
        <v>108.9</v>
      </c>
      <c r="C309" s="20">
        <v>114.6</v>
      </c>
      <c r="E309" s="25" t="s">
        <v>572</v>
      </c>
      <c r="F309" s="27">
        <v>1.51</v>
      </c>
      <c r="G309" s="27">
        <v>1.65</v>
      </c>
      <c r="AA309" s="37" t="s">
        <v>571</v>
      </c>
      <c r="AB309" s="38">
        <v>4.1955</v>
      </c>
      <c r="AC309" s="38">
        <v>1.1698999999999999</v>
      </c>
      <c r="AD309" s="38">
        <v>1.1849000000000001</v>
      </c>
      <c r="AE309">
        <f t="shared" si="0"/>
        <v>3.5862039490554749</v>
      </c>
      <c r="AF309">
        <f t="shared" si="1"/>
        <v>3.5408051312347033</v>
      </c>
    </row>
    <row r="310" spans="1:32" x14ac:dyDescent="0.2">
      <c r="A310" s="12" t="s">
        <v>570</v>
      </c>
      <c r="B310" s="20">
        <v>109.3</v>
      </c>
      <c r="C310" s="20">
        <v>113.2</v>
      </c>
      <c r="AA310" s="37" t="s">
        <v>572</v>
      </c>
      <c r="AB310" s="38">
        <v>4.1769999999999996</v>
      </c>
      <c r="AC310" s="38">
        <v>1.1701999999999999</v>
      </c>
      <c r="AD310" s="38">
        <v>1.1993</v>
      </c>
      <c r="AE310">
        <f>AB310/AC310</f>
        <v>3.569475303366946</v>
      </c>
      <c r="AF310">
        <f>AB310/AD310</f>
        <v>3.4828650045860079</v>
      </c>
    </row>
    <row r="311" spans="1:32" ht="14.25" x14ac:dyDescent="0.2">
      <c r="A311" s="12" t="s">
        <v>571</v>
      </c>
      <c r="B311" s="20">
        <v>110.7</v>
      </c>
      <c r="C311" s="20">
        <v>117.1</v>
      </c>
      <c r="E311" s="23" t="s">
        <v>428</v>
      </c>
      <c r="F311" s="22"/>
      <c r="G311" s="22"/>
    </row>
    <row r="312" spans="1:32" ht="14.25" x14ac:dyDescent="0.2">
      <c r="A312" s="12" t="s">
        <v>572</v>
      </c>
      <c r="B312" s="20">
        <v>111.1</v>
      </c>
      <c r="C312" s="20">
        <v>116.5</v>
      </c>
      <c r="E312" s="23" t="s">
        <v>429</v>
      </c>
      <c r="F312" s="23" t="s">
        <v>430</v>
      </c>
      <c r="G312" s="22"/>
      <c r="AA312" s="35" t="s">
        <v>428</v>
      </c>
      <c r="AB312" s="34"/>
      <c r="AC312" s="34"/>
      <c r="AD312" s="34"/>
    </row>
    <row r="313" spans="1:32" ht="14.25" x14ac:dyDescent="0.2">
      <c r="AA313" s="35" t="s">
        <v>429</v>
      </c>
      <c r="AB313" s="35" t="s">
        <v>430</v>
      </c>
      <c r="AC313" s="34"/>
      <c r="AD313" s="34"/>
    </row>
    <row r="314" spans="1:32" x14ac:dyDescent="0.2">
      <c r="A314" s="10" t="s">
        <v>428</v>
      </c>
    </row>
    <row r="315" spans="1:32" x14ac:dyDescent="0.2">
      <c r="A315" s="10" t="s">
        <v>429</v>
      </c>
      <c r="B315" s="10" t="s">
        <v>430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9" max="9" width="9.140625" style="9"/>
  </cols>
  <sheetData>
    <row r="1" spans="1:10" x14ac:dyDescent="0.2">
      <c r="B1" t="s">
        <v>104</v>
      </c>
      <c r="C1" t="s">
        <v>94</v>
      </c>
      <c r="D1" t="s">
        <v>103</v>
      </c>
      <c r="E1" s="9" t="s">
        <v>107</v>
      </c>
      <c r="F1" s="9" t="s">
        <v>108</v>
      </c>
      <c r="G1" t="s">
        <v>96</v>
      </c>
      <c r="H1" t="s">
        <v>102</v>
      </c>
      <c r="I1" s="9" t="s">
        <v>552</v>
      </c>
    </row>
    <row r="2" spans="1:10" x14ac:dyDescent="0.2">
      <c r="A2" s="5">
        <v>33970</v>
      </c>
      <c r="B2" s="9">
        <v>342.97804219</v>
      </c>
      <c r="C2" s="9">
        <v>112.709291669</v>
      </c>
      <c r="D2" s="9">
        <v>5843.2168122920002</v>
      </c>
      <c r="E2" s="9">
        <v>22814.170367043</v>
      </c>
      <c r="F2" s="9">
        <v>8.3226452670000004</v>
      </c>
      <c r="G2" s="9">
        <v>35.311198216999998</v>
      </c>
      <c r="H2" s="9">
        <v>32.996112095999997</v>
      </c>
      <c r="I2" s="9">
        <v>11995.628737851999</v>
      </c>
      <c r="J2" s="9"/>
    </row>
    <row r="3" spans="1:10" x14ac:dyDescent="0.2">
      <c r="A3" s="5">
        <v>34001</v>
      </c>
      <c r="B3" s="9">
        <v>363.48548997099999</v>
      </c>
      <c r="C3" s="9">
        <v>103.733855396</v>
      </c>
      <c r="D3" s="9">
        <v>5839.7136404439998</v>
      </c>
      <c r="E3" s="9">
        <v>23363.367020135</v>
      </c>
      <c r="F3" s="9">
        <v>8.0993155409999993</v>
      </c>
      <c r="G3" s="9">
        <v>34.514861977000002</v>
      </c>
      <c r="H3" s="9">
        <v>34.056155621999999</v>
      </c>
      <c r="I3" s="9">
        <v>12622.053241322999</v>
      </c>
    </row>
    <row r="4" spans="1:10" x14ac:dyDescent="0.2">
      <c r="A4" s="5">
        <v>34029</v>
      </c>
      <c r="B4" s="9">
        <v>366.25047816400001</v>
      </c>
      <c r="C4" s="9">
        <v>106.063276712</v>
      </c>
      <c r="D4" s="9">
        <v>5824.6651778100004</v>
      </c>
      <c r="E4" s="9">
        <v>24128.771257476001</v>
      </c>
      <c r="F4" s="9">
        <v>8.2651055390000003</v>
      </c>
      <c r="G4" s="9">
        <v>34.182775348</v>
      </c>
      <c r="H4" s="9">
        <v>34.833822851999997</v>
      </c>
      <c r="I4" s="9">
        <v>13302.641284091</v>
      </c>
    </row>
    <row r="5" spans="1:10" x14ac:dyDescent="0.2">
      <c r="A5" s="5">
        <v>34060</v>
      </c>
      <c r="B5" s="9">
        <v>371.73340064600001</v>
      </c>
      <c r="C5" s="9">
        <v>110.830918841</v>
      </c>
      <c r="D5" s="9">
        <v>5825.2959264660003</v>
      </c>
      <c r="E5" s="9">
        <v>24765.797150492999</v>
      </c>
      <c r="F5" s="9">
        <v>8.4441362309999999</v>
      </c>
      <c r="G5" s="9">
        <v>34.125850184000001</v>
      </c>
      <c r="H5" s="9">
        <v>35.460026812999999</v>
      </c>
      <c r="I5" s="9">
        <v>14050.542118093999</v>
      </c>
    </row>
    <row r="6" spans="1:10" x14ac:dyDescent="0.2">
      <c r="A6" s="5">
        <v>34090</v>
      </c>
      <c r="B6" s="9">
        <v>384.943898983</v>
      </c>
      <c r="C6" s="9">
        <v>114.166987609</v>
      </c>
      <c r="D6" s="9">
        <v>5812.316600997</v>
      </c>
      <c r="E6" s="9">
        <v>25347.02687949</v>
      </c>
      <c r="F6" s="9">
        <v>8.5633208889999999</v>
      </c>
      <c r="G6" s="9">
        <v>33.990628768000001</v>
      </c>
      <c r="H6" s="9">
        <v>36.224415215999997</v>
      </c>
      <c r="I6" s="9">
        <v>14773.694356788001</v>
      </c>
    </row>
    <row r="7" spans="1:10" x14ac:dyDescent="0.2">
      <c r="A7" s="5">
        <v>34121</v>
      </c>
      <c r="B7" s="9">
        <v>391.92281804999999</v>
      </c>
      <c r="C7" s="9">
        <v>119.04599732600001</v>
      </c>
      <c r="D7" s="9">
        <v>5794.5432402859997</v>
      </c>
      <c r="E7" s="9">
        <v>26125.988799323</v>
      </c>
      <c r="F7" s="9">
        <v>8.7311601089999993</v>
      </c>
      <c r="G7" s="9">
        <v>33.880181512999997</v>
      </c>
      <c r="H7" s="9">
        <v>36.989243617</v>
      </c>
      <c r="I7" s="9">
        <v>15572.082718571</v>
      </c>
    </row>
    <row r="8" spans="1:10" x14ac:dyDescent="0.2">
      <c r="A8" s="5">
        <v>34151</v>
      </c>
      <c r="B8" s="9">
        <v>402.98356858</v>
      </c>
      <c r="C8" s="9">
        <v>104.262892624</v>
      </c>
      <c r="D8" s="9">
        <v>5778.1290714180004</v>
      </c>
      <c r="E8" s="9">
        <v>26754.726746807999</v>
      </c>
      <c r="F8" s="9">
        <v>8.4347556689999994</v>
      </c>
      <c r="G8" s="9">
        <v>35.295580811000001</v>
      </c>
      <c r="H8" s="9">
        <v>38.212214947</v>
      </c>
      <c r="I8" s="9">
        <v>16410.91605154</v>
      </c>
    </row>
    <row r="9" spans="1:10" x14ac:dyDescent="0.2">
      <c r="A9" s="5">
        <v>34182</v>
      </c>
      <c r="B9" s="9">
        <v>422.95808389699999</v>
      </c>
      <c r="C9" s="9">
        <v>102.21456306899999</v>
      </c>
      <c r="D9" s="9">
        <v>5764.776126578</v>
      </c>
      <c r="E9" s="9">
        <v>27503.250638231999</v>
      </c>
      <c r="F9" s="9">
        <v>8.3950335329999994</v>
      </c>
      <c r="G9" s="9">
        <v>34.018753652999997</v>
      </c>
      <c r="H9" s="9">
        <v>39.588617976999998</v>
      </c>
      <c r="I9" s="9">
        <v>17270.914756329999</v>
      </c>
    </row>
    <row r="10" spans="1:10" x14ac:dyDescent="0.2">
      <c r="A10" s="5">
        <v>34213</v>
      </c>
      <c r="B10" s="9">
        <v>427.582741801</v>
      </c>
      <c r="C10" s="9">
        <v>103.203627553</v>
      </c>
      <c r="D10" s="9">
        <v>5753.4517896440002</v>
      </c>
      <c r="E10" s="9">
        <v>28129.424783691</v>
      </c>
      <c r="F10" s="9">
        <v>8.9327021200000001</v>
      </c>
      <c r="G10" s="9">
        <v>34.415050774000001</v>
      </c>
      <c r="H10" s="9">
        <v>40.062547629999997</v>
      </c>
      <c r="I10" s="9">
        <v>18219.596439661</v>
      </c>
    </row>
    <row r="11" spans="1:10" x14ac:dyDescent="0.2">
      <c r="A11" s="5">
        <v>34243</v>
      </c>
      <c r="B11" s="9">
        <v>431.00030884199998</v>
      </c>
      <c r="C11" s="9">
        <v>104.375819847</v>
      </c>
      <c r="D11" s="9">
        <v>5749.4201367349997</v>
      </c>
      <c r="E11" s="9">
        <v>28778.893101012</v>
      </c>
      <c r="F11" s="9">
        <v>9.2649114279999996</v>
      </c>
      <c r="G11" s="9">
        <v>36.575755450999999</v>
      </c>
      <c r="H11" s="9">
        <v>40.706473686999999</v>
      </c>
      <c r="I11" s="9">
        <v>19128.476199780001</v>
      </c>
    </row>
    <row r="12" spans="1:10" x14ac:dyDescent="0.2">
      <c r="A12" s="5">
        <v>34274</v>
      </c>
      <c r="B12" s="9">
        <v>447.779308356</v>
      </c>
      <c r="C12" s="9">
        <v>106.188775345</v>
      </c>
      <c r="D12" s="9">
        <v>5739.5587908220004</v>
      </c>
      <c r="E12" s="9">
        <v>29229.993673238001</v>
      </c>
      <c r="F12" s="9">
        <v>9.4294339750000002</v>
      </c>
      <c r="G12" s="9">
        <v>35.356144716000003</v>
      </c>
      <c r="H12" s="9">
        <v>42.239217934999999</v>
      </c>
      <c r="I12" s="9">
        <v>20183.016153065</v>
      </c>
    </row>
    <row r="13" spans="1:10" x14ac:dyDescent="0.2">
      <c r="A13" s="5">
        <v>34304</v>
      </c>
      <c r="B13" s="9">
        <v>455.07996647300001</v>
      </c>
      <c r="C13" s="9">
        <v>102.705760213</v>
      </c>
      <c r="D13" s="9">
        <v>5741.8244388639996</v>
      </c>
      <c r="E13" s="9">
        <v>30107.904254018998</v>
      </c>
      <c r="F13" s="9">
        <v>9.5228424569999994</v>
      </c>
      <c r="G13" s="9">
        <v>34.913616087999998</v>
      </c>
      <c r="H13" s="9">
        <v>44.719395935999998</v>
      </c>
      <c r="I13" s="9">
        <v>21038.179819284</v>
      </c>
    </row>
    <row r="14" spans="1:10" x14ac:dyDescent="0.2">
      <c r="A14" s="5">
        <v>34335</v>
      </c>
      <c r="B14" s="9">
        <v>487.82457356100002</v>
      </c>
      <c r="C14" s="9">
        <v>104.971001907</v>
      </c>
      <c r="D14" s="9">
        <v>5669.1659229380002</v>
      </c>
      <c r="E14" s="9">
        <v>30840.304726644001</v>
      </c>
      <c r="F14" s="9">
        <v>9.7622602230000002</v>
      </c>
      <c r="G14" s="9">
        <v>36.198474339000001</v>
      </c>
      <c r="H14" s="9">
        <v>44.595713347999997</v>
      </c>
      <c r="I14" s="9">
        <v>22496.596158573</v>
      </c>
    </row>
    <row r="15" spans="1:10" x14ac:dyDescent="0.2">
      <c r="A15" s="5">
        <v>34366</v>
      </c>
      <c r="B15" s="9">
        <v>494.78782615599999</v>
      </c>
      <c r="C15" s="9">
        <v>105.15652414</v>
      </c>
      <c r="D15" s="9">
        <v>5645.7531646670004</v>
      </c>
      <c r="E15" s="9">
        <v>31514.356199496</v>
      </c>
      <c r="F15" s="9">
        <v>9.8436821010000006</v>
      </c>
      <c r="G15" s="9">
        <v>35.765696732000002</v>
      </c>
      <c r="H15" s="9">
        <v>45.021683461999999</v>
      </c>
      <c r="I15" s="9">
        <v>23671.061900007</v>
      </c>
    </row>
    <row r="16" spans="1:10" x14ac:dyDescent="0.2">
      <c r="A16" s="5">
        <v>34394</v>
      </c>
      <c r="B16" s="9">
        <v>520.20468704300004</v>
      </c>
      <c r="C16" s="9">
        <v>108.606184287</v>
      </c>
      <c r="D16" s="9">
        <v>5640.1062914989998</v>
      </c>
      <c r="E16" s="9">
        <v>32036.075524139</v>
      </c>
      <c r="F16" s="9">
        <v>9.8593975779999994</v>
      </c>
      <c r="G16" s="9">
        <v>36.002707053000002</v>
      </c>
      <c r="H16" s="9">
        <v>45.975956263999997</v>
      </c>
      <c r="I16" s="9">
        <v>24947.419092434</v>
      </c>
    </row>
    <row r="17" spans="1:9" x14ac:dyDescent="0.2">
      <c r="A17" s="5">
        <v>34425</v>
      </c>
      <c r="B17" s="9">
        <v>521.75075616900006</v>
      </c>
      <c r="C17" s="9">
        <v>99.475642979</v>
      </c>
      <c r="D17" s="9">
        <v>5626.7636449029997</v>
      </c>
      <c r="E17" s="9">
        <v>32569.316825115999</v>
      </c>
      <c r="F17" s="9">
        <v>9.9188135469999992</v>
      </c>
      <c r="G17" s="9">
        <v>35.756157129999998</v>
      </c>
      <c r="H17" s="9">
        <v>47.130483562999999</v>
      </c>
      <c r="I17" s="9">
        <v>26350.392816649</v>
      </c>
    </row>
    <row r="18" spans="1:9" x14ac:dyDescent="0.2">
      <c r="A18" s="5">
        <v>34455</v>
      </c>
      <c r="B18" s="9">
        <v>540.50885568000001</v>
      </c>
      <c r="C18" s="9">
        <v>99.794195072999997</v>
      </c>
      <c r="D18" s="9">
        <v>5616.2166631489999</v>
      </c>
      <c r="E18" s="9">
        <v>33140.492336148003</v>
      </c>
      <c r="F18" s="9">
        <v>10.157187334</v>
      </c>
      <c r="G18" s="9">
        <v>36.927275520000002</v>
      </c>
      <c r="H18" s="9">
        <v>48.046591057999997</v>
      </c>
      <c r="I18" s="9">
        <v>27706.234377944998</v>
      </c>
    </row>
    <row r="19" spans="1:9" x14ac:dyDescent="0.2">
      <c r="A19" s="5">
        <v>34486</v>
      </c>
      <c r="B19" s="9">
        <v>559.70006138400004</v>
      </c>
      <c r="C19" s="9">
        <v>99.136935463</v>
      </c>
      <c r="D19" s="9">
        <v>5604.8995773340002</v>
      </c>
      <c r="E19" s="9">
        <v>33756.010372299999</v>
      </c>
      <c r="F19" s="9">
        <v>10.390755787</v>
      </c>
      <c r="G19" s="9">
        <v>37.389099778000002</v>
      </c>
      <c r="H19" s="9">
        <v>49.407342739999997</v>
      </c>
      <c r="I19" s="9">
        <v>29203.597022144</v>
      </c>
    </row>
    <row r="20" spans="1:9" x14ac:dyDescent="0.2">
      <c r="A20" s="5">
        <v>34516</v>
      </c>
      <c r="B20" s="9">
        <v>574.19872629999998</v>
      </c>
      <c r="C20" s="9">
        <v>99.337306495999997</v>
      </c>
      <c r="D20" s="9">
        <v>5618.0213531749996</v>
      </c>
      <c r="E20" s="9">
        <v>34407.851425039997</v>
      </c>
      <c r="F20" s="9">
        <v>10.632171989</v>
      </c>
      <c r="G20" s="9">
        <v>35.608830316999999</v>
      </c>
      <c r="H20" s="9">
        <v>50.995554231</v>
      </c>
      <c r="I20" s="9">
        <v>30776.801507974</v>
      </c>
    </row>
    <row r="21" spans="1:9" x14ac:dyDescent="0.2">
      <c r="A21" s="5">
        <v>34547</v>
      </c>
      <c r="B21" s="9">
        <v>581.02438946799998</v>
      </c>
      <c r="C21" s="9">
        <v>103.02450768600001</v>
      </c>
      <c r="D21" s="9">
        <v>5618.3403279009999</v>
      </c>
      <c r="E21" s="9">
        <v>34724.512462052</v>
      </c>
      <c r="F21" s="9">
        <v>10.818566569</v>
      </c>
      <c r="G21" s="9">
        <v>35.587960797000001</v>
      </c>
      <c r="H21" s="9">
        <v>52.394519567000003</v>
      </c>
      <c r="I21" s="9">
        <v>32389.438094786001</v>
      </c>
    </row>
    <row r="22" spans="1:9" x14ac:dyDescent="0.2">
      <c r="A22" s="5">
        <v>34578</v>
      </c>
      <c r="B22" s="9">
        <v>602.16859639699999</v>
      </c>
      <c r="C22" s="9">
        <v>103.069018406</v>
      </c>
      <c r="D22" s="9">
        <v>5621.6765441699999</v>
      </c>
      <c r="E22" s="9">
        <v>35305.138967665996</v>
      </c>
      <c r="F22" s="9">
        <v>10.959526321</v>
      </c>
      <c r="G22" s="9">
        <v>35.978226401000001</v>
      </c>
      <c r="H22" s="9">
        <v>54.201645216000003</v>
      </c>
      <c r="I22" s="9">
        <v>34168.886591296003</v>
      </c>
    </row>
    <row r="23" spans="1:9" x14ac:dyDescent="0.2">
      <c r="A23" s="5">
        <v>34608</v>
      </c>
      <c r="B23" s="9">
        <v>623.16165357600005</v>
      </c>
      <c r="C23" s="9">
        <v>101.574681844</v>
      </c>
      <c r="D23" s="9">
        <v>5613.0872674869997</v>
      </c>
      <c r="E23" s="9">
        <v>36080.785804366998</v>
      </c>
      <c r="F23" s="9">
        <v>11.113475242</v>
      </c>
      <c r="G23" s="9">
        <v>37.116272879999997</v>
      </c>
      <c r="H23" s="9">
        <v>55.640928512999999</v>
      </c>
      <c r="I23" s="9">
        <v>35872.656715584002</v>
      </c>
    </row>
    <row r="24" spans="1:9" x14ac:dyDescent="0.2">
      <c r="A24" s="5">
        <v>34639</v>
      </c>
      <c r="B24" s="9">
        <v>632.791953917</v>
      </c>
      <c r="C24" s="9">
        <v>102.644443356</v>
      </c>
      <c r="D24" s="9">
        <v>5626.1170355479999</v>
      </c>
      <c r="E24" s="9">
        <v>36986.133061496002</v>
      </c>
      <c r="F24" s="9">
        <v>11.372370157000001</v>
      </c>
      <c r="G24" s="9">
        <v>37.496047861999998</v>
      </c>
      <c r="H24" s="9">
        <v>56.582537160999998</v>
      </c>
      <c r="I24" s="9">
        <v>37850.690428146998</v>
      </c>
    </row>
    <row r="25" spans="1:9" x14ac:dyDescent="0.2">
      <c r="A25" s="5">
        <v>34669</v>
      </c>
      <c r="B25" s="9">
        <v>654.65443899700006</v>
      </c>
      <c r="C25" s="9">
        <v>104.66155666900001</v>
      </c>
      <c r="D25" s="9">
        <v>5627.2170529109999</v>
      </c>
      <c r="E25" s="9">
        <v>37694.563487236002</v>
      </c>
      <c r="F25" s="9">
        <v>11.625365812</v>
      </c>
      <c r="G25" s="9">
        <v>37.302629305000004</v>
      </c>
      <c r="H25" s="9">
        <v>57.767828266999999</v>
      </c>
      <c r="I25" s="9">
        <v>39451.863653728004</v>
      </c>
    </row>
    <row r="26" spans="1:9" x14ac:dyDescent="0.2">
      <c r="A26" s="5">
        <v>34700</v>
      </c>
      <c r="B26" s="9">
        <v>666.39665665200005</v>
      </c>
      <c r="C26" s="9">
        <v>109.267754074</v>
      </c>
      <c r="D26" s="9">
        <v>5655.6826296769996</v>
      </c>
      <c r="E26" s="9">
        <v>38543.202376016001</v>
      </c>
      <c r="F26" s="9">
        <v>11.689006766</v>
      </c>
      <c r="G26" s="9">
        <v>39.164098150000001</v>
      </c>
      <c r="H26" s="9">
        <v>59.160751523999998</v>
      </c>
      <c r="I26" s="9">
        <v>42190.700190618998</v>
      </c>
    </row>
    <row r="27" spans="1:9" x14ac:dyDescent="0.2">
      <c r="A27" s="5">
        <v>34731</v>
      </c>
      <c r="B27" s="9">
        <v>675.42015589599998</v>
      </c>
      <c r="C27" s="9">
        <v>109.349209035</v>
      </c>
      <c r="D27" s="9">
        <v>5672.6481469170003</v>
      </c>
      <c r="E27" s="9">
        <v>39255.394945603999</v>
      </c>
      <c r="F27" s="9">
        <v>11.591753463</v>
      </c>
      <c r="G27" s="9">
        <v>40.034843760000001</v>
      </c>
      <c r="H27" s="9">
        <v>60.331532471999999</v>
      </c>
      <c r="I27" s="9">
        <v>44392.417177308998</v>
      </c>
    </row>
    <row r="28" spans="1:9" x14ac:dyDescent="0.2">
      <c r="A28" s="5">
        <v>34759</v>
      </c>
      <c r="B28" s="9">
        <v>689.00308114300003</v>
      </c>
      <c r="C28" s="9">
        <v>108.51102691200001</v>
      </c>
      <c r="D28" s="9">
        <v>5696.5330534920004</v>
      </c>
      <c r="E28" s="9">
        <v>40631.909001842003</v>
      </c>
      <c r="F28" s="9">
        <v>11.431974102</v>
      </c>
      <c r="G28" s="9">
        <v>39.476173961999997</v>
      </c>
      <c r="H28" s="9">
        <v>61.409580083000002</v>
      </c>
      <c r="I28" s="9">
        <v>46786.115798835999</v>
      </c>
    </row>
    <row r="29" spans="1:9" x14ac:dyDescent="0.2">
      <c r="A29" s="5">
        <v>34790</v>
      </c>
      <c r="B29" s="9">
        <v>725.22463800000003</v>
      </c>
      <c r="C29" s="9">
        <v>106.652048052</v>
      </c>
      <c r="D29" s="9">
        <v>5691.4621075169998</v>
      </c>
      <c r="E29" s="9">
        <v>41604.026030114001</v>
      </c>
      <c r="F29" s="9">
        <v>11.316431221</v>
      </c>
      <c r="G29" s="9">
        <v>39.898533207</v>
      </c>
      <c r="H29" s="9">
        <v>62.626391234000003</v>
      </c>
      <c r="I29" s="9">
        <v>49418.662079759</v>
      </c>
    </row>
    <row r="30" spans="1:9" x14ac:dyDescent="0.2">
      <c r="A30" s="5">
        <v>34820</v>
      </c>
      <c r="B30" s="9">
        <v>730.69998002399996</v>
      </c>
      <c r="C30" s="9">
        <v>109.40332565600001</v>
      </c>
      <c r="D30" s="9">
        <v>5702.614031993</v>
      </c>
      <c r="E30" s="9">
        <v>42611.328444145001</v>
      </c>
      <c r="F30" s="9">
        <v>11.380993449</v>
      </c>
      <c r="G30" s="9">
        <v>40.436041091</v>
      </c>
      <c r="H30" s="9">
        <v>63.857396346999998</v>
      </c>
      <c r="I30" s="9">
        <v>51960.073633565</v>
      </c>
    </row>
    <row r="31" spans="1:9" x14ac:dyDescent="0.2">
      <c r="A31" s="5">
        <v>34851</v>
      </c>
      <c r="B31" s="9">
        <v>736.44799745700004</v>
      </c>
      <c r="C31" s="9">
        <v>109.899689817</v>
      </c>
      <c r="D31" s="9">
        <v>5700.8228635850001</v>
      </c>
      <c r="E31" s="9">
        <v>43768.331249533003</v>
      </c>
      <c r="F31" s="9">
        <v>11.441153092</v>
      </c>
      <c r="G31" s="9">
        <v>40.666859465000002</v>
      </c>
      <c r="H31" s="9">
        <v>64.749784235999996</v>
      </c>
      <c r="I31" s="9">
        <v>54768.455616610001</v>
      </c>
    </row>
    <row r="32" spans="1:9" x14ac:dyDescent="0.2">
      <c r="A32" s="5">
        <v>34881</v>
      </c>
      <c r="B32" s="9">
        <v>751.42652436399999</v>
      </c>
      <c r="C32" s="9">
        <v>110.5228273</v>
      </c>
      <c r="D32" s="9">
        <v>5699.9353271760001</v>
      </c>
      <c r="E32" s="9">
        <v>45154.983405282001</v>
      </c>
      <c r="F32" s="9">
        <v>11.504412478000001</v>
      </c>
      <c r="G32" s="9">
        <v>41.444118584999998</v>
      </c>
      <c r="H32" s="9">
        <v>65.035493271999997</v>
      </c>
      <c r="I32" s="9">
        <v>57719.006686075001</v>
      </c>
    </row>
    <row r="33" spans="1:9" x14ac:dyDescent="0.2">
      <c r="A33" s="5">
        <v>34912</v>
      </c>
      <c r="B33" s="9">
        <v>776.816424095</v>
      </c>
      <c r="C33" s="9">
        <v>112.647299859</v>
      </c>
      <c r="D33" s="9">
        <v>5703.5120127119999</v>
      </c>
      <c r="E33" s="9">
        <v>46242.914163685004</v>
      </c>
      <c r="F33" s="9">
        <v>11.514696277000001</v>
      </c>
      <c r="G33" s="9">
        <v>42.312662074999999</v>
      </c>
      <c r="H33" s="9">
        <v>65.878293654000004</v>
      </c>
      <c r="I33" s="9">
        <v>60742.494226449999</v>
      </c>
    </row>
    <row r="34" spans="1:9" x14ac:dyDescent="0.2">
      <c r="A34" s="5">
        <v>34943</v>
      </c>
      <c r="B34" s="9">
        <v>798.12910209699999</v>
      </c>
      <c r="C34" s="9">
        <v>112.388894781</v>
      </c>
      <c r="D34" s="9">
        <v>5701.848505037</v>
      </c>
      <c r="E34" s="9">
        <v>47420.276112116997</v>
      </c>
      <c r="F34" s="9">
        <v>11.485020717999999</v>
      </c>
      <c r="G34" s="9">
        <v>42.331608691</v>
      </c>
      <c r="H34" s="9">
        <v>67.323666488000001</v>
      </c>
      <c r="I34" s="9">
        <v>64080.662954701998</v>
      </c>
    </row>
    <row r="35" spans="1:9" x14ac:dyDescent="0.2">
      <c r="A35" s="5">
        <v>34973</v>
      </c>
      <c r="B35" s="9">
        <v>812.98853565000002</v>
      </c>
      <c r="C35" s="9">
        <v>113.74944365499999</v>
      </c>
      <c r="D35" s="9">
        <v>5706.2453336320004</v>
      </c>
      <c r="E35" s="9">
        <v>48687.857657480003</v>
      </c>
      <c r="F35" s="9">
        <v>11.46632559</v>
      </c>
      <c r="G35" s="9">
        <v>41.064385684999998</v>
      </c>
      <c r="H35" s="9">
        <v>68.393236407000003</v>
      </c>
      <c r="I35" s="9">
        <v>67272.989942664004</v>
      </c>
    </row>
    <row r="36" spans="1:9" x14ac:dyDescent="0.2">
      <c r="A36" s="5">
        <v>35004</v>
      </c>
      <c r="B36" s="9">
        <v>821.96096915500004</v>
      </c>
      <c r="C36" s="9">
        <v>115.870819614</v>
      </c>
      <c r="D36" s="9">
        <v>5709.1304588060002</v>
      </c>
      <c r="E36" s="9">
        <v>49992.090661754002</v>
      </c>
      <c r="F36" s="9">
        <v>11.551980232</v>
      </c>
      <c r="G36" s="9">
        <v>42.862764194999997</v>
      </c>
      <c r="H36" s="9">
        <v>69.247183402000005</v>
      </c>
      <c r="I36" s="9">
        <v>70983.770717615</v>
      </c>
    </row>
    <row r="37" spans="1:9" x14ac:dyDescent="0.2">
      <c r="A37" s="5">
        <v>35034</v>
      </c>
      <c r="B37" s="9">
        <v>832.15890136099995</v>
      </c>
      <c r="C37" s="9">
        <v>114.49331776299999</v>
      </c>
      <c r="D37" s="9">
        <v>5703.3953409779997</v>
      </c>
      <c r="E37" s="9">
        <v>50935.960335675998</v>
      </c>
      <c r="F37" s="9">
        <v>11.630871730999999</v>
      </c>
      <c r="G37" s="9">
        <v>43.453497986999999</v>
      </c>
      <c r="H37" s="9">
        <v>70.374338002000002</v>
      </c>
      <c r="I37" s="9">
        <v>73976.676448440005</v>
      </c>
    </row>
    <row r="38" spans="1:9" x14ac:dyDescent="0.2">
      <c r="A38" s="5">
        <v>35065</v>
      </c>
      <c r="B38" s="9">
        <v>857.69250980100003</v>
      </c>
      <c r="C38" s="9">
        <v>114.837006468</v>
      </c>
      <c r="D38" s="9">
        <v>5626.2229509729996</v>
      </c>
      <c r="E38" s="9">
        <v>51663.769770986</v>
      </c>
      <c r="F38" s="9">
        <v>11.760587144</v>
      </c>
      <c r="G38" s="9">
        <v>42.787668637000003</v>
      </c>
      <c r="H38" s="9">
        <v>71.763971857000001</v>
      </c>
      <c r="I38" s="9">
        <v>79126.959716102006</v>
      </c>
    </row>
    <row r="39" spans="1:9" x14ac:dyDescent="0.2">
      <c r="A39" s="5">
        <v>35096</v>
      </c>
      <c r="B39" s="9">
        <v>880.09265992200005</v>
      </c>
      <c r="C39" s="9">
        <v>118.71532682500001</v>
      </c>
      <c r="D39" s="9">
        <v>5627.6911317650001</v>
      </c>
      <c r="E39" s="9">
        <v>53146.570451512001</v>
      </c>
      <c r="F39" s="9">
        <v>11.724764497000001</v>
      </c>
      <c r="G39" s="9">
        <v>42.693857883</v>
      </c>
      <c r="H39" s="9">
        <v>72.750675150000006</v>
      </c>
      <c r="I39" s="9">
        <v>83253.719334743</v>
      </c>
    </row>
    <row r="40" spans="1:9" x14ac:dyDescent="0.2">
      <c r="A40" s="5">
        <v>35125</v>
      </c>
      <c r="B40" s="9">
        <v>892.66490675299997</v>
      </c>
      <c r="C40" s="9">
        <v>119.121466384</v>
      </c>
      <c r="D40" s="9">
        <v>5623.0336340180002</v>
      </c>
      <c r="E40" s="9">
        <v>54128.709584641998</v>
      </c>
      <c r="F40" s="9">
        <v>11.629171299999999</v>
      </c>
      <c r="G40" s="9">
        <v>44.236022128000002</v>
      </c>
      <c r="H40" s="9">
        <v>73.880762946000004</v>
      </c>
      <c r="I40" s="9">
        <v>87743.029075052007</v>
      </c>
    </row>
    <row r="41" spans="1:9" x14ac:dyDescent="0.2">
      <c r="A41" s="5">
        <v>35156</v>
      </c>
      <c r="B41" s="9">
        <v>911.56284415000005</v>
      </c>
      <c r="C41" s="9">
        <v>120.45342317399999</v>
      </c>
      <c r="D41" s="9">
        <v>5634.4321587260001</v>
      </c>
      <c r="E41" s="9">
        <v>55484.139517559001</v>
      </c>
      <c r="F41" s="9">
        <v>11.578856099999999</v>
      </c>
      <c r="G41" s="9">
        <v>44.223861886999998</v>
      </c>
      <c r="H41" s="9">
        <v>75.319572311000002</v>
      </c>
      <c r="I41" s="9">
        <v>92684.188526960002</v>
      </c>
    </row>
    <row r="42" spans="1:9" x14ac:dyDescent="0.2">
      <c r="A42" s="5">
        <v>35186</v>
      </c>
      <c r="B42" s="9">
        <v>931.58343092099994</v>
      </c>
      <c r="C42" s="9">
        <v>117.827358528</v>
      </c>
      <c r="D42" s="9">
        <v>5628.0827323889998</v>
      </c>
      <c r="E42" s="9">
        <v>56856.189208518997</v>
      </c>
      <c r="F42" s="9">
        <v>11.711753534</v>
      </c>
      <c r="G42" s="9">
        <v>44.132683702000001</v>
      </c>
      <c r="H42" s="9">
        <v>76.465740245999996</v>
      </c>
      <c r="I42" s="9">
        <v>97446.653633005</v>
      </c>
    </row>
    <row r="43" spans="1:9" x14ac:dyDescent="0.2">
      <c r="A43" s="5">
        <v>35217</v>
      </c>
      <c r="B43" s="9">
        <v>935.17985765799995</v>
      </c>
      <c r="C43" s="9">
        <v>118.572197003</v>
      </c>
      <c r="D43" s="9">
        <v>5651.8672023059999</v>
      </c>
      <c r="E43" s="9">
        <v>58705.047829937001</v>
      </c>
      <c r="F43" s="9">
        <v>11.840660443000001</v>
      </c>
      <c r="G43" s="9">
        <v>43.554926395999999</v>
      </c>
      <c r="H43" s="9">
        <v>77.471327400999996</v>
      </c>
      <c r="I43" s="9">
        <v>102714.201993739</v>
      </c>
    </row>
    <row r="44" spans="1:9" x14ac:dyDescent="0.2">
      <c r="A44" s="5">
        <v>35247</v>
      </c>
      <c r="B44" s="9">
        <v>959.27327703399999</v>
      </c>
      <c r="C44" s="9">
        <v>121.758494848</v>
      </c>
      <c r="D44" s="9">
        <v>5655.8848359140002</v>
      </c>
      <c r="E44" s="9">
        <v>59949.181067814003</v>
      </c>
      <c r="F44" s="9">
        <v>11.967998728</v>
      </c>
      <c r="G44" s="9">
        <v>45.131434425000002</v>
      </c>
      <c r="H44" s="9">
        <v>78.270530526000002</v>
      </c>
      <c r="I44" s="9">
        <v>108248.186095714</v>
      </c>
    </row>
    <row r="45" spans="1:9" x14ac:dyDescent="0.2">
      <c r="A45" s="5">
        <v>35278</v>
      </c>
      <c r="B45" s="9">
        <v>976.58228025899996</v>
      </c>
      <c r="C45" s="9">
        <v>120.621443056</v>
      </c>
      <c r="D45" s="9">
        <v>5667.5432899839998</v>
      </c>
      <c r="E45" s="9">
        <v>62274.640016983998</v>
      </c>
      <c r="F45" s="9">
        <v>12.043896747</v>
      </c>
      <c r="G45" s="9">
        <v>45.938332346999999</v>
      </c>
      <c r="H45" s="9">
        <v>79.278292249000003</v>
      </c>
      <c r="I45" s="9">
        <v>113916.089918378</v>
      </c>
    </row>
    <row r="46" spans="1:9" x14ac:dyDescent="0.2">
      <c r="A46" s="5">
        <v>35309</v>
      </c>
      <c r="B46" s="9">
        <v>986.53795685199998</v>
      </c>
      <c r="C46" s="9">
        <v>123.675855218</v>
      </c>
      <c r="D46" s="9">
        <v>5676.1341506640001</v>
      </c>
      <c r="E46" s="9">
        <v>64506.818768497003</v>
      </c>
      <c r="F46" s="9">
        <v>12.084893808</v>
      </c>
      <c r="G46" s="9">
        <v>45.795390781999998</v>
      </c>
      <c r="H46" s="9">
        <v>80.305117937000006</v>
      </c>
      <c r="I46" s="9">
        <v>120179.37894009</v>
      </c>
    </row>
    <row r="47" spans="1:9" x14ac:dyDescent="0.2">
      <c r="A47" s="5">
        <v>35339</v>
      </c>
      <c r="B47" s="9">
        <v>1014.044167997</v>
      </c>
      <c r="C47" s="9">
        <v>125.344261387</v>
      </c>
      <c r="D47" s="9">
        <v>5687.6235403569999</v>
      </c>
      <c r="E47" s="9">
        <v>66814.153609105997</v>
      </c>
      <c r="F47" s="9">
        <v>12.135008358</v>
      </c>
      <c r="G47" s="9">
        <v>45.935786374000003</v>
      </c>
      <c r="H47" s="9">
        <v>81.285920859000001</v>
      </c>
      <c r="I47" s="9">
        <v>126158.11780918999</v>
      </c>
    </row>
    <row r="48" spans="1:9" x14ac:dyDescent="0.2">
      <c r="A48" s="5">
        <v>35370</v>
      </c>
      <c r="B48" s="9">
        <v>1032.1462029270001</v>
      </c>
      <c r="C48" s="9">
        <v>124.54158583</v>
      </c>
      <c r="D48" s="9">
        <v>5693.2058903730003</v>
      </c>
      <c r="E48" s="9">
        <v>69392.474610488993</v>
      </c>
      <c r="F48" s="9">
        <v>12.289848410999999</v>
      </c>
      <c r="G48" s="9">
        <v>45.927567713999998</v>
      </c>
      <c r="H48" s="9">
        <v>82.319140740999998</v>
      </c>
      <c r="I48" s="9">
        <v>133120.82863026901</v>
      </c>
    </row>
    <row r="49" spans="1:9" x14ac:dyDescent="0.2">
      <c r="A49" s="5">
        <v>35400</v>
      </c>
      <c r="B49" s="9">
        <v>1047.2622325970001</v>
      </c>
      <c r="C49" s="9">
        <v>127.456573804</v>
      </c>
      <c r="D49" s="9">
        <v>5699.939609993</v>
      </c>
      <c r="E49" s="9">
        <v>72542.131544917007</v>
      </c>
      <c r="F49" s="9">
        <v>12.437123345</v>
      </c>
      <c r="G49" s="9">
        <v>46.955313537000002</v>
      </c>
      <c r="H49" s="9">
        <v>83.462868474999993</v>
      </c>
      <c r="I49" s="9">
        <v>138707.70123658999</v>
      </c>
    </row>
    <row r="50" spans="1:9" x14ac:dyDescent="0.2">
      <c r="A50" s="5">
        <v>35431</v>
      </c>
      <c r="B50" s="9">
        <v>1053.5529081289999</v>
      </c>
      <c r="C50" s="9">
        <v>133.15208757299999</v>
      </c>
      <c r="D50" s="9">
        <v>5697.5476252170001</v>
      </c>
      <c r="E50" s="9">
        <v>74682.493470640999</v>
      </c>
      <c r="F50" s="9">
        <v>11.500305481</v>
      </c>
      <c r="G50" s="9">
        <v>47.205800617999998</v>
      </c>
      <c r="H50" s="9">
        <v>82.871637432</v>
      </c>
      <c r="I50" s="9">
        <v>139723.40574284401</v>
      </c>
    </row>
    <row r="51" spans="1:9" x14ac:dyDescent="0.2">
      <c r="A51" s="5">
        <v>35462</v>
      </c>
      <c r="B51" s="9">
        <v>1075.1967225579999</v>
      </c>
      <c r="C51" s="9">
        <v>130.00355912399999</v>
      </c>
      <c r="D51" s="9">
        <v>5700.6897328280002</v>
      </c>
      <c r="E51" s="9">
        <v>76959.821433088</v>
      </c>
      <c r="F51" s="9">
        <v>11.925310432</v>
      </c>
      <c r="G51" s="9">
        <v>48.133287117999998</v>
      </c>
      <c r="H51" s="9">
        <v>85.703682450000002</v>
      </c>
      <c r="I51" s="9">
        <v>141858.94731798701</v>
      </c>
    </row>
    <row r="52" spans="1:9" x14ac:dyDescent="0.2">
      <c r="A52" s="5">
        <v>35490</v>
      </c>
      <c r="B52" s="9">
        <v>1092.4234002369999</v>
      </c>
      <c r="C52" s="9">
        <v>130.319871826</v>
      </c>
      <c r="D52" s="9">
        <v>5702.1901015399999</v>
      </c>
      <c r="E52" s="9">
        <v>79162.443843889007</v>
      </c>
      <c r="F52" s="9">
        <v>12.292492920999999</v>
      </c>
      <c r="G52" s="9">
        <v>47.842238551999998</v>
      </c>
      <c r="H52" s="9">
        <v>86.414594496000007</v>
      </c>
      <c r="I52" s="9">
        <v>145118.53994845401</v>
      </c>
    </row>
    <row r="53" spans="1:9" x14ac:dyDescent="0.2">
      <c r="A53" s="5">
        <v>35521</v>
      </c>
      <c r="B53" s="9">
        <v>1102.6265182980001</v>
      </c>
      <c r="C53" s="9">
        <v>131.82654341099999</v>
      </c>
      <c r="D53" s="9">
        <v>5708.1368985400004</v>
      </c>
      <c r="E53" s="9">
        <v>81427.351310305996</v>
      </c>
      <c r="F53" s="9">
        <v>12.706720916</v>
      </c>
      <c r="G53" s="9">
        <v>49.570507958999997</v>
      </c>
      <c r="H53" s="9">
        <v>87.098657535000001</v>
      </c>
      <c r="I53" s="9">
        <v>148565.16830670799</v>
      </c>
    </row>
    <row r="54" spans="1:9" x14ac:dyDescent="0.2">
      <c r="A54" s="5">
        <v>35551</v>
      </c>
      <c r="B54" s="9">
        <v>1118.564816411</v>
      </c>
      <c r="C54" s="9">
        <v>132.05109569499999</v>
      </c>
      <c r="D54" s="9">
        <v>5716.035480605</v>
      </c>
      <c r="E54" s="9">
        <v>83050.785423017995</v>
      </c>
      <c r="F54" s="9">
        <v>12.708271119000001</v>
      </c>
      <c r="G54" s="9">
        <v>48.144978717000001</v>
      </c>
      <c r="H54" s="9">
        <v>87.691859738999995</v>
      </c>
      <c r="I54" s="9">
        <v>151910.39003556399</v>
      </c>
    </row>
    <row r="55" spans="1:9" x14ac:dyDescent="0.2">
      <c r="A55" s="5">
        <v>35582</v>
      </c>
      <c r="B55" s="9">
        <v>1164.4390568819999</v>
      </c>
      <c r="C55" s="9">
        <v>135.99048515000001</v>
      </c>
      <c r="D55" s="9">
        <v>5720.1457065450004</v>
      </c>
      <c r="E55" s="9">
        <v>85045.973821565</v>
      </c>
      <c r="F55" s="9">
        <v>12.706392563</v>
      </c>
      <c r="G55" s="9">
        <v>51.126272784999998</v>
      </c>
      <c r="H55" s="9">
        <v>89.256246895999993</v>
      </c>
      <c r="I55" s="9">
        <v>155001.26181337901</v>
      </c>
    </row>
    <row r="56" spans="1:9" x14ac:dyDescent="0.2">
      <c r="A56" s="5">
        <v>35612</v>
      </c>
      <c r="B56" s="9">
        <v>1177.4820634329999</v>
      </c>
      <c r="C56" s="9">
        <v>133.66746947499999</v>
      </c>
      <c r="D56" s="9">
        <v>5727.3481646</v>
      </c>
      <c r="E56" s="9">
        <v>87098.144153985006</v>
      </c>
      <c r="F56" s="9">
        <v>12.698135904999999</v>
      </c>
      <c r="G56" s="9">
        <v>49.646829637000003</v>
      </c>
      <c r="H56" s="9">
        <v>89.931926266999994</v>
      </c>
      <c r="I56" s="9">
        <v>160736.00515982299</v>
      </c>
    </row>
    <row r="57" spans="1:9" x14ac:dyDescent="0.2">
      <c r="A57" s="5">
        <v>35643</v>
      </c>
      <c r="B57" s="9">
        <v>1179.015382202</v>
      </c>
      <c r="C57" s="9">
        <v>135.37169406500001</v>
      </c>
      <c r="D57" s="9">
        <v>5729.448029137</v>
      </c>
      <c r="E57" s="9">
        <v>89030.744523907997</v>
      </c>
      <c r="F57" s="9">
        <v>12.606100738</v>
      </c>
      <c r="G57" s="9">
        <v>50.386237856999998</v>
      </c>
      <c r="H57" s="9">
        <v>90.665611212000002</v>
      </c>
      <c r="I57" s="9">
        <v>162469.361657061</v>
      </c>
    </row>
    <row r="58" spans="1:9" x14ac:dyDescent="0.2">
      <c r="A58" s="5">
        <v>35674</v>
      </c>
      <c r="B58" s="9">
        <v>1200.8284735950001</v>
      </c>
      <c r="C58" s="9">
        <v>139.0065415</v>
      </c>
      <c r="D58" s="9">
        <v>5742.5359205550003</v>
      </c>
      <c r="E58" s="9">
        <v>91069.437583107996</v>
      </c>
      <c r="F58" s="9">
        <v>12.483857541000001</v>
      </c>
      <c r="G58" s="9">
        <v>51.768576785</v>
      </c>
      <c r="H58" s="9">
        <v>91.488108312999998</v>
      </c>
      <c r="I58" s="9">
        <v>165294.936427568</v>
      </c>
    </row>
    <row r="59" spans="1:9" x14ac:dyDescent="0.2">
      <c r="A59" s="5">
        <v>35704</v>
      </c>
      <c r="B59" s="9">
        <v>1218.7637351989999</v>
      </c>
      <c r="C59" s="9">
        <v>142.39995650399999</v>
      </c>
      <c r="D59" s="9">
        <v>5750.1395082010004</v>
      </c>
      <c r="E59" s="9">
        <v>92234.588642572999</v>
      </c>
      <c r="F59" s="9">
        <v>12.368972336000001</v>
      </c>
      <c r="G59" s="9">
        <v>50.831562155</v>
      </c>
      <c r="H59" s="9">
        <v>92.337569529000007</v>
      </c>
      <c r="I59" s="9">
        <v>169783.15214776</v>
      </c>
    </row>
    <row r="60" spans="1:9" x14ac:dyDescent="0.2">
      <c r="A60" s="5">
        <v>35735</v>
      </c>
      <c r="B60" s="9">
        <v>1241.824588255</v>
      </c>
      <c r="C60" s="9">
        <v>141.55161672899999</v>
      </c>
      <c r="D60" s="9">
        <v>5751.2559349310004</v>
      </c>
      <c r="E60" s="9">
        <v>94562.169575098</v>
      </c>
      <c r="F60" s="9">
        <v>12.360325182</v>
      </c>
      <c r="G60" s="9">
        <v>52.253772067</v>
      </c>
      <c r="H60" s="9">
        <v>93.427902681000006</v>
      </c>
      <c r="I60" s="9">
        <v>173257.55966235601</v>
      </c>
    </row>
    <row r="61" spans="1:9" x14ac:dyDescent="0.2">
      <c r="A61" s="5">
        <v>35765</v>
      </c>
      <c r="B61" s="9">
        <v>1236.148664667</v>
      </c>
      <c r="C61" s="9">
        <v>145.14568823799999</v>
      </c>
      <c r="D61" s="9">
        <v>5745.0258972929996</v>
      </c>
      <c r="E61" s="9">
        <v>96267.207468934997</v>
      </c>
      <c r="F61" s="9">
        <v>12.343225009999999</v>
      </c>
      <c r="G61" s="9">
        <v>52.082441877999997</v>
      </c>
      <c r="H61" s="9">
        <v>94.436644790000003</v>
      </c>
      <c r="I61" s="9">
        <v>177394.526150477</v>
      </c>
    </row>
    <row r="62" spans="1:9" x14ac:dyDescent="0.2">
      <c r="A62" s="5">
        <v>35796</v>
      </c>
      <c r="B62" s="9">
        <v>1283.0175413750001</v>
      </c>
      <c r="C62" s="9">
        <v>148.15874049999999</v>
      </c>
      <c r="D62" s="9">
        <v>5819.9575945719998</v>
      </c>
      <c r="E62" s="9">
        <v>98999.709400270993</v>
      </c>
      <c r="F62" s="9">
        <v>12.306783518</v>
      </c>
      <c r="G62" s="9">
        <v>52.678778366000003</v>
      </c>
      <c r="H62" s="9">
        <v>96.362124546999993</v>
      </c>
      <c r="I62" s="9">
        <v>178753.18401986701</v>
      </c>
    </row>
    <row r="63" spans="1:9" x14ac:dyDescent="0.2">
      <c r="A63" s="5">
        <v>35827</v>
      </c>
      <c r="B63" s="9">
        <v>1283.3192503099999</v>
      </c>
      <c r="C63" s="9">
        <v>152.655261682</v>
      </c>
      <c r="D63" s="9">
        <v>5836.7340715910004</v>
      </c>
      <c r="E63" s="9">
        <v>100671.586378958</v>
      </c>
      <c r="F63" s="9">
        <v>12.49315968</v>
      </c>
      <c r="G63" s="9">
        <v>53.368750867999999</v>
      </c>
      <c r="H63" s="9">
        <v>97.943320135999997</v>
      </c>
      <c r="I63" s="9">
        <v>181054.29530124899</v>
      </c>
    </row>
    <row r="64" spans="1:9" x14ac:dyDescent="0.2">
      <c r="A64" s="5">
        <v>35855</v>
      </c>
      <c r="B64" s="9">
        <v>1283.6796598880001</v>
      </c>
      <c r="C64" s="9">
        <v>149.11512155</v>
      </c>
      <c r="D64" s="9">
        <v>5841.4685646520002</v>
      </c>
      <c r="E64" s="9">
        <v>102829.712404452</v>
      </c>
      <c r="F64" s="9">
        <v>12.624035834000001</v>
      </c>
      <c r="G64" s="9">
        <v>52.367021344000001</v>
      </c>
      <c r="H64" s="9">
        <v>98.487586583999999</v>
      </c>
      <c r="I64" s="9">
        <v>183456.483831494</v>
      </c>
    </row>
    <row r="65" spans="1:9" x14ac:dyDescent="0.2">
      <c r="A65" s="5">
        <v>35886</v>
      </c>
      <c r="B65" s="9">
        <v>1292.7376857019999</v>
      </c>
      <c r="C65" s="9">
        <v>150.97869284699999</v>
      </c>
      <c r="D65" s="9">
        <v>5842.9069432550004</v>
      </c>
      <c r="E65" s="9">
        <v>104684.91007122899</v>
      </c>
      <c r="F65" s="9">
        <v>12.804602466</v>
      </c>
      <c r="G65" s="9">
        <v>52.984661803999998</v>
      </c>
      <c r="H65" s="9">
        <v>98.975963465000007</v>
      </c>
      <c r="I65" s="9">
        <v>186592.814508251</v>
      </c>
    </row>
    <row r="66" spans="1:9" x14ac:dyDescent="0.2">
      <c r="A66" s="5">
        <v>35916</v>
      </c>
      <c r="B66" s="9">
        <v>1324.4004145270001</v>
      </c>
      <c r="C66" s="9">
        <v>154.13640291999999</v>
      </c>
      <c r="D66" s="9">
        <v>5847.088721528</v>
      </c>
      <c r="E66" s="9">
        <v>106651.40656410099</v>
      </c>
      <c r="F66" s="9">
        <v>12.707187762</v>
      </c>
      <c r="G66" s="9">
        <v>53.400576289</v>
      </c>
      <c r="H66" s="9">
        <v>99.483109611000003</v>
      </c>
      <c r="I66" s="9">
        <v>191325.86061502999</v>
      </c>
    </row>
    <row r="67" spans="1:9" x14ac:dyDescent="0.2">
      <c r="A67" s="5">
        <v>35947</v>
      </c>
      <c r="B67" s="9">
        <v>1336.5982169700001</v>
      </c>
      <c r="C67" s="9">
        <v>150.81708820700001</v>
      </c>
      <c r="D67" s="9">
        <v>5849.925224652</v>
      </c>
      <c r="E67" s="9">
        <v>108753.168473068</v>
      </c>
      <c r="F67" s="9">
        <v>12.606973949</v>
      </c>
      <c r="G67" s="9">
        <v>52.513411453000003</v>
      </c>
      <c r="H67" s="9">
        <v>99.836429854000002</v>
      </c>
      <c r="I67" s="9">
        <v>195692.487509742</v>
      </c>
    </row>
    <row r="68" spans="1:9" x14ac:dyDescent="0.2">
      <c r="A68" s="5">
        <v>35977</v>
      </c>
      <c r="B68" s="9">
        <v>1346.8288064620001</v>
      </c>
      <c r="C68" s="9">
        <v>152.35177234599999</v>
      </c>
      <c r="D68" s="9">
        <v>5852.9818917470002</v>
      </c>
      <c r="E68" s="9">
        <v>110334.593180379</v>
      </c>
      <c r="F68" s="9">
        <v>12.495931785</v>
      </c>
      <c r="G68" s="9">
        <v>52.373507944000004</v>
      </c>
      <c r="H68" s="9">
        <v>100.549038717</v>
      </c>
      <c r="I68" s="9">
        <v>200060.74025815999</v>
      </c>
    </row>
    <row r="69" spans="1:9" x14ac:dyDescent="0.2">
      <c r="A69" s="5">
        <v>36008</v>
      </c>
      <c r="B69" s="9">
        <v>1370.4540378839999</v>
      </c>
      <c r="C69" s="9">
        <v>155.34344384299999</v>
      </c>
      <c r="D69" s="9">
        <v>5837.4702858700002</v>
      </c>
      <c r="E69" s="9">
        <v>111711.308336281</v>
      </c>
      <c r="F69" s="9">
        <v>12.234689274999999</v>
      </c>
      <c r="G69" s="9">
        <v>53.198512321999999</v>
      </c>
      <c r="H69" s="9">
        <v>100.936564042</v>
      </c>
      <c r="I69" s="9">
        <v>205209.17775574699</v>
      </c>
    </row>
    <row r="70" spans="1:9" x14ac:dyDescent="0.2">
      <c r="A70" s="5">
        <v>36039</v>
      </c>
      <c r="B70" s="9">
        <v>1376.5482539720001</v>
      </c>
      <c r="C70" s="9">
        <v>154.879532273</v>
      </c>
      <c r="D70" s="9">
        <v>5825.1485867789997</v>
      </c>
      <c r="E70" s="9">
        <v>114367.980696698</v>
      </c>
      <c r="F70" s="9">
        <v>11.94783041</v>
      </c>
      <c r="G70" s="9">
        <v>51.908500650999997</v>
      </c>
      <c r="H70" s="9">
        <v>101.204570221</v>
      </c>
      <c r="I70" s="9">
        <v>206973.388188607</v>
      </c>
    </row>
    <row r="71" spans="1:9" x14ac:dyDescent="0.2">
      <c r="A71" s="5">
        <v>36069</v>
      </c>
      <c r="B71" s="9">
        <v>1394.7449332460001</v>
      </c>
      <c r="C71" s="9">
        <v>155.49250384800001</v>
      </c>
      <c r="D71" s="9">
        <v>5822.2156011409998</v>
      </c>
      <c r="E71" s="9">
        <v>116965.31645646501</v>
      </c>
      <c r="F71" s="9">
        <v>11.666774878</v>
      </c>
      <c r="G71" s="9">
        <v>51.377222633999999</v>
      </c>
      <c r="H71" s="9">
        <v>101.53458015699999</v>
      </c>
      <c r="I71" s="9">
        <v>207135.734815523</v>
      </c>
    </row>
    <row r="72" spans="1:9" x14ac:dyDescent="0.2">
      <c r="A72" s="5">
        <v>36100</v>
      </c>
      <c r="B72" s="9">
        <v>1416.46428386</v>
      </c>
      <c r="C72" s="9">
        <v>155.17111327000001</v>
      </c>
      <c r="D72" s="9">
        <v>5799.9309942039999</v>
      </c>
      <c r="E72" s="9">
        <v>118892.153722895</v>
      </c>
      <c r="F72" s="9">
        <v>11.327914855</v>
      </c>
      <c r="G72" s="9">
        <v>50.575181678</v>
      </c>
      <c r="H72" s="9">
        <v>101.942013969</v>
      </c>
      <c r="I72" s="9">
        <v>210590.23948366201</v>
      </c>
    </row>
    <row r="73" spans="1:9" x14ac:dyDescent="0.2">
      <c r="A73" s="5">
        <v>36130</v>
      </c>
      <c r="B73" s="9">
        <v>1421.108436403</v>
      </c>
      <c r="C73" s="9">
        <v>155.003592776</v>
      </c>
      <c r="D73" s="9">
        <v>5800.7944507049997</v>
      </c>
      <c r="E73" s="9">
        <v>120630.393101145</v>
      </c>
      <c r="F73" s="9">
        <v>10.979556218000001</v>
      </c>
      <c r="G73" s="9">
        <v>50.741017294000002</v>
      </c>
      <c r="H73" s="9">
        <v>102.524252991</v>
      </c>
      <c r="I73" s="9">
        <v>221166.554571655</v>
      </c>
    </row>
    <row r="74" spans="1:9" x14ac:dyDescent="0.2">
      <c r="A74" s="5">
        <v>36161</v>
      </c>
      <c r="B74" s="9">
        <v>1669.5981777009999</v>
      </c>
      <c r="C74" s="9">
        <v>155.404547517</v>
      </c>
      <c r="D74" s="9">
        <v>5854.4100723359998</v>
      </c>
      <c r="E74" s="9">
        <v>122725.982380763</v>
      </c>
      <c r="F74" s="9">
        <v>10.610649953999999</v>
      </c>
      <c r="G74" s="9">
        <v>51.080493414000003</v>
      </c>
      <c r="H74" s="9">
        <v>103.10741488799999</v>
      </c>
      <c r="I74" s="9">
        <v>227015.756519099</v>
      </c>
    </row>
    <row r="75" spans="1:9" x14ac:dyDescent="0.2">
      <c r="A75" s="5">
        <v>36192</v>
      </c>
      <c r="B75" s="9">
        <v>1695.656631974</v>
      </c>
      <c r="C75" s="9">
        <v>167.49080883400001</v>
      </c>
      <c r="D75" s="9">
        <v>5822.3799051790002</v>
      </c>
      <c r="E75" s="9">
        <v>125353.331118665</v>
      </c>
      <c r="F75" s="9">
        <v>11.627449081</v>
      </c>
      <c r="G75" s="9">
        <v>50.730502053999999</v>
      </c>
      <c r="H75" s="9">
        <v>103.63227467</v>
      </c>
      <c r="I75" s="9">
        <v>233671.90821770299</v>
      </c>
    </row>
    <row r="76" spans="1:9" x14ac:dyDescent="0.2">
      <c r="A76" s="5">
        <v>36220</v>
      </c>
      <c r="B76" s="9">
        <v>1748.189338917</v>
      </c>
      <c r="C76" s="9">
        <v>176.57314163000001</v>
      </c>
      <c r="D76" s="9">
        <v>5807.1445598780001</v>
      </c>
      <c r="E76" s="9">
        <v>127481.38400611099</v>
      </c>
      <c r="F76" s="9">
        <v>12.59083611</v>
      </c>
      <c r="G76" s="9">
        <v>53.563526150999998</v>
      </c>
      <c r="H76" s="9">
        <v>104.592099393</v>
      </c>
      <c r="I76" s="9">
        <v>237003.404518834</v>
      </c>
    </row>
    <row r="77" spans="1:9" x14ac:dyDescent="0.2">
      <c r="A77" s="5">
        <v>36251</v>
      </c>
      <c r="B77" s="9">
        <v>1760.887071226</v>
      </c>
      <c r="C77" s="9">
        <v>173.335444467</v>
      </c>
      <c r="D77" s="9">
        <v>5793.6625875720001</v>
      </c>
      <c r="E77" s="9">
        <v>130479.538062216</v>
      </c>
      <c r="F77" s="9">
        <v>13.606819803</v>
      </c>
      <c r="G77" s="9">
        <v>52.773994332999997</v>
      </c>
      <c r="H77" s="9">
        <v>105.30227567</v>
      </c>
      <c r="I77" s="9">
        <v>237634.040599075</v>
      </c>
    </row>
    <row r="78" spans="1:9" x14ac:dyDescent="0.2">
      <c r="A78" s="5">
        <v>36281</v>
      </c>
      <c r="B78" s="9">
        <v>1797.940892719</v>
      </c>
      <c r="C78" s="9">
        <v>180.522314384</v>
      </c>
      <c r="D78" s="9">
        <v>5778.7051210199998</v>
      </c>
      <c r="E78" s="9">
        <v>133622.82383120299</v>
      </c>
      <c r="F78" s="9">
        <v>13.577021921</v>
      </c>
      <c r="G78" s="9">
        <v>54.827994179999997</v>
      </c>
      <c r="H78" s="9">
        <v>105.98045385</v>
      </c>
      <c r="I78" s="9">
        <v>240304.46000264201</v>
      </c>
    </row>
    <row r="79" spans="1:9" x14ac:dyDescent="0.2">
      <c r="A79" s="5">
        <v>36312</v>
      </c>
      <c r="B79" s="9">
        <v>1820.01716506</v>
      </c>
      <c r="C79" s="9">
        <v>180.18468826</v>
      </c>
      <c r="D79" s="9">
        <v>5762.7034243170001</v>
      </c>
      <c r="E79" s="9">
        <v>135555.432543337</v>
      </c>
      <c r="F79" s="9">
        <v>13.544904166</v>
      </c>
      <c r="G79" s="9">
        <v>52.932570755999997</v>
      </c>
      <c r="H79" s="9">
        <v>106.440365183</v>
      </c>
      <c r="I79" s="9">
        <v>242988.50410904299</v>
      </c>
    </row>
    <row r="80" spans="1:9" x14ac:dyDescent="0.2">
      <c r="A80" s="5">
        <v>36342</v>
      </c>
      <c r="B80" s="9">
        <v>1847.7221244310001</v>
      </c>
      <c r="C80" s="9">
        <v>185.04808851499999</v>
      </c>
      <c r="D80" s="9">
        <v>5742.0005032620002</v>
      </c>
      <c r="E80" s="9">
        <v>137787.11321755801</v>
      </c>
      <c r="F80" s="9">
        <v>13.497370977999999</v>
      </c>
      <c r="G80" s="9">
        <v>54.219395038999998</v>
      </c>
      <c r="H80" s="9">
        <v>106.802519926</v>
      </c>
      <c r="I80" s="9">
        <v>244658.626688705</v>
      </c>
    </row>
    <row r="81" spans="1:9" x14ac:dyDescent="0.2">
      <c r="A81" s="5">
        <v>36373</v>
      </c>
      <c r="B81" s="9">
        <v>1858.3528387399999</v>
      </c>
      <c r="C81" s="9">
        <v>185.80948219000001</v>
      </c>
      <c r="D81" s="9">
        <v>5743.6646852849999</v>
      </c>
      <c r="E81" s="9">
        <v>140703.418557873</v>
      </c>
      <c r="F81" s="9">
        <v>13.365108503</v>
      </c>
      <c r="G81" s="9">
        <v>55.608935533999997</v>
      </c>
      <c r="H81" s="9">
        <v>108.064725982</v>
      </c>
      <c r="I81" s="9">
        <v>247631.75299238501</v>
      </c>
    </row>
    <row r="82" spans="1:9" x14ac:dyDescent="0.2">
      <c r="A82" s="5">
        <v>36404</v>
      </c>
      <c r="B82" s="9">
        <v>1880.5758661919999</v>
      </c>
      <c r="C82" s="9">
        <v>184.53144184499999</v>
      </c>
      <c r="D82" s="9">
        <v>5729.9297904619998</v>
      </c>
      <c r="E82" s="9">
        <v>143346.83287753799</v>
      </c>
      <c r="F82" s="9">
        <v>13.211460977</v>
      </c>
      <c r="G82" s="9">
        <v>56.159162416999997</v>
      </c>
      <c r="H82" s="9">
        <v>109.278361426</v>
      </c>
      <c r="I82" s="9">
        <v>252574.027588217</v>
      </c>
    </row>
    <row r="83" spans="1:9" x14ac:dyDescent="0.2">
      <c r="A83" s="5">
        <v>36434</v>
      </c>
      <c r="B83" s="9">
        <v>1899.3085353179999</v>
      </c>
      <c r="C83" s="9">
        <v>186.42694244500001</v>
      </c>
      <c r="D83" s="9">
        <v>5718.3985297359995</v>
      </c>
      <c r="E83" s="9">
        <v>146065.23508533899</v>
      </c>
      <c r="F83" s="9">
        <v>13.06204348</v>
      </c>
      <c r="G83" s="9">
        <v>56.686759899000002</v>
      </c>
      <c r="H83" s="9">
        <v>110.278070923</v>
      </c>
      <c r="I83" s="9">
        <v>256378.474446301</v>
      </c>
    </row>
    <row r="84" spans="1:9" x14ac:dyDescent="0.2">
      <c r="A84" s="5">
        <v>36465</v>
      </c>
      <c r="B84" s="9">
        <v>1917.254589333</v>
      </c>
      <c r="C84" s="9">
        <v>189.65628699300001</v>
      </c>
      <c r="D84" s="9">
        <v>5716.125154245</v>
      </c>
      <c r="E84" s="9">
        <v>149672.62175996901</v>
      </c>
      <c r="F84" s="9">
        <v>12.956910650999999</v>
      </c>
      <c r="G84" s="9">
        <v>57.238494668999998</v>
      </c>
      <c r="H84" s="9">
        <v>111.296580539</v>
      </c>
      <c r="I84" s="9">
        <v>261350.15238399</v>
      </c>
    </row>
    <row r="85" spans="1:9" x14ac:dyDescent="0.2">
      <c r="A85" s="5">
        <v>36495</v>
      </c>
      <c r="B85" s="9">
        <v>1974.1372203169999</v>
      </c>
      <c r="C85" s="9">
        <v>191.316387556</v>
      </c>
      <c r="D85" s="9">
        <v>5707.9338484250002</v>
      </c>
      <c r="E85" s="9">
        <v>151439.96840808299</v>
      </c>
      <c r="F85" s="9">
        <v>12.841289735</v>
      </c>
      <c r="G85" s="9">
        <v>59.919968372</v>
      </c>
      <c r="H85" s="9">
        <v>112.386986013</v>
      </c>
      <c r="I85" s="9">
        <v>265572.68417224003</v>
      </c>
    </row>
    <row r="86" spans="1:9" x14ac:dyDescent="0.2">
      <c r="A86" s="5">
        <v>36526</v>
      </c>
      <c r="B86" s="9">
        <v>1967.850842218</v>
      </c>
      <c r="C86" s="9">
        <v>180.97191648399999</v>
      </c>
      <c r="D86" s="9">
        <v>5335.6737194739999</v>
      </c>
      <c r="E86" s="9">
        <v>154610.17795233699</v>
      </c>
      <c r="F86" s="9">
        <v>12.708008601</v>
      </c>
      <c r="G86" s="9">
        <v>55.801591844999997</v>
      </c>
      <c r="H86" s="9">
        <v>113.560016316</v>
      </c>
      <c r="I86" s="9">
        <v>261838.38981569299</v>
      </c>
    </row>
    <row r="87" spans="1:9" x14ac:dyDescent="0.2">
      <c r="A87" s="5">
        <v>36557</v>
      </c>
      <c r="B87" s="9">
        <v>1996.93332504</v>
      </c>
      <c r="C87" s="9">
        <v>184.76396206300001</v>
      </c>
      <c r="D87" s="9">
        <v>5320.2184063049999</v>
      </c>
      <c r="E87" s="9">
        <v>156671.89453000101</v>
      </c>
      <c r="F87" s="9">
        <v>12.592368099</v>
      </c>
      <c r="G87" s="9">
        <v>57.493493987000001</v>
      </c>
      <c r="H87" s="9">
        <v>114.528653401</v>
      </c>
      <c r="I87" s="9">
        <v>264905.36682767502</v>
      </c>
    </row>
    <row r="88" spans="1:9" x14ac:dyDescent="0.2">
      <c r="A88" s="5">
        <v>36586</v>
      </c>
      <c r="B88" s="9">
        <v>1996.290776587</v>
      </c>
      <c r="C88" s="9">
        <v>186.03685786200001</v>
      </c>
      <c r="D88" s="9">
        <v>5309.1019229570002</v>
      </c>
      <c r="E88" s="9">
        <v>159000.73403788399</v>
      </c>
      <c r="F88" s="9">
        <v>12.424062115</v>
      </c>
      <c r="G88" s="9">
        <v>56.634951229999999</v>
      </c>
      <c r="H88" s="9">
        <v>115.463700148</v>
      </c>
      <c r="I88" s="9">
        <v>270058.94888197503</v>
      </c>
    </row>
    <row r="89" spans="1:9" x14ac:dyDescent="0.2">
      <c r="A89" s="5">
        <v>36617</v>
      </c>
      <c r="B89" s="9">
        <v>2054.308532219</v>
      </c>
      <c r="C89" s="9">
        <v>190.093163557</v>
      </c>
      <c r="D89" s="9">
        <v>5298.5369649109998</v>
      </c>
      <c r="E89" s="9">
        <v>160875.193219323</v>
      </c>
      <c r="F89" s="9">
        <v>12.310552734</v>
      </c>
      <c r="G89" s="9">
        <v>58.503295940999998</v>
      </c>
      <c r="H89" s="9">
        <v>115.749457451</v>
      </c>
      <c r="I89" s="9">
        <v>274114.04030936002</v>
      </c>
    </row>
    <row r="90" spans="1:9" x14ac:dyDescent="0.2">
      <c r="A90" s="5">
        <v>36647</v>
      </c>
      <c r="B90" s="9">
        <v>2020.1496722730001</v>
      </c>
      <c r="C90" s="9">
        <v>185.04376701300001</v>
      </c>
      <c r="D90" s="9">
        <v>5292.4858606079997</v>
      </c>
      <c r="E90" s="9">
        <v>163670.26624380299</v>
      </c>
      <c r="F90" s="9">
        <v>12.416510282999999</v>
      </c>
      <c r="G90" s="9">
        <v>59.253667233999998</v>
      </c>
      <c r="H90" s="9">
        <v>116.470489212</v>
      </c>
      <c r="I90" s="9">
        <v>277175.65242448298</v>
      </c>
    </row>
    <row r="91" spans="1:9" x14ac:dyDescent="0.2">
      <c r="A91" s="5">
        <v>36678</v>
      </c>
      <c r="B91" s="9">
        <v>2053.837347698</v>
      </c>
      <c r="C91" s="9">
        <v>188.19869054</v>
      </c>
      <c r="D91" s="9">
        <v>5287.6623071209997</v>
      </c>
      <c r="E91" s="9">
        <v>175384.99155474201</v>
      </c>
      <c r="F91" s="9">
        <v>12.520131491000001</v>
      </c>
      <c r="G91" s="9">
        <v>60.039517236999998</v>
      </c>
      <c r="H91" s="9">
        <v>117.62951783</v>
      </c>
      <c r="I91" s="9">
        <v>292289.813540606</v>
      </c>
    </row>
    <row r="92" spans="1:9" x14ac:dyDescent="0.2">
      <c r="A92" s="5">
        <v>36708</v>
      </c>
      <c r="B92" s="9">
        <v>2049.7014082820001</v>
      </c>
      <c r="C92" s="9">
        <v>184.690318929</v>
      </c>
      <c r="D92" s="9">
        <v>5278.9271465149995</v>
      </c>
      <c r="E92" s="9">
        <v>169096.962789754</v>
      </c>
      <c r="F92" s="9">
        <v>12.603124931</v>
      </c>
      <c r="G92" s="9">
        <v>59.438313377</v>
      </c>
      <c r="H92" s="9">
        <v>119.134731086</v>
      </c>
      <c r="I92" s="9">
        <v>285047.95840667799</v>
      </c>
    </row>
    <row r="93" spans="1:9" x14ac:dyDescent="0.2">
      <c r="A93" s="5">
        <v>36739</v>
      </c>
      <c r="B93" s="9">
        <v>2079.9257768379998</v>
      </c>
      <c r="C93" s="9">
        <v>183.559351526</v>
      </c>
      <c r="D93" s="9">
        <v>5267.8003517699999</v>
      </c>
      <c r="E93" s="9">
        <v>172376.229651284</v>
      </c>
      <c r="F93" s="9">
        <v>12.699135328000001</v>
      </c>
      <c r="G93" s="9">
        <v>59.465653838000001</v>
      </c>
      <c r="H93" s="9">
        <v>119.411140531</v>
      </c>
      <c r="I93" s="9">
        <v>285292.98187721003</v>
      </c>
    </row>
    <row r="94" spans="1:9" x14ac:dyDescent="0.2">
      <c r="A94" s="5">
        <v>36770</v>
      </c>
      <c r="B94" s="9">
        <v>2096.9013591550001</v>
      </c>
      <c r="C94" s="9">
        <v>183.17502223</v>
      </c>
      <c r="D94" s="9">
        <v>5264.426117776</v>
      </c>
      <c r="E94" s="9">
        <v>174193.68287791201</v>
      </c>
      <c r="F94" s="9">
        <v>12.777597723</v>
      </c>
      <c r="G94" s="9">
        <v>59.982936088999999</v>
      </c>
      <c r="H94" s="9">
        <v>120.249468884</v>
      </c>
      <c r="I94" s="9">
        <v>289649.825536324</v>
      </c>
    </row>
    <row r="95" spans="1:9" x14ac:dyDescent="0.2">
      <c r="A95" s="5">
        <v>36800</v>
      </c>
      <c r="B95" s="9">
        <v>2105.0678501860002</v>
      </c>
      <c r="C95" s="9">
        <v>180.93593293399999</v>
      </c>
      <c r="D95" s="9">
        <v>5256.2637708410002</v>
      </c>
      <c r="E95" s="9">
        <v>176537.15439198801</v>
      </c>
      <c r="F95" s="9">
        <v>12.858659816999999</v>
      </c>
      <c r="G95" s="9">
        <v>59.472027873000002</v>
      </c>
      <c r="H95" s="9">
        <v>121.023073039</v>
      </c>
      <c r="I95" s="9">
        <v>295076.198080923</v>
      </c>
    </row>
    <row r="96" spans="1:9" x14ac:dyDescent="0.2">
      <c r="A96" s="5">
        <v>36831</v>
      </c>
      <c r="B96" s="9">
        <v>2114.676899953</v>
      </c>
      <c r="C96" s="9">
        <v>182.38491138099999</v>
      </c>
      <c r="D96" s="9">
        <v>5239.5132340460004</v>
      </c>
      <c r="E96" s="9">
        <v>177380.28525155701</v>
      </c>
      <c r="F96" s="9">
        <v>13.053188070999999</v>
      </c>
      <c r="G96" s="9">
        <v>59.701324518</v>
      </c>
      <c r="H96" s="9">
        <v>121.555616308</v>
      </c>
      <c r="I96" s="9">
        <v>298937.82572561898</v>
      </c>
    </row>
    <row r="97" spans="1:9" x14ac:dyDescent="0.2">
      <c r="A97" s="5">
        <v>36861</v>
      </c>
      <c r="B97" s="9">
        <v>2134.3651082010001</v>
      </c>
      <c r="C97" s="9">
        <v>183.943525548</v>
      </c>
      <c r="D97" s="9">
        <v>5223.9246280289999</v>
      </c>
      <c r="E97" s="9">
        <v>179070.88454860801</v>
      </c>
      <c r="F97" s="9">
        <v>13.235981021000001</v>
      </c>
      <c r="G97" s="9">
        <v>61.104314226</v>
      </c>
      <c r="H97" s="9">
        <v>121.85734019</v>
      </c>
      <c r="I97" s="9">
        <v>297085.27127459203</v>
      </c>
    </row>
    <row r="98" spans="1:9" x14ac:dyDescent="0.2">
      <c r="A98" s="5">
        <v>36892</v>
      </c>
      <c r="B98" s="9">
        <v>2139.746851938</v>
      </c>
      <c r="C98" s="9">
        <v>176.44549194800001</v>
      </c>
      <c r="D98" s="9">
        <v>5199.5862937419997</v>
      </c>
      <c r="E98" s="9">
        <v>181238.41012388901</v>
      </c>
      <c r="F98" s="9">
        <v>13.404451674000001</v>
      </c>
      <c r="G98" s="9">
        <v>59.480766819000003</v>
      </c>
      <c r="H98" s="9">
        <v>122.12458241</v>
      </c>
      <c r="I98" s="9">
        <v>300163.733408853</v>
      </c>
    </row>
    <row r="99" spans="1:9" x14ac:dyDescent="0.2">
      <c r="A99" s="5">
        <v>36923</v>
      </c>
      <c r="B99" s="9">
        <v>2145.8509403019998</v>
      </c>
      <c r="C99" s="9">
        <v>173.69619087800001</v>
      </c>
      <c r="D99" s="9">
        <v>5192.6372031190003</v>
      </c>
      <c r="E99" s="9">
        <v>184027.22540391301</v>
      </c>
      <c r="F99" s="9">
        <v>13.689595357</v>
      </c>
      <c r="G99" s="9">
        <v>59.187748466000002</v>
      </c>
      <c r="H99" s="9">
        <v>122.22784913</v>
      </c>
      <c r="I99" s="9">
        <v>304184.75204955903</v>
      </c>
    </row>
    <row r="100" spans="1:9" x14ac:dyDescent="0.2">
      <c r="A100" s="5">
        <v>36951</v>
      </c>
      <c r="B100" s="9">
        <v>2165.8731474810002</v>
      </c>
      <c r="C100" s="9">
        <v>173.943600506</v>
      </c>
      <c r="D100" s="9">
        <v>5172.0896348719998</v>
      </c>
      <c r="E100" s="9">
        <v>185904.07842466299</v>
      </c>
      <c r="F100" s="9">
        <v>13.922014920000001</v>
      </c>
      <c r="G100" s="9">
        <v>59.695533740999998</v>
      </c>
      <c r="H100" s="9">
        <v>122.74454271099999</v>
      </c>
      <c r="I100" s="9">
        <v>309753.89966041001</v>
      </c>
    </row>
    <row r="101" spans="1:9" x14ac:dyDescent="0.2">
      <c r="A101" s="5">
        <v>36982</v>
      </c>
      <c r="B101" s="9">
        <v>2174.4236975859999</v>
      </c>
      <c r="C101" s="9">
        <v>177.70353303900001</v>
      </c>
      <c r="D101" s="9">
        <v>5154.9015322069999</v>
      </c>
      <c r="E101" s="9">
        <v>187363.40944707999</v>
      </c>
      <c r="F101" s="9">
        <v>14.211962762000001</v>
      </c>
      <c r="G101" s="9">
        <v>59.657466931999998</v>
      </c>
      <c r="H101" s="9">
        <v>123.48672028999999</v>
      </c>
      <c r="I101" s="9">
        <v>311666.75048043102</v>
      </c>
    </row>
    <row r="102" spans="1:9" x14ac:dyDescent="0.2">
      <c r="A102" s="5">
        <v>37012</v>
      </c>
      <c r="B102" s="9">
        <v>2195.2635227300002</v>
      </c>
      <c r="C102" s="9">
        <v>178.39976193699999</v>
      </c>
      <c r="D102" s="9">
        <v>5135.6081807290002</v>
      </c>
      <c r="E102" s="9">
        <v>189096.53047392299</v>
      </c>
      <c r="F102" s="9">
        <v>14.154329386000001</v>
      </c>
      <c r="G102" s="9">
        <v>59.388872687000003</v>
      </c>
      <c r="H102" s="9">
        <v>124.75799919400001</v>
      </c>
      <c r="I102" s="9">
        <v>313323.276039391</v>
      </c>
    </row>
    <row r="103" spans="1:9" x14ac:dyDescent="0.2">
      <c r="A103" s="5">
        <v>37043</v>
      </c>
      <c r="B103" s="9">
        <v>2180.6316439399998</v>
      </c>
      <c r="C103" s="9">
        <v>176.14675856400001</v>
      </c>
      <c r="D103" s="9">
        <v>5113.7431194439996</v>
      </c>
      <c r="E103" s="9">
        <v>190277.13542862399</v>
      </c>
      <c r="F103" s="9">
        <v>14.094398483000001</v>
      </c>
      <c r="G103" s="9">
        <v>58.350335729000001</v>
      </c>
      <c r="H103" s="9">
        <v>124.916540752</v>
      </c>
      <c r="I103" s="9">
        <v>315433.36412321997</v>
      </c>
    </row>
    <row r="104" spans="1:9" x14ac:dyDescent="0.2">
      <c r="A104" s="5">
        <v>37073</v>
      </c>
      <c r="B104" s="9">
        <v>2206.6651722820002</v>
      </c>
      <c r="C104" s="9">
        <v>175.64009704</v>
      </c>
      <c r="D104" s="9">
        <v>5091.9315866229999</v>
      </c>
      <c r="E104" s="9">
        <v>191143.04118466601</v>
      </c>
      <c r="F104" s="9">
        <v>14.007946977</v>
      </c>
      <c r="G104" s="9">
        <v>58.821156809000001</v>
      </c>
      <c r="H104" s="9">
        <v>125.186686679</v>
      </c>
      <c r="I104" s="9">
        <v>321721.60275984497</v>
      </c>
    </row>
    <row r="105" spans="1:9" x14ac:dyDescent="0.2">
      <c r="A105" s="5">
        <v>37104</v>
      </c>
      <c r="B105" s="9">
        <v>2213.4257354440001</v>
      </c>
      <c r="C105" s="9">
        <v>176.89284877700001</v>
      </c>
      <c r="D105" s="9">
        <v>5070.6863905299997</v>
      </c>
      <c r="E105" s="9">
        <v>191980.54813958501</v>
      </c>
      <c r="F105" s="9">
        <v>14.332739909000001</v>
      </c>
      <c r="G105" s="9">
        <v>59.939217225</v>
      </c>
      <c r="H105" s="9">
        <v>125.45946822800001</v>
      </c>
      <c r="I105" s="9">
        <v>325080.43427100702</v>
      </c>
    </row>
    <row r="106" spans="1:9" x14ac:dyDescent="0.2">
      <c r="A106" s="5">
        <v>37135</v>
      </c>
      <c r="B106" s="9">
        <v>2227.1974921780002</v>
      </c>
      <c r="C106" s="9">
        <v>179.014798883</v>
      </c>
      <c r="D106" s="9">
        <v>5054.6488282950004</v>
      </c>
      <c r="E106" s="9">
        <v>193274.414496023</v>
      </c>
      <c r="F106" s="9">
        <v>14.643195702</v>
      </c>
      <c r="G106" s="9">
        <v>58.870619662000003</v>
      </c>
      <c r="H106" s="9">
        <v>125.533259636</v>
      </c>
      <c r="I106" s="9">
        <v>327756.11349881103</v>
      </c>
    </row>
    <row r="107" spans="1:9" x14ac:dyDescent="0.2">
      <c r="A107" s="5">
        <v>37165</v>
      </c>
      <c r="B107" s="9">
        <v>2257.212932978</v>
      </c>
      <c r="C107" s="9">
        <v>179.35674388999999</v>
      </c>
      <c r="D107" s="9">
        <v>5028.4919889760004</v>
      </c>
      <c r="E107" s="9">
        <v>194046.212412753</v>
      </c>
      <c r="F107" s="9">
        <v>14.95481857</v>
      </c>
      <c r="G107" s="9">
        <v>59.262004576000002</v>
      </c>
      <c r="H107" s="9">
        <v>125.782611996</v>
      </c>
      <c r="I107" s="9">
        <v>330479.89164336497</v>
      </c>
    </row>
    <row r="108" spans="1:9" x14ac:dyDescent="0.2">
      <c r="A108" s="5">
        <v>37196</v>
      </c>
      <c r="B108" s="9">
        <v>2248.0036230430001</v>
      </c>
      <c r="C108" s="9">
        <v>178.12046455000001</v>
      </c>
      <c r="D108" s="9">
        <v>5012.7407336839997</v>
      </c>
      <c r="E108" s="9">
        <v>194124.89533759301</v>
      </c>
      <c r="F108" s="9">
        <v>14.682368489</v>
      </c>
      <c r="G108" s="9">
        <v>58.893623488999999</v>
      </c>
      <c r="H108" s="9">
        <v>125.922170061</v>
      </c>
      <c r="I108" s="9">
        <v>322603.32673650002</v>
      </c>
    </row>
    <row r="109" spans="1:9" x14ac:dyDescent="0.2">
      <c r="A109" s="5">
        <v>37226</v>
      </c>
      <c r="B109" s="9">
        <v>2248.9587971129999</v>
      </c>
      <c r="C109" s="9">
        <v>181.271647828</v>
      </c>
      <c r="D109" s="9">
        <v>4974.7442482340002</v>
      </c>
      <c r="E109" s="9">
        <v>194827.22083066101</v>
      </c>
      <c r="F109" s="9">
        <v>14.396959334</v>
      </c>
      <c r="G109" s="9">
        <v>58.819580301000002</v>
      </c>
      <c r="H109" s="9">
        <v>126.326258121</v>
      </c>
      <c r="I109" s="9">
        <v>325688.44334798201</v>
      </c>
    </row>
    <row r="110" spans="1:9" x14ac:dyDescent="0.2">
      <c r="A110" s="5">
        <v>37257</v>
      </c>
      <c r="B110" s="9">
        <v>2255.1463291300001</v>
      </c>
      <c r="C110" s="9">
        <v>182.290966854</v>
      </c>
      <c r="D110" s="9">
        <v>4953.0591990900002</v>
      </c>
      <c r="E110" s="9">
        <v>194705.50750777399</v>
      </c>
      <c r="F110" s="9">
        <v>14.100310592</v>
      </c>
      <c r="G110" s="9">
        <v>58.644488664999997</v>
      </c>
      <c r="H110" s="9">
        <v>126.68218723699999</v>
      </c>
      <c r="I110" s="9">
        <v>324698.02330687299</v>
      </c>
    </row>
    <row r="111" spans="1:9" x14ac:dyDescent="0.2">
      <c r="A111" s="5">
        <v>37288</v>
      </c>
      <c r="B111" s="9">
        <v>2258.3496968670001</v>
      </c>
      <c r="C111" s="9">
        <v>184.285671667</v>
      </c>
      <c r="D111" s="9">
        <v>4934.1060000580001</v>
      </c>
      <c r="E111" s="9">
        <v>194884.421529752</v>
      </c>
      <c r="F111" s="9">
        <v>13.920383054</v>
      </c>
      <c r="G111" s="9">
        <v>59.207572620000001</v>
      </c>
      <c r="H111" s="9">
        <v>126.802809978</v>
      </c>
      <c r="I111" s="9">
        <v>326703.88423129299</v>
      </c>
    </row>
    <row r="112" spans="1:9" x14ac:dyDescent="0.2">
      <c r="A112" s="5">
        <v>37316</v>
      </c>
      <c r="B112" s="9">
        <v>2270.4517913039999</v>
      </c>
      <c r="C112" s="9">
        <v>186.01202903999999</v>
      </c>
      <c r="D112" s="9">
        <v>4926.7330709950002</v>
      </c>
      <c r="E112" s="9">
        <v>193633.82724613199</v>
      </c>
      <c r="F112" s="9">
        <v>13.687441988</v>
      </c>
      <c r="G112" s="9">
        <v>60.276003052999997</v>
      </c>
      <c r="H112" s="9">
        <v>127.00590883300001</v>
      </c>
      <c r="I112" s="9">
        <v>321591.03031560697</v>
      </c>
    </row>
    <row r="113" spans="1:9" x14ac:dyDescent="0.2">
      <c r="A113" s="5">
        <v>37347</v>
      </c>
      <c r="B113" s="9">
        <v>2242.9144364029999</v>
      </c>
      <c r="C113" s="9">
        <v>180.17030966799999</v>
      </c>
      <c r="D113" s="9">
        <v>4907.1151929389998</v>
      </c>
      <c r="E113" s="9">
        <v>193606.34147646499</v>
      </c>
      <c r="F113" s="9">
        <v>13.514954060000001</v>
      </c>
      <c r="G113" s="9">
        <v>57.069803526000001</v>
      </c>
      <c r="H113" s="9">
        <v>127.307067813</v>
      </c>
      <c r="I113" s="9">
        <v>321138.36573240801</v>
      </c>
    </row>
    <row r="114" spans="1:9" x14ac:dyDescent="0.2">
      <c r="A114" s="5">
        <v>37377</v>
      </c>
      <c r="B114" s="9">
        <v>2282.684694696</v>
      </c>
      <c r="C114" s="9">
        <v>179.82481698999999</v>
      </c>
      <c r="D114" s="9">
        <v>4896.7978848889998</v>
      </c>
      <c r="E114" s="9">
        <v>194116.59575047099</v>
      </c>
      <c r="F114" s="9">
        <v>13.692929102000001</v>
      </c>
      <c r="G114" s="9">
        <v>57.030528916000002</v>
      </c>
      <c r="H114" s="9">
        <v>126.856145336</v>
      </c>
      <c r="I114" s="9">
        <v>325441.03953434102</v>
      </c>
    </row>
    <row r="115" spans="1:9" x14ac:dyDescent="0.2">
      <c r="A115" s="5">
        <v>37408</v>
      </c>
      <c r="B115" s="9">
        <v>2275.2211172550001</v>
      </c>
      <c r="C115" s="9">
        <v>183.54473102</v>
      </c>
      <c r="D115" s="9">
        <v>4891.3434844129997</v>
      </c>
      <c r="E115" s="9">
        <v>194805.17489607001</v>
      </c>
      <c r="F115" s="9">
        <v>13.868097186</v>
      </c>
      <c r="G115" s="9">
        <v>60.711023863999998</v>
      </c>
      <c r="H115" s="9">
        <v>126.60481991899999</v>
      </c>
      <c r="I115" s="9">
        <v>325462.67593698</v>
      </c>
    </row>
    <row r="116" spans="1:9" x14ac:dyDescent="0.2">
      <c r="A116" s="5">
        <v>37438</v>
      </c>
      <c r="B116" s="9">
        <v>2285.4443688619999</v>
      </c>
      <c r="C116" s="9">
        <v>186.517457587</v>
      </c>
      <c r="D116" s="9">
        <v>4878.3411992199999</v>
      </c>
      <c r="E116" s="9">
        <v>195825.37191589299</v>
      </c>
      <c r="F116" s="9">
        <v>14.01136876</v>
      </c>
      <c r="G116" s="9">
        <v>60.728891695000002</v>
      </c>
      <c r="H116" s="9">
        <v>126.650930726</v>
      </c>
      <c r="I116" s="9">
        <v>328125.72756065702</v>
      </c>
    </row>
    <row r="117" spans="1:9" x14ac:dyDescent="0.2">
      <c r="A117" s="5">
        <v>37469</v>
      </c>
      <c r="B117" s="9">
        <v>2290.6055801880002</v>
      </c>
      <c r="C117" s="9">
        <v>186.75331021299999</v>
      </c>
      <c r="D117" s="9">
        <v>4872.8315023429996</v>
      </c>
      <c r="E117" s="9">
        <v>196323.92901430899</v>
      </c>
      <c r="F117" s="9">
        <v>13.933499523</v>
      </c>
      <c r="G117" s="9">
        <v>60.837297800000002</v>
      </c>
      <c r="H117" s="9">
        <v>126.81416474700001</v>
      </c>
      <c r="I117" s="9">
        <v>326445.99054526899</v>
      </c>
    </row>
    <row r="118" spans="1:9" x14ac:dyDescent="0.2">
      <c r="A118" s="5">
        <v>37500</v>
      </c>
      <c r="B118" s="9">
        <v>2300.1207060090001</v>
      </c>
      <c r="C118" s="9">
        <v>185.37007412</v>
      </c>
      <c r="D118" s="9">
        <v>4860.1881901420002</v>
      </c>
      <c r="E118" s="9">
        <v>196919.645328624</v>
      </c>
      <c r="F118" s="9">
        <v>13.845162317</v>
      </c>
      <c r="G118" s="9">
        <v>61.551947104</v>
      </c>
      <c r="H118" s="9">
        <v>126.915432228</v>
      </c>
      <c r="I118" s="9">
        <v>324822.61051693698</v>
      </c>
    </row>
    <row r="119" spans="1:9" x14ac:dyDescent="0.2">
      <c r="A119" s="5">
        <v>37530</v>
      </c>
      <c r="B119" s="9">
        <v>2284.6969588920001</v>
      </c>
      <c r="C119" s="9">
        <v>186.737951272</v>
      </c>
      <c r="D119" s="9">
        <v>4857.005185129</v>
      </c>
      <c r="E119" s="9">
        <v>196568.52945461799</v>
      </c>
      <c r="F119" s="9">
        <v>13.756083532</v>
      </c>
      <c r="G119" s="9">
        <v>60.991821592000001</v>
      </c>
      <c r="H119" s="9">
        <v>127.045198223</v>
      </c>
      <c r="I119" s="9">
        <v>324131.28319168801</v>
      </c>
    </row>
    <row r="120" spans="1:9" x14ac:dyDescent="0.2">
      <c r="A120" s="5">
        <v>37561</v>
      </c>
      <c r="B120" s="9">
        <v>2289.0879911040001</v>
      </c>
      <c r="C120" s="9">
        <v>185.736271088</v>
      </c>
      <c r="D120" s="9">
        <v>4856.4771368949996</v>
      </c>
      <c r="E120" s="9">
        <v>196436.337318754</v>
      </c>
      <c r="F120" s="9">
        <v>13.648091666999999</v>
      </c>
      <c r="G120" s="9">
        <v>61.809145530000002</v>
      </c>
      <c r="H120" s="9">
        <v>126.985148364</v>
      </c>
      <c r="I120" s="9">
        <v>322404.07909472001</v>
      </c>
    </row>
    <row r="121" spans="1:9" x14ac:dyDescent="0.2">
      <c r="A121" s="5">
        <v>37591</v>
      </c>
      <c r="B121" s="9">
        <v>2291.659489439</v>
      </c>
      <c r="C121" s="9">
        <v>183.89922551800001</v>
      </c>
      <c r="D121" s="9">
        <v>4859.307789644</v>
      </c>
      <c r="E121" s="9">
        <v>196258.85115622499</v>
      </c>
      <c r="F121" s="9">
        <v>13.525464123000001</v>
      </c>
      <c r="G121" s="9">
        <v>61.097269089999998</v>
      </c>
      <c r="H121" s="9">
        <v>127.198989813</v>
      </c>
      <c r="I121" s="9">
        <v>322155.07859710598</v>
      </c>
    </row>
    <row r="122" spans="1:9" x14ac:dyDescent="0.2">
      <c r="A122" s="5">
        <v>37622</v>
      </c>
      <c r="B122" s="9">
        <v>2303.2997853040001</v>
      </c>
      <c r="C122" s="9">
        <v>187.87634691599999</v>
      </c>
      <c r="D122" s="9">
        <v>4745.5997692279998</v>
      </c>
      <c r="E122" s="9">
        <v>196857.08917973301</v>
      </c>
      <c r="F122" s="9">
        <v>13.394933835</v>
      </c>
      <c r="G122" s="9">
        <v>60.361217052999997</v>
      </c>
      <c r="H122" s="9">
        <v>127.14574246399999</v>
      </c>
      <c r="I122" s="9">
        <v>323083.27874719602</v>
      </c>
    </row>
    <row r="123" spans="1:9" x14ac:dyDescent="0.2">
      <c r="A123" s="5">
        <v>37653</v>
      </c>
      <c r="B123" s="9">
        <v>2295.6779214120002</v>
      </c>
      <c r="C123" s="9">
        <v>188.252774292</v>
      </c>
      <c r="D123" s="9">
        <v>4742.2769662119999</v>
      </c>
      <c r="E123" s="9">
        <v>197215.13939052101</v>
      </c>
      <c r="F123" s="9">
        <v>13.349053887</v>
      </c>
      <c r="G123" s="9">
        <v>61.634898861000003</v>
      </c>
      <c r="H123" s="9">
        <v>127.27773118</v>
      </c>
      <c r="I123" s="9">
        <v>325958.25944321498</v>
      </c>
    </row>
    <row r="124" spans="1:9" x14ac:dyDescent="0.2">
      <c r="A124" s="5">
        <v>37681</v>
      </c>
      <c r="B124" s="9">
        <v>2292.0010705350001</v>
      </c>
      <c r="C124" s="9">
        <v>183.415714106</v>
      </c>
      <c r="D124" s="9">
        <v>4730.7984588810004</v>
      </c>
      <c r="E124" s="9">
        <v>198397.26814159201</v>
      </c>
      <c r="F124" s="9">
        <v>13.249295378999999</v>
      </c>
      <c r="G124" s="9">
        <v>62.053138951999998</v>
      </c>
      <c r="H124" s="9">
        <v>127.57353794700001</v>
      </c>
      <c r="I124" s="9">
        <v>325907.193976957</v>
      </c>
    </row>
    <row r="125" spans="1:9" x14ac:dyDescent="0.2">
      <c r="A125" s="5">
        <v>37712</v>
      </c>
      <c r="B125" s="9">
        <v>2325.740629938</v>
      </c>
      <c r="C125" s="9">
        <v>191.89965451699999</v>
      </c>
      <c r="D125" s="9">
        <v>4725.9912993999997</v>
      </c>
      <c r="E125" s="9">
        <v>199035.32268582901</v>
      </c>
      <c r="F125" s="9">
        <v>13.213845746000001</v>
      </c>
      <c r="G125" s="9">
        <v>63.094111822000002</v>
      </c>
      <c r="H125" s="9">
        <v>127.54786080300001</v>
      </c>
      <c r="I125" s="9">
        <v>326308.02213084599</v>
      </c>
    </row>
    <row r="126" spans="1:9" x14ac:dyDescent="0.2">
      <c r="A126" s="5">
        <v>37742</v>
      </c>
      <c r="B126" s="9">
        <v>2314.3290737309999</v>
      </c>
      <c r="C126" s="9">
        <v>195.513833745</v>
      </c>
      <c r="D126" s="9">
        <v>4722.8852259980004</v>
      </c>
      <c r="E126" s="9">
        <v>200404.98110540901</v>
      </c>
      <c r="F126" s="9">
        <v>13.429358763</v>
      </c>
      <c r="G126" s="9">
        <v>65.142258384000002</v>
      </c>
      <c r="H126" s="9">
        <v>127.359408239</v>
      </c>
      <c r="I126" s="9">
        <v>328662.901098912</v>
      </c>
    </row>
    <row r="127" spans="1:9" x14ac:dyDescent="0.2">
      <c r="A127" s="5">
        <v>37773</v>
      </c>
      <c r="B127" s="9">
        <v>2332.6517611640002</v>
      </c>
      <c r="C127" s="9">
        <v>193.45052415000001</v>
      </c>
      <c r="D127" s="9">
        <v>4716.2548537189996</v>
      </c>
      <c r="E127" s="9">
        <v>198843.62691458201</v>
      </c>
      <c r="F127" s="9">
        <v>13.641920546</v>
      </c>
      <c r="G127" s="9">
        <v>64.223911059000002</v>
      </c>
      <c r="H127" s="9">
        <v>127.482544666</v>
      </c>
      <c r="I127" s="9">
        <v>331858.80905072502</v>
      </c>
    </row>
    <row r="128" spans="1:9" x14ac:dyDescent="0.2">
      <c r="A128" s="5">
        <v>37803</v>
      </c>
      <c r="B128" s="9">
        <v>2341.8428886769998</v>
      </c>
      <c r="C128" s="9">
        <v>192.60492867599999</v>
      </c>
      <c r="D128" s="9">
        <v>4717.2987001319998</v>
      </c>
      <c r="E128" s="9">
        <v>200319.65611045001</v>
      </c>
      <c r="F128" s="9">
        <v>13.816497385</v>
      </c>
      <c r="G128" s="9">
        <v>66.917694737999994</v>
      </c>
      <c r="H128" s="9">
        <v>127.60055411099999</v>
      </c>
      <c r="I128" s="9">
        <v>332518.11733759602</v>
      </c>
    </row>
    <row r="129" spans="1:9" x14ac:dyDescent="0.2">
      <c r="A129" s="5">
        <v>37834</v>
      </c>
      <c r="B129" s="9">
        <v>2340.7410567070001</v>
      </c>
      <c r="C129" s="9">
        <v>194.88812439</v>
      </c>
      <c r="D129" s="9">
        <v>4715.3188879319996</v>
      </c>
      <c r="E129" s="9">
        <v>200884.87128269501</v>
      </c>
      <c r="F129" s="9">
        <v>13.76956111</v>
      </c>
      <c r="G129" s="9">
        <v>65.914943179000005</v>
      </c>
      <c r="H129" s="9">
        <v>127.757074231</v>
      </c>
      <c r="I129" s="9">
        <v>333840.96639407001</v>
      </c>
    </row>
    <row r="130" spans="1:9" x14ac:dyDescent="0.2">
      <c r="A130" s="5">
        <v>37865</v>
      </c>
      <c r="B130" s="9">
        <v>2363.1500832719998</v>
      </c>
      <c r="C130" s="9">
        <v>197.527902095</v>
      </c>
      <c r="D130" s="9">
        <v>4708.1654161599999</v>
      </c>
      <c r="E130" s="9">
        <v>200610.401695457</v>
      </c>
      <c r="F130" s="9">
        <v>13.715596599</v>
      </c>
      <c r="G130" s="9">
        <v>67.205003669000007</v>
      </c>
      <c r="H130" s="9">
        <v>128.08689929799999</v>
      </c>
      <c r="I130" s="9">
        <v>336544.75041136798</v>
      </c>
    </row>
    <row r="131" spans="1:9" x14ac:dyDescent="0.2">
      <c r="A131" s="5">
        <v>37895</v>
      </c>
      <c r="B131" s="9">
        <v>2359.852444272</v>
      </c>
      <c r="C131" s="9">
        <v>199.98894536899999</v>
      </c>
      <c r="D131" s="9">
        <v>4704.4663876389995</v>
      </c>
      <c r="E131" s="9">
        <v>201403.91723670499</v>
      </c>
      <c r="F131" s="9">
        <v>13.659130981000001</v>
      </c>
      <c r="G131" s="9">
        <v>68.281671848000002</v>
      </c>
      <c r="H131" s="9">
        <v>128.606684516</v>
      </c>
      <c r="I131" s="9">
        <v>340732.05629689398</v>
      </c>
    </row>
    <row r="132" spans="1:9" x14ac:dyDescent="0.2">
      <c r="A132" s="5">
        <v>37926</v>
      </c>
      <c r="B132" s="9">
        <v>2387.9571786639999</v>
      </c>
      <c r="C132" s="9">
        <v>205.91311074399999</v>
      </c>
      <c r="D132" s="9">
        <v>4697.853284115</v>
      </c>
      <c r="E132" s="9">
        <v>203279.83830358801</v>
      </c>
      <c r="F132" s="9">
        <v>13.948300502</v>
      </c>
      <c r="G132" s="9">
        <v>68.900000773000002</v>
      </c>
      <c r="H132" s="9">
        <v>129.04480151999999</v>
      </c>
      <c r="I132" s="9">
        <v>341390.21666168497</v>
      </c>
    </row>
    <row r="133" spans="1:9" x14ac:dyDescent="0.2">
      <c r="A133" s="5">
        <v>37956</v>
      </c>
      <c r="B133" s="9">
        <v>2396.0030548310001</v>
      </c>
      <c r="C133" s="9">
        <v>208.319431979</v>
      </c>
      <c r="D133" s="9">
        <v>4689.7930344590004</v>
      </c>
      <c r="E133" s="9">
        <v>202659.359684158</v>
      </c>
      <c r="F133" s="9">
        <v>14.221026517</v>
      </c>
      <c r="G133" s="9">
        <v>68.772826649999999</v>
      </c>
      <c r="H133" s="9">
        <v>129.483015378</v>
      </c>
      <c r="I133" s="9">
        <v>340935.194366401</v>
      </c>
    </row>
    <row r="134" spans="1:9" x14ac:dyDescent="0.2">
      <c r="A134" s="5">
        <v>37987</v>
      </c>
      <c r="B134" s="9">
        <v>2397.4957519149998</v>
      </c>
      <c r="C134" s="9">
        <v>198.95770902199999</v>
      </c>
      <c r="D134" s="9">
        <v>4674.7179737389997</v>
      </c>
      <c r="E134" s="9">
        <v>203921.39038852201</v>
      </c>
      <c r="F134" s="9">
        <v>14.488919247</v>
      </c>
      <c r="G134" s="9">
        <v>70.129117308999994</v>
      </c>
      <c r="H134" s="9">
        <v>129.51353758499999</v>
      </c>
      <c r="I134" s="9">
        <v>341138.46984282997</v>
      </c>
    </row>
    <row r="135" spans="1:9" x14ac:dyDescent="0.2">
      <c r="A135" s="5">
        <v>38018</v>
      </c>
      <c r="B135" s="9">
        <v>2427.9150384230002</v>
      </c>
      <c r="C135" s="9">
        <v>203.20457308499999</v>
      </c>
      <c r="D135" s="9">
        <v>4671.2771173330002</v>
      </c>
      <c r="E135" s="9">
        <v>204674.07581159001</v>
      </c>
      <c r="F135" s="9">
        <v>14.810210781</v>
      </c>
      <c r="G135" s="9">
        <v>71.730477824999994</v>
      </c>
      <c r="H135" s="9">
        <v>129.65407979899999</v>
      </c>
      <c r="I135" s="9">
        <v>343902.88115363801</v>
      </c>
    </row>
    <row r="136" spans="1:9" x14ac:dyDescent="0.2">
      <c r="A136" s="5">
        <v>38047</v>
      </c>
      <c r="B136" s="9">
        <v>2425.780147901</v>
      </c>
      <c r="C136" s="9">
        <v>212.38944021099999</v>
      </c>
      <c r="D136" s="9">
        <v>4669.6477200669997</v>
      </c>
      <c r="E136" s="9">
        <v>206593.875679291</v>
      </c>
      <c r="F136" s="9">
        <v>15.075936216000001</v>
      </c>
      <c r="G136" s="9">
        <v>73.523932153999993</v>
      </c>
      <c r="H136" s="9">
        <v>129.95043374100001</v>
      </c>
      <c r="I136" s="9">
        <v>346065.01492831402</v>
      </c>
    </row>
    <row r="137" spans="1:9" x14ac:dyDescent="0.2">
      <c r="A137" s="5">
        <v>38078</v>
      </c>
      <c r="B137" s="9">
        <v>2427.3773253119998</v>
      </c>
      <c r="C137" s="9">
        <v>244.27866388499999</v>
      </c>
      <c r="D137" s="9">
        <v>4674.0902647720004</v>
      </c>
      <c r="E137" s="9">
        <v>208239.04696195299</v>
      </c>
      <c r="F137" s="9">
        <v>15.410565503999999</v>
      </c>
      <c r="G137" s="9">
        <v>76.354103722000005</v>
      </c>
      <c r="H137" s="9">
        <v>130.59757189000001</v>
      </c>
      <c r="I137" s="9">
        <v>355624.35609027901</v>
      </c>
    </row>
    <row r="138" spans="1:9" x14ac:dyDescent="0.2">
      <c r="A138" s="5">
        <v>38108</v>
      </c>
      <c r="B138" s="9">
        <v>2425.6053430319998</v>
      </c>
      <c r="C138" s="9">
        <v>201.15768876999999</v>
      </c>
      <c r="D138" s="9">
        <v>4681.0135236779997</v>
      </c>
      <c r="E138" s="9">
        <v>207161.31681213799</v>
      </c>
      <c r="F138" s="9">
        <v>15.331579947</v>
      </c>
      <c r="G138" s="9">
        <v>74.679084650999997</v>
      </c>
      <c r="H138" s="9">
        <v>131.65948974599999</v>
      </c>
      <c r="I138" s="9">
        <v>350929.84516702697</v>
      </c>
    </row>
    <row r="139" spans="1:9" x14ac:dyDescent="0.2">
      <c r="A139" s="5">
        <v>38139</v>
      </c>
      <c r="B139" s="9">
        <v>2423.8692023409999</v>
      </c>
      <c r="C139" s="9">
        <v>198.44190917899999</v>
      </c>
      <c r="D139" s="9">
        <v>4682.5444738400001</v>
      </c>
      <c r="E139" s="9">
        <v>209512.61677046699</v>
      </c>
      <c r="F139" s="9">
        <v>15.249621386999999</v>
      </c>
      <c r="G139" s="9">
        <v>72.716139591000001</v>
      </c>
      <c r="H139" s="9">
        <v>133.06466430500001</v>
      </c>
      <c r="I139" s="9">
        <v>357003.37170048902</v>
      </c>
    </row>
    <row r="140" spans="1:9" x14ac:dyDescent="0.2">
      <c r="A140" s="5">
        <v>38169</v>
      </c>
      <c r="B140" s="9">
        <v>2435.0203988469998</v>
      </c>
      <c r="C140" s="9">
        <v>204.64032211899999</v>
      </c>
      <c r="D140" s="9">
        <v>4684.2084352519996</v>
      </c>
      <c r="E140" s="9">
        <v>209832.569449431</v>
      </c>
      <c r="F140" s="9">
        <v>15.122765545</v>
      </c>
      <c r="G140" s="9">
        <v>72.581931142000002</v>
      </c>
      <c r="H140" s="9">
        <v>133.55061670000001</v>
      </c>
      <c r="I140" s="9">
        <v>356922.498789092</v>
      </c>
    </row>
    <row r="141" spans="1:9" x14ac:dyDescent="0.2">
      <c r="A141" s="5">
        <v>38200</v>
      </c>
      <c r="B141" s="9">
        <v>2460.0411471060002</v>
      </c>
      <c r="C141" s="9">
        <v>204.90571278499999</v>
      </c>
      <c r="D141" s="9">
        <v>4679.7843546559998</v>
      </c>
      <c r="E141" s="9">
        <v>211709.684157279</v>
      </c>
      <c r="F141" s="9">
        <v>15.205684328</v>
      </c>
      <c r="G141" s="9">
        <v>74.095257579999995</v>
      </c>
      <c r="H141" s="9">
        <v>133.69240985499999</v>
      </c>
      <c r="I141" s="9">
        <v>360354.80493402801</v>
      </c>
    </row>
    <row r="142" spans="1:9" x14ac:dyDescent="0.2">
      <c r="A142" s="5">
        <v>38231</v>
      </c>
      <c r="B142" s="9">
        <v>2459.893451381</v>
      </c>
      <c r="C142" s="9">
        <v>205.73279598299999</v>
      </c>
      <c r="D142" s="9">
        <v>4684.0198945669999</v>
      </c>
      <c r="E142" s="9">
        <v>213686.168093104</v>
      </c>
      <c r="F142" s="9">
        <v>15.284473983</v>
      </c>
      <c r="G142" s="9">
        <v>73.609492825999993</v>
      </c>
      <c r="H142" s="9">
        <v>133.849408364</v>
      </c>
      <c r="I142" s="9">
        <v>361144.59074754303</v>
      </c>
    </row>
    <row r="143" spans="1:9" x14ac:dyDescent="0.2">
      <c r="A143" s="5">
        <v>38261</v>
      </c>
      <c r="B143" s="9">
        <v>2435.0828193960001</v>
      </c>
      <c r="C143" s="9">
        <v>202.787758301</v>
      </c>
      <c r="D143" s="9">
        <v>4689.820892748</v>
      </c>
      <c r="E143" s="9">
        <v>229777.47216815699</v>
      </c>
      <c r="F143" s="9">
        <v>15.359299377999999</v>
      </c>
      <c r="G143" s="9">
        <v>73.460910600999995</v>
      </c>
      <c r="H143" s="9">
        <v>134.37125053700001</v>
      </c>
      <c r="I143" s="9">
        <v>378997.10587729898</v>
      </c>
    </row>
    <row r="144" spans="1:9" x14ac:dyDescent="0.2">
      <c r="A144" s="5">
        <v>38292</v>
      </c>
      <c r="B144" s="9">
        <v>2444.3910274929999</v>
      </c>
      <c r="C144" s="9">
        <v>203.18109339099999</v>
      </c>
      <c r="D144" s="9">
        <v>4688.0553524300003</v>
      </c>
      <c r="E144" s="9">
        <v>219519.31205480499</v>
      </c>
      <c r="F144" s="9">
        <v>15.213082497</v>
      </c>
      <c r="G144" s="9">
        <v>73.930548991999999</v>
      </c>
      <c r="H144" s="9">
        <v>134.810923686</v>
      </c>
      <c r="I144" s="9">
        <v>366119.64428124699</v>
      </c>
    </row>
    <row r="145" spans="1:9" x14ac:dyDescent="0.2">
      <c r="A145" s="5">
        <v>38322</v>
      </c>
      <c r="B145" s="9">
        <v>2464.9673446789998</v>
      </c>
      <c r="C145" s="9">
        <v>204.45643566499999</v>
      </c>
      <c r="D145" s="9">
        <v>4697.723535524</v>
      </c>
      <c r="E145" s="9">
        <v>219829.197973273</v>
      </c>
      <c r="F145" s="9">
        <v>15.048775536999999</v>
      </c>
      <c r="G145" s="9">
        <v>73.566897033999993</v>
      </c>
      <c r="H145" s="9">
        <v>135.07698258600001</v>
      </c>
      <c r="I145" s="9">
        <v>372916.86995810701</v>
      </c>
    </row>
    <row r="146" spans="1:9" x14ac:dyDescent="0.2">
      <c r="A146" s="5">
        <v>38353</v>
      </c>
      <c r="B146" s="9">
        <v>2466.2734187840001</v>
      </c>
      <c r="C146" s="9">
        <v>208.07851083700001</v>
      </c>
      <c r="D146" s="9">
        <v>4739.3851447010002</v>
      </c>
      <c r="E146" s="9">
        <v>221808.097520107</v>
      </c>
      <c r="F146" s="9">
        <v>14.882405205</v>
      </c>
      <c r="G146" s="9">
        <v>74.341939050999997</v>
      </c>
      <c r="H146" s="9">
        <v>134.76286689200001</v>
      </c>
      <c r="I146" s="9">
        <v>378285.47168856801</v>
      </c>
    </row>
    <row r="147" spans="1:9" x14ac:dyDescent="0.2">
      <c r="A147" s="5">
        <v>38384</v>
      </c>
      <c r="B147" s="9">
        <v>2461.4032770160002</v>
      </c>
      <c r="C147" s="9">
        <v>203.73763986700001</v>
      </c>
      <c r="D147" s="9">
        <v>4741.5975180650003</v>
      </c>
      <c r="E147" s="9">
        <v>224390.623153105</v>
      </c>
      <c r="F147" s="9">
        <v>15.005822462999999</v>
      </c>
      <c r="G147" s="9">
        <v>72.906624325999999</v>
      </c>
      <c r="H147" s="9">
        <v>134.69634866999999</v>
      </c>
      <c r="I147" s="9">
        <v>382524.49463938101</v>
      </c>
    </row>
    <row r="148" spans="1:9" x14ac:dyDescent="0.2">
      <c r="A148" s="5">
        <v>38412</v>
      </c>
      <c r="B148" s="9">
        <v>2467.8029883270001</v>
      </c>
      <c r="C148" s="9">
        <v>201.478053811</v>
      </c>
      <c r="D148" s="9">
        <v>4743.1313669889996</v>
      </c>
      <c r="E148" s="9">
        <v>225532.01773823</v>
      </c>
      <c r="F148" s="9">
        <v>15.071518325</v>
      </c>
      <c r="G148" s="9">
        <v>71.195522761999996</v>
      </c>
      <c r="H148" s="9">
        <v>134.68893023800001</v>
      </c>
      <c r="I148" s="9">
        <v>391328.75623667397</v>
      </c>
    </row>
    <row r="149" spans="1:9" x14ac:dyDescent="0.2">
      <c r="A149" s="5">
        <v>38443</v>
      </c>
      <c r="B149" s="9">
        <v>2485.1940554329999</v>
      </c>
      <c r="C149" s="9">
        <v>205.59991410000001</v>
      </c>
      <c r="D149" s="9">
        <v>4751.592469104</v>
      </c>
      <c r="E149" s="9">
        <v>228849.78627650099</v>
      </c>
      <c r="F149" s="9">
        <v>15.211296575</v>
      </c>
      <c r="G149" s="9">
        <v>72.844742084999993</v>
      </c>
      <c r="H149" s="9">
        <v>134.81637251199999</v>
      </c>
      <c r="I149" s="9">
        <v>398792.55840241403</v>
      </c>
    </row>
    <row r="150" spans="1:9" x14ac:dyDescent="0.2">
      <c r="A150" s="5">
        <v>38473</v>
      </c>
      <c r="B150" s="9">
        <v>2498.4043329810002</v>
      </c>
      <c r="C150" s="9">
        <v>208.807030854</v>
      </c>
      <c r="D150" s="9">
        <v>4755.8277132989997</v>
      </c>
      <c r="E150" s="9">
        <v>236683.30186641001</v>
      </c>
      <c r="F150" s="9">
        <v>15.069899677</v>
      </c>
      <c r="G150" s="9">
        <v>71.302967616000004</v>
      </c>
      <c r="H150" s="9">
        <v>134.947649797</v>
      </c>
      <c r="I150" s="9">
        <v>405381.665281336</v>
      </c>
    </row>
    <row r="151" spans="1:9" x14ac:dyDescent="0.2">
      <c r="A151" s="5">
        <v>38504</v>
      </c>
      <c r="B151" s="9">
        <v>2519.233441806</v>
      </c>
      <c r="C151" s="9">
        <v>213.932582551</v>
      </c>
      <c r="D151" s="9">
        <v>4764.3300861819998</v>
      </c>
      <c r="E151" s="9">
        <v>233451.694019599</v>
      </c>
      <c r="F151" s="9">
        <v>14.925239002</v>
      </c>
      <c r="G151" s="9">
        <v>74.480655751</v>
      </c>
      <c r="H151" s="9">
        <v>134.872712788</v>
      </c>
      <c r="I151" s="9">
        <v>405261.52810019499</v>
      </c>
    </row>
    <row r="152" spans="1:9" x14ac:dyDescent="0.2">
      <c r="A152" s="5">
        <v>38534</v>
      </c>
      <c r="B152" s="9">
        <v>2516.0566330370002</v>
      </c>
      <c r="C152" s="9">
        <v>211.765665791</v>
      </c>
      <c r="D152" s="9">
        <v>4768.9776883029999</v>
      </c>
      <c r="E152" s="9">
        <v>235671.68857740701</v>
      </c>
      <c r="F152" s="9">
        <v>14.728808817999999</v>
      </c>
      <c r="G152" s="9">
        <v>73.509335891999996</v>
      </c>
      <c r="H152" s="9">
        <v>135.13024954299999</v>
      </c>
      <c r="I152" s="9">
        <v>404406.60377216298</v>
      </c>
    </row>
    <row r="153" spans="1:9" x14ac:dyDescent="0.2">
      <c r="A153" s="5">
        <v>38565</v>
      </c>
      <c r="B153" s="9">
        <v>2525.2502414969999</v>
      </c>
      <c r="C153" s="9">
        <v>212.94363848399999</v>
      </c>
      <c r="D153" s="9">
        <v>4775.8481216939999</v>
      </c>
      <c r="E153" s="9">
        <v>238285.78595953801</v>
      </c>
      <c r="F153" s="9">
        <v>14.674890961999999</v>
      </c>
      <c r="G153" s="9">
        <v>74.554714955999998</v>
      </c>
      <c r="H153" s="9">
        <v>135.65493310700001</v>
      </c>
      <c r="I153" s="9">
        <v>410229.26291616802</v>
      </c>
    </row>
    <row r="154" spans="1:9" x14ac:dyDescent="0.2">
      <c r="A154" s="5">
        <v>38596</v>
      </c>
      <c r="B154" s="9">
        <v>2532.4256560990002</v>
      </c>
      <c r="C154" s="9">
        <v>210.90154320100001</v>
      </c>
      <c r="D154" s="9">
        <v>4787.9559008189999</v>
      </c>
      <c r="E154" s="9">
        <v>241322.972110284</v>
      </c>
      <c r="F154" s="9">
        <v>14.620248346</v>
      </c>
      <c r="G154" s="9">
        <v>74.981465006999997</v>
      </c>
      <c r="H154" s="9">
        <v>135.934696312</v>
      </c>
      <c r="I154" s="9">
        <v>415169.14681862597</v>
      </c>
    </row>
    <row r="155" spans="1:9" x14ac:dyDescent="0.2">
      <c r="A155" s="5">
        <v>38626</v>
      </c>
      <c r="B155" s="9">
        <v>2583.7424671089998</v>
      </c>
      <c r="C155" s="9">
        <v>215.64832981999999</v>
      </c>
      <c r="D155" s="9">
        <v>4793.2972002650004</v>
      </c>
      <c r="E155" s="9">
        <v>243868.96102893099</v>
      </c>
      <c r="F155" s="9">
        <v>14.559794011999999</v>
      </c>
      <c r="G155" s="9">
        <v>76.852749462999995</v>
      </c>
      <c r="H155" s="9">
        <v>136.17028705999999</v>
      </c>
      <c r="I155" s="9">
        <v>421761.64077521401</v>
      </c>
    </row>
    <row r="156" spans="1:9" x14ac:dyDescent="0.2">
      <c r="A156" s="5">
        <v>38657</v>
      </c>
      <c r="B156" s="9">
        <v>2609.1396780059999</v>
      </c>
      <c r="C156" s="9">
        <v>215.482584836</v>
      </c>
      <c r="D156" s="9">
        <v>4805.4884266360004</v>
      </c>
      <c r="E156" s="9">
        <v>246277.52331846301</v>
      </c>
      <c r="F156" s="9">
        <v>14.677632767</v>
      </c>
      <c r="G156" s="9">
        <v>77.628233496999997</v>
      </c>
      <c r="H156" s="9">
        <v>135.91017077199999</v>
      </c>
      <c r="I156" s="9">
        <v>421905.73027222999</v>
      </c>
    </row>
    <row r="157" spans="1:9" x14ac:dyDescent="0.2">
      <c r="A157" s="5">
        <v>38687</v>
      </c>
      <c r="B157" s="9">
        <v>2516.878352578</v>
      </c>
      <c r="C157" s="9">
        <v>219.967700009</v>
      </c>
      <c r="D157" s="9">
        <v>4817.8181536940001</v>
      </c>
      <c r="E157" s="9">
        <v>250394.55547951499</v>
      </c>
      <c r="F157" s="9">
        <v>14.775120643999999</v>
      </c>
      <c r="G157" s="9">
        <v>80.307791409000004</v>
      </c>
      <c r="H157" s="9">
        <v>135.800338982</v>
      </c>
      <c r="I157" s="9">
        <v>421867.78138855501</v>
      </c>
    </row>
    <row r="158" spans="1:9" x14ac:dyDescent="0.2">
      <c r="A158" s="5">
        <v>38718</v>
      </c>
      <c r="B158" s="9">
        <v>2549.4660860389999</v>
      </c>
      <c r="C158" s="9">
        <v>222.16881095599999</v>
      </c>
      <c r="D158" s="9">
        <v>4860.1726828689998</v>
      </c>
      <c r="E158" s="9">
        <v>254454.243884742</v>
      </c>
      <c r="F158" s="9">
        <v>14.873917289</v>
      </c>
      <c r="G158" s="9">
        <v>79.786491682000005</v>
      </c>
      <c r="H158" s="9">
        <v>135.70753513099999</v>
      </c>
      <c r="I158" s="9">
        <v>423216.01795351802</v>
      </c>
    </row>
    <row r="159" spans="1:9" x14ac:dyDescent="0.2">
      <c r="A159" s="5">
        <v>38749</v>
      </c>
      <c r="B159" s="9">
        <v>2577.9682571560002</v>
      </c>
      <c r="C159" s="9">
        <v>222.16826894799999</v>
      </c>
      <c r="D159" s="9">
        <v>4855.0658338840003</v>
      </c>
      <c r="E159" s="9">
        <v>257871.17085231899</v>
      </c>
      <c r="F159" s="9">
        <v>14.567188638999999</v>
      </c>
      <c r="G159" s="9">
        <v>79.783863069999995</v>
      </c>
      <c r="H159" s="9">
        <v>135.71452845499999</v>
      </c>
      <c r="I159" s="9">
        <v>431738.20857614401</v>
      </c>
    </row>
    <row r="160" spans="1:9" x14ac:dyDescent="0.2">
      <c r="A160" s="5">
        <v>38777</v>
      </c>
      <c r="B160" s="9">
        <v>2574.057327127</v>
      </c>
      <c r="C160" s="9">
        <v>223.54843948300001</v>
      </c>
      <c r="D160" s="9">
        <v>4867.7323885309997</v>
      </c>
      <c r="E160" s="9">
        <v>260856.68400998201</v>
      </c>
      <c r="F160" s="9">
        <v>14.200482128000001</v>
      </c>
      <c r="G160" s="9">
        <v>80.188261499000006</v>
      </c>
      <c r="H160" s="9">
        <v>135.48515480699999</v>
      </c>
      <c r="I160" s="9">
        <v>433803.55428415001</v>
      </c>
    </row>
    <row r="161" spans="1:9" x14ac:dyDescent="0.2">
      <c r="A161" s="5">
        <v>38808</v>
      </c>
      <c r="B161" s="9">
        <v>2594.1438357440002</v>
      </c>
      <c r="C161" s="9">
        <v>232.32389118899999</v>
      </c>
      <c r="D161" s="9">
        <v>4885.3759509920001</v>
      </c>
      <c r="E161" s="9">
        <v>264799.50014204899</v>
      </c>
      <c r="F161" s="9">
        <v>13.913554400000001</v>
      </c>
      <c r="G161" s="9">
        <v>81.055821322</v>
      </c>
      <c r="H161" s="9">
        <v>135.99931795699999</v>
      </c>
      <c r="I161" s="9">
        <v>440146.89350594702</v>
      </c>
    </row>
    <row r="162" spans="1:9" x14ac:dyDescent="0.2">
      <c r="A162" s="5">
        <v>38838</v>
      </c>
      <c r="B162" s="9">
        <v>2613.2765308560001</v>
      </c>
      <c r="C162" s="9">
        <v>233.249763441</v>
      </c>
      <c r="D162" s="9">
        <v>4901.0673645610004</v>
      </c>
      <c r="E162" s="9">
        <v>270487.82800888101</v>
      </c>
      <c r="F162" s="9">
        <v>13.80894232</v>
      </c>
      <c r="G162" s="9">
        <v>83.205274478999996</v>
      </c>
      <c r="H162" s="9">
        <v>136.41559232700001</v>
      </c>
      <c r="I162" s="9">
        <v>449427.02617097698</v>
      </c>
    </row>
    <row r="163" spans="1:9" x14ac:dyDescent="0.2">
      <c r="A163" s="5">
        <v>38869</v>
      </c>
      <c r="B163" s="9">
        <v>2623.7006223130002</v>
      </c>
      <c r="C163" s="9">
        <v>235.109922028</v>
      </c>
      <c r="D163" s="9">
        <v>4913.7456383620001</v>
      </c>
      <c r="E163" s="9">
        <v>273625.273061188</v>
      </c>
      <c r="F163" s="9">
        <v>13.700655197</v>
      </c>
      <c r="G163" s="9">
        <v>83.335380369999996</v>
      </c>
      <c r="H163" s="9">
        <v>136.26330451999999</v>
      </c>
      <c r="I163" s="9">
        <v>454827.35816574103</v>
      </c>
    </row>
    <row r="164" spans="1:9" x14ac:dyDescent="0.2">
      <c r="A164" s="5">
        <v>38899</v>
      </c>
      <c r="B164" s="9">
        <v>2651.8934000620002</v>
      </c>
      <c r="C164" s="9">
        <v>237.50573175599999</v>
      </c>
      <c r="D164" s="9">
        <v>4925.6788301260003</v>
      </c>
      <c r="E164" s="9">
        <v>280889.67206740199</v>
      </c>
      <c r="F164" s="9">
        <v>13.533319356</v>
      </c>
      <c r="G164" s="9">
        <v>84.715568368000007</v>
      </c>
      <c r="H164" s="9">
        <v>136.807554635</v>
      </c>
      <c r="I164" s="9">
        <v>457735.62135202199</v>
      </c>
    </row>
    <row r="165" spans="1:9" x14ac:dyDescent="0.2">
      <c r="A165" s="5">
        <v>38930</v>
      </c>
      <c r="B165" s="9">
        <v>2660.2394631430002</v>
      </c>
      <c r="C165" s="9">
        <v>238.191909006</v>
      </c>
      <c r="D165" s="9">
        <v>4943.1885717300001</v>
      </c>
      <c r="E165" s="9">
        <v>286425.943958171</v>
      </c>
      <c r="F165" s="9">
        <v>13.409405058999999</v>
      </c>
      <c r="G165" s="9">
        <v>84.362742257999997</v>
      </c>
      <c r="H165" s="9">
        <v>137.84313785399999</v>
      </c>
      <c r="I165" s="9">
        <v>463641.06372193998</v>
      </c>
    </row>
    <row r="166" spans="1:9" x14ac:dyDescent="0.2">
      <c r="A166" s="5">
        <v>38961</v>
      </c>
      <c r="B166" s="9">
        <v>2678.6552087109999</v>
      </c>
      <c r="C166" s="9">
        <v>243.48192804999999</v>
      </c>
      <c r="D166" s="9">
        <v>4958.8387235379996</v>
      </c>
      <c r="E166" s="9">
        <v>291706.252707234</v>
      </c>
      <c r="F166" s="9">
        <v>13.288116475000001</v>
      </c>
      <c r="G166" s="9">
        <v>85.238864708999998</v>
      </c>
      <c r="H166" s="9">
        <v>137.94841063199999</v>
      </c>
      <c r="I166" s="9">
        <v>470743.20368624298</v>
      </c>
    </row>
    <row r="167" spans="1:9" x14ac:dyDescent="0.2">
      <c r="A167" s="5">
        <v>38991</v>
      </c>
      <c r="B167" s="9">
        <v>2693.5118714740001</v>
      </c>
      <c r="C167" s="9">
        <v>245.08805316799999</v>
      </c>
      <c r="D167" s="9">
        <v>4968.9881964579999</v>
      </c>
      <c r="E167" s="9">
        <v>298144.28317244502</v>
      </c>
      <c r="F167" s="9">
        <v>13.159414726</v>
      </c>
      <c r="G167" s="9">
        <v>85.872650946999997</v>
      </c>
      <c r="H167" s="9">
        <v>137.80324888800001</v>
      </c>
      <c r="I167" s="9">
        <v>475800.11770144303</v>
      </c>
    </row>
    <row r="168" spans="1:9" x14ac:dyDescent="0.2">
      <c r="A168" s="5">
        <v>39022</v>
      </c>
      <c r="B168" s="9">
        <v>2692.634028598</v>
      </c>
      <c r="C168" s="9">
        <v>247.86628113099999</v>
      </c>
      <c r="D168" s="9">
        <v>4989.5850002509997</v>
      </c>
      <c r="E168" s="9">
        <v>305313.23869935097</v>
      </c>
      <c r="F168" s="9">
        <v>13.009311347000001</v>
      </c>
      <c r="G168" s="9">
        <v>86.621581531000004</v>
      </c>
      <c r="H168" s="9">
        <v>137.828188563</v>
      </c>
      <c r="I168" s="9">
        <v>483554.54000249901</v>
      </c>
    </row>
    <row r="169" spans="1:9" x14ac:dyDescent="0.2">
      <c r="A169" s="5">
        <v>39052</v>
      </c>
      <c r="B169" s="9">
        <v>2758.7287584730002</v>
      </c>
      <c r="C169" s="9">
        <v>255.023315537</v>
      </c>
      <c r="D169" s="9">
        <v>5014.3248605850004</v>
      </c>
      <c r="E169" s="9">
        <v>315149.10394052701</v>
      </c>
      <c r="F169" s="9">
        <v>12.836902495</v>
      </c>
      <c r="G169" s="9">
        <v>87.745759837999998</v>
      </c>
      <c r="H169" s="9">
        <v>137.729299849</v>
      </c>
      <c r="I169" s="9">
        <v>489150.27017226903</v>
      </c>
    </row>
    <row r="170" spans="1:9" x14ac:dyDescent="0.2">
      <c r="A170" s="5">
        <v>39083</v>
      </c>
      <c r="B170" s="9">
        <v>2744.116250902</v>
      </c>
      <c r="C170" s="9">
        <v>253.08257225899999</v>
      </c>
      <c r="D170" s="9">
        <v>5043.0291782989998</v>
      </c>
      <c r="E170" s="9">
        <v>320893.62599466799</v>
      </c>
      <c r="F170" s="9">
        <v>12.668751804999999</v>
      </c>
      <c r="G170" s="9">
        <v>89.072623862</v>
      </c>
      <c r="H170" s="9">
        <v>137.83669715299999</v>
      </c>
      <c r="I170" s="9">
        <v>504772.28259281197</v>
      </c>
    </row>
    <row r="171" spans="1:9" x14ac:dyDescent="0.2">
      <c r="A171" s="5">
        <v>39114</v>
      </c>
      <c r="B171" s="9">
        <v>2754.47499806</v>
      </c>
      <c r="C171" s="9">
        <v>257.27291580000002</v>
      </c>
      <c r="D171" s="9">
        <v>5061.9491262869997</v>
      </c>
      <c r="E171" s="9">
        <v>327889.97815416002</v>
      </c>
      <c r="F171" s="9">
        <v>12.530721464999999</v>
      </c>
      <c r="G171" s="9">
        <v>88.941981260000006</v>
      </c>
      <c r="H171" s="9">
        <v>138.211370147</v>
      </c>
      <c r="I171" s="9">
        <v>509514.39663489902</v>
      </c>
    </row>
    <row r="172" spans="1:9" x14ac:dyDescent="0.2">
      <c r="A172" s="5">
        <v>39142</v>
      </c>
      <c r="B172" s="9">
        <v>2810.2275395239999</v>
      </c>
      <c r="C172" s="9">
        <v>263.78463927400003</v>
      </c>
      <c r="D172" s="9">
        <v>5084.9872889910002</v>
      </c>
      <c r="E172" s="9">
        <v>338889.57941121003</v>
      </c>
      <c r="F172" s="9">
        <v>12.329387274</v>
      </c>
      <c r="G172" s="9">
        <v>90.449936973999996</v>
      </c>
      <c r="H172" s="9">
        <v>138.745072454</v>
      </c>
      <c r="I172" s="9">
        <v>511981.48773305799</v>
      </c>
    </row>
    <row r="173" spans="1:9" x14ac:dyDescent="0.2">
      <c r="A173" s="5">
        <v>39173</v>
      </c>
      <c r="B173" s="9">
        <v>2806.5203119319999</v>
      </c>
      <c r="C173" s="9">
        <v>262.380759463</v>
      </c>
      <c r="D173" s="9">
        <v>5101.4528366439999</v>
      </c>
      <c r="E173" s="9">
        <v>349390.82810350001</v>
      </c>
      <c r="F173" s="9">
        <v>12.214883554</v>
      </c>
      <c r="G173" s="9">
        <v>89.493402102000005</v>
      </c>
      <c r="H173" s="9">
        <v>139.063684956</v>
      </c>
      <c r="I173" s="9">
        <v>518412.22470506199</v>
      </c>
    </row>
    <row r="174" spans="1:9" x14ac:dyDescent="0.2">
      <c r="A174" s="5">
        <v>39203</v>
      </c>
      <c r="B174" s="9">
        <v>2847.3410373520001</v>
      </c>
      <c r="C174" s="9">
        <v>264.89904605100003</v>
      </c>
      <c r="D174" s="9">
        <v>5116.5704160599998</v>
      </c>
      <c r="E174" s="9">
        <v>357665.47192394402</v>
      </c>
      <c r="F174" s="9">
        <v>12.113772876000001</v>
      </c>
      <c r="G174" s="9">
        <v>89.919741174999999</v>
      </c>
      <c r="H174" s="9">
        <v>139.479248982</v>
      </c>
      <c r="I174" s="9">
        <v>521349.97462732199</v>
      </c>
    </row>
    <row r="175" spans="1:9" x14ac:dyDescent="0.2">
      <c r="A175" s="5">
        <v>39234</v>
      </c>
      <c r="B175" s="9">
        <v>2867.703237916</v>
      </c>
      <c r="C175" s="9">
        <v>268.94832033500001</v>
      </c>
      <c r="D175" s="9">
        <v>5141.4090252189999</v>
      </c>
      <c r="E175" s="9">
        <v>368903.00494510803</v>
      </c>
      <c r="F175" s="9">
        <v>12.00890785</v>
      </c>
      <c r="G175" s="9">
        <v>89.773538318000007</v>
      </c>
      <c r="H175" s="9">
        <v>139.73274263600001</v>
      </c>
      <c r="I175" s="9">
        <v>521911.65400360798</v>
      </c>
    </row>
    <row r="176" spans="1:9" x14ac:dyDescent="0.2">
      <c r="A176" s="5">
        <v>39264</v>
      </c>
      <c r="B176" s="9">
        <v>2888.7292165200001</v>
      </c>
      <c r="C176" s="9">
        <v>271.68104734799999</v>
      </c>
      <c r="D176" s="9">
        <v>5159.1144839279996</v>
      </c>
      <c r="E176" s="9">
        <v>378382.41587872698</v>
      </c>
      <c r="F176" s="9">
        <v>11.836890375999999</v>
      </c>
      <c r="G176" s="9">
        <v>91.568518538999996</v>
      </c>
      <c r="H176" s="9">
        <v>139.877639254</v>
      </c>
      <c r="I176" s="9">
        <v>529154.35107175005</v>
      </c>
    </row>
    <row r="177" spans="1:9" x14ac:dyDescent="0.2">
      <c r="A177" s="5">
        <v>39295</v>
      </c>
      <c r="B177" s="9">
        <v>2921.4462044719999</v>
      </c>
      <c r="C177" s="9">
        <v>275.43100708999998</v>
      </c>
      <c r="D177" s="9">
        <v>5183.137616854</v>
      </c>
      <c r="E177" s="9">
        <v>387330.62951699801</v>
      </c>
      <c r="F177" s="9">
        <v>11.910163686000001</v>
      </c>
      <c r="G177" s="9">
        <v>91.678729348999994</v>
      </c>
      <c r="H177" s="9">
        <v>139.96274854500001</v>
      </c>
      <c r="I177" s="9">
        <v>538545.86765734502</v>
      </c>
    </row>
    <row r="178" spans="1:9" x14ac:dyDescent="0.2">
      <c r="A178" s="5">
        <v>39326</v>
      </c>
      <c r="B178" s="9">
        <v>2937.937719909</v>
      </c>
      <c r="C178" s="9">
        <v>278.01785231000002</v>
      </c>
      <c r="D178" s="9">
        <v>5194.6123168650001</v>
      </c>
      <c r="E178" s="9">
        <v>397560.79008684302</v>
      </c>
      <c r="F178" s="9">
        <v>11.98930506</v>
      </c>
      <c r="G178" s="9">
        <v>91.621088185000005</v>
      </c>
      <c r="H178" s="9">
        <v>140.898728191</v>
      </c>
      <c r="I178" s="9">
        <v>538841.21890880796</v>
      </c>
    </row>
    <row r="179" spans="1:9" x14ac:dyDescent="0.2">
      <c r="A179" s="5">
        <v>39356</v>
      </c>
      <c r="B179" s="9">
        <v>2976.7068351620001</v>
      </c>
      <c r="C179" s="9">
        <v>280.798048655</v>
      </c>
      <c r="D179" s="9">
        <v>5218.7309960789999</v>
      </c>
      <c r="E179" s="9">
        <v>407109.64742420497</v>
      </c>
      <c r="F179" s="9">
        <v>12.059440277</v>
      </c>
      <c r="G179" s="9">
        <v>93.454980016999997</v>
      </c>
      <c r="H179" s="9">
        <v>141.46263746599999</v>
      </c>
      <c r="I179" s="9">
        <v>541398.90400588</v>
      </c>
    </row>
    <row r="180" spans="1:9" x14ac:dyDescent="0.2">
      <c r="A180" s="5">
        <v>39387</v>
      </c>
      <c r="B180" s="9">
        <v>3018.1740899850001</v>
      </c>
      <c r="C180" s="9">
        <v>284.55209440800002</v>
      </c>
      <c r="D180" s="9">
        <v>5237.1754101400002</v>
      </c>
      <c r="E180" s="9">
        <v>416894.42935389298</v>
      </c>
      <c r="F180" s="9">
        <v>11.808106307999999</v>
      </c>
      <c r="G180" s="9">
        <v>94.193327767</v>
      </c>
      <c r="H180" s="9">
        <v>142.46559817299999</v>
      </c>
      <c r="I180" s="9">
        <v>549345.33376585797</v>
      </c>
    </row>
    <row r="181" spans="1:9" x14ac:dyDescent="0.2">
      <c r="A181" s="5">
        <v>39417</v>
      </c>
      <c r="B181" s="9">
        <v>2995.1519362190002</v>
      </c>
      <c r="C181" s="9">
        <v>279.93792195399999</v>
      </c>
      <c r="D181" s="9">
        <v>5260.6717185369998</v>
      </c>
      <c r="E181" s="9">
        <v>425698.70885064697</v>
      </c>
      <c r="F181" s="9">
        <v>11.53222265</v>
      </c>
      <c r="G181" s="9">
        <v>94.327308856000002</v>
      </c>
      <c r="H181" s="9">
        <v>143.05876173499999</v>
      </c>
      <c r="I181" s="9">
        <v>554559.250402648</v>
      </c>
    </row>
    <row r="182" spans="1:9" x14ac:dyDescent="0.2">
      <c r="A182" s="5">
        <v>39448</v>
      </c>
      <c r="B182" s="9">
        <v>3052.3268741100001</v>
      </c>
      <c r="C182" s="9">
        <v>292.81560201999997</v>
      </c>
      <c r="D182" s="9">
        <v>5339.2247841039998</v>
      </c>
      <c r="E182" s="9">
        <v>437591.84448457201</v>
      </c>
      <c r="F182" s="9">
        <v>11.263686664</v>
      </c>
      <c r="G182" s="9">
        <v>98.380980223999998</v>
      </c>
      <c r="H182" s="9">
        <v>143.656764915</v>
      </c>
      <c r="I182" s="9">
        <v>569907.399201722</v>
      </c>
    </row>
    <row r="183" spans="1:9" x14ac:dyDescent="0.2">
      <c r="A183" s="5">
        <v>39479</v>
      </c>
      <c r="B183" s="9">
        <v>3100.3935715510002</v>
      </c>
      <c r="C183" s="9">
        <v>296.40128526699999</v>
      </c>
      <c r="D183" s="9">
        <v>5361.823721969</v>
      </c>
      <c r="E183" s="9">
        <v>447258.92502768501</v>
      </c>
      <c r="F183" s="9">
        <v>11.093954288000001</v>
      </c>
      <c r="G183" s="9">
        <v>98.643913273999999</v>
      </c>
      <c r="H183" s="9">
        <v>144.19870314799999</v>
      </c>
      <c r="I183" s="9">
        <v>578094.18609645194</v>
      </c>
    </row>
    <row r="184" spans="1:9" x14ac:dyDescent="0.2">
      <c r="A184" s="5">
        <v>39508</v>
      </c>
      <c r="B184" s="9">
        <v>3106.7634780120002</v>
      </c>
      <c r="C184" s="9">
        <v>293.28369251800001</v>
      </c>
      <c r="D184" s="9">
        <v>5379.9084089540002</v>
      </c>
      <c r="E184" s="9">
        <v>459341.355537772</v>
      </c>
      <c r="F184" s="9">
        <v>10.85715843</v>
      </c>
      <c r="G184" s="9">
        <v>95.211848817000003</v>
      </c>
      <c r="H184" s="9">
        <v>144.595875729</v>
      </c>
      <c r="I184" s="9">
        <v>581723.62167948706</v>
      </c>
    </row>
    <row r="185" spans="1:9" x14ac:dyDescent="0.2">
      <c r="A185" s="5">
        <v>39539</v>
      </c>
      <c r="B185" s="9">
        <v>3143.9543182510001</v>
      </c>
      <c r="C185" s="9">
        <v>301.06087688000002</v>
      </c>
      <c r="D185" s="9">
        <v>5386.2685944229997</v>
      </c>
      <c r="E185" s="9">
        <v>471767.37285115599</v>
      </c>
      <c r="F185" s="9">
        <v>10.714773899000001</v>
      </c>
      <c r="G185" s="9">
        <v>97.371784501999997</v>
      </c>
      <c r="H185" s="9">
        <v>144.81789489400001</v>
      </c>
      <c r="I185" s="9">
        <v>595939.81896792003</v>
      </c>
    </row>
    <row r="186" spans="1:9" x14ac:dyDescent="0.2">
      <c r="A186" s="5">
        <v>39569</v>
      </c>
      <c r="B186" s="9">
        <v>3156.4099093640002</v>
      </c>
      <c r="C186" s="9">
        <v>295.47614479499998</v>
      </c>
      <c r="D186" s="9">
        <v>5391.5606054039999</v>
      </c>
      <c r="E186" s="9">
        <v>483668.13181480701</v>
      </c>
      <c r="F186" s="9">
        <v>11.051288408</v>
      </c>
      <c r="G186" s="9">
        <v>92.796789132000001</v>
      </c>
      <c r="H186" s="9">
        <v>145.74439694500001</v>
      </c>
      <c r="I186" s="9">
        <v>600258.06699526496</v>
      </c>
    </row>
    <row r="187" spans="1:9" x14ac:dyDescent="0.2">
      <c r="A187" s="5">
        <v>39600</v>
      </c>
      <c r="B187" s="9">
        <v>3208.113268698</v>
      </c>
      <c r="C187" s="9">
        <v>300.13470112800002</v>
      </c>
      <c r="D187" s="9">
        <v>5389.924230136</v>
      </c>
      <c r="E187" s="9">
        <v>495814.38370010298</v>
      </c>
      <c r="F187" s="9">
        <v>11.383465323999999</v>
      </c>
      <c r="G187" s="9">
        <v>95.262976062000007</v>
      </c>
      <c r="H187" s="9">
        <v>146.292446286</v>
      </c>
      <c r="I187" s="9">
        <v>607200.71955021704</v>
      </c>
    </row>
    <row r="188" spans="1:9" x14ac:dyDescent="0.2">
      <c r="A188" s="5">
        <v>39630</v>
      </c>
      <c r="B188" s="9">
        <v>3207.9222607460001</v>
      </c>
      <c r="C188" s="9">
        <v>295.08434639900003</v>
      </c>
      <c r="D188" s="9">
        <v>5399.498162029</v>
      </c>
      <c r="E188" s="9">
        <v>506541.79238080001</v>
      </c>
      <c r="F188" s="9">
        <v>11.640092835000001</v>
      </c>
      <c r="G188" s="9">
        <v>93.866702559999993</v>
      </c>
      <c r="H188" s="9">
        <v>146.83355684399999</v>
      </c>
      <c r="I188" s="9">
        <v>617865.16180882498</v>
      </c>
    </row>
    <row r="189" spans="1:9" x14ac:dyDescent="0.2">
      <c r="A189" s="5">
        <v>39661</v>
      </c>
      <c r="B189" s="9">
        <v>3217.1043124419998</v>
      </c>
      <c r="C189" s="9">
        <v>292.45019920099998</v>
      </c>
      <c r="D189" s="9">
        <v>5399.9310082109996</v>
      </c>
      <c r="E189" s="9">
        <v>519104.60612804297</v>
      </c>
      <c r="F189" s="9">
        <v>11.478331304999999</v>
      </c>
      <c r="G189" s="9">
        <v>91.066124277</v>
      </c>
      <c r="H189" s="9">
        <v>146.959718009</v>
      </c>
      <c r="I189" s="9">
        <v>629303.04635582201</v>
      </c>
    </row>
    <row r="190" spans="1:9" x14ac:dyDescent="0.2">
      <c r="A190" s="5">
        <v>39692</v>
      </c>
      <c r="B190" s="9">
        <v>3236.957177709</v>
      </c>
      <c r="C190" s="9">
        <v>297.51707018600001</v>
      </c>
      <c r="D190" s="9">
        <v>5405.5682996249998</v>
      </c>
      <c r="E190" s="9">
        <v>528281.04184363398</v>
      </c>
      <c r="F190" s="9">
        <v>11.326158360000001</v>
      </c>
      <c r="G190" s="9">
        <v>92.807111672999994</v>
      </c>
      <c r="H190" s="9">
        <v>147.24517842899999</v>
      </c>
      <c r="I190" s="9">
        <v>632316.92518448003</v>
      </c>
    </row>
    <row r="191" spans="1:9" x14ac:dyDescent="0.2">
      <c r="A191" s="5">
        <v>39722</v>
      </c>
      <c r="B191" s="9">
        <v>3252.9578962139999</v>
      </c>
      <c r="C191" s="9">
        <v>295.874040654</v>
      </c>
      <c r="D191" s="9">
        <v>5404.5960418109998</v>
      </c>
      <c r="E191" s="9">
        <v>540297.985506539</v>
      </c>
      <c r="F191" s="9">
        <v>11.162779968000001</v>
      </c>
      <c r="G191" s="9">
        <v>91.275870260999994</v>
      </c>
      <c r="H191" s="9">
        <v>147.61147601900001</v>
      </c>
      <c r="I191" s="9">
        <v>635186.76108035794</v>
      </c>
    </row>
    <row r="192" spans="1:9" x14ac:dyDescent="0.2">
      <c r="A192" s="5">
        <v>39753</v>
      </c>
      <c r="B192" s="9">
        <v>3265.7462561490001</v>
      </c>
      <c r="C192" s="9">
        <v>294.06528232699998</v>
      </c>
      <c r="D192" s="9">
        <v>5396.8500622620004</v>
      </c>
      <c r="E192" s="9">
        <v>543202.20790990803</v>
      </c>
      <c r="F192" s="9">
        <v>11.210681585</v>
      </c>
      <c r="G192" s="9">
        <v>87.709829830000004</v>
      </c>
      <c r="H192" s="9">
        <v>147.910604654</v>
      </c>
      <c r="I192" s="9">
        <v>648793.07093212497</v>
      </c>
    </row>
    <row r="193" spans="1:9" x14ac:dyDescent="0.2">
      <c r="A193" s="5">
        <v>39783</v>
      </c>
      <c r="B193" s="9">
        <v>3144.0810485719999</v>
      </c>
      <c r="C193" s="9">
        <v>290.89105877600002</v>
      </c>
      <c r="D193" s="9">
        <v>5378.9812672440003</v>
      </c>
      <c r="E193" s="9">
        <v>552037.18354459805</v>
      </c>
      <c r="F193" s="9">
        <v>11.231191018000001</v>
      </c>
      <c r="G193" s="9">
        <v>86.267854764000006</v>
      </c>
      <c r="H193" s="9">
        <v>147.98643569199999</v>
      </c>
      <c r="I193" s="9">
        <v>657717.06806510896</v>
      </c>
    </row>
    <row r="194" spans="1:9" x14ac:dyDescent="0.2">
      <c r="A194" s="5">
        <v>39814</v>
      </c>
      <c r="B194" s="9">
        <v>3307.7872447459999</v>
      </c>
      <c r="C194" s="9">
        <v>301.96701690700002</v>
      </c>
      <c r="D194" s="9">
        <v>5362.7433269980002</v>
      </c>
      <c r="E194" s="9">
        <v>554523.37532816106</v>
      </c>
      <c r="F194" s="9">
        <v>11.262206581999999</v>
      </c>
      <c r="G194" s="9">
        <v>85.625496956000006</v>
      </c>
      <c r="H194" s="9">
        <v>148.27450660100001</v>
      </c>
      <c r="I194" s="9">
        <v>670255.84364748094</v>
      </c>
    </row>
    <row r="195" spans="1:9" x14ac:dyDescent="0.2">
      <c r="A195" s="5">
        <v>39845</v>
      </c>
      <c r="B195" s="9">
        <v>3281.5345726310002</v>
      </c>
      <c r="C195" s="9">
        <v>303.85904572499999</v>
      </c>
      <c r="D195" s="9">
        <v>5342.2006768179999</v>
      </c>
      <c r="E195" s="9">
        <v>560641.98335248197</v>
      </c>
      <c r="F195" s="9">
        <v>11.581866954000001</v>
      </c>
      <c r="G195" s="9">
        <v>87.270754073000006</v>
      </c>
      <c r="H195" s="9">
        <v>149.49872701800001</v>
      </c>
      <c r="I195" s="9">
        <v>681057.64753440802</v>
      </c>
    </row>
    <row r="196" spans="1:9" x14ac:dyDescent="0.2">
      <c r="A196" s="5">
        <v>39873</v>
      </c>
      <c r="B196" s="9">
        <v>3280.2001958579999</v>
      </c>
      <c r="C196" s="9">
        <v>295.580134907</v>
      </c>
      <c r="D196" s="9">
        <v>5322.1358860159999</v>
      </c>
      <c r="E196" s="9">
        <v>565545.21780677303</v>
      </c>
      <c r="F196" s="9">
        <v>11.829618722999999</v>
      </c>
      <c r="G196" s="9">
        <v>88.843240300999994</v>
      </c>
      <c r="H196" s="9">
        <v>150.26522609899999</v>
      </c>
      <c r="I196" s="9">
        <v>683447.08968745498</v>
      </c>
    </row>
    <row r="197" spans="1:9" x14ac:dyDescent="0.2">
      <c r="A197" s="5">
        <v>39904</v>
      </c>
      <c r="B197" s="9">
        <v>3293.8141831829998</v>
      </c>
      <c r="C197" s="9">
        <v>300.10507974400002</v>
      </c>
      <c r="D197" s="9">
        <v>5307.4816713680002</v>
      </c>
      <c r="E197" s="9">
        <v>565584.338036336</v>
      </c>
      <c r="F197" s="9">
        <v>12.180688931000001</v>
      </c>
      <c r="G197" s="9">
        <v>88.301261001</v>
      </c>
      <c r="H197" s="9">
        <v>150.97924709099999</v>
      </c>
      <c r="I197" s="9">
        <v>681902.91096783499</v>
      </c>
    </row>
    <row r="198" spans="1:9" x14ac:dyDescent="0.2">
      <c r="A198" s="5">
        <v>39934</v>
      </c>
      <c r="B198" s="9">
        <v>3287.619006379</v>
      </c>
      <c r="C198" s="9">
        <v>297.34872684999999</v>
      </c>
      <c r="D198" s="9">
        <v>5294.8296815989997</v>
      </c>
      <c r="E198" s="9">
        <v>568110.64921026805</v>
      </c>
      <c r="F198" s="9">
        <v>12.235300248</v>
      </c>
      <c r="G198" s="9">
        <v>89.080795949000006</v>
      </c>
      <c r="H198" s="9">
        <v>151.53672460499999</v>
      </c>
      <c r="I198" s="9">
        <v>685524.71410830901</v>
      </c>
    </row>
    <row r="199" spans="1:9" x14ac:dyDescent="0.2">
      <c r="A199" s="5">
        <v>39965</v>
      </c>
      <c r="B199" s="9">
        <v>3298.0565926690001</v>
      </c>
      <c r="C199" s="9">
        <v>295.66419433200002</v>
      </c>
      <c r="D199" s="9">
        <v>5279.8812534170002</v>
      </c>
      <c r="E199" s="9">
        <v>571982.36557251599</v>
      </c>
      <c r="F199" s="9">
        <v>12.285514674</v>
      </c>
      <c r="G199" s="9">
        <v>89.184597116999996</v>
      </c>
      <c r="H199" s="9">
        <v>152.077201019</v>
      </c>
      <c r="I199" s="9">
        <v>694395.59547418798</v>
      </c>
    </row>
    <row r="200" spans="1:9" x14ac:dyDescent="0.2">
      <c r="A200" s="5">
        <v>39995</v>
      </c>
      <c r="B200" s="9">
        <v>3332.6791908800001</v>
      </c>
      <c r="C200" s="9">
        <v>301.09229295599999</v>
      </c>
      <c r="D200" s="9">
        <v>5272.764081198</v>
      </c>
      <c r="E200" s="9">
        <v>574178.43194318295</v>
      </c>
      <c r="F200" s="9">
        <v>12.250118132000001</v>
      </c>
      <c r="G200" s="9">
        <v>89.570605592999996</v>
      </c>
      <c r="H200" s="9">
        <v>152.81639535299999</v>
      </c>
      <c r="I200" s="9">
        <v>691484.45044858602</v>
      </c>
    </row>
    <row r="201" spans="1:9" x14ac:dyDescent="0.2">
      <c r="A201" s="5">
        <v>40026</v>
      </c>
      <c r="B201" s="9">
        <v>3325.9133112750001</v>
      </c>
      <c r="C201" s="9">
        <v>301.60870088199999</v>
      </c>
      <c r="D201" s="9">
        <v>5272.3561111680001</v>
      </c>
      <c r="E201" s="9">
        <v>576900.70749740303</v>
      </c>
      <c r="F201" s="9">
        <v>12.580790927000001</v>
      </c>
      <c r="G201" s="9">
        <v>91.429531736000001</v>
      </c>
      <c r="H201" s="9">
        <v>152.956635535</v>
      </c>
      <c r="I201" s="9">
        <v>686185.03969621297</v>
      </c>
    </row>
    <row r="202" spans="1:9" x14ac:dyDescent="0.2">
      <c r="A202" s="5">
        <v>40057</v>
      </c>
      <c r="B202" s="9">
        <v>3341.438243268</v>
      </c>
      <c r="C202" s="9">
        <v>296.03306778500001</v>
      </c>
      <c r="D202" s="9">
        <v>5269.3489494699998</v>
      </c>
      <c r="E202" s="9">
        <v>580956.23809833894</v>
      </c>
      <c r="F202" s="9">
        <v>12.924112543</v>
      </c>
      <c r="G202" s="9">
        <v>91.070806844000003</v>
      </c>
      <c r="H202" s="9">
        <v>152.879633087</v>
      </c>
      <c r="I202" s="9">
        <v>693363.95369776303</v>
      </c>
    </row>
    <row r="203" spans="1:9" x14ac:dyDescent="0.2">
      <c r="A203" s="5">
        <v>40087</v>
      </c>
      <c r="B203" s="9">
        <v>3341.882171963</v>
      </c>
      <c r="C203" s="9">
        <v>298.00647351700002</v>
      </c>
      <c r="D203" s="9">
        <v>5267.4427905020002</v>
      </c>
      <c r="E203" s="9">
        <v>584863.07220737997</v>
      </c>
      <c r="F203" s="9">
        <v>13.254153148</v>
      </c>
      <c r="G203" s="9">
        <v>92.170781145000007</v>
      </c>
      <c r="H203" s="9">
        <v>152.83673765</v>
      </c>
      <c r="I203" s="9">
        <v>710633.32098319696</v>
      </c>
    </row>
    <row r="204" spans="1:9" x14ac:dyDescent="0.2">
      <c r="A204" s="5">
        <v>40118</v>
      </c>
      <c r="B204" s="9">
        <v>3352.8184356920001</v>
      </c>
      <c r="C204" s="9">
        <v>302.67269591600001</v>
      </c>
      <c r="D204" s="9">
        <v>5268.882612763</v>
      </c>
      <c r="E204" s="9">
        <v>584731.93830066198</v>
      </c>
      <c r="F204" s="9">
        <v>13.618178990000001</v>
      </c>
      <c r="G204" s="9">
        <v>94.334251547999997</v>
      </c>
      <c r="H204" s="9">
        <v>153.33255490600001</v>
      </c>
      <c r="I204" s="9">
        <v>700414.52011193696</v>
      </c>
    </row>
    <row r="205" spans="1:9" x14ac:dyDescent="0.2">
      <c r="A205" s="5">
        <v>40148</v>
      </c>
      <c r="B205" s="9">
        <v>3352.302899837</v>
      </c>
      <c r="C205" s="9">
        <v>301.77057620400001</v>
      </c>
      <c r="D205" s="9">
        <v>5273.1295178560003</v>
      </c>
      <c r="E205" s="9">
        <v>588410.35150315706</v>
      </c>
      <c r="F205" s="9">
        <v>13.378503567999999</v>
      </c>
      <c r="G205" s="9">
        <v>92.789474651000006</v>
      </c>
      <c r="H205" s="9">
        <v>153.47490453099999</v>
      </c>
      <c r="I205" s="9">
        <v>710881.18728113105</v>
      </c>
    </row>
    <row r="206" spans="1:9" x14ac:dyDescent="0.2">
      <c r="A206" s="5">
        <v>40179</v>
      </c>
      <c r="B206" s="9">
        <v>3345.251579449</v>
      </c>
      <c r="C206" s="9">
        <v>302.235823176</v>
      </c>
      <c r="D206" s="9">
        <v>5288.3267599609999</v>
      </c>
      <c r="E206" s="9">
        <v>592733.56291769794</v>
      </c>
      <c r="F206" s="9">
        <v>13.348353832999999</v>
      </c>
      <c r="G206" s="9">
        <v>94.488081790999999</v>
      </c>
      <c r="H206" s="9">
        <v>153.94734072599999</v>
      </c>
      <c r="I206" s="9">
        <v>712466.64386130497</v>
      </c>
    </row>
    <row r="207" spans="1:9" x14ac:dyDescent="0.2">
      <c r="A207" s="5">
        <v>40210</v>
      </c>
      <c r="B207" s="9">
        <v>3383.3954727310002</v>
      </c>
      <c r="C207" s="9">
        <v>296.31630090099998</v>
      </c>
      <c r="D207" s="9">
        <v>5283.5568019439997</v>
      </c>
      <c r="E207" s="9">
        <v>596656.81820885697</v>
      </c>
      <c r="F207" s="9">
        <v>13.52863159</v>
      </c>
      <c r="G207" s="9">
        <v>95.376408443000003</v>
      </c>
      <c r="H207" s="9">
        <v>154.18821386799999</v>
      </c>
      <c r="I207" s="9">
        <v>715754.89149592503</v>
      </c>
    </row>
    <row r="208" spans="1:9" x14ac:dyDescent="0.2">
      <c r="A208" s="5">
        <v>40238</v>
      </c>
      <c r="B208" s="9">
        <v>3413.3551123500001</v>
      </c>
      <c r="C208" s="9">
        <v>305.87477553299999</v>
      </c>
      <c r="D208" s="9">
        <v>5290.5050909929996</v>
      </c>
      <c r="E208" s="9">
        <v>596671.53455648106</v>
      </c>
      <c r="F208" s="9">
        <v>14.002390401</v>
      </c>
      <c r="G208" s="9">
        <v>98.929043363999995</v>
      </c>
      <c r="H208" s="9">
        <v>154.43210690399999</v>
      </c>
      <c r="I208" s="9">
        <v>721172.495842156</v>
      </c>
    </row>
    <row r="209" spans="1:9" x14ac:dyDescent="0.2">
      <c r="A209" s="5">
        <v>40269</v>
      </c>
      <c r="B209" s="9">
        <v>3392.8907285219998</v>
      </c>
      <c r="C209" s="9">
        <v>291.64610390199999</v>
      </c>
      <c r="D209" s="9">
        <v>5307.0077986469996</v>
      </c>
      <c r="E209" s="9">
        <v>597203.38079217903</v>
      </c>
      <c r="F209" s="9">
        <v>13.927864159</v>
      </c>
      <c r="G209" s="9">
        <v>96.346597282000005</v>
      </c>
      <c r="H209" s="9">
        <v>154.646888641</v>
      </c>
      <c r="I209" s="9">
        <v>723247.74045181705</v>
      </c>
    </row>
    <row r="210" spans="1:9" x14ac:dyDescent="0.2">
      <c r="A210" s="5">
        <v>40299</v>
      </c>
      <c r="B210" s="9">
        <v>3435.8625325150001</v>
      </c>
      <c r="C210" s="9">
        <v>305.99813826600001</v>
      </c>
      <c r="D210" s="9">
        <v>5321.5160080280002</v>
      </c>
      <c r="E210" s="9">
        <v>602125.98337731604</v>
      </c>
      <c r="F210" s="9">
        <v>13.634290472</v>
      </c>
      <c r="G210" s="9">
        <v>100.98072006</v>
      </c>
      <c r="H210" s="9">
        <v>154.950327227</v>
      </c>
      <c r="I210" s="9">
        <v>737994.11573625205</v>
      </c>
    </row>
    <row r="211" spans="1:9" x14ac:dyDescent="0.2">
      <c r="A211" s="5">
        <v>40330</v>
      </c>
      <c r="B211" s="9">
        <v>3411.599389042</v>
      </c>
      <c r="C211" s="9">
        <v>307.669106473</v>
      </c>
      <c r="D211" s="9">
        <v>5334.3760847359999</v>
      </c>
      <c r="E211" s="9">
        <v>603838.33209180401</v>
      </c>
      <c r="F211" s="9">
        <v>13.365453710000001</v>
      </c>
      <c r="G211" s="9">
        <v>101.588591251</v>
      </c>
      <c r="H211" s="9">
        <v>155.69731690699999</v>
      </c>
      <c r="I211" s="9">
        <v>743534.63245263696</v>
      </c>
    </row>
    <row r="212" spans="1:9" x14ac:dyDescent="0.2">
      <c r="A212" s="5">
        <v>40360</v>
      </c>
      <c r="B212" s="9">
        <v>3428.7612326419999</v>
      </c>
      <c r="C212" s="9">
        <v>311.53192743</v>
      </c>
      <c r="D212" s="9">
        <v>5347.4521156930005</v>
      </c>
      <c r="E212" s="9">
        <v>607969.19232347398</v>
      </c>
      <c r="F212" s="9">
        <v>13.881108536999999</v>
      </c>
      <c r="G212" s="9">
        <v>101.332455674</v>
      </c>
      <c r="H212" s="9">
        <v>155.94754934900001</v>
      </c>
      <c r="I212" s="9">
        <v>745559.66408400703</v>
      </c>
    </row>
    <row r="213" spans="1:9" x14ac:dyDescent="0.2">
      <c r="A213" s="5">
        <v>40391</v>
      </c>
      <c r="B213" s="9">
        <v>3456.1610380729999</v>
      </c>
      <c r="C213" s="9">
        <v>314.29783040900003</v>
      </c>
      <c r="D213" s="9">
        <v>5353.8058347739998</v>
      </c>
      <c r="E213" s="9">
        <v>610497.77083282301</v>
      </c>
      <c r="F213" s="9">
        <v>13.85865005</v>
      </c>
      <c r="G213" s="9">
        <v>101.62550447</v>
      </c>
      <c r="H213" s="9">
        <v>156.08002573900001</v>
      </c>
      <c r="I213" s="9">
        <v>750475.54217387398</v>
      </c>
    </row>
    <row r="214" spans="1:9" x14ac:dyDescent="0.2">
      <c r="A214" s="5">
        <v>40422</v>
      </c>
      <c r="B214" s="9">
        <v>3461.5681811569998</v>
      </c>
      <c r="C214" s="9">
        <v>314.31705577600002</v>
      </c>
      <c r="D214" s="9">
        <v>5367.2490829090002</v>
      </c>
      <c r="E214" s="9">
        <v>614735.79193691001</v>
      </c>
      <c r="F214" s="9">
        <v>13.922483293000001</v>
      </c>
      <c r="G214" s="9">
        <v>101.792789783</v>
      </c>
      <c r="H214" s="9">
        <v>156.92612046299999</v>
      </c>
      <c r="I214" s="9">
        <v>755186.85429245397</v>
      </c>
    </row>
    <row r="215" spans="1:9" x14ac:dyDescent="0.2">
      <c r="A215" s="5">
        <v>40452</v>
      </c>
      <c r="B215" s="9">
        <v>3474.2173229320001</v>
      </c>
      <c r="C215" s="9">
        <v>317.630105523</v>
      </c>
      <c r="D215" s="9">
        <v>5377.2037248429997</v>
      </c>
      <c r="E215" s="9">
        <v>618197.033592024</v>
      </c>
      <c r="F215" s="9">
        <v>13.860731382000001</v>
      </c>
      <c r="G215" s="9">
        <v>101.403388232</v>
      </c>
      <c r="H215" s="9">
        <v>157.455075644</v>
      </c>
      <c r="I215" s="9">
        <v>756029.63838870195</v>
      </c>
    </row>
    <row r="216" spans="1:9" x14ac:dyDescent="0.2">
      <c r="A216" s="5">
        <v>40483</v>
      </c>
      <c r="B216" s="9">
        <v>3491.2975330469999</v>
      </c>
      <c r="C216" s="9">
        <v>315.806659545</v>
      </c>
      <c r="D216" s="9">
        <v>5386.3228471749999</v>
      </c>
      <c r="E216" s="9">
        <v>622038.630396222</v>
      </c>
      <c r="F216" s="9">
        <v>13.766669237</v>
      </c>
      <c r="G216" s="9">
        <v>101.60221540400001</v>
      </c>
      <c r="H216" s="9">
        <v>157.64512523400001</v>
      </c>
      <c r="I216" s="9">
        <v>763945.22422755999</v>
      </c>
    </row>
    <row r="217" spans="1:9" x14ac:dyDescent="0.2">
      <c r="A217" s="5">
        <v>40513</v>
      </c>
      <c r="B217" s="9">
        <v>3515.015620271</v>
      </c>
      <c r="C217" s="9">
        <v>324.88799379699998</v>
      </c>
      <c r="D217" s="9">
        <v>5398.223964926</v>
      </c>
      <c r="E217" s="9">
        <v>623422.48295329802</v>
      </c>
      <c r="F217" s="9">
        <v>13.923284658</v>
      </c>
      <c r="G217" s="9">
        <v>103.04479421400001</v>
      </c>
      <c r="H217" s="9">
        <v>158.33770884899999</v>
      </c>
      <c r="I217" s="9">
        <v>773312.02004305797</v>
      </c>
    </row>
    <row r="218" spans="1:9" x14ac:dyDescent="0.2">
      <c r="A218" s="5">
        <v>40544</v>
      </c>
      <c r="B218" s="9">
        <v>3517.1582883269998</v>
      </c>
      <c r="C218" s="9">
        <v>312.46346074899998</v>
      </c>
      <c r="D218" s="9">
        <v>5487.4570166550002</v>
      </c>
      <c r="E218" s="9">
        <v>628420.74902182794</v>
      </c>
      <c r="F218" s="9">
        <v>13.888629033999999</v>
      </c>
      <c r="G218" s="9">
        <v>103.87302900500001</v>
      </c>
      <c r="H218" s="9">
        <v>159.81188487599999</v>
      </c>
      <c r="I218" s="9">
        <v>770640.36920209799</v>
      </c>
    </row>
    <row r="219" spans="1:9" x14ac:dyDescent="0.2">
      <c r="A219" s="5">
        <v>40575</v>
      </c>
      <c r="B219" s="9">
        <v>3527.3328509879998</v>
      </c>
      <c r="C219" s="9">
        <v>321.37121150899998</v>
      </c>
      <c r="D219" s="9">
        <v>5502.3873415349999</v>
      </c>
      <c r="E219" s="9">
        <v>632152.50325604796</v>
      </c>
      <c r="F219" s="9">
        <v>13.752373651999999</v>
      </c>
      <c r="G219" s="9">
        <v>105.45467614099999</v>
      </c>
      <c r="H219" s="9">
        <v>160.07247742300001</v>
      </c>
      <c r="I219" s="9">
        <v>776189.53929593705</v>
      </c>
    </row>
    <row r="220" spans="1:9" x14ac:dyDescent="0.2">
      <c r="A220" s="5">
        <v>40603</v>
      </c>
      <c r="B220" s="9">
        <v>3552.3257142709999</v>
      </c>
      <c r="C220" s="9">
        <v>322.477092406</v>
      </c>
      <c r="D220" s="9">
        <v>5504.5464475810004</v>
      </c>
      <c r="E220" s="9">
        <v>635405.74875418399</v>
      </c>
      <c r="F220" s="9">
        <v>13.746840021000001</v>
      </c>
      <c r="G220" s="9">
        <v>104.162900271</v>
      </c>
      <c r="H220" s="9">
        <v>161.20229673899999</v>
      </c>
      <c r="I220" s="9">
        <v>800743.39562149497</v>
      </c>
    </row>
    <row r="221" spans="1:9" x14ac:dyDescent="0.2">
      <c r="A221" s="5">
        <v>40634</v>
      </c>
      <c r="B221" s="9">
        <v>3583.0820709330001</v>
      </c>
      <c r="C221" s="9">
        <v>330.39741413399997</v>
      </c>
      <c r="D221" s="9">
        <v>5512.5851735879996</v>
      </c>
      <c r="E221" s="9">
        <v>642505.40512211598</v>
      </c>
      <c r="F221" s="9">
        <v>13.677795023</v>
      </c>
      <c r="G221" s="9">
        <v>105.801484925</v>
      </c>
      <c r="H221" s="9">
        <v>161.61541070300001</v>
      </c>
      <c r="I221" s="9">
        <v>792477.19464654196</v>
      </c>
    </row>
    <row r="222" spans="1:9" x14ac:dyDescent="0.2">
      <c r="A222" s="5">
        <v>40664</v>
      </c>
      <c r="B222" s="9">
        <v>3577.9295181020002</v>
      </c>
      <c r="C222" s="9">
        <v>330.62168142600001</v>
      </c>
      <c r="D222" s="9">
        <v>5515.1728701390002</v>
      </c>
      <c r="E222" s="9">
        <v>648664.33213190397</v>
      </c>
      <c r="F222" s="9">
        <v>13.637347445</v>
      </c>
      <c r="G222" s="9">
        <v>106.765233034</v>
      </c>
      <c r="H222" s="9">
        <v>162.46401357900001</v>
      </c>
      <c r="I222" s="9">
        <v>795674.96536855202</v>
      </c>
    </row>
    <row r="223" spans="1:9" x14ac:dyDescent="0.2">
      <c r="A223" s="5">
        <v>40695</v>
      </c>
      <c r="B223" s="9">
        <v>3591.9560378209999</v>
      </c>
      <c r="C223" s="9">
        <v>329.75327500399999</v>
      </c>
      <c r="D223" s="9">
        <v>5523.5476416969996</v>
      </c>
      <c r="E223" s="9">
        <v>653838.80289251194</v>
      </c>
      <c r="F223" s="9">
        <v>13.751873658999999</v>
      </c>
      <c r="G223" s="9">
        <v>104.515601922</v>
      </c>
      <c r="H223" s="9">
        <v>162.01940377599999</v>
      </c>
      <c r="I223" s="9">
        <v>798222.36748608004</v>
      </c>
    </row>
    <row r="224" spans="1:9" x14ac:dyDescent="0.2">
      <c r="A224" s="5">
        <v>40725</v>
      </c>
      <c r="B224" s="9">
        <v>3619.3403314890002</v>
      </c>
      <c r="C224" s="9">
        <v>328.78079068</v>
      </c>
      <c r="D224" s="9">
        <v>5525.0345123950001</v>
      </c>
      <c r="E224" s="9">
        <v>656919.38569790195</v>
      </c>
      <c r="F224" s="9">
        <v>13.562162317</v>
      </c>
      <c r="G224" s="9">
        <v>104.89089059699999</v>
      </c>
      <c r="H224" s="9">
        <v>162.070669546</v>
      </c>
      <c r="I224" s="9">
        <v>801662.88894663204</v>
      </c>
    </row>
    <row r="225" spans="1:9" x14ac:dyDescent="0.2">
      <c r="A225" s="5">
        <v>40756</v>
      </c>
      <c r="B225" s="9">
        <v>3633.92556066</v>
      </c>
      <c r="C225" s="9">
        <v>331.689499286</v>
      </c>
      <c r="D225" s="9">
        <v>5521.5495963780004</v>
      </c>
      <c r="E225" s="9">
        <v>658979.18919101404</v>
      </c>
      <c r="F225" s="9">
        <v>13.499676083000001</v>
      </c>
      <c r="G225" s="9">
        <v>107.538422221</v>
      </c>
      <c r="H225" s="9">
        <v>162.78038798599999</v>
      </c>
      <c r="I225" s="9">
        <v>816829.42151442601</v>
      </c>
    </row>
    <row r="226" spans="1:9" x14ac:dyDescent="0.2">
      <c r="A226" s="5">
        <v>40787</v>
      </c>
      <c r="B226" s="9">
        <v>3645.4323421879999</v>
      </c>
      <c r="C226" s="9">
        <v>337.22963482699998</v>
      </c>
      <c r="D226" s="9">
        <v>5518.5833333399996</v>
      </c>
      <c r="E226" s="9">
        <v>662008.73480674298</v>
      </c>
      <c r="F226" s="9">
        <v>13.196735921</v>
      </c>
      <c r="G226" s="9">
        <v>108.735085514</v>
      </c>
      <c r="H226" s="9">
        <v>162.953099356</v>
      </c>
      <c r="I226" s="9">
        <v>832078.65580860805</v>
      </c>
    </row>
    <row r="227" spans="1:9" x14ac:dyDescent="0.2">
      <c r="A227" s="5">
        <v>40817</v>
      </c>
      <c r="B227" s="9">
        <v>3653.8603108560001</v>
      </c>
      <c r="C227" s="9">
        <v>342.85770102700002</v>
      </c>
      <c r="D227" s="9">
        <v>5515.0012118909999</v>
      </c>
      <c r="E227" s="9">
        <v>665073.52098537097</v>
      </c>
      <c r="F227" s="9">
        <v>13.225326251</v>
      </c>
      <c r="G227" s="9">
        <v>108.048980915</v>
      </c>
      <c r="H227" s="9">
        <v>163.75333939999999</v>
      </c>
      <c r="I227" s="9">
        <v>835161.93033270596</v>
      </c>
    </row>
    <row r="228" spans="1:9" x14ac:dyDescent="0.2">
      <c r="A228" s="5">
        <v>40848</v>
      </c>
      <c r="B228" s="9">
        <v>3652.6868051050001</v>
      </c>
      <c r="C228" s="9">
        <v>337.88614017899999</v>
      </c>
      <c r="D228" s="9">
        <v>5520.9752752439999</v>
      </c>
      <c r="E228" s="9">
        <v>676032.679272432</v>
      </c>
      <c r="F228" s="9">
        <v>13.020038292000001</v>
      </c>
      <c r="G228" s="9">
        <v>108.967424618</v>
      </c>
      <c r="H228" s="9">
        <v>164.83721616400001</v>
      </c>
      <c r="I228" s="9">
        <v>853998.61218029202</v>
      </c>
    </row>
    <row r="229" spans="1:9" x14ac:dyDescent="0.2">
      <c r="A229" s="5">
        <v>40878</v>
      </c>
      <c r="B229" s="9">
        <v>3677.6199301739998</v>
      </c>
      <c r="C229" s="9">
        <v>341.45880797500001</v>
      </c>
      <c r="D229" s="9">
        <v>5522.6038915469999</v>
      </c>
      <c r="E229" s="9">
        <v>678242.45745068998</v>
      </c>
      <c r="F229" s="9">
        <v>13.178997824</v>
      </c>
      <c r="G229" s="9">
        <v>113.37572225700001</v>
      </c>
      <c r="H229" s="9">
        <v>165.587946405</v>
      </c>
      <c r="I229" s="9">
        <v>869721.55158106796</v>
      </c>
    </row>
    <row r="230" spans="1:9" x14ac:dyDescent="0.2">
      <c r="A230" s="5">
        <v>40909</v>
      </c>
      <c r="B230" s="9">
        <v>3782.706602101</v>
      </c>
      <c r="C230" s="9">
        <v>340.492385802</v>
      </c>
      <c r="D230" s="9">
        <v>5537.3048031999997</v>
      </c>
      <c r="E230" s="9">
        <v>683410.07077238697</v>
      </c>
      <c r="F230" s="9">
        <v>13.250079360000001</v>
      </c>
      <c r="G230" s="9">
        <v>109.992993286</v>
      </c>
      <c r="H230" s="9">
        <v>166.41353687399999</v>
      </c>
      <c r="I230" s="9">
        <v>876228.782166271</v>
      </c>
    </row>
    <row r="231" spans="1:9" x14ac:dyDescent="0.2">
      <c r="A231" s="5">
        <v>40940</v>
      </c>
      <c r="B231" s="9">
        <v>3663.971857689</v>
      </c>
      <c r="C231" s="9">
        <v>337.57911714199997</v>
      </c>
      <c r="D231" s="9">
        <v>5533.2321168660001</v>
      </c>
      <c r="E231" s="9">
        <v>686656.39216942806</v>
      </c>
      <c r="F231" s="9">
        <v>13.416568493</v>
      </c>
      <c r="G231" s="9">
        <v>107.021647997</v>
      </c>
      <c r="H231" s="9">
        <v>167.07753440299999</v>
      </c>
      <c r="I231" s="9">
        <v>872329.63712558604</v>
      </c>
    </row>
    <row r="232" spans="1:9" x14ac:dyDescent="0.2">
      <c r="A232" s="5">
        <v>40969</v>
      </c>
      <c r="B232" s="9">
        <v>3695.8154691579998</v>
      </c>
      <c r="C232" s="9">
        <v>344.38904373700001</v>
      </c>
      <c r="D232" s="9">
        <v>5534.0464466909998</v>
      </c>
      <c r="E232" s="9">
        <v>690985.72121383995</v>
      </c>
      <c r="F232" s="9">
        <v>14.023289212</v>
      </c>
      <c r="G232" s="9">
        <v>107.445412086</v>
      </c>
      <c r="H232" s="9">
        <v>167.62138040799999</v>
      </c>
      <c r="I232" s="9">
        <v>873957.46874721197</v>
      </c>
    </row>
    <row r="233" spans="1:9" x14ac:dyDescent="0.2">
      <c r="A233" s="5">
        <v>41000</v>
      </c>
      <c r="B233" s="9">
        <v>3697.5122269190001</v>
      </c>
      <c r="C233" s="9">
        <v>340.50238028000001</v>
      </c>
      <c r="D233" s="9">
        <v>5530.070094189</v>
      </c>
      <c r="E233" s="9">
        <v>692717.52037174604</v>
      </c>
      <c r="F233" s="9">
        <v>14.119109094000001</v>
      </c>
      <c r="G233" s="9">
        <v>108.821592024</v>
      </c>
      <c r="H233" s="9">
        <v>168.21750614199999</v>
      </c>
      <c r="I233" s="9">
        <v>873152.27429964405</v>
      </c>
    </row>
    <row r="234" spans="1:9" x14ac:dyDescent="0.2">
      <c r="A234" s="5">
        <v>41030</v>
      </c>
      <c r="B234" s="9">
        <v>3712.1666131100001</v>
      </c>
      <c r="C234" s="9">
        <v>340.97291909</v>
      </c>
      <c r="D234" s="9">
        <v>5531.6977550809997</v>
      </c>
      <c r="E234" s="9">
        <v>694862.23244222405</v>
      </c>
      <c r="F234" s="9">
        <v>13.961546765</v>
      </c>
      <c r="G234" s="9">
        <v>109.227351476</v>
      </c>
      <c r="H234" s="9">
        <v>168.421953831</v>
      </c>
      <c r="I234" s="9">
        <v>884345.972279637</v>
      </c>
    </row>
    <row r="235" spans="1:9" x14ac:dyDescent="0.2">
      <c r="A235" s="5">
        <v>41061</v>
      </c>
      <c r="B235" s="9">
        <v>3745.5537480769999</v>
      </c>
      <c r="C235" s="9">
        <v>338.23545687799998</v>
      </c>
      <c r="D235" s="9">
        <v>5528.4205986249999</v>
      </c>
      <c r="E235" s="9">
        <v>697727.48845348496</v>
      </c>
      <c r="F235" s="9">
        <v>13.669539824999999</v>
      </c>
      <c r="G235" s="9">
        <v>107.468249304</v>
      </c>
      <c r="H235" s="9">
        <v>168.94404063600001</v>
      </c>
      <c r="I235" s="9">
        <v>885699.79339572997</v>
      </c>
    </row>
    <row r="236" spans="1:9" x14ac:dyDescent="0.2">
      <c r="A236" s="5">
        <v>41091</v>
      </c>
      <c r="B236" s="9">
        <v>3706.9466954</v>
      </c>
      <c r="C236" s="9">
        <v>341.615448958</v>
      </c>
      <c r="D236" s="9">
        <v>5525.5275140109998</v>
      </c>
      <c r="E236" s="9">
        <v>701021.05170102895</v>
      </c>
      <c r="F236" s="9">
        <v>13.873736544</v>
      </c>
      <c r="G236" s="9">
        <v>108.25770352000001</v>
      </c>
      <c r="H236" s="9">
        <v>168.65915074899999</v>
      </c>
      <c r="I236" s="9">
        <v>889711.84691599</v>
      </c>
    </row>
    <row r="237" spans="1:9" x14ac:dyDescent="0.2">
      <c r="A237" s="5">
        <v>41122</v>
      </c>
      <c r="B237" s="9">
        <v>3730.8783403749999</v>
      </c>
      <c r="C237" s="9">
        <v>338.53869877099999</v>
      </c>
      <c r="D237" s="9">
        <v>5522.6626512860003</v>
      </c>
      <c r="E237" s="9">
        <v>703771.92336860904</v>
      </c>
      <c r="F237" s="9">
        <v>13.960499193</v>
      </c>
      <c r="G237" s="9">
        <v>107.64193257700001</v>
      </c>
      <c r="H237" s="9">
        <v>168.84241980300001</v>
      </c>
      <c r="I237" s="9">
        <v>896696.56042420305</v>
      </c>
    </row>
    <row r="238" spans="1:9" x14ac:dyDescent="0.2">
      <c r="A238" s="5">
        <v>41153</v>
      </c>
      <c r="B238" s="9">
        <v>3729.6194638820002</v>
      </c>
      <c r="C238" s="9">
        <v>343.18120682099999</v>
      </c>
      <c r="D238" s="9">
        <v>5517.3064244830002</v>
      </c>
      <c r="E238" s="9">
        <v>704830.38444241101</v>
      </c>
      <c r="F238" s="9">
        <v>14.049055934</v>
      </c>
      <c r="G238" s="9">
        <v>107.77572767300001</v>
      </c>
      <c r="H238" s="9">
        <v>169.02632560199999</v>
      </c>
      <c r="I238" s="9">
        <v>895534.04536323505</v>
      </c>
    </row>
    <row r="239" spans="1:9" x14ac:dyDescent="0.2">
      <c r="A239" s="5">
        <v>41183</v>
      </c>
      <c r="B239" s="9">
        <v>3744.4564040290002</v>
      </c>
      <c r="C239" s="9">
        <v>338.69250270999999</v>
      </c>
      <c r="D239" s="9">
        <v>5512.9369106100003</v>
      </c>
      <c r="E239" s="9">
        <v>705638.65365109697</v>
      </c>
      <c r="F239" s="9">
        <v>14.027750632</v>
      </c>
      <c r="G239" s="9">
        <v>108.44633906</v>
      </c>
      <c r="H239" s="9">
        <v>169.41175030900001</v>
      </c>
      <c r="I239" s="9">
        <v>901978.25312039303</v>
      </c>
    </row>
    <row r="240" spans="1:9" x14ac:dyDescent="0.2">
      <c r="A240" s="5">
        <v>41214</v>
      </c>
      <c r="B240" s="9">
        <v>3753.8884865700002</v>
      </c>
      <c r="C240" s="9">
        <v>340.29224642100002</v>
      </c>
      <c r="D240" s="9">
        <v>5502.6046016520004</v>
      </c>
      <c r="E240" s="9">
        <v>707237.11081151105</v>
      </c>
      <c r="F240" s="9">
        <v>14.149736911</v>
      </c>
      <c r="G240" s="9">
        <v>108.08449357000001</v>
      </c>
      <c r="H240" s="9">
        <v>169.60678295</v>
      </c>
      <c r="I240" s="9">
        <v>902558.77002937999</v>
      </c>
    </row>
    <row r="241" spans="1:9" x14ac:dyDescent="0.2">
      <c r="A241" s="5">
        <v>41244</v>
      </c>
      <c r="B241" s="9">
        <v>3775.2618816429999</v>
      </c>
      <c r="C241" s="9">
        <v>336.43584820199999</v>
      </c>
      <c r="D241" s="9">
        <v>5491.890099188</v>
      </c>
      <c r="E241" s="9">
        <v>709236.87869869894</v>
      </c>
      <c r="F241" s="9">
        <v>14.812817814000001</v>
      </c>
      <c r="G241" s="9">
        <v>105.166007459</v>
      </c>
      <c r="H241" s="9">
        <v>169.828595998</v>
      </c>
      <c r="I241" s="9">
        <v>909031.82854694198</v>
      </c>
    </row>
    <row r="242" spans="1:9" x14ac:dyDescent="0.2">
      <c r="A242" s="5">
        <v>41275</v>
      </c>
      <c r="B242" s="9">
        <v>3781.7103821810001</v>
      </c>
      <c r="C242" s="9">
        <v>343.07560703000001</v>
      </c>
      <c r="D242" s="9">
        <v>5494.2506065529997</v>
      </c>
      <c r="E242" s="9">
        <v>707461.40982056002</v>
      </c>
      <c r="F242" s="9">
        <v>15.260305825</v>
      </c>
      <c r="G242" s="9">
        <v>108.233208158</v>
      </c>
      <c r="H242" s="9">
        <v>169.731339295</v>
      </c>
      <c r="I242" s="9">
        <v>915081.65572668903</v>
      </c>
    </row>
    <row r="243" spans="1:9" x14ac:dyDescent="0.2">
      <c r="A243" s="5">
        <v>41306</v>
      </c>
      <c r="B243" s="9">
        <v>3791.6634961220002</v>
      </c>
      <c r="C243" s="9">
        <v>342.64847131400001</v>
      </c>
      <c r="D243" s="9">
        <v>5488.8653908340002</v>
      </c>
      <c r="E243" s="9">
        <v>709875.17671857495</v>
      </c>
      <c r="F243" s="9">
        <v>15.200345367000001</v>
      </c>
      <c r="G243" s="9">
        <v>107.88705362100001</v>
      </c>
      <c r="H243" s="9">
        <v>169.701544805</v>
      </c>
      <c r="I243" s="9">
        <v>920497.08483263198</v>
      </c>
    </row>
    <row r="244" spans="1:9" x14ac:dyDescent="0.2">
      <c r="A244" s="5">
        <v>41334</v>
      </c>
      <c r="B244" s="9">
        <v>3761.1526633799999</v>
      </c>
      <c r="C244" s="9">
        <v>340.89448125199999</v>
      </c>
      <c r="D244" s="9">
        <v>5483.9524406339997</v>
      </c>
      <c r="E244" s="9">
        <v>710485.47587609501</v>
      </c>
      <c r="F244" s="9">
        <v>15.283532198</v>
      </c>
      <c r="G244" s="9">
        <v>109.078696474</v>
      </c>
      <c r="H244" s="9">
        <v>169.77008257200001</v>
      </c>
      <c r="I244" s="9">
        <v>931419.52875868697</v>
      </c>
    </row>
    <row r="245" spans="1:9" x14ac:dyDescent="0.2">
      <c r="A245" s="5">
        <v>41365</v>
      </c>
      <c r="B245" s="9">
        <v>3799.9536715919999</v>
      </c>
      <c r="C245" s="9">
        <v>342.42808399199998</v>
      </c>
      <c r="D245" s="9">
        <v>5477.7337263219997</v>
      </c>
      <c r="E245" s="9">
        <v>711767.28863375098</v>
      </c>
      <c r="F245" s="9">
        <v>15.454725843</v>
      </c>
      <c r="G245" s="9">
        <v>106.838277561</v>
      </c>
      <c r="H245" s="9">
        <v>170.060319349</v>
      </c>
      <c r="I245" s="9">
        <v>937840.03816261096</v>
      </c>
    </row>
    <row r="246" spans="1:9" x14ac:dyDescent="0.2">
      <c r="A246" s="5">
        <v>41395</v>
      </c>
      <c r="B246" s="9">
        <v>3786.1000945000001</v>
      </c>
      <c r="C246" s="9">
        <v>342.91372893400001</v>
      </c>
      <c r="D246" s="9">
        <v>5481.4960965649998</v>
      </c>
      <c r="E246" s="9">
        <v>713418.83085293998</v>
      </c>
      <c r="F246" s="9">
        <v>15.277299338000001</v>
      </c>
      <c r="G246" s="9">
        <v>107.310974469</v>
      </c>
      <c r="H246" s="9">
        <v>169.80578872500001</v>
      </c>
      <c r="I246" s="9">
        <v>942003.27188059804</v>
      </c>
    </row>
    <row r="247" spans="1:9" x14ac:dyDescent="0.2">
      <c r="A247" s="5">
        <v>41426</v>
      </c>
      <c r="B247" s="9">
        <v>3819.3584409770001</v>
      </c>
      <c r="C247" s="9">
        <v>353.08151069000002</v>
      </c>
      <c r="D247" s="9">
        <v>5486.0706950860003</v>
      </c>
      <c r="E247" s="9">
        <v>715367.27576780901</v>
      </c>
      <c r="F247" s="9">
        <v>15.275887540999999</v>
      </c>
      <c r="G247" s="9">
        <v>112.57370104899999</v>
      </c>
      <c r="H247" s="9">
        <v>169.98894220899999</v>
      </c>
      <c r="I247" s="9">
        <v>947626.591768343</v>
      </c>
    </row>
    <row r="248" spans="1:9" x14ac:dyDescent="0.2">
      <c r="A248" s="5">
        <v>41456</v>
      </c>
      <c r="B248" s="9">
        <v>3838.741022528</v>
      </c>
      <c r="C248" s="9">
        <v>350.777619184</v>
      </c>
      <c r="D248" s="9">
        <v>5487.1297720100001</v>
      </c>
      <c r="E248" s="9">
        <v>717803.86981013196</v>
      </c>
      <c r="F248" s="9">
        <v>15.744540381</v>
      </c>
      <c r="G248" s="9">
        <v>112.721934918</v>
      </c>
      <c r="H248" s="9">
        <v>170.943652343</v>
      </c>
      <c r="I248" s="9">
        <v>948095.56361690897</v>
      </c>
    </row>
    <row r="249" spans="1:9" x14ac:dyDescent="0.2">
      <c r="A249" s="5">
        <v>41487</v>
      </c>
      <c r="B249" s="9">
        <v>3836.3146639880001</v>
      </c>
      <c r="C249" s="9">
        <v>352.98709339999999</v>
      </c>
      <c r="D249" s="9">
        <v>5494.5287061970002</v>
      </c>
      <c r="E249" s="9">
        <v>721109.61728979798</v>
      </c>
      <c r="F249" s="9">
        <v>15.810531139</v>
      </c>
      <c r="G249" s="9">
        <v>112.703857185</v>
      </c>
      <c r="H249" s="9">
        <v>171.10184287199999</v>
      </c>
      <c r="I249" s="9">
        <v>951234.31228961796</v>
      </c>
    </row>
    <row r="250" spans="1:9" x14ac:dyDescent="0.2">
      <c r="A250" s="5">
        <v>41518</v>
      </c>
      <c r="B250" s="9">
        <v>3855.8521849859999</v>
      </c>
      <c r="C250" s="9">
        <v>356.083296136</v>
      </c>
      <c r="D250" s="9">
        <v>5498.3762681959997</v>
      </c>
      <c r="E250" s="9">
        <v>725659.04459165502</v>
      </c>
      <c r="F250" s="9">
        <v>15.649255183999999</v>
      </c>
      <c r="G250" s="9">
        <v>112.50390484499999</v>
      </c>
      <c r="H250" s="9">
        <v>171.28638731300001</v>
      </c>
      <c r="I250" s="9">
        <v>950282.30367666401</v>
      </c>
    </row>
    <row r="251" spans="1:9" x14ac:dyDescent="0.2">
      <c r="A251" s="5">
        <v>41548</v>
      </c>
      <c r="B251" s="9">
        <v>3865.777195224</v>
      </c>
      <c r="C251" s="9">
        <v>352.68422693500003</v>
      </c>
      <c r="D251" s="9">
        <v>5502.4104746639996</v>
      </c>
      <c r="E251" s="9">
        <v>727639.55646911298</v>
      </c>
      <c r="F251" s="9">
        <v>15.817135223999999</v>
      </c>
      <c r="G251" s="9">
        <v>113.375843278</v>
      </c>
      <c r="H251" s="9">
        <v>171.264090299</v>
      </c>
      <c r="I251" s="9">
        <v>954981.69264371798</v>
      </c>
    </row>
    <row r="252" spans="1:9" x14ac:dyDescent="0.2">
      <c r="A252" s="5">
        <v>41579</v>
      </c>
      <c r="B252" s="9">
        <v>3885.317040161</v>
      </c>
      <c r="C252" s="9">
        <v>354.78382386700002</v>
      </c>
      <c r="D252" s="9">
        <v>5505.2875349380001</v>
      </c>
      <c r="E252" s="9">
        <v>730526.99666537903</v>
      </c>
      <c r="F252" s="9">
        <v>15.825763106</v>
      </c>
      <c r="G252" s="9">
        <v>113.283101445</v>
      </c>
      <c r="H252" s="9">
        <v>170.97078740500001</v>
      </c>
      <c r="I252" s="9">
        <v>954187.65866391896</v>
      </c>
    </row>
    <row r="253" spans="1:9" x14ac:dyDescent="0.2">
      <c r="A253" s="5">
        <v>41609</v>
      </c>
      <c r="B253" s="9">
        <v>3884.8775087690001</v>
      </c>
      <c r="C253" s="9">
        <v>354.75989775599999</v>
      </c>
      <c r="D253" s="9">
        <v>5505.9396292900001</v>
      </c>
      <c r="E253" s="9">
        <v>734570.87139739201</v>
      </c>
      <c r="F253" s="9">
        <v>15.727313852</v>
      </c>
      <c r="G253" s="9">
        <v>109.93089947999999</v>
      </c>
      <c r="H253" s="9">
        <v>171.170992888</v>
      </c>
      <c r="I253" s="9">
        <v>965670.31137835595</v>
      </c>
    </row>
    <row r="254" spans="1:9" x14ac:dyDescent="0.2">
      <c r="A254" s="5">
        <v>41640</v>
      </c>
      <c r="B254" s="9">
        <v>3894.7683406309998</v>
      </c>
      <c r="C254" s="9">
        <v>355.78378030699997</v>
      </c>
      <c r="D254" s="9">
        <v>5494.422752679</v>
      </c>
      <c r="E254" s="9">
        <v>737597.45920635306</v>
      </c>
      <c r="F254" s="9">
        <v>15.543407846999999</v>
      </c>
      <c r="G254" s="9">
        <v>112.60626209900001</v>
      </c>
      <c r="H254" s="9">
        <v>171.142969042</v>
      </c>
      <c r="I254" s="9">
        <v>964112.902326109</v>
      </c>
    </row>
    <row r="255" spans="1:9" x14ac:dyDescent="0.2">
      <c r="A255" s="5">
        <v>41671</v>
      </c>
      <c r="B255" s="9">
        <v>3926.1864707139998</v>
      </c>
      <c r="C255" s="9">
        <v>364.57882660600001</v>
      </c>
      <c r="D255" s="9">
        <v>5499.5917978819998</v>
      </c>
      <c r="E255" s="9">
        <v>742813.41291254899</v>
      </c>
      <c r="F255" s="9">
        <v>15.625624473</v>
      </c>
      <c r="G255" s="9">
        <v>113.246737592</v>
      </c>
      <c r="H255" s="9">
        <v>171.31717811300001</v>
      </c>
      <c r="I255" s="9">
        <v>968696.81197367795</v>
      </c>
    </row>
    <row r="256" spans="1:9" x14ac:dyDescent="0.2">
      <c r="A256" s="5">
        <v>41699</v>
      </c>
      <c r="B256" s="9">
        <v>3925.288859456</v>
      </c>
      <c r="C256" s="9">
        <v>360.73565611999999</v>
      </c>
      <c r="D256" s="9">
        <v>5509.2984961729999</v>
      </c>
      <c r="E256" s="9">
        <v>746222.20842640498</v>
      </c>
      <c r="F256" s="9">
        <v>15.435390522000001</v>
      </c>
      <c r="G256" s="9">
        <v>112.194486676</v>
      </c>
      <c r="H256" s="9">
        <v>171.306536908</v>
      </c>
      <c r="I256" s="9">
        <v>979770.27906198602</v>
      </c>
    </row>
    <row r="257" spans="1:9" x14ac:dyDescent="0.2">
      <c r="A257" s="5">
        <v>41730</v>
      </c>
      <c r="B257" s="9">
        <v>3935.7721171980002</v>
      </c>
      <c r="C257" s="9">
        <v>363.55967251599998</v>
      </c>
      <c r="D257" s="9">
        <v>5513.801715783</v>
      </c>
      <c r="E257" s="9">
        <v>750506.25555363204</v>
      </c>
      <c r="F257" s="9">
        <v>15.011677228</v>
      </c>
      <c r="G257" s="9">
        <v>115.308617826</v>
      </c>
      <c r="H257" s="9">
        <v>170.89486544100001</v>
      </c>
      <c r="I257" s="9">
        <v>988898.34278807195</v>
      </c>
    </row>
    <row r="258" spans="1:9" x14ac:dyDescent="0.2">
      <c r="A258" s="5">
        <v>41760</v>
      </c>
      <c r="B258" s="9">
        <v>3965.9762657480001</v>
      </c>
      <c r="C258" s="9">
        <v>360.321615845</v>
      </c>
      <c r="D258" s="9">
        <v>5517.6856479930002</v>
      </c>
      <c r="E258" s="9">
        <v>756407.62308702397</v>
      </c>
      <c r="F258" s="9">
        <v>15.003259998000001</v>
      </c>
      <c r="G258" s="9">
        <v>114.669499831</v>
      </c>
      <c r="H258" s="9">
        <v>170.66114406200001</v>
      </c>
      <c r="I258" s="9">
        <v>991383.50311384897</v>
      </c>
    </row>
    <row r="259" spans="1:9" x14ac:dyDescent="0.2">
      <c r="A259" s="5">
        <v>41791</v>
      </c>
      <c r="B259" s="9">
        <v>3963.6937358340001</v>
      </c>
      <c r="C259" s="9">
        <v>358.10096894100002</v>
      </c>
      <c r="D259" s="9">
        <v>5525.0657148009996</v>
      </c>
      <c r="E259" s="9">
        <v>759664.78285809699</v>
      </c>
      <c r="F259" s="9">
        <v>14.939154638</v>
      </c>
      <c r="G259" s="9">
        <v>112.497830364</v>
      </c>
      <c r="H259" s="9">
        <v>170.81457302999999</v>
      </c>
      <c r="I259" s="9">
        <v>997292.73482650903</v>
      </c>
    </row>
    <row r="260" spans="1:9" x14ac:dyDescent="0.2">
      <c r="A260" s="5">
        <v>41821</v>
      </c>
      <c r="B260" s="9">
        <v>3974.3215990610001</v>
      </c>
      <c r="C260" s="9">
        <v>363.52849593000002</v>
      </c>
      <c r="D260" s="9">
        <v>5529.6508430470003</v>
      </c>
      <c r="E260" s="9">
        <v>760314.24784109194</v>
      </c>
      <c r="F260" s="9">
        <v>14.982780482000001</v>
      </c>
      <c r="G260" s="9">
        <v>115.678684422</v>
      </c>
      <c r="H260" s="9">
        <v>170.94252868999999</v>
      </c>
      <c r="I260" s="9">
        <v>1005350.14453464</v>
      </c>
    </row>
    <row r="261" spans="1:9" x14ac:dyDescent="0.2">
      <c r="A261" s="5">
        <v>41852</v>
      </c>
      <c r="B261" s="9">
        <v>3980.6537954089999</v>
      </c>
      <c r="C261" s="9">
        <v>366.75244054400002</v>
      </c>
      <c r="D261" s="9">
        <v>5536.7151837669999</v>
      </c>
      <c r="E261" s="9">
        <v>763409.62414139498</v>
      </c>
      <c r="F261" s="9">
        <v>14.870550458</v>
      </c>
      <c r="G261" s="9">
        <v>112.90797411200001</v>
      </c>
      <c r="H261" s="9">
        <v>170.87488520299999</v>
      </c>
      <c r="I261" s="9">
        <v>1021941.59122749</v>
      </c>
    </row>
    <row r="262" spans="1:9" x14ac:dyDescent="0.2">
      <c r="A262" s="5">
        <v>41883</v>
      </c>
      <c r="B262" s="9">
        <v>3991.171354951</v>
      </c>
      <c r="C262" s="9">
        <v>364.90530274399998</v>
      </c>
      <c r="D262" s="9">
        <v>5542.030683422</v>
      </c>
      <c r="E262" s="9">
        <v>765526.52550584695</v>
      </c>
      <c r="F262" s="9">
        <v>14.780713902</v>
      </c>
      <c r="G262" s="9">
        <v>115.403858859</v>
      </c>
      <c r="H262" s="9">
        <v>170.86841477900001</v>
      </c>
      <c r="I262" s="9">
        <v>1025138.67717993</v>
      </c>
    </row>
    <row r="263" spans="1:9" x14ac:dyDescent="0.2">
      <c r="A263" s="5">
        <v>41913</v>
      </c>
      <c r="B263" s="9">
        <v>4006.1427747849998</v>
      </c>
      <c r="C263" s="9">
        <v>364.48023548899999</v>
      </c>
      <c r="D263" s="9">
        <v>5548.5079259880004</v>
      </c>
      <c r="E263" s="9">
        <v>765577.87011467596</v>
      </c>
      <c r="F263" s="9">
        <v>14.671267589999999</v>
      </c>
      <c r="G263" s="9">
        <v>115.409032303</v>
      </c>
      <c r="H263" s="9">
        <v>170.53659347799999</v>
      </c>
      <c r="I263" s="9">
        <v>1028236.7837027099</v>
      </c>
    </row>
    <row r="264" spans="1:9" x14ac:dyDescent="0.2">
      <c r="A264" s="5">
        <v>41944</v>
      </c>
      <c r="B264" s="9">
        <v>4012.0165924940002</v>
      </c>
      <c r="C264" s="9">
        <v>365.97419172600002</v>
      </c>
      <c r="D264" s="9">
        <v>5555.6119051810001</v>
      </c>
      <c r="E264" s="9">
        <v>771168.95577593299</v>
      </c>
      <c r="F264" s="9">
        <v>14.801677975</v>
      </c>
      <c r="G264" s="9">
        <v>115.90289310199999</v>
      </c>
      <c r="H264" s="9">
        <v>170.2374513</v>
      </c>
      <c r="I264" s="9">
        <v>1034170.18635407</v>
      </c>
    </row>
    <row r="265" spans="1:9" x14ac:dyDescent="0.2">
      <c r="A265" s="5">
        <v>41974</v>
      </c>
      <c r="B265" s="9">
        <v>4038.0676836050002</v>
      </c>
      <c r="C265" s="9">
        <v>362.89346925500001</v>
      </c>
      <c r="D265" s="9">
        <v>5562.2669483330001</v>
      </c>
      <c r="E265" s="9">
        <v>771864.58928084001</v>
      </c>
      <c r="F265" s="9">
        <v>14.886281301</v>
      </c>
      <c r="G265" s="9">
        <v>116.135312923</v>
      </c>
      <c r="H265" s="9">
        <v>169.71919627</v>
      </c>
      <c r="I265" s="9">
        <v>1044596.5783448101</v>
      </c>
    </row>
    <row r="266" spans="1:9" x14ac:dyDescent="0.2">
      <c r="A266" s="5">
        <v>42005</v>
      </c>
      <c r="B266" s="9">
        <v>4042.054463342</v>
      </c>
      <c r="C266" s="9">
        <v>369.05472418400001</v>
      </c>
      <c r="D266" s="9">
        <v>5560.2479624199996</v>
      </c>
      <c r="E266" s="9">
        <v>776685.92419981305</v>
      </c>
      <c r="F266" s="9">
        <v>14.995132077999999</v>
      </c>
      <c r="G266" s="9">
        <v>116.923149503</v>
      </c>
      <c r="H266" s="9">
        <v>169.24616544099999</v>
      </c>
      <c r="I266" s="9">
        <v>1046518.1958696099</v>
      </c>
    </row>
    <row r="267" spans="1:9" x14ac:dyDescent="0.2">
      <c r="A267" s="5">
        <v>42036</v>
      </c>
      <c r="B267" s="9">
        <v>4054.0139720400002</v>
      </c>
      <c r="C267" s="9">
        <v>371.27524657800001</v>
      </c>
      <c r="D267" s="9">
        <v>5562.6520591600001</v>
      </c>
      <c r="E267" s="9">
        <v>779887.99444607401</v>
      </c>
      <c r="F267" s="9">
        <v>15.05032168</v>
      </c>
      <c r="G267" s="9">
        <v>118.469165723</v>
      </c>
      <c r="H267" s="9">
        <v>169.02687157599999</v>
      </c>
      <c r="I267" s="9">
        <v>1052989.3615369899</v>
      </c>
    </row>
    <row r="268" spans="1:9" x14ac:dyDescent="0.2">
      <c r="A268" s="5">
        <v>42064</v>
      </c>
      <c r="B268" s="9">
        <v>4092.12435504</v>
      </c>
      <c r="C268" s="9">
        <v>379.32076546500002</v>
      </c>
      <c r="D268" s="9">
        <v>5567.4271667359999</v>
      </c>
      <c r="E268" s="9">
        <v>786055.65536621795</v>
      </c>
      <c r="F268" s="9">
        <v>15.035494516</v>
      </c>
      <c r="G268" s="9">
        <v>119.786243343</v>
      </c>
      <c r="H268" s="9">
        <v>169.141925009</v>
      </c>
      <c r="I268" s="9">
        <v>1065394.15176434</v>
      </c>
    </row>
    <row r="269" spans="1:9" x14ac:dyDescent="0.2">
      <c r="A269" s="5">
        <v>42095</v>
      </c>
      <c r="B269" s="9">
        <v>4069.9785966700001</v>
      </c>
      <c r="C269" s="9">
        <v>368.77086739600003</v>
      </c>
      <c r="D269" s="9">
        <v>5572.5729036140001</v>
      </c>
      <c r="E269" s="9">
        <v>786216.45447555603</v>
      </c>
      <c r="F269" s="9">
        <v>15.134285468</v>
      </c>
      <c r="G269" s="9">
        <v>117.555642042</v>
      </c>
      <c r="H269" s="9">
        <v>169.42144235399999</v>
      </c>
      <c r="I269" s="9">
        <v>1058807.29628065</v>
      </c>
    </row>
    <row r="270" spans="1:9" x14ac:dyDescent="0.2">
      <c r="A270" s="5">
        <v>42125</v>
      </c>
      <c r="B270" s="9">
        <v>4087.5564859169999</v>
      </c>
      <c r="C270" s="9">
        <v>377.54478441499998</v>
      </c>
      <c r="D270" s="9">
        <v>5579.6013201770002</v>
      </c>
      <c r="E270" s="9">
        <v>791227.58885644795</v>
      </c>
      <c r="F270" s="9">
        <v>15.333304785999999</v>
      </c>
      <c r="G270" s="9">
        <v>119.878768433</v>
      </c>
      <c r="H270" s="9">
        <v>169.396367957</v>
      </c>
      <c r="I270" s="9">
        <v>1066123.1656502101</v>
      </c>
    </row>
    <row r="271" spans="1:9" x14ac:dyDescent="0.2">
      <c r="A271" s="5">
        <v>42156</v>
      </c>
      <c r="B271" s="9">
        <v>4072.7695044819998</v>
      </c>
      <c r="C271" s="9">
        <v>375.06444487900001</v>
      </c>
      <c r="D271" s="9">
        <v>5577.2082154829995</v>
      </c>
      <c r="E271" s="9">
        <v>796682.99201158399</v>
      </c>
      <c r="F271" s="9">
        <v>15.531271188</v>
      </c>
      <c r="G271" s="9">
        <v>118.479743197</v>
      </c>
      <c r="H271" s="9">
        <v>169.534834784</v>
      </c>
      <c r="I271" s="9">
        <v>1078964.5172188999</v>
      </c>
    </row>
    <row r="272" spans="1:9" x14ac:dyDescent="0.2">
      <c r="A272" s="5">
        <v>42186</v>
      </c>
      <c r="B272" s="9">
        <v>4094.585673266</v>
      </c>
      <c r="C272" s="9">
        <v>372.88600970800002</v>
      </c>
      <c r="D272" s="9">
        <v>5582.3216309259997</v>
      </c>
      <c r="E272" s="9">
        <v>801103.619915916</v>
      </c>
      <c r="F272" s="9">
        <v>15.607615107000001</v>
      </c>
      <c r="G272" s="9">
        <v>120.487256315</v>
      </c>
      <c r="H272" s="9">
        <v>169.76490164500001</v>
      </c>
      <c r="I272" s="9">
        <v>1090825.9239638599</v>
      </c>
    </row>
    <row r="273" spans="1:9" x14ac:dyDescent="0.2">
      <c r="A273" s="5">
        <v>42217</v>
      </c>
      <c r="B273" s="9">
        <v>4120.2543435300004</v>
      </c>
      <c r="C273" s="9">
        <v>376.57593557500002</v>
      </c>
      <c r="D273" s="9">
        <v>5592.1423006040004</v>
      </c>
      <c r="E273" s="9">
        <v>806322.80956778605</v>
      </c>
      <c r="F273" s="9">
        <v>15.823957553</v>
      </c>
      <c r="G273" s="9">
        <v>119.535321626</v>
      </c>
      <c r="H273" s="9">
        <v>169.67488014200001</v>
      </c>
      <c r="I273" s="9">
        <v>1096063.96862504</v>
      </c>
    </row>
    <row r="274" spans="1:9" x14ac:dyDescent="0.2">
      <c r="A274" s="5">
        <v>42248</v>
      </c>
      <c r="B274" s="9">
        <v>4146.3170642369996</v>
      </c>
      <c r="C274" s="9">
        <v>374.39744710600002</v>
      </c>
      <c r="D274" s="9">
        <v>5600.1517015990003</v>
      </c>
      <c r="E274" s="9">
        <v>809202.105749154</v>
      </c>
      <c r="F274" s="9">
        <v>16.061814704</v>
      </c>
      <c r="G274" s="9">
        <v>119.96354384200001</v>
      </c>
      <c r="H274" s="9">
        <v>169.17776397099999</v>
      </c>
      <c r="I274" s="9">
        <v>1110180.7742951701</v>
      </c>
    </row>
    <row r="275" spans="1:9" x14ac:dyDescent="0.2">
      <c r="A275" s="5">
        <v>42278</v>
      </c>
      <c r="B275" s="9">
        <v>4154.7482966179996</v>
      </c>
      <c r="C275" s="9">
        <v>380.124822671</v>
      </c>
      <c r="D275" s="9">
        <v>5614.1329171400002</v>
      </c>
      <c r="E275" s="9">
        <v>814279.58258146502</v>
      </c>
      <c r="F275" s="9">
        <v>16.281747515999999</v>
      </c>
      <c r="G275" s="9">
        <v>121.186802712</v>
      </c>
      <c r="H275" s="9">
        <v>169.02340865799999</v>
      </c>
      <c r="I275" s="9">
        <v>1120280.8431474699</v>
      </c>
    </row>
    <row r="276" spans="1:9" x14ac:dyDescent="0.2">
      <c r="A276" s="5">
        <v>42309</v>
      </c>
      <c r="B276" s="9">
        <v>4170.3750195439998</v>
      </c>
      <c r="C276" s="9">
        <v>383.11313974900003</v>
      </c>
      <c r="D276" s="9">
        <v>5623.416957853</v>
      </c>
      <c r="E276" s="9">
        <v>816960.73824701796</v>
      </c>
      <c r="F276" s="9">
        <v>16.594124564000001</v>
      </c>
      <c r="G276" s="9">
        <v>122.48074479100001</v>
      </c>
      <c r="H276" s="9">
        <v>168.80612057799999</v>
      </c>
      <c r="I276" s="9">
        <v>1130795.2590649601</v>
      </c>
    </row>
    <row r="277" spans="1:9" x14ac:dyDescent="0.2">
      <c r="A277" s="5">
        <v>42339</v>
      </c>
      <c r="B277" s="9">
        <v>4188.3744468659997</v>
      </c>
      <c r="C277" s="9">
        <v>387.58653608600002</v>
      </c>
      <c r="D277" s="9">
        <v>5638.9371642830001</v>
      </c>
      <c r="E277" s="9">
        <v>820294.19087072497</v>
      </c>
      <c r="F277" s="9">
        <v>16.861557888</v>
      </c>
      <c r="G277" s="9">
        <v>123.137804602</v>
      </c>
      <c r="H277" s="9">
        <v>168.45070720000001</v>
      </c>
      <c r="I277" s="9">
        <v>1139188.7340637899</v>
      </c>
    </row>
    <row r="278" spans="1:9" x14ac:dyDescent="0.2">
      <c r="A278" s="5">
        <v>42370</v>
      </c>
      <c r="B278" s="9">
        <v>4200.3748461819996</v>
      </c>
      <c r="C278" s="9">
        <v>381.98058899</v>
      </c>
      <c r="D278" s="9">
        <v>5689.7828493079996</v>
      </c>
      <c r="E278" s="9">
        <v>826971.92957090004</v>
      </c>
      <c r="F278" s="9">
        <v>17.152697664000002</v>
      </c>
      <c r="G278" s="9">
        <v>120.394286577</v>
      </c>
      <c r="H278" s="9">
        <v>167.60778617</v>
      </c>
      <c r="I278" s="9">
        <v>1153046.81401188</v>
      </c>
    </row>
    <row r="279" spans="1:9" x14ac:dyDescent="0.2">
      <c r="A279" s="5">
        <v>42401</v>
      </c>
      <c r="B279" s="9">
        <v>4212.8359907399999</v>
      </c>
      <c r="C279" s="9">
        <v>383.69904596800001</v>
      </c>
      <c r="D279" s="9">
        <v>5699.5506003700002</v>
      </c>
      <c r="E279" s="9">
        <v>828650.95895324298</v>
      </c>
      <c r="F279" s="9">
        <v>17.17330922</v>
      </c>
      <c r="G279" s="9">
        <v>122.892287408</v>
      </c>
      <c r="H279" s="9">
        <v>167.29176815899999</v>
      </c>
      <c r="I279" s="9">
        <v>1159135.4436334099</v>
      </c>
    </row>
    <row r="280" spans="1:9" x14ac:dyDescent="0.2">
      <c r="A280" s="5">
        <v>42430</v>
      </c>
      <c r="B280" s="9">
        <v>4214.6825071780004</v>
      </c>
      <c r="C280" s="9">
        <v>381.04177719400002</v>
      </c>
      <c r="D280" s="9">
        <v>5716.5869863059997</v>
      </c>
      <c r="E280" s="9">
        <v>830853.05328978202</v>
      </c>
      <c r="F280" s="9">
        <v>17.125278421000001</v>
      </c>
      <c r="G280" s="9">
        <v>120.81049322</v>
      </c>
      <c r="H280" s="9">
        <v>167.34689275299999</v>
      </c>
      <c r="I280" s="9">
        <v>1161918.6595661</v>
      </c>
    </row>
    <row r="281" spans="1:9" x14ac:dyDescent="0.2">
      <c r="A281" s="5">
        <v>42461</v>
      </c>
      <c r="B281" s="9">
        <v>4255.211758468</v>
      </c>
      <c r="C281" s="9">
        <v>393.52386822900002</v>
      </c>
      <c r="D281" s="9">
        <v>5725.2009990890001</v>
      </c>
      <c r="E281" s="9">
        <v>836410.58024507796</v>
      </c>
      <c r="F281" s="9">
        <v>17.188423160999999</v>
      </c>
      <c r="G281" s="9">
        <v>123.873635996</v>
      </c>
      <c r="H281" s="9">
        <v>167.434142874</v>
      </c>
      <c r="I281" s="9">
        <v>1181619.09248646</v>
      </c>
    </row>
    <row r="282" spans="1:9" x14ac:dyDescent="0.2">
      <c r="A282" s="5">
        <v>42491</v>
      </c>
      <c r="B282" s="9">
        <v>4252.8917637390005</v>
      </c>
      <c r="C282" s="9">
        <v>394.12840057400001</v>
      </c>
      <c r="D282" s="9">
        <v>5735.4179676969998</v>
      </c>
      <c r="E282" s="9">
        <v>836675.85428151803</v>
      </c>
      <c r="F282" s="9">
        <v>17.368467099</v>
      </c>
      <c r="G282" s="9">
        <v>121.698419538</v>
      </c>
      <c r="H282" s="9">
        <v>167.62559654399999</v>
      </c>
      <c r="I282" s="9">
        <v>1189710.2480723399</v>
      </c>
    </row>
    <row r="283" spans="1:9" x14ac:dyDescent="0.2">
      <c r="A283" s="5">
        <v>42522</v>
      </c>
      <c r="B283" s="9">
        <v>4264.9439843970003</v>
      </c>
      <c r="C283" s="9">
        <v>398.00359723999998</v>
      </c>
      <c r="D283" s="9">
        <v>5751.672980804</v>
      </c>
      <c r="E283" s="9">
        <v>839121.68527249002</v>
      </c>
      <c r="F283" s="9">
        <v>17.548490862000001</v>
      </c>
      <c r="G283" s="9">
        <v>125.083939687</v>
      </c>
      <c r="H283" s="9">
        <v>168.07422445399999</v>
      </c>
      <c r="I283" s="9">
        <v>1202269.5447700501</v>
      </c>
    </row>
    <row r="284" spans="1:9" x14ac:dyDescent="0.2">
      <c r="A284" s="5">
        <v>42552</v>
      </c>
      <c r="B284" s="9">
        <v>4299.5733152889998</v>
      </c>
      <c r="C284" s="9">
        <v>395.89074254399998</v>
      </c>
      <c r="D284" s="9">
        <v>5759.6454148399998</v>
      </c>
      <c r="E284" s="9">
        <v>843064.19378609804</v>
      </c>
      <c r="F284" s="9">
        <v>17.605680900999999</v>
      </c>
      <c r="G284" s="9">
        <v>121.697174792</v>
      </c>
      <c r="H284" s="9">
        <v>168.02642923499999</v>
      </c>
      <c r="I284" s="9">
        <v>1207896.5504707701</v>
      </c>
    </row>
    <row r="285" spans="1:9" x14ac:dyDescent="0.2">
      <c r="A285" s="5">
        <v>42583</v>
      </c>
      <c r="B285" s="9">
        <v>4288.8730050679997</v>
      </c>
      <c r="C285" s="9">
        <v>397.66585412299997</v>
      </c>
      <c r="D285" s="9">
        <v>5764.9341886040002</v>
      </c>
      <c r="E285" s="9">
        <v>845832.99768271903</v>
      </c>
      <c r="F285" s="9">
        <v>17.627908367</v>
      </c>
      <c r="G285" s="9">
        <v>123.226388285</v>
      </c>
      <c r="H285" s="9">
        <v>168.32076174700001</v>
      </c>
      <c r="I285" s="9">
        <v>1206433.7924740401</v>
      </c>
    </row>
    <row r="286" spans="1:9" x14ac:dyDescent="0.2">
      <c r="A286" s="5">
        <v>42614</v>
      </c>
      <c r="B286" s="9">
        <v>4305.6724776069996</v>
      </c>
      <c r="C286" s="9">
        <v>398.91424935399999</v>
      </c>
      <c r="D286" s="9">
        <v>5779.0924592729998</v>
      </c>
      <c r="E286" s="9">
        <v>853359.62039352302</v>
      </c>
      <c r="F286" s="9">
        <v>17.671194441000001</v>
      </c>
      <c r="G286" s="9">
        <v>124.217598219</v>
      </c>
      <c r="H286" s="9">
        <v>168.317076872</v>
      </c>
      <c r="I286" s="9">
        <v>1214141.03133623</v>
      </c>
    </row>
    <row r="287" spans="1:9" x14ac:dyDescent="0.2">
      <c r="A287" s="5">
        <v>42644</v>
      </c>
      <c r="B287" s="9">
        <v>4311.5569406109998</v>
      </c>
      <c r="C287" s="9">
        <v>404.522910088</v>
      </c>
      <c r="D287" s="9">
        <v>5788.072823902</v>
      </c>
      <c r="E287" s="9">
        <v>856646.45264820103</v>
      </c>
      <c r="F287" s="9">
        <v>17.697870993999999</v>
      </c>
      <c r="G287" s="9">
        <v>122.433304009</v>
      </c>
      <c r="H287" s="9">
        <v>168.738235925</v>
      </c>
      <c r="I287" s="9">
        <v>1217899.6820310201</v>
      </c>
    </row>
    <row r="288" spans="1:9" x14ac:dyDescent="0.2">
      <c r="A288" s="5">
        <v>42675</v>
      </c>
      <c r="B288" s="9">
        <v>4339.0483964320001</v>
      </c>
      <c r="C288" s="9">
        <v>403.34592835900003</v>
      </c>
      <c r="D288" s="9">
        <v>5799.9997805619996</v>
      </c>
      <c r="E288" s="9">
        <v>857252.55016128696</v>
      </c>
      <c r="F288" s="9">
        <v>17.832337751000001</v>
      </c>
      <c r="G288" s="9">
        <v>123.72780426999999</v>
      </c>
      <c r="H288" s="9">
        <v>168.891887881</v>
      </c>
      <c r="I288" s="9">
        <v>1240490.10683661</v>
      </c>
    </row>
    <row r="289" spans="1:9" x14ac:dyDescent="0.2">
      <c r="A289" s="5">
        <v>42705</v>
      </c>
      <c r="B289" s="9">
        <v>4330.7223383589999</v>
      </c>
      <c r="C289" s="9">
        <v>411.29376128000001</v>
      </c>
      <c r="D289" s="9">
        <v>5812.816607015</v>
      </c>
      <c r="E289" s="9">
        <v>860267.49199137301</v>
      </c>
      <c r="F289" s="9">
        <v>17.922264349999999</v>
      </c>
      <c r="G289" s="9">
        <v>128.21003323100001</v>
      </c>
      <c r="H289" s="9">
        <v>169.99495931800001</v>
      </c>
      <c r="I289" s="9">
        <v>1248290.4729698501</v>
      </c>
    </row>
    <row r="290" spans="1:9" x14ac:dyDescent="0.2">
      <c r="A290" s="5">
        <v>42736</v>
      </c>
      <c r="B290" s="9">
        <v>4377.897758436</v>
      </c>
      <c r="C290" s="9">
        <v>417.94969320600001</v>
      </c>
      <c r="D290" s="9">
        <v>5945.9704877430004</v>
      </c>
      <c r="E290" s="9">
        <v>864329.12773538101</v>
      </c>
      <c r="F290" s="9">
        <v>18.035602312000002</v>
      </c>
      <c r="G290" s="9">
        <v>128.84034729999999</v>
      </c>
      <c r="H290" s="9">
        <v>170.54838422399999</v>
      </c>
      <c r="I290" s="9">
        <v>1251170.9564556601</v>
      </c>
    </row>
    <row r="291" spans="1:9" x14ac:dyDescent="0.2">
      <c r="A291" s="5">
        <v>42767</v>
      </c>
      <c r="B291" s="9">
        <v>4392.3187759960001</v>
      </c>
      <c r="C291" s="9">
        <v>415.03480582499998</v>
      </c>
      <c r="D291" s="9">
        <v>5962.9698394260004</v>
      </c>
      <c r="E291" s="9">
        <v>868944.59885400604</v>
      </c>
      <c r="F291" s="9">
        <v>17.955526592999998</v>
      </c>
      <c r="G291" s="9">
        <v>127.672562019</v>
      </c>
      <c r="H291" s="9">
        <v>171.024928542</v>
      </c>
      <c r="I291" s="9">
        <v>1254042.7324299801</v>
      </c>
    </row>
    <row r="292" spans="1:9" x14ac:dyDescent="0.2">
      <c r="A292" s="5">
        <v>42795</v>
      </c>
      <c r="B292" s="9">
        <v>4429.0584009329996</v>
      </c>
      <c r="C292" s="9">
        <v>416.72099648300002</v>
      </c>
      <c r="D292" s="9">
        <v>5970.7775590729998</v>
      </c>
      <c r="E292" s="9">
        <v>874468.64746240305</v>
      </c>
      <c r="F292" s="9">
        <v>17.807497217000002</v>
      </c>
      <c r="G292" s="9">
        <v>130.03672033699999</v>
      </c>
      <c r="H292" s="9">
        <v>170.71766531700001</v>
      </c>
      <c r="I292" s="9">
        <v>1252640.14205865</v>
      </c>
    </row>
    <row r="293" spans="1:9" x14ac:dyDescent="0.2">
      <c r="A293" s="5">
        <v>42826</v>
      </c>
      <c r="B293" s="9">
        <v>4442.6789993080001</v>
      </c>
      <c r="C293" s="9">
        <v>419.71061784699998</v>
      </c>
      <c r="D293" s="9">
        <v>5985.1740770309998</v>
      </c>
      <c r="E293" s="9">
        <v>882110.77296383004</v>
      </c>
      <c r="F293" s="9">
        <v>17.769437606</v>
      </c>
      <c r="G293" s="9">
        <v>129.17607256100001</v>
      </c>
      <c r="H293" s="9">
        <v>170.818623876</v>
      </c>
      <c r="I293" s="9">
        <v>1260656.4699856101</v>
      </c>
    </row>
    <row r="294" spans="1:9" x14ac:dyDescent="0.2">
      <c r="A294" s="5">
        <v>42856</v>
      </c>
      <c r="B294" s="9">
        <v>4470.9524756829996</v>
      </c>
      <c r="C294" s="9">
        <v>418.30383836999999</v>
      </c>
      <c r="D294" s="9">
        <v>5991.7719175060001</v>
      </c>
      <c r="E294" s="9">
        <v>886164.27595462895</v>
      </c>
      <c r="F294" s="9">
        <v>17.904957007</v>
      </c>
      <c r="G294" s="9">
        <v>130.31488870999999</v>
      </c>
      <c r="H294" s="9">
        <v>170.829941101</v>
      </c>
      <c r="I294" s="9">
        <v>1264232.61131872</v>
      </c>
    </row>
    <row r="295" spans="1:9" x14ac:dyDescent="0.2">
      <c r="A295" s="5">
        <v>42887</v>
      </c>
      <c r="B295" s="9">
        <v>4509.9691031880002</v>
      </c>
      <c r="C295" s="9">
        <v>420.93311036900002</v>
      </c>
      <c r="D295" s="9">
        <v>6000.9547443379997</v>
      </c>
      <c r="E295" s="9">
        <v>890367.65113138699</v>
      </c>
      <c r="F295" s="9">
        <v>17.925222463000001</v>
      </c>
      <c r="G295" s="9">
        <v>130.598481483</v>
      </c>
      <c r="H295" s="9">
        <v>170.70398896099999</v>
      </c>
      <c r="I295" s="9">
        <v>1262655.32705761</v>
      </c>
    </row>
    <row r="296" spans="1:9" x14ac:dyDescent="0.2">
      <c r="A296" s="39">
        <v>42917</v>
      </c>
      <c r="B296" s="9">
        <v>4517.8730846429999</v>
      </c>
      <c r="C296" s="9">
        <v>427.06392983400002</v>
      </c>
      <c r="D296" s="9">
        <v>6019.0367183210001</v>
      </c>
      <c r="E296" s="9">
        <v>896433.99297000002</v>
      </c>
      <c r="F296" s="9">
        <v>18.182482171</v>
      </c>
      <c r="G296" s="9">
        <v>130.25196055800001</v>
      </c>
      <c r="H296" s="9">
        <v>170.83096600799999</v>
      </c>
      <c r="I296" s="9">
        <v>1268882.8990003199</v>
      </c>
    </row>
    <row r="297" spans="1:9" x14ac:dyDescent="0.2">
      <c r="A297" s="5">
        <v>42948</v>
      </c>
      <c r="B297" s="9">
        <v>4558.7410393299997</v>
      </c>
      <c r="C297" s="9">
        <v>427.22537948500002</v>
      </c>
      <c r="D297" s="9">
        <v>6030.1959705239997</v>
      </c>
      <c r="E297" s="9">
        <v>901479.97665661899</v>
      </c>
      <c r="F297" s="9">
        <v>18.408052729000001</v>
      </c>
      <c r="G297" s="9">
        <v>133.679250483</v>
      </c>
      <c r="H297" s="9">
        <v>171.25102535299999</v>
      </c>
      <c r="I297" s="9">
        <v>1272225.66150785</v>
      </c>
    </row>
    <row r="298" spans="1:9" x14ac:dyDescent="0.2">
      <c r="A298" s="5">
        <v>42979</v>
      </c>
      <c r="B298" s="9">
        <v>4573.5414023909998</v>
      </c>
      <c r="C298" s="9">
        <v>430.92119505900001</v>
      </c>
      <c r="D298" s="9">
        <v>6039.1738308909999</v>
      </c>
      <c r="E298" s="9">
        <v>904763.06123867503</v>
      </c>
      <c r="F298" s="9">
        <v>18.654520271999999</v>
      </c>
      <c r="G298" s="9">
        <v>132.29020268100001</v>
      </c>
      <c r="H298" s="9">
        <v>171.91369962799999</v>
      </c>
      <c r="I298" s="9">
        <v>1280716.3908096901</v>
      </c>
    </row>
    <row r="299" spans="1:9" x14ac:dyDescent="0.2">
      <c r="A299" s="5">
        <v>43009</v>
      </c>
      <c r="B299" s="9">
        <v>4612.1011443070001</v>
      </c>
      <c r="C299" s="9">
        <v>431.15489608199999</v>
      </c>
      <c r="D299" s="9">
        <v>6046.7244779869998</v>
      </c>
      <c r="E299" s="9">
        <v>910932.67312150099</v>
      </c>
      <c r="F299" s="9">
        <v>18.778964123000002</v>
      </c>
      <c r="G299" s="9">
        <v>134.67348504399999</v>
      </c>
      <c r="H299" s="9">
        <v>172.38341716799999</v>
      </c>
      <c r="I299" s="9">
        <v>1287811.33360256</v>
      </c>
    </row>
    <row r="300" spans="1:9" x14ac:dyDescent="0.2">
      <c r="A300" s="5">
        <v>43040</v>
      </c>
      <c r="B300" s="9">
        <v>4622.3089147680002</v>
      </c>
      <c r="C300" s="9">
        <v>439.37070525799999</v>
      </c>
      <c r="D300" s="9">
        <v>6062.7778575290004</v>
      </c>
      <c r="E300" s="9">
        <v>916381.18155515601</v>
      </c>
      <c r="F300" s="9">
        <v>18.821511873999999</v>
      </c>
      <c r="G300" s="9">
        <v>135.26872328799999</v>
      </c>
      <c r="H300" s="9">
        <v>173.170167865</v>
      </c>
      <c r="I300" s="9">
        <v>1297157.3808533801</v>
      </c>
    </row>
    <row r="301" spans="1:9" x14ac:dyDescent="0.2">
      <c r="A301" s="5">
        <v>43070</v>
      </c>
      <c r="B301" s="9">
        <v>4663.9399517370002</v>
      </c>
      <c r="C301" s="9">
        <v>436.465585965</v>
      </c>
      <c r="D301" s="9">
        <v>6079.8664566779998</v>
      </c>
      <c r="E301" s="9">
        <v>923441.41377952404</v>
      </c>
      <c r="F301" s="9">
        <v>18.864059626</v>
      </c>
      <c r="G301" s="9">
        <v>134.04289116999999</v>
      </c>
      <c r="H301" s="9">
        <v>173.41194081099999</v>
      </c>
      <c r="I301" s="9">
        <v>1306663.6583638799</v>
      </c>
    </row>
    <row r="302" spans="1:9" x14ac:dyDescent="0.2">
      <c r="A302" s="5">
        <v>43101</v>
      </c>
      <c r="B302" s="9">
        <v>4677.0033617179997</v>
      </c>
      <c r="C302" s="9">
        <v>439.79645969000001</v>
      </c>
      <c r="D302" s="9">
        <v>6095.4371107959996</v>
      </c>
      <c r="E302" s="9">
        <v>929250.42711192102</v>
      </c>
      <c r="F302" s="9">
        <v>18.906607377</v>
      </c>
      <c r="G302" s="9">
        <v>135.18554373000001</v>
      </c>
      <c r="H302" s="9">
        <v>173.745125094</v>
      </c>
      <c r="I302" s="9">
        <v>1313068.14409965</v>
      </c>
    </row>
    <row r="303" spans="1:9" x14ac:dyDescent="0.2">
      <c r="A303" s="5">
        <v>43132</v>
      </c>
      <c r="B303" s="9">
        <v>4701.8171904999999</v>
      </c>
      <c r="C303" s="9">
        <v>441.978557362</v>
      </c>
      <c r="D303" s="9">
        <v>6110.6544171510004</v>
      </c>
      <c r="E303" s="9">
        <v>935521.239728941</v>
      </c>
      <c r="F303" s="9">
        <v>18.949155129000001</v>
      </c>
      <c r="G303" s="9">
        <v>135.730747608</v>
      </c>
      <c r="H303" s="9">
        <v>174.049854874</v>
      </c>
      <c r="I303" s="9">
        <v>1319363.21406467</v>
      </c>
    </row>
    <row r="304" spans="1:9" x14ac:dyDescent="0.2">
      <c r="A304" s="5">
        <v>43160</v>
      </c>
      <c r="B304" s="9">
        <v>4724.0351195610001</v>
      </c>
      <c r="C304" s="9">
        <v>444.17148174800002</v>
      </c>
      <c r="D304" s="9">
        <v>6125.9788105939997</v>
      </c>
      <c r="E304" s="9">
        <v>941883.95418011595</v>
      </c>
      <c r="F304" s="9">
        <v>18.991702879999998</v>
      </c>
      <c r="G304" s="9">
        <v>136.27815029600001</v>
      </c>
      <c r="H304" s="9">
        <v>174.331714471</v>
      </c>
      <c r="I304" s="9">
        <v>1325546.33658589</v>
      </c>
    </row>
    <row r="305" spans="1:9" x14ac:dyDescent="0.2">
      <c r="A305" s="5">
        <v>43191</v>
      </c>
      <c r="B305" s="9">
        <v>4746.2530486220003</v>
      </c>
      <c r="C305" s="9">
        <v>446.37528656500001</v>
      </c>
      <c r="D305" s="9">
        <v>6141.6406533250001</v>
      </c>
      <c r="E305" s="9">
        <v>948339.451318042</v>
      </c>
      <c r="F305" s="9">
        <v>19.034250631999999</v>
      </c>
      <c r="G305" s="9">
        <v>136.82776066100001</v>
      </c>
      <c r="H305" s="9">
        <v>174.59567372199999</v>
      </c>
      <c r="I305" s="9">
        <v>1331615.6581359301</v>
      </c>
    </row>
    <row r="306" spans="1:9" x14ac:dyDescent="0.2">
      <c r="A306" s="5">
        <v>43221</v>
      </c>
      <c r="B306" s="9">
        <v>4768.4709776829995</v>
      </c>
      <c r="C306" s="9">
        <v>448.590025798</v>
      </c>
      <c r="D306" s="9">
        <v>6157.511083802</v>
      </c>
      <c r="E306" s="9">
        <v>954888.62761613401</v>
      </c>
      <c r="F306" s="9">
        <v>19.076798383</v>
      </c>
      <c r="G306" s="9">
        <v>137.37958760699999</v>
      </c>
      <c r="H306" s="9">
        <v>174.84562248500001</v>
      </c>
      <c r="I306" s="9">
        <v>1337569.3532873599</v>
      </c>
    </row>
    <row r="307" spans="1:9" x14ac:dyDescent="0.2">
      <c r="A307" s="5">
        <v>43252</v>
      </c>
      <c r="B307" s="9">
        <v>4790.6889067439997</v>
      </c>
      <c r="C307" s="9">
        <v>450.81575369799998</v>
      </c>
      <c r="D307" s="9">
        <v>6173.6664924690003</v>
      </c>
      <c r="E307" s="9">
        <v>961532.39528388402</v>
      </c>
      <c r="F307" s="9">
        <v>19.119346135000001</v>
      </c>
      <c r="G307" s="9">
        <v>137.93364007400001</v>
      </c>
      <c r="H307" s="9">
        <v>175.08460532800001</v>
      </c>
      <c r="I307" s="9">
        <v>1343405.6256256299</v>
      </c>
    </row>
    <row r="308" spans="1:9" x14ac:dyDescent="0.2">
      <c r="A308" s="5">
        <v>43282</v>
      </c>
      <c r="B308" s="9">
        <v>4812.9068358049999</v>
      </c>
      <c r="C308" s="9">
        <v>453.05252478900002</v>
      </c>
      <c r="D308" s="9">
        <v>6190.0660675460003</v>
      </c>
      <c r="E308" s="9">
        <v>968271.68238568201</v>
      </c>
      <c r="F308" s="9">
        <v>19.161893886000001</v>
      </c>
      <c r="G308" s="9">
        <v>138.48992703600001</v>
      </c>
      <c r="H308" s="9">
        <v>175.315005216</v>
      </c>
      <c r="I308" s="9">
        <v>1349122.7086511201</v>
      </c>
    </row>
    <row r="309" spans="1:9" x14ac:dyDescent="0.2">
      <c r="A309" s="5">
        <v>43313</v>
      </c>
      <c r="B309" s="9">
        <v>4835.1247648660001</v>
      </c>
      <c r="C309" s="9">
        <v>455.30039386099998</v>
      </c>
      <c r="D309" s="9">
        <v>6206.7360027989998</v>
      </c>
      <c r="E309" s="9">
        <v>975107.43296329095</v>
      </c>
      <c r="F309" s="9">
        <v>19.204441637999999</v>
      </c>
      <c r="G309" s="9">
        <v>139.04845750600001</v>
      </c>
      <c r="H309" s="9">
        <v>175.538687278</v>
      </c>
      <c r="I309" s="9">
        <v>1354718.86666872</v>
      </c>
    </row>
    <row r="310" spans="1:9" x14ac:dyDescent="0.2">
      <c r="A310" s="5">
        <v>43344</v>
      </c>
      <c r="B310" s="9">
        <v>4857.3426939270003</v>
      </c>
      <c r="C310" s="9">
        <v>457.559415978</v>
      </c>
      <c r="D310" s="9">
        <v>6223.6642626700004</v>
      </c>
      <c r="E310" s="9">
        <v>982040.60716184799</v>
      </c>
      <c r="F310" s="9">
        <v>19.246989388999999</v>
      </c>
      <c r="G310" s="9">
        <v>139.609240532</v>
      </c>
      <c r="H310" s="9">
        <v>175.757111342</v>
      </c>
      <c r="I310" s="9">
        <v>1360192.39566485</v>
      </c>
    </row>
    <row r="311" spans="1:9" x14ac:dyDescent="0.2">
      <c r="A311" s="5">
        <v>43374</v>
      </c>
      <c r="B311" s="9">
        <v>4879.5606229880004</v>
      </c>
      <c r="C311" s="9">
        <v>459.82964647799997</v>
      </c>
      <c r="D311" s="9">
        <v>6240.860704191</v>
      </c>
      <c r="E311" s="9">
        <v>989072.18135951099</v>
      </c>
      <c r="F311" s="18"/>
      <c r="G311" s="9">
        <v>140.17228519899999</v>
      </c>
      <c r="H311" s="9">
        <v>175.97142000299999</v>
      </c>
      <c r="I311" s="9">
        <v>1365541.6241710701</v>
      </c>
    </row>
    <row r="312" spans="1:9" x14ac:dyDescent="0.2">
      <c r="A312" s="5">
        <v>43405</v>
      </c>
      <c r="B312" s="9">
        <v>4901.7785520489997</v>
      </c>
      <c r="C312" s="9">
        <v>462.111140971</v>
      </c>
      <c r="D312" s="9">
        <v>6258.3227282959997</v>
      </c>
      <c r="E312" s="9">
        <v>996203.14830066799</v>
      </c>
      <c r="G312" s="9">
        <v>140.73760062700001</v>
      </c>
      <c r="H312" s="9">
        <v>176.18250756399999</v>
      </c>
      <c r="I312" s="9">
        <v>1370764.9141138</v>
      </c>
    </row>
    <row r="313" spans="1:9" x14ac:dyDescent="0.2">
      <c r="A313" s="5">
        <v>43435</v>
      </c>
      <c r="B313" s="9">
        <v>4923.9964811099999</v>
      </c>
      <c r="C313" s="9">
        <v>464.40395534700002</v>
      </c>
      <c r="D313" s="9">
        <v>6276.0549053969999</v>
      </c>
      <c r="E313" s="9">
        <v>1003434.51723268</v>
      </c>
      <c r="G313" s="9">
        <v>141.30519597399999</v>
      </c>
      <c r="H313" s="9">
        <v>176.391073992</v>
      </c>
      <c r="I313" s="9">
        <v>1375860.6616495501</v>
      </c>
    </row>
    <row r="314" spans="1:9" x14ac:dyDescent="0.2">
      <c r="A314" s="5"/>
      <c r="B314" s="18"/>
      <c r="C314" s="18"/>
      <c r="D314" s="18"/>
      <c r="E314" s="18"/>
      <c r="G314" s="18"/>
      <c r="H314" s="18"/>
      <c r="I314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opLeftCell="C1" workbookViewId="0">
      <selection activeCell="C1" sqref="C1"/>
    </sheetView>
  </sheetViews>
  <sheetFormatPr defaultColWidth="12" defaultRowHeight="12.75" x14ac:dyDescent="0.2"/>
  <cols>
    <col min="1" max="1" width="0" style="31" hidden="1" customWidth="1"/>
    <col min="2" max="2" width="0" style="30" hidden="1" customWidth="1"/>
    <col min="3" max="3" width="12" style="31"/>
    <col min="4" max="4" width="12" style="30"/>
  </cols>
  <sheetData>
    <row r="1" spans="1:4" x14ac:dyDescent="0.2">
      <c r="A1" s="31" t="s">
        <v>578</v>
      </c>
      <c r="C1" s="31" t="s">
        <v>757</v>
      </c>
    </row>
    <row r="2" spans="1:4" x14ac:dyDescent="0.2">
      <c r="A2" s="31" t="s">
        <v>579</v>
      </c>
      <c r="B2" s="30" t="s">
        <v>583</v>
      </c>
      <c r="C2" s="31" t="s">
        <v>579</v>
      </c>
      <c r="D2" s="30" t="s">
        <v>583</v>
      </c>
    </row>
    <row r="3" spans="1:4" x14ac:dyDescent="0.2">
      <c r="A3" s="31" t="s">
        <v>32</v>
      </c>
      <c r="B3" s="30" t="s">
        <v>582</v>
      </c>
      <c r="C3" s="31" t="s">
        <v>32</v>
      </c>
      <c r="D3" s="30" t="s">
        <v>759</v>
      </c>
    </row>
    <row r="4" spans="1:4" x14ac:dyDescent="0.2">
      <c r="A4" s="31">
        <v>1</v>
      </c>
      <c r="B4" s="30" t="s">
        <v>584</v>
      </c>
      <c r="C4" s="31">
        <v>31898</v>
      </c>
      <c r="D4" s="30" t="s">
        <v>760</v>
      </c>
    </row>
    <row r="5" spans="1:4" x14ac:dyDescent="0.2">
      <c r="A5" s="32" t="s">
        <v>580</v>
      </c>
      <c r="C5" s="32" t="s">
        <v>758</v>
      </c>
    </row>
    <row r="6" spans="1:4" x14ac:dyDescent="0.2">
      <c r="A6" s="31" t="s">
        <v>581</v>
      </c>
      <c r="C6" s="31" t="s">
        <v>581</v>
      </c>
    </row>
    <row r="7" spans="1:4" x14ac:dyDescent="0.2">
      <c r="A7" s="31" t="s">
        <v>585</v>
      </c>
      <c r="B7" s="30" t="s">
        <v>586</v>
      </c>
      <c r="C7" s="31" t="s">
        <v>585</v>
      </c>
      <c r="D7" s="30" t="s">
        <v>586</v>
      </c>
    </row>
    <row r="8" spans="1:4" x14ac:dyDescent="0.2">
      <c r="A8" s="31">
        <v>31413</v>
      </c>
      <c r="B8" s="30">
        <v>22.93</v>
      </c>
      <c r="C8" s="31">
        <v>31782</v>
      </c>
      <c r="D8" s="30">
        <v>18.579999999999998</v>
      </c>
    </row>
    <row r="9" spans="1:4" x14ac:dyDescent="0.2">
      <c r="A9" s="31">
        <v>31414</v>
      </c>
      <c r="B9" s="30">
        <v>15.45</v>
      </c>
      <c r="C9" s="31">
        <v>31783</v>
      </c>
      <c r="D9" s="30">
        <v>18.86</v>
      </c>
    </row>
    <row r="10" spans="1:4" x14ac:dyDescent="0.2">
      <c r="A10" s="31">
        <v>31415</v>
      </c>
      <c r="B10" s="30">
        <v>12.61</v>
      </c>
      <c r="C10" s="31">
        <v>31784</v>
      </c>
      <c r="D10" s="30">
        <v>19.86</v>
      </c>
    </row>
    <row r="11" spans="1:4" x14ac:dyDescent="0.2">
      <c r="A11" s="31">
        <v>31416</v>
      </c>
      <c r="B11" s="30">
        <v>12.84</v>
      </c>
      <c r="C11" s="31">
        <v>31785</v>
      </c>
      <c r="D11" s="30">
        <v>18.98</v>
      </c>
    </row>
    <row r="12" spans="1:4" x14ac:dyDescent="0.2">
      <c r="A12" s="31">
        <v>31417</v>
      </c>
      <c r="B12" s="30">
        <v>15.38</v>
      </c>
      <c r="C12" s="31">
        <v>31786</v>
      </c>
      <c r="D12" s="30">
        <v>18.309999999999999</v>
      </c>
    </row>
    <row r="13" spans="1:4" x14ac:dyDescent="0.2">
      <c r="A13" s="31">
        <v>31418</v>
      </c>
      <c r="B13" s="30">
        <v>13.43</v>
      </c>
      <c r="C13" s="31">
        <v>31787</v>
      </c>
      <c r="D13" s="30">
        <v>18.760000000000002</v>
      </c>
    </row>
    <row r="14" spans="1:4" x14ac:dyDescent="0.2">
      <c r="A14" s="31">
        <v>31419</v>
      </c>
      <c r="B14" s="30">
        <v>11.58</v>
      </c>
      <c r="C14" s="31">
        <v>31788</v>
      </c>
      <c r="D14" s="30">
        <v>17.78</v>
      </c>
    </row>
    <row r="15" spans="1:4" x14ac:dyDescent="0.2">
      <c r="A15" s="31">
        <v>31420</v>
      </c>
      <c r="B15" s="30">
        <v>15.1</v>
      </c>
      <c r="C15" s="31">
        <v>31789</v>
      </c>
      <c r="D15" s="30">
        <v>17.05</v>
      </c>
    </row>
    <row r="16" spans="1:4" x14ac:dyDescent="0.2">
      <c r="A16" s="31">
        <v>31421</v>
      </c>
      <c r="B16" s="30">
        <v>14.87</v>
      </c>
      <c r="C16" s="31">
        <v>32143</v>
      </c>
      <c r="D16" s="30">
        <v>16.75</v>
      </c>
    </row>
    <row r="17" spans="1:4" x14ac:dyDescent="0.2">
      <c r="A17" s="31">
        <v>31422</v>
      </c>
      <c r="B17" s="30">
        <v>14.9</v>
      </c>
      <c r="C17" s="31">
        <v>32144</v>
      </c>
      <c r="D17" s="30">
        <v>15.73</v>
      </c>
    </row>
    <row r="18" spans="1:4" x14ac:dyDescent="0.2">
      <c r="A18" s="31">
        <v>31423</v>
      </c>
      <c r="B18" s="30">
        <v>15.22</v>
      </c>
      <c r="C18" s="31">
        <v>32145</v>
      </c>
      <c r="D18" s="30">
        <v>14.73</v>
      </c>
    </row>
    <row r="19" spans="1:4" x14ac:dyDescent="0.2">
      <c r="A19" s="31">
        <v>31424</v>
      </c>
      <c r="B19" s="30">
        <v>16.11</v>
      </c>
      <c r="C19" s="31">
        <v>32146</v>
      </c>
      <c r="D19" s="30">
        <v>16.600000000000001</v>
      </c>
    </row>
    <row r="20" spans="1:4" x14ac:dyDescent="0.2">
      <c r="A20" s="31">
        <v>31778</v>
      </c>
      <c r="B20" s="30">
        <v>18.649999999999999</v>
      </c>
      <c r="C20" s="31">
        <v>32147</v>
      </c>
      <c r="D20" s="30">
        <v>16.309999999999999</v>
      </c>
    </row>
    <row r="21" spans="1:4" x14ac:dyDescent="0.2">
      <c r="A21" s="31">
        <v>31779</v>
      </c>
      <c r="B21" s="30">
        <v>17.75</v>
      </c>
      <c r="C21" s="31">
        <v>32148</v>
      </c>
      <c r="D21" s="30">
        <v>15.54</v>
      </c>
    </row>
    <row r="22" spans="1:4" x14ac:dyDescent="0.2">
      <c r="A22" s="31">
        <v>31780</v>
      </c>
      <c r="B22" s="30">
        <v>18.3</v>
      </c>
      <c r="C22" s="31">
        <v>32149</v>
      </c>
      <c r="D22" s="30">
        <v>14.91</v>
      </c>
    </row>
    <row r="23" spans="1:4" x14ac:dyDescent="0.2">
      <c r="A23" s="31">
        <v>31781</v>
      </c>
      <c r="B23" s="30">
        <v>18.68</v>
      </c>
      <c r="C23" s="31">
        <v>32150</v>
      </c>
      <c r="D23" s="30">
        <v>14.89</v>
      </c>
    </row>
    <row r="24" spans="1:4" x14ac:dyDescent="0.2">
      <c r="A24" s="31">
        <v>31782</v>
      </c>
      <c r="B24" s="30">
        <v>19.440000000000001</v>
      </c>
      <c r="C24" s="31">
        <v>32151</v>
      </c>
      <c r="D24" s="30">
        <v>13.18</v>
      </c>
    </row>
    <row r="25" spans="1:4" x14ac:dyDescent="0.2">
      <c r="A25" s="31">
        <v>31783</v>
      </c>
      <c r="B25" s="30">
        <v>20.07</v>
      </c>
      <c r="C25" s="31">
        <v>32152</v>
      </c>
      <c r="D25" s="30">
        <v>12.41</v>
      </c>
    </row>
    <row r="26" spans="1:4" x14ac:dyDescent="0.2">
      <c r="A26" s="31">
        <v>31784</v>
      </c>
      <c r="B26" s="30">
        <v>21.34</v>
      </c>
      <c r="C26" s="31">
        <v>32153</v>
      </c>
      <c r="D26" s="30">
        <v>13.02</v>
      </c>
    </row>
    <row r="27" spans="1:4" x14ac:dyDescent="0.2">
      <c r="A27" s="31">
        <v>31785</v>
      </c>
      <c r="B27" s="30">
        <v>20.309999999999999</v>
      </c>
      <c r="C27" s="31">
        <v>32154</v>
      </c>
      <c r="D27" s="30">
        <v>15.31</v>
      </c>
    </row>
    <row r="28" spans="1:4" x14ac:dyDescent="0.2">
      <c r="A28" s="31">
        <v>31786</v>
      </c>
      <c r="B28" s="30">
        <v>19.53</v>
      </c>
      <c r="C28" s="31">
        <v>32509</v>
      </c>
      <c r="D28" s="30">
        <v>17.170000000000002</v>
      </c>
    </row>
    <row r="29" spans="1:4" x14ac:dyDescent="0.2">
      <c r="A29" s="31">
        <v>31787</v>
      </c>
      <c r="B29" s="30">
        <v>19.86</v>
      </c>
      <c r="C29" s="31">
        <v>32510</v>
      </c>
      <c r="D29" s="30">
        <v>16.89</v>
      </c>
    </row>
    <row r="30" spans="1:4" x14ac:dyDescent="0.2">
      <c r="A30" s="31">
        <v>31788</v>
      </c>
      <c r="B30" s="30">
        <v>18.850000000000001</v>
      </c>
      <c r="C30" s="31">
        <v>32511</v>
      </c>
      <c r="D30" s="30">
        <v>18.7</v>
      </c>
    </row>
    <row r="31" spans="1:4" x14ac:dyDescent="0.2">
      <c r="A31" s="31">
        <v>31789</v>
      </c>
      <c r="B31" s="30">
        <v>17.27</v>
      </c>
      <c r="C31" s="31">
        <v>32512</v>
      </c>
      <c r="D31" s="30">
        <v>20.32</v>
      </c>
    </row>
    <row r="32" spans="1:4" x14ac:dyDescent="0.2">
      <c r="A32" s="31">
        <v>32143</v>
      </c>
      <c r="B32" s="30">
        <v>17.13</v>
      </c>
      <c r="C32" s="31">
        <v>32513</v>
      </c>
      <c r="D32" s="30">
        <v>18.63</v>
      </c>
    </row>
    <row r="33" spans="1:4" x14ac:dyDescent="0.2">
      <c r="A33" s="31">
        <v>32144</v>
      </c>
      <c r="B33" s="30">
        <v>16.8</v>
      </c>
      <c r="C33" s="31">
        <v>32514</v>
      </c>
      <c r="D33" s="30">
        <v>17.670000000000002</v>
      </c>
    </row>
    <row r="34" spans="1:4" x14ac:dyDescent="0.2">
      <c r="A34" s="31">
        <v>32145</v>
      </c>
      <c r="B34" s="30">
        <v>16.2</v>
      </c>
      <c r="C34" s="31">
        <v>32515</v>
      </c>
      <c r="D34" s="30">
        <v>17.62</v>
      </c>
    </row>
    <row r="35" spans="1:4" x14ac:dyDescent="0.2">
      <c r="A35" s="31">
        <v>32146</v>
      </c>
      <c r="B35" s="30">
        <v>17.86</v>
      </c>
      <c r="C35" s="31">
        <v>32516</v>
      </c>
      <c r="D35" s="30">
        <v>16.77</v>
      </c>
    </row>
    <row r="36" spans="1:4" x14ac:dyDescent="0.2">
      <c r="A36" s="31">
        <v>32147</v>
      </c>
      <c r="B36" s="30">
        <v>17.420000000000002</v>
      </c>
      <c r="C36" s="31">
        <v>32517</v>
      </c>
      <c r="D36" s="30">
        <v>17.77</v>
      </c>
    </row>
    <row r="37" spans="1:4" x14ac:dyDescent="0.2">
      <c r="A37" s="31">
        <v>32148</v>
      </c>
      <c r="B37" s="30">
        <v>16.53</v>
      </c>
      <c r="C37" s="31">
        <v>32518</v>
      </c>
      <c r="D37" s="30">
        <v>18.91</v>
      </c>
    </row>
    <row r="38" spans="1:4" x14ac:dyDescent="0.2">
      <c r="A38" s="31">
        <v>32149</v>
      </c>
      <c r="B38" s="30">
        <v>15.5</v>
      </c>
      <c r="C38" s="31">
        <v>32519</v>
      </c>
      <c r="D38" s="30">
        <v>18.73</v>
      </c>
    </row>
    <row r="39" spans="1:4" x14ac:dyDescent="0.2">
      <c r="A39" s="31">
        <v>32150</v>
      </c>
      <c r="B39" s="30">
        <v>15.52</v>
      </c>
      <c r="C39" s="31">
        <v>32520</v>
      </c>
      <c r="D39" s="30">
        <v>19.84</v>
      </c>
    </row>
    <row r="40" spans="1:4" x14ac:dyDescent="0.2">
      <c r="A40" s="31">
        <v>32151</v>
      </c>
      <c r="B40" s="30">
        <v>14.54</v>
      </c>
      <c r="C40" s="31">
        <v>32874</v>
      </c>
      <c r="D40" s="30">
        <v>21.25</v>
      </c>
    </row>
    <row r="41" spans="1:4" x14ac:dyDescent="0.2">
      <c r="A41" s="31">
        <v>32152</v>
      </c>
      <c r="B41" s="30">
        <v>13.77</v>
      </c>
      <c r="C41" s="31">
        <v>32875</v>
      </c>
      <c r="D41" s="30">
        <v>19.809999999999999</v>
      </c>
    </row>
    <row r="42" spans="1:4" x14ac:dyDescent="0.2">
      <c r="A42" s="31">
        <v>32153</v>
      </c>
      <c r="B42" s="30">
        <v>14.14</v>
      </c>
      <c r="C42" s="31">
        <v>32876</v>
      </c>
      <c r="D42" s="30">
        <v>18.39</v>
      </c>
    </row>
    <row r="43" spans="1:4" x14ac:dyDescent="0.2">
      <c r="A43" s="31">
        <v>32154</v>
      </c>
      <c r="B43" s="30">
        <v>16.38</v>
      </c>
      <c r="C43" s="31">
        <v>32877</v>
      </c>
      <c r="D43" s="30">
        <v>16.61</v>
      </c>
    </row>
    <row r="44" spans="1:4" x14ac:dyDescent="0.2">
      <c r="A44" s="31">
        <v>32509</v>
      </c>
      <c r="B44" s="30">
        <v>18.02</v>
      </c>
      <c r="C44" s="31">
        <v>32878</v>
      </c>
      <c r="D44" s="30">
        <v>16.350000000000001</v>
      </c>
    </row>
    <row r="45" spans="1:4" x14ac:dyDescent="0.2">
      <c r="A45" s="31">
        <v>32510</v>
      </c>
      <c r="B45" s="30">
        <v>17.940000000000001</v>
      </c>
      <c r="C45" s="31">
        <v>32879</v>
      </c>
      <c r="D45" s="30">
        <v>15.1</v>
      </c>
    </row>
    <row r="46" spans="1:4" x14ac:dyDescent="0.2">
      <c r="A46" s="31">
        <v>32511</v>
      </c>
      <c r="B46" s="30">
        <v>19.48</v>
      </c>
      <c r="C46" s="31">
        <v>32880</v>
      </c>
      <c r="D46" s="30">
        <v>17.170000000000002</v>
      </c>
    </row>
    <row r="47" spans="1:4" x14ac:dyDescent="0.2">
      <c r="A47" s="31">
        <v>32512</v>
      </c>
      <c r="B47" s="30">
        <v>21.07</v>
      </c>
      <c r="C47" s="31">
        <v>32881</v>
      </c>
      <c r="D47" s="30">
        <v>27.17</v>
      </c>
    </row>
    <row r="48" spans="1:4" x14ac:dyDescent="0.2">
      <c r="A48" s="31">
        <v>32513</v>
      </c>
      <c r="B48" s="30">
        <v>20.12</v>
      </c>
      <c r="C48" s="31">
        <v>32882</v>
      </c>
      <c r="D48" s="30">
        <v>34.9</v>
      </c>
    </row>
    <row r="49" spans="1:4" x14ac:dyDescent="0.2">
      <c r="A49" s="31">
        <v>32514</v>
      </c>
      <c r="B49" s="30">
        <v>20.05</v>
      </c>
      <c r="C49" s="31">
        <v>32883</v>
      </c>
      <c r="D49" s="30">
        <v>36.020000000000003</v>
      </c>
    </row>
    <row r="50" spans="1:4" x14ac:dyDescent="0.2">
      <c r="A50" s="31">
        <v>32515</v>
      </c>
      <c r="B50" s="30">
        <v>19.78</v>
      </c>
      <c r="C50" s="31">
        <v>32884</v>
      </c>
      <c r="D50" s="30">
        <v>33.07</v>
      </c>
    </row>
    <row r="51" spans="1:4" x14ac:dyDescent="0.2">
      <c r="A51" s="31">
        <v>32516</v>
      </c>
      <c r="B51" s="30">
        <v>18.579999999999998</v>
      </c>
      <c r="C51" s="31">
        <v>32885</v>
      </c>
      <c r="D51" s="30">
        <v>28.27</v>
      </c>
    </row>
    <row r="52" spans="1:4" x14ac:dyDescent="0.2">
      <c r="A52" s="31">
        <v>32517</v>
      </c>
      <c r="B52" s="30">
        <v>19.59</v>
      </c>
      <c r="C52" s="31">
        <v>33239</v>
      </c>
      <c r="D52" s="30">
        <v>23.57</v>
      </c>
    </row>
    <row r="53" spans="1:4" x14ac:dyDescent="0.2">
      <c r="A53" s="31">
        <v>32518</v>
      </c>
      <c r="B53" s="30">
        <v>20.100000000000001</v>
      </c>
      <c r="C53" s="31">
        <v>33240</v>
      </c>
      <c r="D53" s="30">
        <v>19.54</v>
      </c>
    </row>
    <row r="54" spans="1:4" x14ac:dyDescent="0.2">
      <c r="A54" s="31">
        <v>32519</v>
      </c>
      <c r="B54" s="30">
        <v>19.86</v>
      </c>
      <c r="C54" s="31">
        <v>33241</v>
      </c>
      <c r="D54" s="30">
        <v>19.079999999999998</v>
      </c>
    </row>
    <row r="55" spans="1:4" x14ac:dyDescent="0.2">
      <c r="A55" s="31">
        <v>32520</v>
      </c>
      <c r="B55" s="30">
        <v>21.1</v>
      </c>
      <c r="C55" s="31">
        <v>33242</v>
      </c>
      <c r="D55" s="30">
        <v>19.18</v>
      </c>
    </row>
    <row r="56" spans="1:4" x14ac:dyDescent="0.2">
      <c r="A56" s="31">
        <v>32874</v>
      </c>
      <c r="B56" s="30">
        <v>22.86</v>
      </c>
      <c r="C56" s="31">
        <v>33243</v>
      </c>
      <c r="D56" s="30">
        <v>19.190000000000001</v>
      </c>
    </row>
    <row r="57" spans="1:4" x14ac:dyDescent="0.2">
      <c r="A57" s="31">
        <v>32875</v>
      </c>
      <c r="B57" s="30">
        <v>22.11</v>
      </c>
      <c r="C57" s="31">
        <v>33244</v>
      </c>
      <c r="D57" s="30">
        <v>18.170000000000002</v>
      </c>
    </row>
    <row r="58" spans="1:4" x14ac:dyDescent="0.2">
      <c r="A58" s="31">
        <v>32876</v>
      </c>
      <c r="B58" s="30">
        <v>20.39</v>
      </c>
      <c r="C58" s="31">
        <v>33245</v>
      </c>
      <c r="D58" s="30">
        <v>19.399999999999999</v>
      </c>
    </row>
    <row r="59" spans="1:4" x14ac:dyDescent="0.2">
      <c r="A59" s="31">
        <v>32877</v>
      </c>
      <c r="B59" s="30">
        <v>18.43</v>
      </c>
      <c r="C59" s="31">
        <v>33246</v>
      </c>
      <c r="D59" s="30">
        <v>19.77</v>
      </c>
    </row>
    <row r="60" spans="1:4" x14ac:dyDescent="0.2">
      <c r="A60" s="31">
        <v>32878</v>
      </c>
      <c r="B60" s="30">
        <v>18.2</v>
      </c>
      <c r="C60" s="31">
        <v>33247</v>
      </c>
      <c r="D60" s="30">
        <v>20.5</v>
      </c>
    </row>
    <row r="61" spans="1:4" x14ac:dyDescent="0.2">
      <c r="A61" s="31">
        <v>32879</v>
      </c>
      <c r="B61" s="30">
        <v>16.7</v>
      </c>
      <c r="C61" s="31">
        <v>33248</v>
      </c>
      <c r="D61" s="30">
        <v>22.21</v>
      </c>
    </row>
    <row r="62" spans="1:4" x14ac:dyDescent="0.2">
      <c r="A62" s="31">
        <v>32880</v>
      </c>
      <c r="B62" s="30">
        <v>18.45</v>
      </c>
      <c r="C62" s="31">
        <v>33249</v>
      </c>
      <c r="D62" s="30">
        <v>21.11</v>
      </c>
    </row>
    <row r="63" spans="1:4" x14ac:dyDescent="0.2">
      <c r="A63" s="31">
        <v>32881</v>
      </c>
      <c r="B63" s="30">
        <v>27.31</v>
      </c>
      <c r="C63" s="31">
        <v>33250</v>
      </c>
      <c r="D63" s="30">
        <v>18.41</v>
      </c>
    </row>
    <row r="64" spans="1:4" x14ac:dyDescent="0.2">
      <c r="A64" s="31">
        <v>32882</v>
      </c>
      <c r="B64" s="30">
        <v>33.51</v>
      </c>
      <c r="C64" s="31">
        <v>33604</v>
      </c>
      <c r="D64" s="30">
        <v>18.16</v>
      </c>
    </row>
    <row r="65" spans="1:4" x14ac:dyDescent="0.2">
      <c r="A65" s="31">
        <v>32883</v>
      </c>
      <c r="B65" s="30">
        <v>36.04</v>
      </c>
      <c r="C65" s="31">
        <v>33605</v>
      </c>
      <c r="D65" s="30">
        <v>18.05</v>
      </c>
    </row>
    <row r="66" spans="1:4" x14ac:dyDescent="0.2">
      <c r="A66" s="31">
        <v>32884</v>
      </c>
      <c r="B66" s="30">
        <v>32.33</v>
      </c>
      <c r="C66" s="31">
        <v>33606</v>
      </c>
      <c r="D66" s="30">
        <v>17.63</v>
      </c>
    </row>
    <row r="67" spans="1:4" x14ac:dyDescent="0.2">
      <c r="A67" s="31">
        <v>32885</v>
      </c>
      <c r="B67" s="30">
        <v>27.28</v>
      </c>
      <c r="C67" s="31">
        <v>33607</v>
      </c>
      <c r="D67" s="30">
        <v>18.920000000000002</v>
      </c>
    </row>
    <row r="68" spans="1:4" x14ac:dyDescent="0.2">
      <c r="A68" s="31">
        <v>33239</v>
      </c>
      <c r="B68" s="30">
        <v>25.23</v>
      </c>
      <c r="C68" s="31">
        <v>33608</v>
      </c>
      <c r="D68" s="30">
        <v>19.89</v>
      </c>
    </row>
    <row r="69" spans="1:4" x14ac:dyDescent="0.2">
      <c r="A69" s="31">
        <v>33240</v>
      </c>
      <c r="B69" s="30">
        <v>20.48</v>
      </c>
      <c r="C69" s="31">
        <v>33609</v>
      </c>
      <c r="D69" s="30">
        <v>21.16</v>
      </c>
    </row>
    <row r="70" spans="1:4" x14ac:dyDescent="0.2">
      <c r="A70" s="31">
        <v>33241</v>
      </c>
      <c r="B70" s="30">
        <v>19.899999999999999</v>
      </c>
      <c r="C70" s="31">
        <v>33610</v>
      </c>
      <c r="D70" s="30">
        <v>20.239999999999998</v>
      </c>
    </row>
    <row r="71" spans="1:4" x14ac:dyDescent="0.2">
      <c r="A71" s="31">
        <v>33242</v>
      </c>
      <c r="B71" s="30">
        <v>20.83</v>
      </c>
      <c r="C71" s="31">
        <v>33611</v>
      </c>
      <c r="D71" s="30">
        <v>19.739999999999998</v>
      </c>
    </row>
    <row r="72" spans="1:4" x14ac:dyDescent="0.2">
      <c r="A72" s="31">
        <v>33243</v>
      </c>
      <c r="B72" s="30">
        <v>21.23</v>
      </c>
      <c r="C72" s="31">
        <v>33612</v>
      </c>
      <c r="D72" s="30">
        <v>20.27</v>
      </c>
    </row>
    <row r="73" spans="1:4" x14ac:dyDescent="0.2">
      <c r="A73" s="31">
        <v>33244</v>
      </c>
      <c r="B73" s="30">
        <v>20.190000000000001</v>
      </c>
      <c r="C73" s="31">
        <v>33613</v>
      </c>
      <c r="D73" s="30">
        <v>20.260000000000002</v>
      </c>
    </row>
    <row r="74" spans="1:4" x14ac:dyDescent="0.2">
      <c r="A74" s="31">
        <v>33245</v>
      </c>
      <c r="B74" s="30">
        <v>21.4</v>
      </c>
      <c r="C74" s="31">
        <v>33614</v>
      </c>
      <c r="D74" s="30">
        <v>19.21</v>
      </c>
    </row>
    <row r="75" spans="1:4" x14ac:dyDescent="0.2">
      <c r="A75" s="31">
        <v>33246</v>
      </c>
      <c r="B75" s="30">
        <v>21.69</v>
      </c>
      <c r="C75" s="31">
        <v>33615</v>
      </c>
      <c r="D75" s="30">
        <v>18.14</v>
      </c>
    </row>
    <row r="76" spans="1:4" x14ac:dyDescent="0.2">
      <c r="A76" s="31">
        <v>33247</v>
      </c>
      <c r="B76" s="30">
        <v>21.89</v>
      </c>
      <c r="C76" s="31">
        <v>33970</v>
      </c>
      <c r="D76" s="30">
        <v>17.39</v>
      </c>
    </row>
    <row r="77" spans="1:4" x14ac:dyDescent="0.2">
      <c r="A77" s="31">
        <v>33248</v>
      </c>
      <c r="B77" s="30">
        <v>23.23</v>
      </c>
      <c r="C77" s="31">
        <v>33971</v>
      </c>
      <c r="D77" s="30">
        <v>18.47</v>
      </c>
    </row>
    <row r="78" spans="1:4" x14ac:dyDescent="0.2">
      <c r="A78" s="31">
        <v>33249</v>
      </c>
      <c r="B78" s="30">
        <v>22.46</v>
      </c>
      <c r="C78" s="31">
        <v>33972</v>
      </c>
      <c r="D78" s="30">
        <v>18.79</v>
      </c>
    </row>
    <row r="79" spans="1:4" x14ac:dyDescent="0.2">
      <c r="A79" s="31">
        <v>33250</v>
      </c>
      <c r="B79" s="30">
        <v>19.5</v>
      </c>
      <c r="C79" s="31">
        <v>33973</v>
      </c>
      <c r="D79" s="30">
        <v>18.670000000000002</v>
      </c>
    </row>
    <row r="80" spans="1:4" x14ac:dyDescent="0.2">
      <c r="A80" s="31">
        <v>33604</v>
      </c>
      <c r="B80" s="30">
        <v>18.79</v>
      </c>
      <c r="C80" s="31">
        <v>33974</v>
      </c>
      <c r="D80" s="30">
        <v>18.510000000000002</v>
      </c>
    </row>
    <row r="81" spans="1:4" x14ac:dyDescent="0.2">
      <c r="A81" s="31">
        <v>33605</v>
      </c>
      <c r="B81" s="30">
        <v>19.010000000000002</v>
      </c>
      <c r="C81" s="31">
        <v>33975</v>
      </c>
      <c r="D81" s="30">
        <v>17.649999999999999</v>
      </c>
    </row>
    <row r="82" spans="1:4" x14ac:dyDescent="0.2">
      <c r="A82" s="31">
        <v>33606</v>
      </c>
      <c r="B82" s="30">
        <v>18.920000000000002</v>
      </c>
      <c r="C82" s="31">
        <v>33976</v>
      </c>
      <c r="D82" s="30">
        <v>16.78</v>
      </c>
    </row>
    <row r="83" spans="1:4" x14ac:dyDescent="0.2">
      <c r="A83" s="31">
        <v>33607</v>
      </c>
      <c r="B83" s="30">
        <v>20.23</v>
      </c>
      <c r="C83" s="31">
        <v>33977</v>
      </c>
      <c r="D83" s="30">
        <v>16.7</v>
      </c>
    </row>
    <row r="84" spans="1:4" x14ac:dyDescent="0.2">
      <c r="A84" s="31">
        <v>33608</v>
      </c>
      <c r="B84" s="30">
        <v>20.98</v>
      </c>
      <c r="C84" s="31">
        <v>33978</v>
      </c>
      <c r="D84" s="30">
        <v>16.010000000000002</v>
      </c>
    </row>
    <row r="85" spans="1:4" x14ac:dyDescent="0.2">
      <c r="A85" s="31">
        <v>33609</v>
      </c>
      <c r="B85" s="30">
        <v>22.38</v>
      </c>
      <c r="C85" s="31">
        <v>33979</v>
      </c>
      <c r="D85" s="30">
        <v>16.61</v>
      </c>
    </row>
    <row r="86" spans="1:4" x14ac:dyDescent="0.2">
      <c r="A86" s="31">
        <v>33610</v>
      </c>
      <c r="B86" s="30">
        <v>21.78</v>
      </c>
      <c r="C86" s="31">
        <v>33980</v>
      </c>
      <c r="D86" s="30">
        <v>15.2</v>
      </c>
    </row>
    <row r="87" spans="1:4" x14ac:dyDescent="0.2">
      <c r="A87" s="31">
        <v>33611</v>
      </c>
      <c r="B87" s="30">
        <v>21.34</v>
      </c>
      <c r="C87" s="31">
        <v>33981</v>
      </c>
      <c r="D87" s="30">
        <v>13.73</v>
      </c>
    </row>
    <row r="88" spans="1:4" x14ac:dyDescent="0.2">
      <c r="A88" s="31">
        <v>33612</v>
      </c>
      <c r="B88" s="30">
        <v>21.88</v>
      </c>
      <c r="C88" s="31">
        <v>34335</v>
      </c>
      <c r="D88" s="30">
        <v>14.29</v>
      </c>
    </row>
    <row r="89" spans="1:4" x14ac:dyDescent="0.2">
      <c r="A89" s="31">
        <v>33613</v>
      </c>
      <c r="B89" s="30">
        <v>21.69</v>
      </c>
      <c r="C89" s="31">
        <v>34336</v>
      </c>
      <c r="D89" s="30">
        <v>13.8</v>
      </c>
    </row>
    <row r="90" spans="1:4" x14ac:dyDescent="0.2">
      <c r="A90" s="31">
        <v>33614</v>
      </c>
      <c r="B90" s="30">
        <v>20.34</v>
      </c>
      <c r="C90" s="31">
        <v>34337</v>
      </c>
      <c r="D90" s="30">
        <v>13.82</v>
      </c>
    </row>
    <row r="91" spans="1:4" x14ac:dyDescent="0.2">
      <c r="A91" s="31">
        <v>33615</v>
      </c>
      <c r="B91" s="30">
        <v>19.41</v>
      </c>
      <c r="C91" s="31">
        <v>34338</v>
      </c>
      <c r="D91" s="30">
        <v>15.23</v>
      </c>
    </row>
    <row r="92" spans="1:4" x14ac:dyDescent="0.2">
      <c r="A92" s="31">
        <v>33970</v>
      </c>
      <c r="B92" s="30">
        <v>19.03</v>
      </c>
      <c r="C92" s="31">
        <v>34339</v>
      </c>
      <c r="D92" s="30">
        <v>16.190000000000001</v>
      </c>
    </row>
    <row r="93" spans="1:4" x14ac:dyDescent="0.2">
      <c r="A93" s="31">
        <v>33971</v>
      </c>
      <c r="B93" s="30">
        <v>20.09</v>
      </c>
      <c r="C93" s="31">
        <v>34340</v>
      </c>
      <c r="D93" s="30">
        <v>16.760000000000002</v>
      </c>
    </row>
    <row r="94" spans="1:4" x14ac:dyDescent="0.2">
      <c r="A94" s="31">
        <v>33972</v>
      </c>
      <c r="B94" s="30">
        <v>20.32</v>
      </c>
      <c r="C94" s="31">
        <v>34341</v>
      </c>
      <c r="D94" s="30">
        <v>17.600000000000001</v>
      </c>
    </row>
    <row r="95" spans="1:4" x14ac:dyDescent="0.2">
      <c r="A95" s="31">
        <v>33973</v>
      </c>
      <c r="B95" s="30">
        <v>20.25</v>
      </c>
      <c r="C95" s="31">
        <v>34342</v>
      </c>
      <c r="D95" s="30">
        <v>16.89</v>
      </c>
    </row>
    <row r="96" spans="1:4" x14ac:dyDescent="0.2">
      <c r="A96" s="31">
        <v>33974</v>
      </c>
      <c r="B96" s="30">
        <v>19.95</v>
      </c>
      <c r="C96" s="31">
        <v>34343</v>
      </c>
      <c r="D96" s="30">
        <v>15.9</v>
      </c>
    </row>
    <row r="97" spans="1:4" x14ac:dyDescent="0.2">
      <c r="A97" s="31">
        <v>33975</v>
      </c>
      <c r="B97" s="30">
        <v>19.09</v>
      </c>
      <c r="C97" s="31">
        <v>34344</v>
      </c>
      <c r="D97" s="30">
        <v>16.489999999999998</v>
      </c>
    </row>
    <row r="98" spans="1:4" x14ac:dyDescent="0.2">
      <c r="A98" s="31">
        <v>33976</v>
      </c>
      <c r="B98" s="30">
        <v>17.89</v>
      </c>
      <c r="C98" s="31">
        <v>34345</v>
      </c>
      <c r="D98" s="30">
        <v>17.190000000000001</v>
      </c>
    </row>
    <row r="99" spans="1:4" x14ac:dyDescent="0.2">
      <c r="A99" s="31">
        <v>33977</v>
      </c>
      <c r="B99" s="30">
        <v>18.010000000000002</v>
      </c>
      <c r="C99" s="31">
        <v>34346</v>
      </c>
      <c r="D99" s="30">
        <v>15.93</v>
      </c>
    </row>
    <row r="100" spans="1:4" x14ac:dyDescent="0.2">
      <c r="A100" s="31">
        <v>33978</v>
      </c>
      <c r="B100" s="30">
        <v>17.5</v>
      </c>
      <c r="C100" s="31">
        <v>34700</v>
      </c>
      <c r="D100" s="30">
        <v>16.55</v>
      </c>
    </row>
    <row r="101" spans="1:4" x14ac:dyDescent="0.2">
      <c r="A101" s="31">
        <v>33979</v>
      </c>
      <c r="B101" s="30">
        <v>18.149999999999999</v>
      </c>
      <c r="C101" s="31">
        <v>34701</v>
      </c>
      <c r="D101" s="30">
        <v>17.11</v>
      </c>
    </row>
    <row r="102" spans="1:4" x14ac:dyDescent="0.2">
      <c r="A102" s="31">
        <v>33980</v>
      </c>
      <c r="B102" s="30">
        <v>16.61</v>
      </c>
      <c r="C102" s="31">
        <v>34702</v>
      </c>
      <c r="D102" s="30">
        <v>17.010000000000002</v>
      </c>
    </row>
    <row r="103" spans="1:4" x14ac:dyDescent="0.2">
      <c r="A103" s="31">
        <v>33981</v>
      </c>
      <c r="B103" s="30">
        <v>14.51</v>
      </c>
      <c r="C103" s="31">
        <v>34703</v>
      </c>
      <c r="D103" s="30">
        <v>18.649999999999999</v>
      </c>
    </row>
    <row r="104" spans="1:4" x14ac:dyDescent="0.2">
      <c r="A104" s="31">
        <v>34335</v>
      </c>
      <c r="B104" s="30">
        <v>15.03</v>
      </c>
      <c r="C104" s="31">
        <v>34704</v>
      </c>
      <c r="D104" s="30">
        <v>18.350000000000001</v>
      </c>
    </row>
    <row r="105" spans="1:4" x14ac:dyDescent="0.2">
      <c r="A105" s="31">
        <v>34336</v>
      </c>
      <c r="B105" s="30">
        <v>14.78</v>
      </c>
      <c r="C105" s="31">
        <v>34705</v>
      </c>
      <c r="D105" s="30">
        <v>17.309999999999999</v>
      </c>
    </row>
    <row r="106" spans="1:4" x14ac:dyDescent="0.2">
      <c r="A106" s="31">
        <v>34337</v>
      </c>
      <c r="B106" s="30">
        <v>14.68</v>
      </c>
      <c r="C106" s="31">
        <v>34706</v>
      </c>
      <c r="D106" s="30">
        <v>15.85</v>
      </c>
    </row>
    <row r="107" spans="1:4" x14ac:dyDescent="0.2">
      <c r="A107" s="31">
        <v>34338</v>
      </c>
      <c r="B107" s="30">
        <v>16.420000000000002</v>
      </c>
      <c r="C107" s="31">
        <v>34707</v>
      </c>
      <c r="D107" s="30">
        <v>16.100000000000001</v>
      </c>
    </row>
    <row r="108" spans="1:4" x14ac:dyDescent="0.2">
      <c r="A108" s="31">
        <v>34339</v>
      </c>
      <c r="B108" s="30">
        <v>17.89</v>
      </c>
      <c r="C108" s="31">
        <v>34708</v>
      </c>
      <c r="D108" s="30">
        <v>16.7</v>
      </c>
    </row>
    <row r="109" spans="1:4" x14ac:dyDescent="0.2">
      <c r="A109" s="31">
        <v>34340</v>
      </c>
      <c r="B109" s="30">
        <v>19.059999999999999</v>
      </c>
      <c r="C109" s="31">
        <v>34709</v>
      </c>
      <c r="D109" s="30">
        <v>16.11</v>
      </c>
    </row>
    <row r="110" spans="1:4" x14ac:dyDescent="0.2">
      <c r="A110" s="31">
        <v>34341</v>
      </c>
      <c r="B110" s="30">
        <v>19.649999999999999</v>
      </c>
      <c r="C110" s="31">
        <v>34710</v>
      </c>
      <c r="D110" s="30">
        <v>16.86</v>
      </c>
    </row>
    <row r="111" spans="1:4" x14ac:dyDescent="0.2">
      <c r="A111" s="31">
        <v>34342</v>
      </c>
      <c r="B111" s="30">
        <v>18.38</v>
      </c>
      <c r="C111" s="31">
        <v>34711</v>
      </c>
      <c r="D111" s="30">
        <v>17.93</v>
      </c>
    </row>
    <row r="112" spans="1:4" x14ac:dyDescent="0.2">
      <c r="A112" s="31">
        <v>34343</v>
      </c>
      <c r="B112" s="30">
        <v>17.45</v>
      </c>
      <c r="C112" s="31">
        <v>35065</v>
      </c>
      <c r="D112" s="30">
        <v>17.850000000000001</v>
      </c>
    </row>
    <row r="113" spans="1:4" x14ac:dyDescent="0.2">
      <c r="A113" s="31">
        <v>34344</v>
      </c>
      <c r="B113" s="30">
        <v>17.72</v>
      </c>
      <c r="C113" s="31">
        <v>35066</v>
      </c>
      <c r="D113" s="30">
        <v>18</v>
      </c>
    </row>
    <row r="114" spans="1:4" x14ac:dyDescent="0.2">
      <c r="A114" s="31">
        <v>34345</v>
      </c>
      <c r="B114" s="30">
        <v>18.07</v>
      </c>
      <c r="C114" s="31">
        <v>35067</v>
      </c>
      <c r="D114" s="30">
        <v>19.850000000000001</v>
      </c>
    </row>
    <row r="115" spans="1:4" x14ac:dyDescent="0.2">
      <c r="A115" s="31">
        <v>34346</v>
      </c>
      <c r="B115" s="30">
        <v>17.16</v>
      </c>
      <c r="C115" s="31">
        <v>35068</v>
      </c>
      <c r="D115" s="30">
        <v>20.9</v>
      </c>
    </row>
    <row r="116" spans="1:4" x14ac:dyDescent="0.2">
      <c r="A116" s="31">
        <v>34700</v>
      </c>
      <c r="B116" s="30">
        <v>18.04</v>
      </c>
      <c r="C116" s="31">
        <v>35069</v>
      </c>
      <c r="D116" s="30">
        <v>19.149999999999999</v>
      </c>
    </row>
    <row r="117" spans="1:4" x14ac:dyDescent="0.2">
      <c r="A117" s="31">
        <v>34701</v>
      </c>
      <c r="B117" s="30">
        <v>18.57</v>
      </c>
      <c r="C117" s="31">
        <v>35070</v>
      </c>
      <c r="D117" s="30">
        <v>18.46</v>
      </c>
    </row>
    <row r="118" spans="1:4" x14ac:dyDescent="0.2">
      <c r="A118" s="31">
        <v>34702</v>
      </c>
      <c r="B118" s="30">
        <v>18.54</v>
      </c>
      <c r="C118" s="31">
        <v>35071</v>
      </c>
      <c r="D118" s="30">
        <v>19.57</v>
      </c>
    </row>
    <row r="119" spans="1:4" x14ac:dyDescent="0.2">
      <c r="A119" s="31">
        <v>34703</v>
      </c>
      <c r="B119" s="30">
        <v>19.899999999999999</v>
      </c>
      <c r="C119" s="31">
        <v>35072</v>
      </c>
      <c r="D119" s="30">
        <v>20.51</v>
      </c>
    </row>
    <row r="120" spans="1:4" x14ac:dyDescent="0.2">
      <c r="A120" s="31">
        <v>34704</v>
      </c>
      <c r="B120" s="30">
        <v>19.739999999999998</v>
      </c>
      <c r="C120" s="31">
        <v>35073</v>
      </c>
      <c r="D120" s="30">
        <v>22.63</v>
      </c>
    </row>
    <row r="121" spans="1:4" x14ac:dyDescent="0.2">
      <c r="A121" s="31">
        <v>34705</v>
      </c>
      <c r="B121" s="30">
        <v>18.45</v>
      </c>
      <c r="C121" s="31">
        <v>35074</v>
      </c>
      <c r="D121" s="30">
        <v>24.16</v>
      </c>
    </row>
    <row r="122" spans="1:4" x14ac:dyDescent="0.2">
      <c r="A122" s="31">
        <v>34706</v>
      </c>
      <c r="B122" s="30">
        <v>17.329999999999998</v>
      </c>
      <c r="C122" s="31">
        <v>35075</v>
      </c>
      <c r="D122" s="30">
        <v>22.76</v>
      </c>
    </row>
    <row r="123" spans="1:4" x14ac:dyDescent="0.2">
      <c r="A123" s="31">
        <v>34707</v>
      </c>
      <c r="B123" s="30">
        <v>18.02</v>
      </c>
      <c r="C123" s="31">
        <v>35076</v>
      </c>
      <c r="D123" s="30">
        <v>23.78</v>
      </c>
    </row>
    <row r="124" spans="1:4" x14ac:dyDescent="0.2">
      <c r="A124" s="31">
        <v>34708</v>
      </c>
      <c r="B124" s="30">
        <v>18.23</v>
      </c>
      <c r="C124" s="31">
        <v>35431</v>
      </c>
      <c r="D124" s="30">
        <v>23.54</v>
      </c>
    </row>
    <row r="125" spans="1:4" x14ac:dyDescent="0.2">
      <c r="A125" s="31">
        <v>34709</v>
      </c>
      <c r="B125" s="30">
        <v>17.43</v>
      </c>
      <c r="C125" s="31">
        <v>35432</v>
      </c>
      <c r="D125" s="30">
        <v>20.85</v>
      </c>
    </row>
    <row r="126" spans="1:4" x14ac:dyDescent="0.2">
      <c r="A126" s="31">
        <v>34710</v>
      </c>
      <c r="B126" s="30">
        <v>17.989999999999998</v>
      </c>
      <c r="C126" s="31">
        <v>35433</v>
      </c>
      <c r="D126" s="30">
        <v>19.13</v>
      </c>
    </row>
    <row r="127" spans="1:4" x14ac:dyDescent="0.2">
      <c r="A127" s="31">
        <v>34711</v>
      </c>
      <c r="B127" s="30">
        <v>19.03</v>
      </c>
      <c r="C127" s="31">
        <v>35434</v>
      </c>
      <c r="D127" s="30">
        <v>17.559999999999999</v>
      </c>
    </row>
    <row r="128" spans="1:4" x14ac:dyDescent="0.2">
      <c r="A128" s="31">
        <v>35065</v>
      </c>
      <c r="B128" s="30">
        <v>18.850000000000001</v>
      </c>
      <c r="C128" s="31">
        <v>35435</v>
      </c>
      <c r="D128" s="30">
        <v>19.02</v>
      </c>
    </row>
    <row r="129" spans="1:4" x14ac:dyDescent="0.2">
      <c r="A129" s="31">
        <v>35066</v>
      </c>
      <c r="B129" s="30">
        <v>19.09</v>
      </c>
      <c r="C129" s="31">
        <v>35436</v>
      </c>
      <c r="D129" s="30">
        <v>17.579999999999998</v>
      </c>
    </row>
    <row r="130" spans="1:4" x14ac:dyDescent="0.2">
      <c r="A130" s="31">
        <v>35067</v>
      </c>
      <c r="B130" s="30">
        <v>21.33</v>
      </c>
      <c r="C130" s="31">
        <v>35437</v>
      </c>
      <c r="D130" s="30">
        <v>18.46</v>
      </c>
    </row>
    <row r="131" spans="1:4" x14ac:dyDescent="0.2">
      <c r="A131" s="31">
        <v>35068</v>
      </c>
      <c r="B131" s="30">
        <v>23.5</v>
      </c>
      <c r="C131" s="31">
        <v>35438</v>
      </c>
      <c r="D131" s="30">
        <v>18.600000000000001</v>
      </c>
    </row>
    <row r="132" spans="1:4" x14ac:dyDescent="0.2">
      <c r="A132" s="31">
        <v>35069</v>
      </c>
      <c r="B132" s="30">
        <v>21.17</v>
      </c>
      <c r="C132" s="31">
        <v>35439</v>
      </c>
      <c r="D132" s="30">
        <v>18.46</v>
      </c>
    </row>
    <row r="133" spans="1:4" x14ac:dyDescent="0.2">
      <c r="A133" s="31">
        <v>35070</v>
      </c>
      <c r="B133" s="30">
        <v>20.420000000000002</v>
      </c>
      <c r="C133" s="31">
        <v>35440</v>
      </c>
      <c r="D133" s="30">
        <v>19.87</v>
      </c>
    </row>
    <row r="134" spans="1:4" x14ac:dyDescent="0.2">
      <c r="A134" s="31">
        <v>35071</v>
      </c>
      <c r="B134" s="30">
        <v>21.3</v>
      </c>
      <c r="C134" s="31">
        <v>35441</v>
      </c>
      <c r="D134" s="30">
        <v>19.170000000000002</v>
      </c>
    </row>
    <row r="135" spans="1:4" x14ac:dyDescent="0.2">
      <c r="A135" s="31">
        <v>35072</v>
      </c>
      <c r="B135" s="30">
        <v>21.9</v>
      </c>
      <c r="C135" s="31">
        <v>35442</v>
      </c>
      <c r="D135" s="30">
        <v>17.18</v>
      </c>
    </row>
    <row r="136" spans="1:4" x14ac:dyDescent="0.2">
      <c r="A136" s="31">
        <v>35073</v>
      </c>
      <c r="B136" s="30">
        <v>23.97</v>
      </c>
      <c r="C136" s="31">
        <v>35796</v>
      </c>
      <c r="D136" s="30">
        <v>15.19</v>
      </c>
    </row>
    <row r="137" spans="1:4" x14ac:dyDescent="0.2">
      <c r="A137" s="31">
        <v>35074</v>
      </c>
      <c r="B137" s="30">
        <v>24.88</v>
      </c>
      <c r="C137" s="31">
        <v>35797</v>
      </c>
      <c r="D137" s="30">
        <v>14.07</v>
      </c>
    </row>
    <row r="138" spans="1:4" x14ac:dyDescent="0.2">
      <c r="A138" s="31">
        <v>35075</v>
      </c>
      <c r="B138" s="30">
        <v>23.71</v>
      </c>
      <c r="C138" s="31">
        <v>35798</v>
      </c>
      <c r="D138" s="30">
        <v>13.1</v>
      </c>
    </row>
    <row r="139" spans="1:4" x14ac:dyDescent="0.2">
      <c r="A139" s="31">
        <v>35076</v>
      </c>
      <c r="B139" s="30">
        <v>25.23</v>
      </c>
      <c r="C139" s="31">
        <v>35799</v>
      </c>
      <c r="D139" s="30">
        <v>13.53</v>
      </c>
    </row>
    <row r="140" spans="1:4" x14ac:dyDescent="0.2">
      <c r="A140" s="31">
        <v>35431</v>
      </c>
      <c r="B140" s="30">
        <v>25.13</v>
      </c>
      <c r="C140" s="31">
        <v>35800</v>
      </c>
      <c r="D140" s="30">
        <v>14.36</v>
      </c>
    </row>
    <row r="141" spans="1:4" x14ac:dyDescent="0.2">
      <c r="A141" s="31">
        <v>35432</v>
      </c>
      <c r="B141" s="30">
        <v>22.18</v>
      </c>
      <c r="C141" s="31">
        <v>35801</v>
      </c>
      <c r="D141" s="30">
        <v>12.21</v>
      </c>
    </row>
    <row r="142" spans="1:4" x14ac:dyDescent="0.2">
      <c r="A142" s="31">
        <v>35433</v>
      </c>
      <c r="B142" s="30">
        <v>20.97</v>
      </c>
      <c r="C142" s="31">
        <v>35802</v>
      </c>
      <c r="D142" s="30">
        <v>12.08</v>
      </c>
    </row>
    <row r="143" spans="1:4" x14ac:dyDescent="0.2">
      <c r="A143" s="31">
        <v>35434</v>
      </c>
      <c r="B143" s="30">
        <v>19.7</v>
      </c>
      <c r="C143" s="31">
        <v>35803</v>
      </c>
      <c r="D143" s="30">
        <v>11.91</v>
      </c>
    </row>
    <row r="144" spans="1:4" x14ac:dyDescent="0.2">
      <c r="A144" s="31">
        <v>35435</v>
      </c>
      <c r="B144" s="30">
        <v>20.82</v>
      </c>
      <c r="C144" s="31">
        <v>35804</v>
      </c>
      <c r="D144" s="30">
        <v>13.34</v>
      </c>
    </row>
    <row r="145" spans="1:4" x14ac:dyDescent="0.2">
      <c r="A145" s="31">
        <v>35436</v>
      </c>
      <c r="B145" s="30">
        <v>19.260000000000002</v>
      </c>
      <c r="C145" s="31">
        <v>35805</v>
      </c>
      <c r="D145" s="30">
        <v>12.7</v>
      </c>
    </row>
    <row r="146" spans="1:4" x14ac:dyDescent="0.2">
      <c r="A146" s="31">
        <v>35437</v>
      </c>
      <c r="B146" s="30">
        <v>19.66</v>
      </c>
      <c r="C146" s="31">
        <v>35806</v>
      </c>
      <c r="D146" s="30">
        <v>11.04</v>
      </c>
    </row>
    <row r="147" spans="1:4" x14ac:dyDescent="0.2">
      <c r="A147" s="31">
        <v>35438</v>
      </c>
      <c r="B147" s="30">
        <v>19.95</v>
      </c>
      <c r="C147" s="31">
        <v>35807</v>
      </c>
      <c r="D147" s="30">
        <v>9.82</v>
      </c>
    </row>
    <row r="148" spans="1:4" x14ac:dyDescent="0.2">
      <c r="A148" s="31">
        <v>35439</v>
      </c>
      <c r="B148" s="30">
        <v>19.8</v>
      </c>
      <c r="C148" s="31">
        <v>36161</v>
      </c>
      <c r="D148" s="30">
        <v>11.11</v>
      </c>
    </row>
    <row r="149" spans="1:4" x14ac:dyDescent="0.2">
      <c r="A149" s="31">
        <v>35440</v>
      </c>
      <c r="B149" s="30">
        <v>21.33</v>
      </c>
      <c r="C149" s="31">
        <v>36162</v>
      </c>
      <c r="D149" s="30">
        <v>10.27</v>
      </c>
    </row>
    <row r="150" spans="1:4" x14ac:dyDescent="0.2">
      <c r="A150" s="31">
        <v>35441</v>
      </c>
      <c r="B150" s="30">
        <v>20.190000000000001</v>
      </c>
      <c r="C150" s="31">
        <v>36163</v>
      </c>
      <c r="D150" s="30">
        <v>12.51</v>
      </c>
    </row>
    <row r="151" spans="1:4" x14ac:dyDescent="0.2">
      <c r="A151" s="31">
        <v>35442</v>
      </c>
      <c r="B151" s="30">
        <v>18.329999999999998</v>
      </c>
      <c r="C151" s="31">
        <v>36164</v>
      </c>
      <c r="D151" s="30">
        <v>15.29</v>
      </c>
    </row>
    <row r="152" spans="1:4" x14ac:dyDescent="0.2">
      <c r="A152" s="31">
        <v>35796</v>
      </c>
      <c r="B152" s="30">
        <v>16.72</v>
      </c>
      <c r="C152" s="31">
        <v>36165</v>
      </c>
      <c r="D152" s="30">
        <v>15.23</v>
      </c>
    </row>
    <row r="153" spans="1:4" x14ac:dyDescent="0.2">
      <c r="A153" s="31">
        <v>35797</v>
      </c>
      <c r="B153" s="30">
        <v>16.059999999999999</v>
      </c>
      <c r="C153" s="31">
        <v>36166</v>
      </c>
      <c r="D153" s="30">
        <v>15.86</v>
      </c>
    </row>
    <row r="154" spans="1:4" x14ac:dyDescent="0.2">
      <c r="A154" s="31">
        <v>35798</v>
      </c>
      <c r="B154" s="30">
        <v>15.12</v>
      </c>
      <c r="C154" s="31">
        <v>36167</v>
      </c>
      <c r="D154" s="30">
        <v>19.079999999999998</v>
      </c>
    </row>
    <row r="155" spans="1:4" x14ac:dyDescent="0.2">
      <c r="A155" s="31">
        <v>35799</v>
      </c>
      <c r="B155" s="30">
        <v>15.35</v>
      </c>
      <c r="C155" s="31">
        <v>36168</v>
      </c>
      <c r="D155" s="30">
        <v>20.22</v>
      </c>
    </row>
    <row r="156" spans="1:4" x14ac:dyDescent="0.2">
      <c r="A156" s="31">
        <v>35800</v>
      </c>
      <c r="B156" s="30">
        <v>14.91</v>
      </c>
      <c r="C156" s="31">
        <v>36169</v>
      </c>
      <c r="D156" s="30">
        <v>22.54</v>
      </c>
    </row>
    <row r="157" spans="1:4" x14ac:dyDescent="0.2">
      <c r="A157" s="31">
        <v>35801</v>
      </c>
      <c r="B157" s="30">
        <v>13.72</v>
      </c>
      <c r="C157" s="31">
        <v>36170</v>
      </c>
      <c r="D157" s="30">
        <v>22</v>
      </c>
    </row>
    <row r="158" spans="1:4" x14ac:dyDescent="0.2">
      <c r="A158" s="31">
        <v>35802</v>
      </c>
      <c r="B158" s="30">
        <v>14.17</v>
      </c>
      <c r="C158" s="31">
        <v>36171</v>
      </c>
      <c r="D158" s="30">
        <v>24.58</v>
      </c>
    </row>
    <row r="159" spans="1:4" x14ac:dyDescent="0.2">
      <c r="A159" s="31">
        <v>35803</v>
      </c>
      <c r="B159" s="30">
        <v>13.47</v>
      </c>
      <c r="C159" s="31">
        <v>36172</v>
      </c>
      <c r="D159" s="30">
        <v>25.47</v>
      </c>
    </row>
    <row r="160" spans="1:4" x14ac:dyDescent="0.2">
      <c r="A160" s="31">
        <v>35804</v>
      </c>
      <c r="B160" s="30">
        <v>15.03</v>
      </c>
      <c r="C160" s="31">
        <v>36526</v>
      </c>
      <c r="D160" s="30">
        <v>25.51</v>
      </c>
    </row>
    <row r="161" spans="1:4" x14ac:dyDescent="0.2">
      <c r="A161" s="31">
        <v>35805</v>
      </c>
      <c r="B161" s="30">
        <v>14.46</v>
      </c>
      <c r="C161" s="31">
        <v>36527</v>
      </c>
      <c r="D161" s="30">
        <v>27.78</v>
      </c>
    </row>
    <row r="162" spans="1:4" x14ac:dyDescent="0.2">
      <c r="A162" s="31">
        <v>35806</v>
      </c>
      <c r="B162" s="30">
        <v>13</v>
      </c>
      <c r="C162" s="31">
        <v>36528</v>
      </c>
      <c r="D162" s="30">
        <v>27.49</v>
      </c>
    </row>
    <row r="163" spans="1:4" x14ac:dyDescent="0.2">
      <c r="A163" s="31">
        <v>35807</v>
      </c>
      <c r="B163" s="30">
        <v>11.35</v>
      </c>
      <c r="C163" s="31">
        <v>36529</v>
      </c>
      <c r="D163" s="30">
        <v>22.76</v>
      </c>
    </row>
    <row r="164" spans="1:4" x14ac:dyDescent="0.2">
      <c r="A164" s="31">
        <v>36161</v>
      </c>
      <c r="B164" s="30">
        <v>12.51</v>
      </c>
      <c r="C164" s="31">
        <v>36530</v>
      </c>
      <c r="D164" s="30">
        <v>27.74</v>
      </c>
    </row>
    <row r="165" spans="1:4" x14ac:dyDescent="0.2">
      <c r="A165" s="31">
        <v>36162</v>
      </c>
      <c r="B165" s="30">
        <v>12.01</v>
      </c>
      <c r="C165" s="31">
        <v>36531</v>
      </c>
      <c r="D165" s="30">
        <v>29.8</v>
      </c>
    </row>
    <row r="166" spans="1:4" x14ac:dyDescent="0.2">
      <c r="A166" s="31">
        <v>36163</v>
      </c>
      <c r="B166" s="30">
        <v>14.68</v>
      </c>
      <c r="C166" s="31">
        <v>36532</v>
      </c>
      <c r="D166" s="30">
        <v>28.68</v>
      </c>
    </row>
    <row r="167" spans="1:4" x14ac:dyDescent="0.2">
      <c r="A167" s="31">
        <v>36164</v>
      </c>
      <c r="B167" s="30">
        <v>17.309999999999999</v>
      </c>
      <c r="C167" s="31">
        <v>36533</v>
      </c>
      <c r="D167" s="30">
        <v>30.2</v>
      </c>
    </row>
    <row r="168" spans="1:4" x14ac:dyDescent="0.2">
      <c r="A168" s="31">
        <v>36165</v>
      </c>
      <c r="B168" s="30">
        <v>17.72</v>
      </c>
      <c r="C168" s="31">
        <v>36534</v>
      </c>
      <c r="D168" s="30">
        <v>33.14</v>
      </c>
    </row>
    <row r="169" spans="1:4" x14ac:dyDescent="0.2">
      <c r="A169" s="31">
        <v>36166</v>
      </c>
      <c r="B169" s="30">
        <v>17.920000000000002</v>
      </c>
      <c r="C169" s="31">
        <v>36535</v>
      </c>
      <c r="D169" s="30">
        <v>30.96</v>
      </c>
    </row>
    <row r="170" spans="1:4" x14ac:dyDescent="0.2">
      <c r="A170" s="31">
        <v>36167</v>
      </c>
      <c r="B170" s="30">
        <v>20.100000000000001</v>
      </c>
      <c r="C170" s="31">
        <v>36536</v>
      </c>
      <c r="D170" s="30">
        <v>32.549999999999997</v>
      </c>
    </row>
    <row r="171" spans="1:4" x14ac:dyDescent="0.2">
      <c r="A171" s="31">
        <v>36168</v>
      </c>
      <c r="B171" s="30">
        <v>21.28</v>
      </c>
      <c r="C171" s="31">
        <v>36537</v>
      </c>
      <c r="D171" s="30">
        <v>25.66</v>
      </c>
    </row>
    <row r="172" spans="1:4" x14ac:dyDescent="0.2">
      <c r="A172" s="31">
        <v>36169</v>
      </c>
      <c r="B172" s="30">
        <v>23.8</v>
      </c>
      <c r="C172" s="31">
        <v>36892</v>
      </c>
      <c r="D172" s="30">
        <v>25.62</v>
      </c>
    </row>
    <row r="173" spans="1:4" x14ac:dyDescent="0.2">
      <c r="A173" s="31">
        <v>36170</v>
      </c>
      <c r="B173" s="30">
        <v>22.69</v>
      </c>
      <c r="C173" s="31">
        <v>36893</v>
      </c>
      <c r="D173" s="30">
        <v>27.5</v>
      </c>
    </row>
    <row r="174" spans="1:4" x14ac:dyDescent="0.2">
      <c r="A174" s="31">
        <v>36171</v>
      </c>
      <c r="B174" s="30">
        <v>25</v>
      </c>
      <c r="C174" s="31">
        <v>36894</v>
      </c>
      <c r="D174" s="30">
        <v>24.5</v>
      </c>
    </row>
    <row r="175" spans="1:4" x14ac:dyDescent="0.2">
      <c r="A175" s="31">
        <v>36172</v>
      </c>
      <c r="B175" s="30">
        <v>26.1</v>
      </c>
      <c r="C175" s="31">
        <v>36895</v>
      </c>
      <c r="D175" s="30">
        <v>25.66</v>
      </c>
    </row>
    <row r="176" spans="1:4" x14ac:dyDescent="0.2">
      <c r="A176" s="31">
        <v>36526</v>
      </c>
      <c r="B176" s="30">
        <v>27.26</v>
      </c>
      <c r="C176" s="31">
        <v>36896</v>
      </c>
      <c r="D176" s="30">
        <v>28.31</v>
      </c>
    </row>
    <row r="177" spans="1:4" x14ac:dyDescent="0.2">
      <c r="A177" s="31">
        <v>36527</v>
      </c>
      <c r="B177" s="30">
        <v>29.37</v>
      </c>
      <c r="C177" s="31">
        <v>36897</v>
      </c>
      <c r="D177" s="30">
        <v>27.85</v>
      </c>
    </row>
    <row r="178" spans="1:4" x14ac:dyDescent="0.2">
      <c r="A178" s="31">
        <v>36528</v>
      </c>
      <c r="B178" s="30">
        <v>29.84</v>
      </c>
      <c r="C178" s="31">
        <v>36898</v>
      </c>
      <c r="D178" s="30">
        <v>24.61</v>
      </c>
    </row>
    <row r="179" spans="1:4" x14ac:dyDescent="0.2">
      <c r="A179" s="31">
        <v>36529</v>
      </c>
      <c r="B179" s="30">
        <v>25.72</v>
      </c>
      <c r="C179" s="31">
        <v>36899</v>
      </c>
      <c r="D179" s="30">
        <v>25.68</v>
      </c>
    </row>
    <row r="180" spans="1:4" x14ac:dyDescent="0.2">
      <c r="A180" s="31">
        <v>36530</v>
      </c>
      <c r="B180" s="30">
        <v>28.79</v>
      </c>
      <c r="C180" s="31">
        <v>36900</v>
      </c>
      <c r="D180" s="30">
        <v>25.62</v>
      </c>
    </row>
    <row r="181" spans="1:4" x14ac:dyDescent="0.2">
      <c r="A181" s="31">
        <v>36531</v>
      </c>
      <c r="B181" s="30">
        <v>31.82</v>
      </c>
      <c r="C181" s="31">
        <v>36901</v>
      </c>
      <c r="D181" s="30">
        <v>20.54</v>
      </c>
    </row>
    <row r="182" spans="1:4" x14ac:dyDescent="0.2">
      <c r="A182" s="31">
        <v>36532</v>
      </c>
      <c r="B182" s="30">
        <v>29.7</v>
      </c>
      <c r="C182" s="31">
        <v>36902</v>
      </c>
      <c r="D182" s="30">
        <v>18.8</v>
      </c>
    </row>
    <row r="183" spans="1:4" x14ac:dyDescent="0.2">
      <c r="A183" s="31">
        <v>36533</v>
      </c>
      <c r="B183" s="30">
        <v>31.26</v>
      </c>
      <c r="C183" s="31">
        <v>36903</v>
      </c>
      <c r="D183" s="30">
        <v>18.71</v>
      </c>
    </row>
    <row r="184" spans="1:4" x14ac:dyDescent="0.2">
      <c r="A184" s="31">
        <v>36534</v>
      </c>
      <c r="B184" s="30">
        <v>33.880000000000003</v>
      </c>
      <c r="C184" s="31">
        <v>37257</v>
      </c>
      <c r="D184" s="30">
        <v>19.420000000000002</v>
      </c>
    </row>
    <row r="185" spans="1:4" x14ac:dyDescent="0.2">
      <c r="A185" s="31">
        <v>36535</v>
      </c>
      <c r="B185" s="30">
        <v>33.11</v>
      </c>
      <c r="C185" s="31">
        <v>37258</v>
      </c>
      <c r="D185" s="30">
        <v>20.28</v>
      </c>
    </row>
    <row r="186" spans="1:4" x14ac:dyDescent="0.2">
      <c r="A186" s="31">
        <v>36536</v>
      </c>
      <c r="B186" s="30">
        <v>34.42</v>
      </c>
      <c r="C186" s="31">
        <v>37259</v>
      </c>
      <c r="D186" s="30">
        <v>23.7</v>
      </c>
    </row>
    <row r="187" spans="1:4" x14ac:dyDescent="0.2">
      <c r="A187" s="31">
        <v>36537</v>
      </c>
      <c r="B187" s="30">
        <v>28.44</v>
      </c>
      <c r="C187" s="31">
        <v>37260</v>
      </c>
      <c r="D187" s="30">
        <v>25.73</v>
      </c>
    </row>
    <row r="188" spans="1:4" x14ac:dyDescent="0.2">
      <c r="A188" s="31">
        <v>36892</v>
      </c>
      <c r="B188" s="30">
        <v>29.59</v>
      </c>
      <c r="C188" s="31">
        <v>37261</v>
      </c>
      <c r="D188" s="30">
        <v>25.35</v>
      </c>
    </row>
    <row r="189" spans="1:4" x14ac:dyDescent="0.2">
      <c r="A189" s="31">
        <v>36893</v>
      </c>
      <c r="B189" s="30">
        <v>29.61</v>
      </c>
      <c r="C189" s="31">
        <v>37262</v>
      </c>
      <c r="D189" s="30">
        <v>24.08</v>
      </c>
    </row>
    <row r="190" spans="1:4" x14ac:dyDescent="0.2">
      <c r="A190" s="31">
        <v>36894</v>
      </c>
      <c r="B190" s="30">
        <v>27.24</v>
      </c>
      <c r="C190" s="31">
        <v>37263</v>
      </c>
      <c r="D190" s="30">
        <v>25.74</v>
      </c>
    </row>
    <row r="191" spans="1:4" x14ac:dyDescent="0.2">
      <c r="A191" s="31">
        <v>36895</v>
      </c>
      <c r="B191" s="30">
        <v>27.49</v>
      </c>
      <c r="C191" s="31">
        <v>37264</v>
      </c>
      <c r="D191" s="30">
        <v>26.65</v>
      </c>
    </row>
    <row r="192" spans="1:4" x14ac:dyDescent="0.2">
      <c r="A192" s="31">
        <v>36896</v>
      </c>
      <c r="B192" s="30">
        <v>28.63</v>
      </c>
      <c r="C192" s="31">
        <v>37265</v>
      </c>
      <c r="D192" s="30">
        <v>28.4</v>
      </c>
    </row>
    <row r="193" spans="1:4" x14ac:dyDescent="0.2">
      <c r="A193" s="31">
        <v>36897</v>
      </c>
      <c r="B193" s="30">
        <v>27.6</v>
      </c>
      <c r="C193" s="31">
        <v>37266</v>
      </c>
      <c r="D193" s="30">
        <v>27.54</v>
      </c>
    </row>
    <row r="194" spans="1:4" x14ac:dyDescent="0.2">
      <c r="A194" s="31">
        <v>36898</v>
      </c>
      <c r="B194" s="30">
        <v>26.42</v>
      </c>
      <c r="C194" s="31">
        <v>37267</v>
      </c>
      <c r="D194" s="30">
        <v>24.34</v>
      </c>
    </row>
    <row r="195" spans="1:4" x14ac:dyDescent="0.2">
      <c r="A195" s="31">
        <v>36899</v>
      </c>
      <c r="B195" s="30">
        <v>27.37</v>
      </c>
      <c r="C195" s="31">
        <v>37268</v>
      </c>
      <c r="D195" s="30">
        <v>28.33</v>
      </c>
    </row>
    <row r="196" spans="1:4" x14ac:dyDescent="0.2">
      <c r="A196" s="31">
        <v>36900</v>
      </c>
      <c r="B196" s="30">
        <v>26.2</v>
      </c>
      <c r="C196" s="31">
        <v>37622</v>
      </c>
      <c r="D196" s="30">
        <v>31.18</v>
      </c>
    </row>
    <row r="197" spans="1:4" x14ac:dyDescent="0.2">
      <c r="A197" s="31">
        <v>36901</v>
      </c>
      <c r="B197" s="30">
        <v>22.17</v>
      </c>
      <c r="C197" s="31">
        <v>37623</v>
      </c>
      <c r="D197" s="30">
        <v>32.770000000000003</v>
      </c>
    </row>
    <row r="198" spans="1:4" x14ac:dyDescent="0.2">
      <c r="A198" s="31">
        <v>36902</v>
      </c>
      <c r="B198" s="30">
        <v>19.64</v>
      </c>
      <c r="C198" s="31">
        <v>37624</v>
      </c>
      <c r="D198" s="30">
        <v>30.61</v>
      </c>
    </row>
    <row r="199" spans="1:4" x14ac:dyDescent="0.2">
      <c r="A199" s="31">
        <v>36903</v>
      </c>
      <c r="B199" s="30">
        <v>19.39</v>
      </c>
      <c r="C199" s="31">
        <v>37625</v>
      </c>
      <c r="D199" s="30">
        <v>25</v>
      </c>
    </row>
    <row r="200" spans="1:4" x14ac:dyDescent="0.2">
      <c r="A200" s="31">
        <v>37257</v>
      </c>
      <c r="B200" s="30">
        <v>19.71</v>
      </c>
      <c r="C200" s="31">
        <v>37626</v>
      </c>
      <c r="D200" s="30">
        <v>25.86</v>
      </c>
    </row>
    <row r="201" spans="1:4" x14ac:dyDescent="0.2">
      <c r="A201" s="31">
        <v>37258</v>
      </c>
      <c r="B201" s="30">
        <v>20.72</v>
      </c>
      <c r="C201" s="31">
        <v>37627</v>
      </c>
      <c r="D201" s="30">
        <v>27.65</v>
      </c>
    </row>
    <row r="202" spans="1:4" x14ac:dyDescent="0.2">
      <c r="A202" s="31">
        <v>37259</v>
      </c>
      <c r="B202" s="30">
        <v>24.53</v>
      </c>
      <c r="C202" s="31">
        <v>37628</v>
      </c>
      <c r="D202" s="30">
        <v>28.35</v>
      </c>
    </row>
    <row r="203" spans="1:4" x14ac:dyDescent="0.2">
      <c r="A203" s="31">
        <v>37260</v>
      </c>
      <c r="B203" s="30">
        <v>26.18</v>
      </c>
      <c r="C203" s="31">
        <v>37629</v>
      </c>
      <c r="D203" s="30">
        <v>29.89</v>
      </c>
    </row>
    <row r="204" spans="1:4" x14ac:dyDescent="0.2">
      <c r="A204" s="31">
        <v>37261</v>
      </c>
      <c r="B204" s="30">
        <v>27.04</v>
      </c>
      <c r="C204" s="31">
        <v>37630</v>
      </c>
      <c r="D204" s="30">
        <v>27.11</v>
      </c>
    </row>
    <row r="205" spans="1:4" x14ac:dyDescent="0.2">
      <c r="A205" s="31">
        <v>37262</v>
      </c>
      <c r="B205" s="30">
        <v>25.52</v>
      </c>
      <c r="C205" s="31">
        <v>37631</v>
      </c>
      <c r="D205" s="30">
        <v>29.61</v>
      </c>
    </row>
    <row r="206" spans="1:4" x14ac:dyDescent="0.2">
      <c r="A206" s="31">
        <v>37263</v>
      </c>
      <c r="B206" s="30">
        <v>26.97</v>
      </c>
      <c r="C206" s="31">
        <v>37632</v>
      </c>
      <c r="D206" s="30">
        <v>28.75</v>
      </c>
    </row>
    <row r="207" spans="1:4" x14ac:dyDescent="0.2">
      <c r="A207" s="31">
        <v>37264</v>
      </c>
      <c r="B207" s="30">
        <v>28.39</v>
      </c>
      <c r="C207" s="31">
        <v>37633</v>
      </c>
      <c r="D207" s="30">
        <v>29.81</v>
      </c>
    </row>
    <row r="208" spans="1:4" x14ac:dyDescent="0.2">
      <c r="A208" s="31">
        <v>37265</v>
      </c>
      <c r="B208" s="30">
        <v>29.66</v>
      </c>
      <c r="C208" s="31">
        <v>37987</v>
      </c>
      <c r="D208" s="30">
        <v>31.28</v>
      </c>
    </row>
    <row r="209" spans="1:4" x14ac:dyDescent="0.2">
      <c r="A209" s="31">
        <v>37266</v>
      </c>
      <c r="B209" s="30">
        <v>28.84</v>
      </c>
      <c r="C209" s="31">
        <v>37988</v>
      </c>
      <c r="D209" s="30">
        <v>30.86</v>
      </c>
    </row>
    <row r="210" spans="1:4" x14ac:dyDescent="0.2">
      <c r="A210" s="31">
        <v>37267</v>
      </c>
      <c r="B210" s="30">
        <v>26.35</v>
      </c>
      <c r="C210" s="31">
        <v>37989</v>
      </c>
      <c r="D210" s="30">
        <v>33.630000000000003</v>
      </c>
    </row>
    <row r="211" spans="1:4" x14ac:dyDescent="0.2">
      <c r="A211" s="31">
        <v>37268</v>
      </c>
      <c r="B211" s="30">
        <v>29.46</v>
      </c>
      <c r="C211" s="31">
        <v>37990</v>
      </c>
      <c r="D211" s="30">
        <v>33.590000000000003</v>
      </c>
    </row>
    <row r="212" spans="1:4" x14ac:dyDescent="0.2">
      <c r="A212" s="31">
        <v>37622</v>
      </c>
      <c r="B212" s="30">
        <v>32.950000000000003</v>
      </c>
      <c r="C212" s="31">
        <v>37991</v>
      </c>
      <c r="D212" s="30">
        <v>37.57</v>
      </c>
    </row>
    <row r="213" spans="1:4" x14ac:dyDescent="0.2">
      <c r="A213" s="31">
        <v>37623</v>
      </c>
      <c r="B213" s="30">
        <v>35.83</v>
      </c>
      <c r="C213" s="31">
        <v>37992</v>
      </c>
      <c r="D213" s="30">
        <v>35.18</v>
      </c>
    </row>
    <row r="214" spans="1:4" x14ac:dyDescent="0.2">
      <c r="A214" s="31">
        <v>37624</v>
      </c>
      <c r="B214" s="30">
        <v>33.51</v>
      </c>
      <c r="C214" s="31">
        <v>37993</v>
      </c>
      <c r="D214" s="30">
        <v>38.22</v>
      </c>
    </row>
    <row r="215" spans="1:4" x14ac:dyDescent="0.2">
      <c r="A215" s="31">
        <v>37625</v>
      </c>
      <c r="B215" s="30">
        <v>28.17</v>
      </c>
      <c r="C215" s="31">
        <v>37994</v>
      </c>
      <c r="D215" s="30">
        <v>42.74</v>
      </c>
    </row>
    <row r="216" spans="1:4" x14ac:dyDescent="0.2">
      <c r="A216" s="31">
        <v>37626</v>
      </c>
      <c r="B216" s="30">
        <v>28.11</v>
      </c>
      <c r="C216" s="31">
        <v>37995</v>
      </c>
      <c r="D216" s="30">
        <v>43.2</v>
      </c>
    </row>
    <row r="217" spans="1:4" x14ac:dyDescent="0.2">
      <c r="A217" s="31">
        <v>37627</v>
      </c>
      <c r="B217" s="30">
        <v>30.66</v>
      </c>
      <c r="C217" s="31">
        <v>37996</v>
      </c>
      <c r="D217" s="30">
        <v>49.78</v>
      </c>
    </row>
    <row r="218" spans="1:4" x14ac:dyDescent="0.2">
      <c r="A218" s="31">
        <v>37628</v>
      </c>
      <c r="B218" s="30">
        <v>30.75</v>
      </c>
      <c r="C218" s="31">
        <v>37997</v>
      </c>
      <c r="D218" s="30">
        <v>43.11</v>
      </c>
    </row>
    <row r="219" spans="1:4" x14ac:dyDescent="0.2">
      <c r="A219" s="31">
        <v>37629</v>
      </c>
      <c r="B219" s="30">
        <v>31.57</v>
      </c>
      <c r="C219" s="31">
        <v>37998</v>
      </c>
      <c r="D219" s="30">
        <v>39.6</v>
      </c>
    </row>
    <row r="220" spans="1:4" x14ac:dyDescent="0.2">
      <c r="A220" s="31">
        <v>37630</v>
      </c>
      <c r="B220" s="30">
        <v>28.31</v>
      </c>
      <c r="C220" s="31">
        <v>38353</v>
      </c>
      <c r="D220" s="30">
        <v>44.51</v>
      </c>
    </row>
    <row r="221" spans="1:4" x14ac:dyDescent="0.2">
      <c r="A221" s="31">
        <v>37631</v>
      </c>
      <c r="B221" s="30">
        <v>30.34</v>
      </c>
      <c r="C221" s="31">
        <v>38354</v>
      </c>
      <c r="D221" s="30">
        <v>45.48</v>
      </c>
    </row>
    <row r="222" spans="1:4" x14ac:dyDescent="0.2">
      <c r="A222" s="31">
        <v>37632</v>
      </c>
      <c r="B222" s="30">
        <v>31.11</v>
      </c>
      <c r="C222" s="31">
        <v>38355</v>
      </c>
      <c r="D222" s="30">
        <v>53.1</v>
      </c>
    </row>
    <row r="223" spans="1:4" x14ac:dyDescent="0.2">
      <c r="A223" s="31">
        <v>37633</v>
      </c>
      <c r="B223" s="30">
        <v>32.130000000000003</v>
      </c>
      <c r="C223" s="31">
        <v>38356</v>
      </c>
      <c r="D223" s="30">
        <v>51.88</v>
      </c>
    </row>
    <row r="224" spans="1:4" x14ac:dyDescent="0.2">
      <c r="A224" s="31">
        <v>37987</v>
      </c>
      <c r="B224" s="30">
        <v>34.31</v>
      </c>
      <c r="C224" s="31">
        <v>38357</v>
      </c>
      <c r="D224" s="30">
        <v>48.65</v>
      </c>
    </row>
    <row r="225" spans="1:4" x14ac:dyDescent="0.2">
      <c r="A225" s="31">
        <v>37988</v>
      </c>
      <c r="B225" s="30">
        <v>34.68</v>
      </c>
      <c r="C225" s="31">
        <v>38358</v>
      </c>
      <c r="D225" s="30">
        <v>54.35</v>
      </c>
    </row>
    <row r="226" spans="1:4" x14ac:dyDescent="0.2">
      <c r="A226" s="31">
        <v>37989</v>
      </c>
      <c r="B226" s="30">
        <v>36.74</v>
      </c>
      <c r="C226" s="31">
        <v>38359</v>
      </c>
      <c r="D226" s="30">
        <v>57.52</v>
      </c>
    </row>
    <row r="227" spans="1:4" x14ac:dyDescent="0.2">
      <c r="A227" s="31">
        <v>37990</v>
      </c>
      <c r="B227" s="30">
        <v>36.75</v>
      </c>
      <c r="C227" s="31">
        <v>38360</v>
      </c>
      <c r="D227" s="30">
        <v>63.98</v>
      </c>
    </row>
    <row r="228" spans="1:4" x14ac:dyDescent="0.2">
      <c r="A228" s="31">
        <v>37991</v>
      </c>
      <c r="B228" s="30">
        <v>40.28</v>
      </c>
      <c r="C228" s="31">
        <v>38361</v>
      </c>
      <c r="D228" s="30">
        <v>62.91</v>
      </c>
    </row>
    <row r="229" spans="1:4" x14ac:dyDescent="0.2">
      <c r="A229" s="31">
        <v>37992</v>
      </c>
      <c r="B229" s="30">
        <v>38.03</v>
      </c>
      <c r="C229" s="31">
        <v>38362</v>
      </c>
      <c r="D229" s="30">
        <v>58.54</v>
      </c>
    </row>
    <row r="230" spans="1:4" x14ac:dyDescent="0.2">
      <c r="A230" s="31">
        <v>37993</v>
      </c>
      <c r="B230" s="30">
        <v>40.78</v>
      </c>
      <c r="C230" s="31">
        <v>38363</v>
      </c>
      <c r="D230" s="30">
        <v>55.24</v>
      </c>
    </row>
    <row r="231" spans="1:4" x14ac:dyDescent="0.2">
      <c r="A231" s="31">
        <v>37994</v>
      </c>
      <c r="B231" s="30">
        <v>44.9</v>
      </c>
      <c r="C231" s="31">
        <v>38364</v>
      </c>
      <c r="D231" s="30">
        <v>56.86</v>
      </c>
    </row>
    <row r="232" spans="1:4" x14ac:dyDescent="0.2">
      <c r="A232" s="31">
        <v>37995</v>
      </c>
      <c r="B232" s="30">
        <v>45.94</v>
      </c>
      <c r="C232" s="31">
        <v>38718</v>
      </c>
      <c r="D232" s="30">
        <v>62.99</v>
      </c>
    </row>
    <row r="233" spans="1:4" x14ac:dyDescent="0.2">
      <c r="A233" s="31">
        <v>37996</v>
      </c>
      <c r="B233" s="30">
        <v>53.28</v>
      </c>
      <c r="C233" s="31">
        <v>38719</v>
      </c>
      <c r="D233" s="30">
        <v>60.21</v>
      </c>
    </row>
    <row r="234" spans="1:4" x14ac:dyDescent="0.2">
      <c r="A234" s="31">
        <v>37997</v>
      </c>
      <c r="B234" s="30">
        <v>48.47</v>
      </c>
      <c r="C234" s="31">
        <v>38720</v>
      </c>
      <c r="D234" s="30">
        <v>62.06</v>
      </c>
    </row>
    <row r="235" spans="1:4" x14ac:dyDescent="0.2">
      <c r="A235" s="31">
        <v>37998</v>
      </c>
      <c r="B235" s="30">
        <v>43.15</v>
      </c>
      <c r="C235" s="31">
        <v>38721</v>
      </c>
      <c r="D235" s="30">
        <v>70.260000000000005</v>
      </c>
    </row>
    <row r="236" spans="1:4" x14ac:dyDescent="0.2">
      <c r="A236" s="31">
        <v>38353</v>
      </c>
      <c r="B236" s="30">
        <v>46.84</v>
      </c>
      <c r="C236" s="31">
        <v>38722</v>
      </c>
      <c r="D236" s="30">
        <v>69.78</v>
      </c>
    </row>
    <row r="237" spans="1:4" x14ac:dyDescent="0.2">
      <c r="A237" s="31">
        <v>38354</v>
      </c>
      <c r="B237" s="30">
        <v>48.15</v>
      </c>
      <c r="C237" s="31">
        <v>38723</v>
      </c>
      <c r="D237" s="30">
        <v>68.56</v>
      </c>
    </row>
    <row r="238" spans="1:4" x14ac:dyDescent="0.2">
      <c r="A238" s="31">
        <v>38355</v>
      </c>
      <c r="B238" s="30">
        <v>54.19</v>
      </c>
      <c r="C238" s="31">
        <v>38724</v>
      </c>
      <c r="D238" s="30">
        <v>73.67</v>
      </c>
    </row>
    <row r="239" spans="1:4" x14ac:dyDescent="0.2">
      <c r="A239" s="31">
        <v>38356</v>
      </c>
      <c r="B239" s="30">
        <v>52.98</v>
      </c>
      <c r="C239" s="31">
        <v>38725</v>
      </c>
      <c r="D239" s="30">
        <v>73.23</v>
      </c>
    </row>
    <row r="240" spans="1:4" x14ac:dyDescent="0.2">
      <c r="A240" s="31">
        <v>38357</v>
      </c>
      <c r="B240" s="30">
        <v>49.83</v>
      </c>
      <c r="C240" s="31">
        <v>38726</v>
      </c>
      <c r="D240" s="30">
        <v>61.96</v>
      </c>
    </row>
    <row r="241" spans="1:4" x14ac:dyDescent="0.2">
      <c r="A241" s="31">
        <v>38358</v>
      </c>
      <c r="B241" s="30">
        <v>56.35</v>
      </c>
      <c r="C241" s="31">
        <v>38727</v>
      </c>
      <c r="D241" s="30">
        <v>57.81</v>
      </c>
    </row>
    <row r="242" spans="1:4" x14ac:dyDescent="0.2">
      <c r="A242" s="31">
        <v>38359</v>
      </c>
      <c r="B242" s="30">
        <v>59</v>
      </c>
      <c r="C242" s="31">
        <v>38728</v>
      </c>
      <c r="D242" s="30">
        <v>58.76</v>
      </c>
    </row>
    <row r="243" spans="1:4" x14ac:dyDescent="0.2">
      <c r="A243" s="31">
        <v>38360</v>
      </c>
      <c r="B243" s="30">
        <v>64.989999999999995</v>
      </c>
      <c r="C243" s="31">
        <v>38729</v>
      </c>
      <c r="D243" s="30">
        <v>62.47</v>
      </c>
    </row>
    <row r="244" spans="1:4" x14ac:dyDescent="0.2">
      <c r="A244" s="31">
        <v>38361</v>
      </c>
      <c r="B244" s="30">
        <v>65.59</v>
      </c>
      <c r="C244" s="31">
        <v>39083</v>
      </c>
      <c r="D244" s="30">
        <v>53.68</v>
      </c>
    </row>
    <row r="245" spans="1:4" x14ac:dyDescent="0.2">
      <c r="A245" s="31">
        <v>38362</v>
      </c>
      <c r="B245" s="30">
        <v>62.26</v>
      </c>
      <c r="C245" s="31">
        <v>39084</v>
      </c>
      <c r="D245" s="30">
        <v>57.56</v>
      </c>
    </row>
    <row r="246" spans="1:4" x14ac:dyDescent="0.2">
      <c r="A246" s="31">
        <v>38363</v>
      </c>
      <c r="B246" s="30">
        <v>58.32</v>
      </c>
      <c r="C246" s="31">
        <v>39085</v>
      </c>
      <c r="D246" s="30">
        <v>62.05</v>
      </c>
    </row>
    <row r="247" spans="1:4" x14ac:dyDescent="0.2">
      <c r="A247" s="31">
        <v>38364</v>
      </c>
      <c r="B247" s="30">
        <v>59.41</v>
      </c>
      <c r="C247" s="31">
        <v>39086</v>
      </c>
      <c r="D247" s="30">
        <v>67.489999999999995</v>
      </c>
    </row>
    <row r="248" spans="1:4" x14ac:dyDescent="0.2">
      <c r="A248" s="31">
        <v>38718</v>
      </c>
      <c r="B248" s="30">
        <v>65.489999999999995</v>
      </c>
      <c r="C248" s="31">
        <v>39087</v>
      </c>
      <c r="D248" s="30">
        <v>67.209999999999994</v>
      </c>
    </row>
    <row r="249" spans="1:4" x14ac:dyDescent="0.2">
      <c r="A249" s="31">
        <v>38719</v>
      </c>
      <c r="B249" s="30">
        <v>61.63</v>
      </c>
      <c r="C249" s="31">
        <v>39088</v>
      </c>
      <c r="D249" s="30">
        <v>71.05</v>
      </c>
    </row>
    <row r="250" spans="1:4" x14ac:dyDescent="0.2">
      <c r="A250" s="31">
        <v>38720</v>
      </c>
      <c r="B250" s="30">
        <v>62.69</v>
      </c>
      <c r="C250" s="31">
        <v>39089</v>
      </c>
      <c r="D250" s="30">
        <v>76.930000000000007</v>
      </c>
    </row>
    <row r="251" spans="1:4" x14ac:dyDescent="0.2">
      <c r="A251" s="31">
        <v>38721</v>
      </c>
      <c r="B251" s="30">
        <v>69.44</v>
      </c>
      <c r="C251" s="31">
        <v>39090</v>
      </c>
      <c r="D251" s="30">
        <v>70.760000000000005</v>
      </c>
    </row>
    <row r="252" spans="1:4" x14ac:dyDescent="0.2">
      <c r="A252" s="31">
        <v>38722</v>
      </c>
      <c r="B252" s="30">
        <v>70.84</v>
      </c>
      <c r="C252" s="31">
        <v>39091</v>
      </c>
      <c r="D252" s="30">
        <v>77.17</v>
      </c>
    </row>
    <row r="253" spans="1:4" x14ac:dyDescent="0.2">
      <c r="A253" s="31">
        <v>38723</v>
      </c>
      <c r="B253" s="30">
        <v>70.95</v>
      </c>
      <c r="C253" s="31">
        <v>39092</v>
      </c>
      <c r="D253" s="30">
        <v>82.34</v>
      </c>
    </row>
    <row r="254" spans="1:4" x14ac:dyDescent="0.2">
      <c r="A254" s="31">
        <v>38724</v>
      </c>
      <c r="B254" s="30">
        <v>74.41</v>
      </c>
      <c r="C254" s="31">
        <v>39093</v>
      </c>
      <c r="D254" s="30">
        <v>92.41</v>
      </c>
    </row>
    <row r="255" spans="1:4" x14ac:dyDescent="0.2">
      <c r="A255" s="31">
        <v>38725</v>
      </c>
      <c r="B255" s="30">
        <v>73.040000000000006</v>
      </c>
      <c r="C255" s="31">
        <v>39094</v>
      </c>
      <c r="D255" s="30">
        <v>90.93</v>
      </c>
    </row>
    <row r="256" spans="1:4" x14ac:dyDescent="0.2">
      <c r="A256" s="31">
        <v>38726</v>
      </c>
      <c r="B256" s="30">
        <v>63.8</v>
      </c>
      <c r="C256" s="31">
        <v>39448</v>
      </c>
      <c r="D256" s="30">
        <v>92.18</v>
      </c>
    </row>
    <row r="257" spans="1:4" x14ac:dyDescent="0.2">
      <c r="A257" s="31">
        <v>38727</v>
      </c>
      <c r="B257" s="30">
        <v>58.89</v>
      </c>
      <c r="C257" s="31">
        <v>39449</v>
      </c>
      <c r="D257" s="30">
        <v>94.99</v>
      </c>
    </row>
    <row r="258" spans="1:4" x14ac:dyDescent="0.2">
      <c r="A258" s="31">
        <v>38728</v>
      </c>
      <c r="B258" s="30">
        <v>59.08</v>
      </c>
      <c r="C258" s="31">
        <v>39450</v>
      </c>
      <c r="D258" s="30">
        <v>103.64</v>
      </c>
    </row>
    <row r="259" spans="1:4" x14ac:dyDescent="0.2">
      <c r="A259" s="31">
        <v>38729</v>
      </c>
      <c r="B259" s="30">
        <v>61.96</v>
      </c>
      <c r="C259" s="31">
        <v>39451</v>
      </c>
      <c r="D259" s="30">
        <v>109.07</v>
      </c>
    </row>
    <row r="260" spans="1:4" x14ac:dyDescent="0.2">
      <c r="A260" s="31">
        <v>39083</v>
      </c>
      <c r="B260" s="30">
        <v>54.51</v>
      </c>
      <c r="C260" s="31">
        <v>39452</v>
      </c>
      <c r="D260" s="30">
        <v>122.8</v>
      </c>
    </row>
    <row r="261" spans="1:4" x14ac:dyDescent="0.2">
      <c r="A261" s="31">
        <v>39084</v>
      </c>
      <c r="B261" s="30">
        <v>59.28</v>
      </c>
      <c r="C261" s="31">
        <v>39453</v>
      </c>
      <c r="D261" s="30">
        <v>132.32</v>
      </c>
    </row>
    <row r="262" spans="1:4" x14ac:dyDescent="0.2">
      <c r="A262" s="31">
        <v>39085</v>
      </c>
      <c r="B262" s="30">
        <v>60.44</v>
      </c>
      <c r="C262" s="31">
        <v>39454</v>
      </c>
      <c r="D262" s="30">
        <v>132.72</v>
      </c>
    </row>
    <row r="263" spans="1:4" x14ac:dyDescent="0.2">
      <c r="A263" s="31">
        <v>39086</v>
      </c>
      <c r="B263" s="30">
        <v>63.98</v>
      </c>
      <c r="C263" s="31">
        <v>39455</v>
      </c>
      <c r="D263" s="30">
        <v>113.24</v>
      </c>
    </row>
    <row r="264" spans="1:4" x14ac:dyDescent="0.2">
      <c r="A264" s="31">
        <v>39087</v>
      </c>
      <c r="B264" s="30">
        <v>63.45</v>
      </c>
      <c r="C264" s="31">
        <v>39456</v>
      </c>
      <c r="D264" s="30">
        <v>97.23</v>
      </c>
    </row>
    <row r="265" spans="1:4" x14ac:dyDescent="0.2">
      <c r="A265" s="31">
        <v>39088</v>
      </c>
      <c r="B265" s="30">
        <v>67.489999999999995</v>
      </c>
      <c r="C265" s="31">
        <v>39457</v>
      </c>
      <c r="D265" s="30">
        <v>71.58</v>
      </c>
    </row>
    <row r="266" spans="1:4" x14ac:dyDescent="0.2">
      <c r="A266" s="31">
        <v>39089</v>
      </c>
      <c r="B266" s="30">
        <v>74.12</v>
      </c>
      <c r="C266" s="31">
        <v>39458</v>
      </c>
      <c r="D266" s="30">
        <v>52.45</v>
      </c>
    </row>
    <row r="267" spans="1:4" x14ac:dyDescent="0.2">
      <c r="A267" s="31">
        <v>39090</v>
      </c>
      <c r="B267" s="30">
        <v>72.36</v>
      </c>
      <c r="C267" s="31">
        <v>39459</v>
      </c>
      <c r="D267" s="30">
        <v>39.950000000000003</v>
      </c>
    </row>
    <row r="268" spans="1:4" x14ac:dyDescent="0.2">
      <c r="A268" s="31">
        <v>39091</v>
      </c>
      <c r="B268" s="30">
        <v>79.91</v>
      </c>
      <c r="C268" s="31">
        <v>39814</v>
      </c>
      <c r="D268" s="30">
        <v>43.44</v>
      </c>
    </row>
    <row r="269" spans="1:4" x14ac:dyDescent="0.2">
      <c r="A269" s="31">
        <v>39092</v>
      </c>
      <c r="B269" s="30">
        <v>85.8</v>
      </c>
      <c r="C269" s="31">
        <v>39815</v>
      </c>
      <c r="D269" s="30">
        <v>43.32</v>
      </c>
    </row>
    <row r="270" spans="1:4" x14ac:dyDescent="0.2">
      <c r="A270" s="31">
        <v>39093</v>
      </c>
      <c r="B270" s="30">
        <v>94.77</v>
      </c>
      <c r="C270" s="31">
        <v>39816</v>
      </c>
      <c r="D270" s="30">
        <v>46.54</v>
      </c>
    </row>
    <row r="271" spans="1:4" x14ac:dyDescent="0.2">
      <c r="A271" s="31">
        <v>39094</v>
      </c>
      <c r="B271" s="30">
        <v>91.69</v>
      </c>
      <c r="C271" s="31">
        <v>39817</v>
      </c>
      <c r="D271" s="30">
        <v>50.18</v>
      </c>
    </row>
    <row r="272" spans="1:4" x14ac:dyDescent="0.2">
      <c r="A272" s="31">
        <v>39448</v>
      </c>
      <c r="B272" s="30">
        <v>92.97</v>
      </c>
      <c r="C272" s="31">
        <v>39818</v>
      </c>
      <c r="D272" s="30">
        <v>57.3</v>
      </c>
    </row>
    <row r="273" spans="1:4" x14ac:dyDescent="0.2">
      <c r="A273" s="31">
        <v>39449</v>
      </c>
      <c r="B273" s="30">
        <v>95.39</v>
      </c>
      <c r="C273" s="31">
        <v>39819</v>
      </c>
      <c r="D273" s="30">
        <v>68.61</v>
      </c>
    </row>
    <row r="274" spans="1:4" x14ac:dyDescent="0.2">
      <c r="A274" s="31">
        <v>39450</v>
      </c>
      <c r="B274" s="30">
        <v>105.45</v>
      </c>
      <c r="C274" s="31">
        <v>39820</v>
      </c>
      <c r="D274" s="30">
        <v>64.44</v>
      </c>
    </row>
    <row r="275" spans="1:4" x14ac:dyDescent="0.2">
      <c r="A275" s="31">
        <v>39451</v>
      </c>
      <c r="B275" s="30">
        <v>112.58</v>
      </c>
      <c r="C275" s="31">
        <v>39821</v>
      </c>
      <c r="D275" s="30">
        <v>72.510000000000005</v>
      </c>
    </row>
    <row r="276" spans="1:4" x14ac:dyDescent="0.2">
      <c r="A276" s="31">
        <v>39452</v>
      </c>
      <c r="B276" s="30">
        <v>125.4</v>
      </c>
      <c r="C276" s="31">
        <v>39822</v>
      </c>
      <c r="D276" s="30">
        <v>67.650000000000006</v>
      </c>
    </row>
    <row r="277" spans="1:4" x14ac:dyDescent="0.2">
      <c r="A277" s="31">
        <v>39453</v>
      </c>
      <c r="B277" s="30">
        <v>133.88</v>
      </c>
      <c r="C277" s="31">
        <v>39823</v>
      </c>
      <c r="D277" s="30">
        <v>72.77</v>
      </c>
    </row>
    <row r="278" spans="1:4" x14ac:dyDescent="0.2">
      <c r="A278" s="31">
        <v>39454</v>
      </c>
      <c r="B278" s="30">
        <v>133.37</v>
      </c>
      <c r="C278" s="31">
        <v>39824</v>
      </c>
      <c r="D278" s="30">
        <v>76.66</v>
      </c>
    </row>
    <row r="279" spans="1:4" x14ac:dyDescent="0.2">
      <c r="A279" s="31">
        <v>39455</v>
      </c>
      <c r="B279" s="30">
        <v>116.67</v>
      </c>
      <c r="C279" s="31">
        <v>39825</v>
      </c>
      <c r="D279" s="30">
        <v>74.459999999999994</v>
      </c>
    </row>
    <row r="280" spans="1:4" x14ac:dyDescent="0.2">
      <c r="A280" s="31">
        <v>39456</v>
      </c>
      <c r="B280" s="30">
        <v>104.11</v>
      </c>
      <c r="C280" s="31">
        <v>40179</v>
      </c>
      <c r="D280" s="30">
        <v>76.17</v>
      </c>
    </row>
    <row r="281" spans="1:4" x14ac:dyDescent="0.2">
      <c r="A281" s="31">
        <v>39457</v>
      </c>
      <c r="B281" s="30">
        <v>76.61</v>
      </c>
      <c r="C281" s="31">
        <v>40180</v>
      </c>
      <c r="D281" s="30">
        <v>73.75</v>
      </c>
    </row>
    <row r="282" spans="1:4" x14ac:dyDescent="0.2">
      <c r="A282" s="31">
        <v>39458</v>
      </c>
      <c r="B282" s="30">
        <v>57.31</v>
      </c>
      <c r="C282" s="31">
        <v>40181</v>
      </c>
      <c r="D282" s="30">
        <v>78.83</v>
      </c>
    </row>
    <row r="283" spans="1:4" x14ac:dyDescent="0.2">
      <c r="A283" s="31">
        <v>39459</v>
      </c>
      <c r="B283" s="30">
        <v>41.12</v>
      </c>
      <c r="C283" s="31">
        <v>40182</v>
      </c>
      <c r="D283" s="30">
        <v>84.82</v>
      </c>
    </row>
    <row r="284" spans="1:4" x14ac:dyDescent="0.2">
      <c r="A284" s="31">
        <v>39814</v>
      </c>
      <c r="B284" s="30">
        <v>41.71</v>
      </c>
      <c r="C284" s="31">
        <v>40183</v>
      </c>
      <c r="D284" s="30">
        <v>75.95</v>
      </c>
    </row>
    <row r="285" spans="1:4" x14ac:dyDescent="0.2">
      <c r="A285" s="31">
        <v>39815</v>
      </c>
      <c r="B285" s="30">
        <v>39.090000000000003</v>
      </c>
      <c r="C285" s="31">
        <v>40184</v>
      </c>
      <c r="D285" s="30">
        <v>74.760000000000005</v>
      </c>
    </row>
    <row r="286" spans="1:4" x14ac:dyDescent="0.2">
      <c r="A286" s="31">
        <v>39816</v>
      </c>
      <c r="B286" s="30">
        <v>47.94</v>
      </c>
      <c r="C286" s="31">
        <v>40185</v>
      </c>
      <c r="D286" s="30">
        <v>75.58</v>
      </c>
    </row>
    <row r="287" spans="1:4" x14ac:dyDescent="0.2">
      <c r="A287" s="31">
        <v>39817</v>
      </c>
      <c r="B287" s="30">
        <v>49.65</v>
      </c>
      <c r="C287" s="31">
        <v>40186</v>
      </c>
      <c r="D287" s="30">
        <v>77.040000000000006</v>
      </c>
    </row>
    <row r="288" spans="1:4" x14ac:dyDescent="0.2">
      <c r="A288" s="31">
        <v>39818</v>
      </c>
      <c r="B288" s="30">
        <v>59.03</v>
      </c>
      <c r="C288" s="31">
        <v>40187</v>
      </c>
      <c r="D288" s="30">
        <v>77.84</v>
      </c>
    </row>
    <row r="289" spans="1:4" x14ac:dyDescent="0.2">
      <c r="A289" s="31">
        <v>39819</v>
      </c>
      <c r="B289" s="30">
        <v>69.64</v>
      </c>
      <c r="C289" s="31">
        <v>40188</v>
      </c>
      <c r="D289" s="30">
        <v>82.67</v>
      </c>
    </row>
    <row r="290" spans="1:4" x14ac:dyDescent="0.2">
      <c r="A290" s="31">
        <v>39820</v>
      </c>
      <c r="B290" s="30">
        <v>64.150000000000006</v>
      </c>
      <c r="C290" s="31">
        <v>40189</v>
      </c>
      <c r="D290" s="30">
        <v>85.28</v>
      </c>
    </row>
    <row r="291" spans="1:4" x14ac:dyDescent="0.2">
      <c r="A291" s="31">
        <v>39821</v>
      </c>
      <c r="B291" s="30">
        <v>71.040000000000006</v>
      </c>
      <c r="C291" s="31">
        <v>40190</v>
      </c>
      <c r="D291" s="30">
        <v>91.45</v>
      </c>
    </row>
    <row r="292" spans="1:4" x14ac:dyDescent="0.2">
      <c r="A292" s="31">
        <v>39822</v>
      </c>
      <c r="B292" s="30">
        <v>69.41</v>
      </c>
      <c r="C292" s="31">
        <v>40544</v>
      </c>
      <c r="D292" s="30">
        <v>96.52</v>
      </c>
    </row>
    <row r="293" spans="1:4" x14ac:dyDescent="0.2">
      <c r="A293" s="31">
        <v>39823</v>
      </c>
      <c r="B293" s="30">
        <v>75.72</v>
      </c>
      <c r="C293" s="31">
        <v>40545</v>
      </c>
      <c r="D293" s="30">
        <v>103.72</v>
      </c>
    </row>
    <row r="294" spans="1:4" x14ac:dyDescent="0.2">
      <c r="A294" s="31">
        <v>39824</v>
      </c>
      <c r="B294" s="30">
        <v>77.989999999999995</v>
      </c>
      <c r="C294" s="31">
        <v>40546</v>
      </c>
      <c r="D294" s="30">
        <v>114.64</v>
      </c>
    </row>
    <row r="295" spans="1:4" x14ac:dyDescent="0.2">
      <c r="A295" s="31">
        <v>39825</v>
      </c>
      <c r="B295" s="30">
        <v>74.47</v>
      </c>
      <c r="C295" s="31">
        <v>40547</v>
      </c>
      <c r="D295" s="30">
        <v>123.26</v>
      </c>
    </row>
    <row r="296" spans="1:4" x14ac:dyDescent="0.2">
      <c r="A296" s="31">
        <v>40179</v>
      </c>
      <c r="B296" s="30">
        <v>78.33</v>
      </c>
      <c r="C296" s="31">
        <v>40548</v>
      </c>
      <c r="D296" s="30">
        <v>114.99</v>
      </c>
    </row>
    <row r="297" spans="1:4" x14ac:dyDescent="0.2">
      <c r="A297" s="31">
        <v>40180</v>
      </c>
      <c r="B297" s="30">
        <v>76.39</v>
      </c>
      <c r="C297" s="31">
        <v>40549</v>
      </c>
      <c r="D297" s="30">
        <v>113.83</v>
      </c>
    </row>
    <row r="298" spans="1:4" x14ac:dyDescent="0.2">
      <c r="A298" s="31">
        <v>40181</v>
      </c>
      <c r="B298" s="30">
        <v>81.2</v>
      </c>
      <c r="C298" s="31">
        <v>40550</v>
      </c>
      <c r="D298" s="30">
        <v>116.97</v>
      </c>
    </row>
    <row r="299" spans="1:4" x14ac:dyDescent="0.2">
      <c r="A299" s="31">
        <v>40182</v>
      </c>
      <c r="B299" s="30">
        <v>84.29</v>
      </c>
      <c r="C299" s="31">
        <v>40551</v>
      </c>
      <c r="D299" s="30">
        <v>110.22</v>
      </c>
    </row>
    <row r="300" spans="1:4" x14ac:dyDescent="0.2">
      <c r="A300" s="31">
        <v>40183</v>
      </c>
      <c r="B300" s="30">
        <v>73.739999999999995</v>
      </c>
      <c r="C300" s="31">
        <v>40552</v>
      </c>
      <c r="D300" s="30">
        <v>112.83</v>
      </c>
    </row>
    <row r="301" spans="1:4" x14ac:dyDescent="0.2">
      <c r="A301" s="31">
        <v>40184</v>
      </c>
      <c r="B301" s="30">
        <v>75.34</v>
      </c>
      <c r="C301" s="31">
        <v>40553</v>
      </c>
      <c r="D301" s="30">
        <v>109.55</v>
      </c>
    </row>
    <row r="302" spans="1:4" x14ac:dyDescent="0.2">
      <c r="A302" s="31">
        <v>40185</v>
      </c>
      <c r="B302" s="30">
        <v>76.319999999999993</v>
      </c>
      <c r="C302" s="31">
        <v>40554</v>
      </c>
      <c r="D302" s="30">
        <v>110.77</v>
      </c>
    </row>
    <row r="303" spans="1:4" x14ac:dyDescent="0.2">
      <c r="A303" s="31">
        <v>40186</v>
      </c>
      <c r="B303" s="30">
        <v>76.599999999999994</v>
      </c>
      <c r="C303" s="31">
        <v>40555</v>
      </c>
      <c r="D303" s="30">
        <v>107.87</v>
      </c>
    </row>
    <row r="304" spans="1:4" x14ac:dyDescent="0.2">
      <c r="A304" s="31">
        <v>40187</v>
      </c>
      <c r="B304" s="30">
        <v>75.239999999999995</v>
      </c>
      <c r="C304" s="31">
        <v>40909</v>
      </c>
      <c r="D304" s="30">
        <v>110.69</v>
      </c>
    </row>
    <row r="305" spans="1:4" x14ac:dyDescent="0.2">
      <c r="A305" s="31">
        <v>40188</v>
      </c>
      <c r="B305" s="30">
        <v>81.89</v>
      </c>
      <c r="C305" s="31">
        <v>40910</v>
      </c>
      <c r="D305" s="30">
        <v>119.33</v>
      </c>
    </row>
    <row r="306" spans="1:4" x14ac:dyDescent="0.2">
      <c r="A306" s="31">
        <v>40189</v>
      </c>
      <c r="B306" s="30">
        <v>84.25</v>
      </c>
      <c r="C306" s="31">
        <v>40911</v>
      </c>
      <c r="D306" s="30">
        <v>125.45</v>
      </c>
    </row>
    <row r="307" spans="1:4" x14ac:dyDescent="0.2">
      <c r="A307" s="31">
        <v>40190</v>
      </c>
      <c r="B307" s="30">
        <v>89.15</v>
      </c>
      <c r="C307" s="31">
        <v>40912</v>
      </c>
      <c r="D307" s="30">
        <v>119.75</v>
      </c>
    </row>
    <row r="308" spans="1:4" x14ac:dyDescent="0.2">
      <c r="A308" s="31">
        <v>40544</v>
      </c>
      <c r="B308" s="30">
        <v>89.17</v>
      </c>
      <c r="C308" s="31">
        <v>40913</v>
      </c>
      <c r="D308" s="30">
        <v>110.34</v>
      </c>
    </row>
    <row r="309" spans="1:4" x14ac:dyDescent="0.2">
      <c r="A309" s="31">
        <v>40545</v>
      </c>
      <c r="B309" s="30">
        <v>88.58</v>
      </c>
      <c r="C309" s="31">
        <v>40914</v>
      </c>
      <c r="D309" s="30">
        <v>95.16</v>
      </c>
    </row>
    <row r="310" spans="1:4" x14ac:dyDescent="0.2">
      <c r="A310" s="31">
        <v>40546</v>
      </c>
      <c r="B310" s="30">
        <v>102.86</v>
      </c>
      <c r="C310" s="31">
        <v>40915</v>
      </c>
      <c r="D310" s="30">
        <v>102.62</v>
      </c>
    </row>
    <row r="311" spans="1:4" x14ac:dyDescent="0.2">
      <c r="A311" s="31">
        <v>40547</v>
      </c>
      <c r="B311" s="30">
        <v>109.53</v>
      </c>
      <c r="C311" s="31">
        <v>40916</v>
      </c>
      <c r="D311" s="30">
        <v>113.36</v>
      </c>
    </row>
    <row r="312" spans="1:4" x14ac:dyDescent="0.2">
      <c r="A312" s="31">
        <v>40548</v>
      </c>
      <c r="B312" s="30">
        <v>100.9</v>
      </c>
      <c r="C312" s="31">
        <v>40917</v>
      </c>
      <c r="D312" s="30">
        <v>112.86</v>
      </c>
    </row>
    <row r="313" spans="1:4" x14ac:dyDescent="0.2">
      <c r="A313" s="31">
        <v>40549</v>
      </c>
      <c r="B313" s="30">
        <v>96.26</v>
      </c>
      <c r="C313" s="31">
        <v>40918</v>
      </c>
      <c r="D313" s="30">
        <v>111.71</v>
      </c>
    </row>
    <row r="314" spans="1:4" x14ac:dyDescent="0.2">
      <c r="A314" s="31">
        <v>40550</v>
      </c>
      <c r="B314" s="30">
        <v>97.3</v>
      </c>
      <c r="C314" s="31">
        <v>40919</v>
      </c>
      <c r="D314" s="30">
        <v>109.06</v>
      </c>
    </row>
    <row r="315" spans="1:4" x14ac:dyDescent="0.2">
      <c r="A315" s="31">
        <v>40551</v>
      </c>
      <c r="B315" s="30">
        <v>86.33</v>
      </c>
      <c r="C315" s="31">
        <v>40920</v>
      </c>
      <c r="D315" s="30">
        <v>109.49</v>
      </c>
    </row>
    <row r="316" spans="1:4" x14ac:dyDescent="0.2">
      <c r="A316" s="31">
        <v>40552</v>
      </c>
      <c r="B316" s="30">
        <v>85.52</v>
      </c>
      <c r="C316" s="31">
        <v>41275</v>
      </c>
      <c r="D316" s="30">
        <v>112.96</v>
      </c>
    </row>
    <row r="317" spans="1:4" x14ac:dyDescent="0.2">
      <c r="A317" s="31">
        <v>40553</v>
      </c>
      <c r="B317" s="30">
        <v>86.32</v>
      </c>
      <c r="C317" s="31">
        <v>41276</v>
      </c>
      <c r="D317" s="30">
        <v>116.05</v>
      </c>
    </row>
    <row r="318" spans="1:4" x14ac:dyDescent="0.2">
      <c r="A318" s="31">
        <v>40554</v>
      </c>
      <c r="B318" s="30">
        <v>97.16</v>
      </c>
      <c r="C318" s="31">
        <v>41277</v>
      </c>
      <c r="D318" s="30">
        <v>108.47</v>
      </c>
    </row>
    <row r="319" spans="1:4" x14ac:dyDescent="0.2">
      <c r="A319" s="31">
        <v>40555</v>
      </c>
      <c r="B319" s="30">
        <v>98.56</v>
      </c>
      <c r="C319" s="31">
        <v>41278</v>
      </c>
      <c r="D319" s="30">
        <v>102.25</v>
      </c>
    </row>
    <row r="320" spans="1:4" x14ac:dyDescent="0.2">
      <c r="A320" s="31">
        <v>40909</v>
      </c>
      <c r="B320" s="30">
        <v>100.27</v>
      </c>
      <c r="C320" s="31">
        <v>41279</v>
      </c>
      <c r="D320" s="30">
        <v>102.56</v>
      </c>
    </row>
    <row r="321" spans="1:4" x14ac:dyDescent="0.2">
      <c r="A321" s="31">
        <v>40910</v>
      </c>
      <c r="B321" s="30">
        <v>102.2</v>
      </c>
      <c r="C321" s="31">
        <v>41280</v>
      </c>
      <c r="D321" s="30">
        <v>102.92</v>
      </c>
    </row>
    <row r="322" spans="1:4" x14ac:dyDescent="0.2">
      <c r="A322" s="31">
        <v>40911</v>
      </c>
      <c r="B322" s="30">
        <v>106.16</v>
      </c>
      <c r="C322" s="31">
        <v>41281</v>
      </c>
      <c r="D322" s="30">
        <v>107.93</v>
      </c>
    </row>
    <row r="323" spans="1:4" x14ac:dyDescent="0.2">
      <c r="A323" s="31">
        <v>40912</v>
      </c>
      <c r="B323" s="30">
        <v>103.32</v>
      </c>
      <c r="C323" s="31">
        <v>41282</v>
      </c>
      <c r="D323" s="30">
        <v>111.28</v>
      </c>
    </row>
    <row r="324" spans="1:4" x14ac:dyDescent="0.2">
      <c r="A324" s="31">
        <v>40913</v>
      </c>
      <c r="B324" s="30">
        <v>94.65</v>
      </c>
      <c r="C324" s="31">
        <v>41283</v>
      </c>
      <c r="D324" s="30">
        <v>111.6</v>
      </c>
    </row>
    <row r="325" spans="1:4" x14ac:dyDescent="0.2">
      <c r="A325" s="31">
        <v>40914</v>
      </c>
      <c r="B325" s="30">
        <v>82.3</v>
      </c>
      <c r="C325" s="31">
        <v>41284</v>
      </c>
      <c r="D325" s="30">
        <v>109.08</v>
      </c>
    </row>
    <row r="326" spans="1:4" x14ac:dyDescent="0.2">
      <c r="A326" s="31">
        <v>40915</v>
      </c>
      <c r="B326" s="30">
        <v>87.9</v>
      </c>
      <c r="C326" s="31">
        <v>41285</v>
      </c>
      <c r="D326" s="30">
        <v>107.79</v>
      </c>
    </row>
    <row r="327" spans="1:4" x14ac:dyDescent="0.2">
      <c r="A327" s="31">
        <v>40916</v>
      </c>
      <c r="B327" s="30">
        <v>94.13</v>
      </c>
      <c r="C327" s="31">
        <v>41286</v>
      </c>
      <c r="D327" s="30">
        <v>110.76</v>
      </c>
    </row>
    <row r="328" spans="1:4" x14ac:dyDescent="0.2">
      <c r="A328" s="31">
        <v>40917</v>
      </c>
      <c r="B328" s="30">
        <v>94.51</v>
      </c>
      <c r="C328" s="31">
        <v>41640</v>
      </c>
      <c r="D328" s="30">
        <v>108.12</v>
      </c>
    </row>
    <row r="329" spans="1:4" x14ac:dyDescent="0.2">
      <c r="A329" s="31">
        <v>40918</v>
      </c>
      <c r="B329" s="30">
        <v>89.49</v>
      </c>
      <c r="C329" s="31">
        <v>41641</v>
      </c>
      <c r="D329" s="30">
        <v>108.9</v>
      </c>
    </row>
    <row r="330" spans="1:4" x14ac:dyDescent="0.2">
      <c r="A330" s="31">
        <v>40919</v>
      </c>
      <c r="B330" s="30">
        <v>86.53</v>
      </c>
      <c r="C330" s="31">
        <v>41642</v>
      </c>
      <c r="D330" s="30">
        <v>107.48</v>
      </c>
    </row>
    <row r="331" spans="1:4" x14ac:dyDescent="0.2">
      <c r="A331" s="31">
        <v>40920</v>
      </c>
      <c r="B331" s="30">
        <v>87.86</v>
      </c>
      <c r="C331" s="31">
        <v>41643</v>
      </c>
      <c r="D331" s="30">
        <v>107.76</v>
      </c>
    </row>
    <row r="332" spans="1:4" x14ac:dyDescent="0.2">
      <c r="A332" s="31">
        <v>41275</v>
      </c>
      <c r="B332" s="30">
        <v>94.76</v>
      </c>
      <c r="C332" s="31">
        <v>41644</v>
      </c>
      <c r="D332" s="30">
        <v>109.54</v>
      </c>
    </row>
    <row r="333" spans="1:4" x14ac:dyDescent="0.2">
      <c r="A333" s="31">
        <v>41276</v>
      </c>
      <c r="B333" s="30">
        <v>95.31</v>
      </c>
      <c r="C333" s="31">
        <v>41645</v>
      </c>
      <c r="D333" s="30">
        <v>111.8</v>
      </c>
    </row>
    <row r="334" spans="1:4" x14ac:dyDescent="0.2">
      <c r="A334" s="31">
        <v>41277</v>
      </c>
      <c r="B334" s="30">
        <v>92.94</v>
      </c>
      <c r="C334" s="31">
        <v>41646</v>
      </c>
      <c r="D334" s="30">
        <v>106.77</v>
      </c>
    </row>
    <row r="335" spans="1:4" x14ac:dyDescent="0.2">
      <c r="A335" s="31">
        <v>41278</v>
      </c>
      <c r="B335" s="30">
        <v>92.02</v>
      </c>
      <c r="C335" s="31">
        <v>41647</v>
      </c>
      <c r="D335" s="30">
        <v>101.61</v>
      </c>
    </row>
    <row r="336" spans="1:4" x14ac:dyDescent="0.2">
      <c r="A336" s="31">
        <v>41279</v>
      </c>
      <c r="B336" s="30">
        <v>94.51</v>
      </c>
      <c r="C336" s="31">
        <v>41648</v>
      </c>
      <c r="D336" s="30">
        <v>97.09</v>
      </c>
    </row>
    <row r="337" spans="1:4" x14ac:dyDescent="0.2">
      <c r="A337" s="31">
        <v>41280</v>
      </c>
      <c r="B337" s="30">
        <v>95.77</v>
      </c>
      <c r="C337" s="31">
        <v>41649</v>
      </c>
      <c r="D337" s="30">
        <v>87.43</v>
      </c>
    </row>
    <row r="338" spans="1:4" x14ac:dyDescent="0.2">
      <c r="A338" s="31">
        <v>41281</v>
      </c>
      <c r="B338" s="30">
        <v>104.67</v>
      </c>
      <c r="C338" s="31">
        <v>41650</v>
      </c>
      <c r="D338" s="30">
        <v>79.44</v>
      </c>
    </row>
    <row r="339" spans="1:4" x14ac:dyDescent="0.2">
      <c r="A339" s="31">
        <v>41282</v>
      </c>
      <c r="B339" s="30">
        <v>106.57</v>
      </c>
      <c r="C339" s="31">
        <v>41651</v>
      </c>
      <c r="D339" s="30">
        <v>62.34</v>
      </c>
    </row>
    <row r="340" spans="1:4" x14ac:dyDescent="0.2">
      <c r="A340" s="31">
        <v>41283</v>
      </c>
      <c r="B340" s="30">
        <v>106.29</v>
      </c>
      <c r="C340" s="31">
        <v>42005</v>
      </c>
      <c r="D340" s="30">
        <v>47.76</v>
      </c>
    </row>
    <row r="341" spans="1:4" x14ac:dyDescent="0.2">
      <c r="A341" s="31">
        <v>41284</v>
      </c>
      <c r="B341" s="30">
        <v>100.54</v>
      </c>
      <c r="C341" s="31">
        <v>42006</v>
      </c>
      <c r="D341" s="30">
        <v>58.1</v>
      </c>
    </row>
    <row r="342" spans="1:4" x14ac:dyDescent="0.2">
      <c r="A342" s="31">
        <v>41285</v>
      </c>
      <c r="B342" s="30">
        <v>93.86</v>
      </c>
      <c r="C342" s="31">
        <v>42007</v>
      </c>
      <c r="D342" s="30">
        <v>55.89</v>
      </c>
    </row>
    <row r="343" spans="1:4" x14ac:dyDescent="0.2">
      <c r="A343" s="31">
        <v>41286</v>
      </c>
      <c r="B343" s="30">
        <v>97.63</v>
      </c>
      <c r="C343" s="31">
        <v>42008</v>
      </c>
      <c r="D343" s="30">
        <v>59.52</v>
      </c>
    </row>
    <row r="344" spans="1:4" x14ac:dyDescent="0.2">
      <c r="A344" s="31">
        <v>41640</v>
      </c>
      <c r="B344" s="30">
        <v>94.62</v>
      </c>
      <c r="C344" s="31">
        <v>42009</v>
      </c>
      <c r="D344" s="30">
        <v>64.08</v>
      </c>
    </row>
    <row r="345" spans="1:4" x14ac:dyDescent="0.2">
      <c r="A345" s="31">
        <v>41641</v>
      </c>
      <c r="B345" s="30">
        <v>100.82</v>
      </c>
      <c r="C345" s="31">
        <v>42010</v>
      </c>
      <c r="D345" s="30">
        <v>61.48</v>
      </c>
    </row>
    <row r="346" spans="1:4" x14ac:dyDescent="0.2">
      <c r="A346" s="31">
        <v>41642</v>
      </c>
      <c r="B346" s="30">
        <v>100.8</v>
      </c>
      <c r="C346" s="31">
        <v>42011</v>
      </c>
      <c r="D346" s="30">
        <v>56.56</v>
      </c>
    </row>
    <row r="347" spans="1:4" x14ac:dyDescent="0.2">
      <c r="A347" s="31">
        <v>41643</v>
      </c>
      <c r="B347" s="30">
        <v>102.07</v>
      </c>
      <c r="C347" s="31">
        <v>42012</v>
      </c>
      <c r="D347" s="30">
        <v>46.52</v>
      </c>
    </row>
    <row r="348" spans="1:4" x14ac:dyDescent="0.2">
      <c r="A348" s="31">
        <v>41644</v>
      </c>
      <c r="B348" s="30">
        <v>102.18</v>
      </c>
      <c r="C348" s="31">
        <v>42013</v>
      </c>
      <c r="D348" s="30">
        <v>47.62</v>
      </c>
    </row>
    <row r="349" spans="1:4" x14ac:dyDescent="0.2">
      <c r="A349" s="31">
        <v>41645</v>
      </c>
      <c r="B349" s="30">
        <v>105.79</v>
      </c>
      <c r="C349" s="31">
        <v>42014</v>
      </c>
      <c r="D349" s="30">
        <v>48.43</v>
      </c>
    </row>
    <row r="350" spans="1:4" x14ac:dyDescent="0.2">
      <c r="A350" s="31">
        <v>41646</v>
      </c>
      <c r="B350" s="30">
        <v>103.59</v>
      </c>
      <c r="C350" s="31">
        <v>42015</v>
      </c>
      <c r="D350" s="30">
        <v>44.27</v>
      </c>
    </row>
    <row r="351" spans="1:4" x14ac:dyDescent="0.2">
      <c r="A351" s="31">
        <v>41647</v>
      </c>
      <c r="B351" s="30">
        <v>96.54</v>
      </c>
      <c r="C351" s="31">
        <v>42016</v>
      </c>
      <c r="D351" s="30">
        <v>38.01</v>
      </c>
    </row>
    <row r="352" spans="1:4" x14ac:dyDescent="0.2">
      <c r="A352" s="31">
        <v>41648</v>
      </c>
      <c r="B352" s="30">
        <v>93.21</v>
      </c>
      <c r="C352" s="31">
        <v>42370</v>
      </c>
      <c r="D352" s="30">
        <v>30.7</v>
      </c>
    </row>
    <row r="353" spans="1:4" x14ac:dyDescent="0.2">
      <c r="A353" s="31">
        <v>41649</v>
      </c>
      <c r="B353" s="30">
        <v>84.4</v>
      </c>
      <c r="C353" s="31">
        <v>42371</v>
      </c>
      <c r="D353" s="30">
        <v>32.18</v>
      </c>
    </row>
    <row r="354" spans="1:4" x14ac:dyDescent="0.2">
      <c r="A354" s="31">
        <v>41650</v>
      </c>
      <c r="B354" s="30">
        <v>75.790000000000006</v>
      </c>
      <c r="C354" s="31">
        <v>42372</v>
      </c>
      <c r="D354" s="30">
        <v>38.21</v>
      </c>
    </row>
    <row r="355" spans="1:4" x14ac:dyDescent="0.2">
      <c r="A355" s="31">
        <v>41651</v>
      </c>
      <c r="B355" s="30">
        <v>59.29</v>
      </c>
      <c r="C355" s="31">
        <v>42373</v>
      </c>
      <c r="D355" s="30">
        <v>41.58</v>
      </c>
    </row>
    <row r="356" spans="1:4" x14ac:dyDescent="0.2">
      <c r="A356" s="31">
        <v>42005</v>
      </c>
      <c r="B356" s="30">
        <v>47.22</v>
      </c>
      <c r="C356" s="31">
        <v>42374</v>
      </c>
      <c r="D356" s="30">
        <v>46.74</v>
      </c>
    </row>
    <row r="357" spans="1:4" x14ac:dyDescent="0.2">
      <c r="A357" s="31">
        <v>42006</v>
      </c>
      <c r="B357" s="30">
        <v>50.58</v>
      </c>
      <c r="C357" s="31">
        <v>42375</v>
      </c>
      <c r="D357" s="30">
        <v>48.25</v>
      </c>
    </row>
    <row r="358" spans="1:4" x14ac:dyDescent="0.2">
      <c r="A358" s="31">
        <v>42007</v>
      </c>
      <c r="B358" s="30">
        <v>47.82</v>
      </c>
      <c r="C358" s="31">
        <v>42376</v>
      </c>
      <c r="D358" s="30">
        <v>44.95</v>
      </c>
    </row>
    <row r="359" spans="1:4" x14ac:dyDescent="0.2">
      <c r="A359" s="31">
        <v>42008</v>
      </c>
      <c r="B359" s="30">
        <v>54.45</v>
      </c>
      <c r="C359" s="31">
        <v>42377</v>
      </c>
      <c r="D359" s="30">
        <v>45.84</v>
      </c>
    </row>
    <row r="360" spans="1:4" x14ac:dyDescent="0.2">
      <c r="A360" s="31">
        <v>42009</v>
      </c>
      <c r="B360" s="30">
        <v>59.27</v>
      </c>
      <c r="C360" s="31">
        <v>42378</v>
      </c>
      <c r="D360" s="30">
        <v>46.57</v>
      </c>
    </row>
    <row r="361" spans="1:4" x14ac:dyDescent="0.2">
      <c r="A361" s="31">
        <v>42010</v>
      </c>
      <c r="B361" s="30">
        <v>59.82</v>
      </c>
      <c r="C361" s="31">
        <v>42379</v>
      </c>
      <c r="D361" s="30">
        <v>49.52</v>
      </c>
    </row>
    <row r="362" spans="1:4" x14ac:dyDescent="0.2">
      <c r="A362" s="31">
        <v>42011</v>
      </c>
      <c r="B362" s="30">
        <v>50.9</v>
      </c>
      <c r="C362" s="31">
        <v>42380</v>
      </c>
      <c r="D362" s="30">
        <v>44.73</v>
      </c>
    </row>
    <row r="363" spans="1:4" x14ac:dyDescent="0.2">
      <c r="A363" s="31">
        <v>42012</v>
      </c>
      <c r="B363" s="30">
        <v>42.87</v>
      </c>
      <c r="C363" s="31">
        <v>42381</v>
      </c>
      <c r="D363" s="30">
        <v>53.31</v>
      </c>
    </row>
    <row r="364" spans="1:4" x14ac:dyDescent="0.2">
      <c r="A364" s="31">
        <v>42013</v>
      </c>
      <c r="B364" s="30">
        <v>45.48</v>
      </c>
      <c r="C364" s="31">
        <v>42736</v>
      </c>
      <c r="D364" s="30">
        <v>54.58</v>
      </c>
    </row>
    <row r="365" spans="1:4" x14ac:dyDescent="0.2">
      <c r="A365" s="31">
        <v>42014</v>
      </c>
      <c r="B365" s="30">
        <v>46.22</v>
      </c>
      <c r="C365" s="31">
        <v>42737</v>
      </c>
      <c r="D365" s="30">
        <v>54.87</v>
      </c>
    </row>
    <row r="366" spans="1:4" x14ac:dyDescent="0.2">
      <c r="A366" s="31">
        <v>42015</v>
      </c>
      <c r="B366" s="30">
        <v>42.44</v>
      </c>
      <c r="C366" s="31">
        <v>42738</v>
      </c>
      <c r="D366" s="30">
        <v>51.59</v>
      </c>
    </row>
    <row r="367" spans="1:4" x14ac:dyDescent="0.2">
      <c r="A367" s="31">
        <v>42016</v>
      </c>
      <c r="B367" s="30">
        <v>37.19</v>
      </c>
      <c r="C367" s="31">
        <v>42739</v>
      </c>
      <c r="D367" s="30">
        <v>52.31</v>
      </c>
    </row>
    <row r="368" spans="1:4" x14ac:dyDescent="0.2">
      <c r="A368" s="31">
        <v>42370</v>
      </c>
      <c r="B368" s="30">
        <v>31.68</v>
      </c>
      <c r="C368" s="31">
        <v>42740</v>
      </c>
      <c r="D368" s="30">
        <v>50.33</v>
      </c>
    </row>
    <row r="369" spans="1:4" x14ac:dyDescent="0.2">
      <c r="A369" s="31">
        <v>42371</v>
      </c>
      <c r="B369" s="30">
        <v>30.32</v>
      </c>
      <c r="C369" s="31">
        <v>42741</v>
      </c>
      <c r="D369" s="30">
        <v>46.37</v>
      </c>
    </row>
    <row r="370" spans="1:4" x14ac:dyDescent="0.2">
      <c r="A370" s="31">
        <v>42372</v>
      </c>
      <c r="B370" s="30">
        <v>37.549999999999997</v>
      </c>
      <c r="C370" s="31">
        <v>42742</v>
      </c>
      <c r="D370" s="30">
        <v>48.48</v>
      </c>
    </row>
    <row r="371" spans="1:4" x14ac:dyDescent="0.2">
      <c r="A371" s="31">
        <v>42373</v>
      </c>
      <c r="B371" s="30">
        <v>40.76</v>
      </c>
      <c r="C371" s="31">
        <v>42743</v>
      </c>
      <c r="D371" s="30">
        <v>51.7</v>
      </c>
    </row>
    <row r="372" spans="1:4" x14ac:dyDescent="0.2">
      <c r="A372" s="31">
        <v>42374</v>
      </c>
      <c r="B372" s="30">
        <v>46.71</v>
      </c>
      <c r="C372" s="31">
        <v>42744</v>
      </c>
      <c r="D372" s="30">
        <v>56.15</v>
      </c>
    </row>
    <row r="373" spans="1:4" x14ac:dyDescent="0.2">
      <c r="A373" s="31">
        <v>42375</v>
      </c>
      <c r="B373" s="30">
        <v>48.76</v>
      </c>
      <c r="C373" s="31">
        <v>42745</v>
      </c>
      <c r="D373" s="30">
        <v>57.51</v>
      </c>
    </row>
    <row r="374" spans="1:4" x14ac:dyDescent="0.2">
      <c r="A374" s="31">
        <v>42376</v>
      </c>
      <c r="B374" s="30">
        <v>44.65</v>
      </c>
      <c r="C374" s="31">
        <v>42746</v>
      </c>
      <c r="D374" s="30">
        <v>62.71</v>
      </c>
    </row>
    <row r="375" spans="1:4" x14ac:dyDescent="0.2">
      <c r="A375" s="31">
        <v>42377</v>
      </c>
      <c r="B375" s="30">
        <v>44.72</v>
      </c>
      <c r="C375" s="31">
        <v>42747</v>
      </c>
      <c r="D375" s="30">
        <v>64.37</v>
      </c>
    </row>
    <row r="376" spans="1:4" x14ac:dyDescent="0.2">
      <c r="A376" s="31">
        <v>42378</v>
      </c>
      <c r="B376" s="30">
        <v>45.18</v>
      </c>
      <c r="C376" s="31">
        <v>43101</v>
      </c>
      <c r="D376" s="30">
        <v>69.08</v>
      </c>
    </row>
    <row r="377" spans="1:4" x14ac:dyDescent="0.2">
      <c r="A377" s="31">
        <v>42379</v>
      </c>
      <c r="B377" s="30">
        <v>49.78</v>
      </c>
    </row>
    <row r="378" spans="1:4" x14ac:dyDescent="0.2">
      <c r="A378" s="31">
        <v>42380</v>
      </c>
      <c r="B378" s="30">
        <v>45.66</v>
      </c>
    </row>
    <row r="379" spans="1:4" x14ac:dyDescent="0.2">
      <c r="A379" s="31">
        <v>42381</v>
      </c>
      <c r="B379" s="30">
        <v>51.97</v>
      </c>
    </row>
    <row r="380" spans="1:4" x14ac:dyDescent="0.2">
      <c r="A380" s="31">
        <v>42736</v>
      </c>
      <c r="B380" s="30">
        <v>52.5</v>
      </c>
    </row>
    <row r="381" spans="1:4" x14ac:dyDescent="0.2">
      <c r="A381" s="31">
        <v>42737</v>
      </c>
      <c r="B381" s="30">
        <v>53.47</v>
      </c>
    </row>
    <row r="382" spans="1:4" x14ac:dyDescent="0.2">
      <c r="A382" s="31">
        <v>42738</v>
      </c>
      <c r="B382" s="30">
        <v>49.33</v>
      </c>
    </row>
    <row r="383" spans="1:4" x14ac:dyDescent="0.2">
      <c r="A383" s="31">
        <v>42739</v>
      </c>
      <c r="B383" s="30">
        <v>51.06</v>
      </c>
    </row>
    <row r="384" spans="1:4" x14ac:dyDescent="0.2">
      <c r="A384" s="31">
        <v>42740</v>
      </c>
      <c r="B384" s="30">
        <v>48.48</v>
      </c>
    </row>
    <row r="385" spans="1:2" x14ac:dyDescent="0.2">
      <c r="A385" s="31">
        <v>42741</v>
      </c>
      <c r="B385" s="30">
        <v>45.18</v>
      </c>
    </row>
    <row r="386" spans="1:2" x14ac:dyDescent="0.2">
      <c r="A386" s="31">
        <v>42742</v>
      </c>
      <c r="B386" s="30">
        <v>46.63</v>
      </c>
    </row>
    <row r="387" spans="1:2" x14ac:dyDescent="0.2">
      <c r="A387" s="31">
        <v>42743</v>
      </c>
      <c r="B387" s="30">
        <v>48.04</v>
      </c>
    </row>
    <row r="388" spans="1:2" x14ac:dyDescent="0.2">
      <c r="A388" s="31">
        <v>42744</v>
      </c>
      <c r="B388" s="30">
        <v>49.82</v>
      </c>
    </row>
    <row r="389" spans="1:2" x14ac:dyDescent="0.2">
      <c r="A389" s="31">
        <v>42745</v>
      </c>
      <c r="B389" s="30">
        <v>51.58</v>
      </c>
    </row>
    <row r="390" spans="1:2" x14ac:dyDescent="0.2">
      <c r="A390" s="31">
        <v>42746</v>
      </c>
      <c r="B390" s="30">
        <v>56.64</v>
      </c>
    </row>
    <row r="391" spans="1:2" x14ac:dyDescent="0.2">
      <c r="A391" s="31">
        <v>42747</v>
      </c>
      <c r="B391" s="30">
        <v>57.88</v>
      </c>
    </row>
    <row r="392" spans="1:2" x14ac:dyDescent="0.2">
      <c r="A392" s="31">
        <v>43101</v>
      </c>
      <c r="B392" s="30">
        <v>63.7</v>
      </c>
    </row>
    <row r="393" spans="1:2" x14ac:dyDescent="0.2">
      <c r="A393" s="31">
        <v>43102</v>
      </c>
      <c r="B393" s="30" t="e">
        <f>NA()</f>
        <v>#N/A</v>
      </c>
    </row>
  </sheetData>
  <hyperlinks>
    <hyperlink ref="A5" r:id="rId1"/>
    <hyperlink ref="C5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2.75" x14ac:dyDescent="0.2"/>
  <cols>
    <col min="1" max="1" width="10.140625" bestFit="1" customWidth="1"/>
    <col min="7" max="7" width="10.140625" bestFit="1" customWidth="1"/>
  </cols>
  <sheetData>
    <row r="1" spans="1:8" x14ac:dyDescent="0.2">
      <c r="B1" t="s">
        <v>553</v>
      </c>
      <c r="C1" t="s">
        <v>553</v>
      </c>
      <c r="D1" t="s">
        <v>102</v>
      </c>
      <c r="E1" t="s">
        <v>554</v>
      </c>
      <c r="H1" t="s">
        <v>552</v>
      </c>
    </row>
    <row r="2" spans="1:8" x14ac:dyDescent="0.2">
      <c r="A2" s="1">
        <v>33939</v>
      </c>
      <c r="B2">
        <v>124</v>
      </c>
      <c r="C2">
        <f>B2*0.01</f>
        <v>1.24</v>
      </c>
      <c r="G2" s="1">
        <v>33939</v>
      </c>
    </row>
    <row r="3" spans="1:8" x14ac:dyDescent="0.2">
      <c r="A3" s="1">
        <v>33970</v>
      </c>
      <c r="B3">
        <v>80.400000000000006</v>
      </c>
      <c r="C3">
        <f t="shared" ref="C3:C15" si="0">B3*0.01</f>
        <v>0.80400000000000005</v>
      </c>
      <c r="D3">
        <f>ZBDE!AQ142/ZBDE!AQ141</f>
        <v>1.0410575427682738</v>
      </c>
      <c r="E3">
        <f>C3/D3</f>
        <v>0.77229160442187028</v>
      </c>
      <c r="G3" s="1">
        <v>33970</v>
      </c>
      <c r="H3">
        <v>41766017.5</v>
      </c>
    </row>
    <row r="4" spans="1:8" x14ac:dyDescent="0.2">
      <c r="A4" s="1">
        <v>34001</v>
      </c>
      <c r="B4">
        <v>94.6</v>
      </c>
      <c r="C4">
        <f t="shared" si="0"/>
        <v>0.94599999999999995</v>
      </c>
      <c r="D4">
        <f>ZBDE!AQ143/ZBDE!AQ142</f>
        <v>1.0340603525545264</v>
      </c>
      <c r="E4">
        <f t="shared" ref="E4:E15" si="1">C4/D4</f>
        <v>0.91484021958971395</v>
      </c>
      <c r="G4" s="1">
        <v>34001</v>
      </c>
      <c r="H4">
        <v>42699812.700000003</v>
      </c>
    </row>
    <row r="5" spans="1:8" x14ac:dyDescent="0.2">
      <c r="A5" s="1">
        <v>34029</v>
      </c>
      <c r="B5">
        <v>119</v>
      </c>
      <c r="C5">
        <f t="shared" si="0"/>
        <v>1.19</v>
      </c>
      <c r="D5">
        <f>ZBDE!AQ144/ZBDE!AQ143</f>
        <v>1.0210921698930946</v>
      </c>
      <c r="E5">
        <f t="shared" si="1"/>
        <v>1.165418788907753</v>
      </c>
      <c r="G5" s="1">
        <v>34029</v>
      </c>
      <c r="H5">
        <v>43992175.200000003</v>
      </c>
    </row>
    <row r="6" spans="1:8" x14ac:dyDescent="0.2">
      <c r="A6" s="1">
        <v>34060</v>
      </c>
      <c r="B6">
        <v>107.2</v>
      </c>
      <c r="C6">
        <f t="shared" si="0"/>
        <v>1.0720000000000001</v>
      </c>
      <c r="D6">
        <f>ZBDE!AQ145/ZBDE!AQ144</f>
        <v>1.0229202037351441</v>
      </c>
      <c r="E6">
        <f t="shared" si="1"/>
        <v>1.0479800829875521</v>
      </c>
      <c r="G6" s="1">
        <v>34060</v>
      </c>
      <c r="H6">
        <v>44838781.899999999</v>
      </c>
    </row>
    <row r="7" spans="1:8" x14ac:dyDescent="0.2">
      <c r="A7" s="1">
        <v>34090</v>
      </c>
      <c r="B7">
        <v>102.9</v>
      </c>
      <c r="C7">
        <f t="shared" si="0"/>
        <v>1.0290000000000001</v>
      </c>
      <c r="D7">
        <f>ZBDE!AQ146/ZBDE!AQ145</f>
        <v>1.0179806362378978</v>
      </c>
      <c r="E7">
        <f t="shared" si="1"/>
        <v>1.0108247282608696</v>
      </c>
      <c r="G7" s="1">
        <v>34090</v>
      </c>
      <c r="H7">
        <v>45539573.899999999</v>
      </c>
    </row>
    <row r="8" spans="1:8" x14ac:dyDescent="0.2">
      <c r="A8" s="1">
        <v>34121</v>
      </c>
      <c r="B8">
        <v>110.7</v>
      </c>
      <c r="C8">
        <f t="shared" si="0"/>
        <v>1.107</v>
      </c>
      <c r="D8">
        <f>ZBDE!AQ147/ZBDE!AQ146</f>
        <v>1.0141304347826086</v>
      </c>
      <c r="E8">
        <f t="shared" si="1"/>
        <v>1.0915755627009647</v>
      </c>
      <c r="G8" s="1">
        <v>34121</v>
      </c>
      <c r="H8">
        <v>46458953.899999999</v>
      </c>
    </row>
    <row r="9" spans="1:8" x14ac:dyDescent="0.2">
      <c r="A9" s="1">
        <v>34151</v>
      </c>
      <c r="B9">
        <v>89.7</v>
      </c>
      <c r="C9">
        <f t="shared" si="0"/>
        <v>0.89700000000000002</v>
      </c>
      <c r="D9">
        <f>ZBDE!AQ148/ZBDE!AQ147</f>
        <v>1.0109860664523045</v>
      </c>
      <c r="E9">
        <f t="shared" si="1"/>
        <v>0.88725258415054331</v>
      </c>
      <c r="G9" s="1">
        <v>34151</v>
      </c>
      <c r="H9">
        <v>48033371.799999997</v>
      </c>
    </row>
    <row r="10" spans="1:8" x14ac:dyDescent="0.2">
      <c r="A10" s="1">
        <v>34182</v>
      </c>
      <c r="B10">
        <v>98.5</v>
      </c>
      <c r="C10">
        <f t="shared" si="0"/>
        <v>0.98499999999999999</v>
      </c>
      <c r="D10">
        <f>ZBDE!AQ149/ZBDE!AQ148</f>
        <v>1.0230585740789822</v>
      </c>
      <c r="E10">
        <f t="shared" si="1"/>
        <v>0.96279922279792751</v>
      </c>
      <c r="G10" s="1">
        <v>34182</v>
      </c>
      <c r="H10">
        <v>50094762.5</v>
      </c>
    </row>
    <row r="11" spans="1:8" x14ac:dyDescent="0.2">
      <c r="A11" s="1">
        <v>34213</v>
      </c>
      <c r="B11">
        <v>102.1</v>
      </c>
      <c r="C11">
        <f t="shared" si="0"/>
        <v>1.0209999999999999</v>
      </c>
      <c r="D11">
        <f>ZBDE!AQ150/ZBDE!AQ149</f>
        <v>1.0248704663212436</v>
      </c>
      <c r="E11">
        <f t="shared" si="1"/>
        <v>0.99622345803842249</v>
      </c>
      <c r="G11" s="1">
        <v>34213</v>
      </c>
      <c r="H11">
        <v>50476209.799999997</v>
      </c>
    </row>
    <row r="12" spans="1:8" x14ac:dyDescent="0.2">
      <c r="A12" s="1">
        <v>34243</v>
      </c>
      <c r="B12">
        <v>103.5</v>
      </c>
      <c r="C12">
        <f t="shared" si="0"/>
        <v>1.0349999999999999</v>
      </c>
      <c r="D12">
        <f>ZBDE!AQ151/ZBDE!AQ150</f>
        <v>1.018958543983822</v>
      </c>
      <c r="E12">
        <f t="shared" si="1"/>
        <v>1.0157429918134457</v>
      </c>
      <c r="G12" s="1">
        <v>34243</v>
      </c>
      <c r="H12">
        <v>52127681.5</v>
      </c>
    </row>
    <row r="13" spans="1:8" x14ac:dyDescent="0.2">
      <c r="A13" s="1">
        <v>34274</v>
      </c>
      <c r="B13">
        <v>101.3</v>
      </c>
      <c r="C13">
        <f t="shared" si="0"/>
        <v>1.0129999999999999</v>
      </c>
      <c r="D13">
        <f>ZBDE!AQ152/ZBDE!AQ151</f>
        <v>1.0399404614239642</v>
      </c>
      <c r="E13">
        <f t="shared" si="1"/>
        <v>0.97409422709923654</v>
      </c>
      <c r="G13" s="1">
        <v>34274</v>
      </c>
      <c r="H13">
        <v>52883073.5</v>
      </c>
    </row>
    <row r="14" spans="1:8" x14ac:dyDescent="0.2">
      <c r="A14" s="1">
        <v>34304</v>
      </c>
      <c r="B14">
        <v>113.9</v>
      </c>
      <c r="C14">
        <f t="shared" si="0"/>
        <v>1.139</v>
      </c>
      <c r="D14">
        <f>ZBDE!AQ153/ZBDE!AQ152</f>
        <v>1.0560591603053435</v>
      </c>
      <c r="E14">
        <f t="shared" si="1"/>
        <v>1.0785380618929297</v>
      </c>
      <c r="G14" s="1">
        <v>34304</v>
      </c>
      <c r="H14">
        <v>55924430</v>
      </c>
    </row>
    <row r="15" spans="1:8" x14ac:dyDescent="0.2">
      <c r="A15" s="1">
        <v>34335</v>
      </c>
      <c r="B15">
        <v>84</v>
      </c>
      <c r="C15">
        <f t="shared" si="0"/>
        <v>0.84</v>
      </c>
      <c r="D15">
        <f>ZBDE!AQ154/ZBDE!AQ153</f>
        <v>1.0180709283939462</v>
      </c>
      <c r="E15">
        <f t="shared" si="1"/>
        <v>0.82508986021743957</v>
      </c>
      <c r="G15" s="1">
        <v>34335</v>
      </c>
      <c r="H15">
        <v>56134244.100000001</v>
      </c>
    </row>
    <row r="16" spans="1:8" x14ac:dyDescent="0.2">
      <c r="G16" s="1">
        <v>34366</v>
      </c>
      <c r="H16">
        <v>57798858.100000001</v>
      </c>
    </row>
    <row r="17" spans="7:8" x14ac:dyDescent="0.2">
      <c r="G17" s="1">
        <v>34394</v>
      </c>
      <c r="H17">
        <v>59103050</v>
      </c>
    </row>
    <row r="18" spans="7:8" x14ac:dyDescent="0.2">
      <c r="G18" s="1">
        <v>34425</v>
      </c>
      <c r="H18">
        <v>59941919.899999999</v>
      </c>
    </row>
    <row r="19" spans="7:8" x14ac:dyDescent="0.2">
      <c r="G19" s="1">
        <v>34455</v>
      </c>
      <c r="H19">
        <v>61181300.600000001</v>
      </c>
    </row>
    <row r="20" spans="7:8" x14ac:dyDescent="0.2">
      <c r="G20" s="1">
        <v>34486</v>
      </c>
      <c r="H20">
        <v>63039108.5</v>
      </c>
    </row>
    <row r="21" spans="7:8" x14ac:dyDescent="0.2">
      <c r="G21" s="1">
        <v>34516</v>
      </c>
      <c r="H21">
        <v>65655287.600000001</v>
      </c>
    </row>
    <row r="22" spans="7:8" x14ac:dyDescent="0.2">
      <c r="G22" s="1">
        <v>34547</v>
      </c>
      <c r="H22">
        <v>67666290.200000003</v>
      </c>
    </row>
    <row r="23" spans="7:8" x14ac:dyDescent="0.2">
      <c r="G23" s="1">
        <v>34578</v>
      </c>
      <c r="H23">
        <v>68824353.799999997</v>
      </c>
    </row>
    <row r="24" spans="7:8" x14ac:dyDescent="0.2">
      <c r="G24" s="1">
        <v>34608</v>
      </c>
      <c r="H24">
        <v>69742970.900000006</v>
      </c>
    </row>
    <row r="25" spans="7:8" x14ac:dyDescent="0.2">
      <c r="G25" s="1">
        <v>34639</v>
      </c>
      <c r="H25">
        <v>71776367.200000003</v>
      </c>
    </row>
    <row r="26" spans="7:8" x14ac:dyDescent="0.2">
      <c r="G26" s="1">
        <v>34669</v>
      </c>
      <c r="H26">
        <v>77301941.799999997</v>
      </c>
    </row>
    <row r="27" spans="7:8" x14ac:dyDescent="0.2">
      <c r="G27" s="1">
        <v>34700</v>
      </c>
      <c r="H27">
        <v>76241796.670000002</v>
      </c>
    </row>
    <row r="28" spans="7:8" x14ac:dyDescent="0.2">
      <c r="G28" s="1">
        <v>34731</v>
      </c>
      <c r="H28">
        <v>78325364.060000002</v>
      </c>
    </row>
    <row r="29" spans="7:8" x14ac:dyDescent="0.2">
      <c r="G29" s="1">
        <v>34759</v>
      </c>
      <c r="H29">
        <v>81307077.310000002</v>
      </c>
    </row>
    <row r="30" spans="7:8" x14ac:dyDescent="0.2">
      <c r="G30" s="1">
        <v>34790</v>
      </c>
      <c r="H30">
        <v>84234355.280000001</v>
      </c>
    </row>
    <row r="31" spans="7:8" x14ac:dyDescent="0.2">
      <c r="G31" s="1">
        <v>34820</v>
      </c>
      <c r="H31">
        <v>85213161.200000003</v>
      </c>
    </row>
    <row r="32" spans="7:8" x14ac:dyDescent="0.2">
      <c r="G32" s="1">
        <v>34851</v>
      </c>
      <c r="H32">
        <v>87397976.049999997</v>
      </c>
    </row>
    <row r="33" spans="7:8" x14ac:dyDescent="0.2">
      <c r="G33" s="1">
        <v>34881</v>
      </c>
      <c r="H33">
        <v>90492878.530000001</v>
      </c>
    </row>
    <row r="34" spans="7:8" x14ac:dyDescent="0.2">
      <c r="G34" s="1">
        <v>34912</v>
      </c>
      <c r="H34">
        <v>93502018.409999996</v>
      </c>
    </row>
    <row r="35" spans="7:8" x14ac:dyDescent="0.2">
      <c r="G35" s="1">
        <v>34943</v>
      </c>
      <c r="H35">
        <v>94588900.900000006</v>
      </c>
    </row>
    <row r="36" spans="7:8" x14ac:dyDescent="0.2">
      <c r="G36" s="1">
        <v>34973</v>
      </c>
      <c r="H36">
        <v>97462332.370000005</v>
      </c>
    </row>
    <row r="37" spans="7:8" x14ac:dyDescent="0.2">
      <c r="G37" s="1">
        <v>35004</v>
      </c>
      <c r="H37">
        <v>99673558.709999993</v>
      </c>
    </row>
    <row r="38" spans="7:8" x14ac:dyDescent="0.2">
      <c r="G38" s="1">
        <v>35034</v>
      </c>
      <c r="H38">
        <v>104254715.27</v>
      </c>
    </row>
    <row r="39" spans="7:8" x14ac:dyDescent="0.2">
      <c r="G39" s="1">
        <v>35065</v>
      </c>
      <c r="H39">
        <v>105404906.08</v>
      </c>
    </row>
    <row r="40" spans="7:8" x14ac:dyDescent="0.2">
      <c r="G40" s="1">
        <v>35096</v>
      </c>
      <c r="H40">
        <v>108057230.16</v>
      </c>
    </row>
    <row r="41" spans="7:8" x14ac:dyDescent="0.2">
      <c r="G41" s="1">
        <v>35125</v>
      </c>
      <c r="H41">
        <v>110636678</v>
      </c>
    </row>
    <row r="42" spans="7:8" x14ac:dyDescent="0.2">
      <c r="G42" s="1">
        <v>35156</v>
      </c>
      <c r="H42">
        <v>113709615.86</v>
      </c>
    </row>
    <row r="43" spans="7:8" x14ac:dyDescent="0.2">
      <c r="G43" s="1">
        <v>35186</v>
      </c>
      <c r="H43">
        <v>115273382</v>
      </c>
    </row>
    <row r="44" spans="7:8" x14ac:dyDescent="0.2">
      <c r="G44" s="1">
        <v>35217</v>
      </c>
      <c r="H44">
        <v>116909329.40000001</v>
      </c>
    </row>
    <row r="45" spans="7:8" x14ac:dyDescent="0.2">
      <c r="G45" s="1">
        <v>35247</v>
      </c>
      <c r="H45">
        <v>119583045.63</v>
      </c>
    </row>
    <row r="46" spans="7:8" x14ac:dyDescent="0.2">
      <c r="G46" s="1">
        <v>35278</v>
      </c>
      <c r="H46">
        <v>121761905.06</v>
      </c>
    </row>
    <row r="47" spans="7:8" x14ac:dyDescent="0.2">
      <c r="G47" s="1">
        <v>35309</v>
      </c>
      <c r="H47">
        <v>123301694.75</v>
      </c>
    </row>
    <row r="48" spans="7:8" x14ac:dyDescent="0.2">
      <c r="G48" s="1">
        <v>35339</v>
      </c>
      <c r="H48">
        <v>126089222.2</v>
      </c>
    </row>
    <row r="49" spans="7:8" x14ac:dyDescent="0.2">
      <c r="G49" s="1">
        <v>35370</v>
      </c>
      <c r="H49">
        <v>127914403.11</v>
      </c>
    </row>
    <row r="50" spans="7:8" x14ac:dyDescent="0.2">
      <c r="G50" s="1">
        <v>35400</v>
      </c>
      <c r="H50">
        <v>134795952.90000001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0</v>
      </c>
    </row>
    <row r="2" spans="1:1" x14ac:dyDescent="0.2">
      <c r="A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AJ730"/>
  <sheetViews>
    <sheetView workbookViewId="0"/>
  </sheetViews>
  <sheetFormatPr defaultRowHeight="12.75" x14ac:dyDescent="0.2"/>
  <cols>
    <col min="1" max="1" width="10.140625" bestFit="1" customWidth="1"/>
    <col min="5" max="5" width="10.140625" bestFit="1" customWidth="1"/>
    <col min="9" max="9" width="10.140625" bestFit="1" customWidth="1"/>
    <col min="12" max="12" width="10.140625" bestFit="1" customWidth="1"/>
    <col min="15" max="15" width="10.140625" bestFit="1" customWidth="1"/>
    <col min="19" max="19" width="10.140625" bestFit="1" customWidth="1"/>
    <col min="22" max="22" width="10.140625" bestFit="1" customWidth="1"/>
    <col min="26" max="26" width="10.140625" bestFit="1" customWidth="1"/>
    <col min="35" max="35" width="10.140625" bestFit="1" customWidth="1"/>
  </cols>
  <sheetData>
    <row r="1" spans="1:36" x14ac:dyDescent="0.2">
      <c r="A1" t="s">
        <v>1</v>
      </c>
      <c r="B1" s="6" t="s">
        <v>3</v>
      </c>
      <c r="C1" s="6" t="s">
        <v>4</v>
      </c>
      <c r="E1" t="s">
        <v>1</v>
      </c>
      <c r="F1" s="6" t="s">
        <v>36</v>
      </c>
      <c r="G1" s="6" t="s">
        <v>37</v>
      </c>
      <c r="I1" t="s">
        <v>1</v>
      </c>
      <c r="J1" s="6" t="s">
        <v>74</v>
      </c>
      <c r="L1" t="s">
        <v>1</v>
      </c>
      <c r="M1" t="s">
        <v>76</v>
      </c>
      <c r="O1" t="s">
        <v>1</v>
      </c>
      <c r="P1" t="s">
        <v>78</v>
      </c>
      <c r="Q1" t="s">
        <v>80</v>
      </c>
      <c r="S1" t="s">
        <v>1</v>
      </c>
      <c r="T1" t="s">
        <v>82</v>
      </c>
      <c r="V1" t="s">
        <v>1</v>
      </c>
      <c r="W1" s="6" t="s">
        <v>84</v>
      </c>
      <c r="X1" t="s">
        <v>86</v>
      </c>
      <c r="Z1" t="s">
        <v>1</v>
      </c>
      <c r="AA1" t="s">
        <v>116</v>
      </c>
      <c r="AB1" t="s">
        <v>118</v>
      </c>
      <c r="AC1" t="s">
        <v>120</v>
      </c>
      <c r="AD1" s="6" t="s">
        <v>114</v>
      </c>
      <c r="AF1" s="10" t="s">
        <v>122</v>
      </c>
      <c r="AI1" t="s">
        <v>1</v>
      </c>
      <c r="AJ1" t="s">
        <v>431</v>
      </c>
    </row>
    <row r="2" spans="1:36" x14ac:dyDescent="0.2">
      <c r="A2" t="s">
        <v>2</v>
      </c>
      <c r="B2" s="2" t="s">
        <v>3</v>
      </c>
      <c r="C2" s="2" t="s">
        <v>4</v>
      </c>
      <c r="E2" t="s">
        <v>2</v>
      </c>
      <c r="F2" s="2" t="s">
        <v>36</v>
      </c>
      <c r="G2" s="2" t="s">
        <v>37</v>
      </c>
      <c r="I2" t="s">
        <v>2</v>
      </c>
      <c r="J2" s="2" t="s">
        <v>75</v>
      </c>
      <c r="L2" t="s">
        <v>2</v>
      </c>
      <c r="M2" s="2" t="s">
        <v>77</v>
      </c>
      <c r="O2" t="s">
        <v>2</v>
      </c>
      <c r="P2" s="2" t="s">
        <v>79</v>
      </c>
      <c r="Q2" s="2" t="s">
        <v>81</v>
      </c>
      <c r="S2" t="s">
        <v>2</v>
      </c>
      <c r="T2" s="2" t="s">
        <v>83</v>
      </c>
      <c r="V2" t="s">
        <v>2</v>
      </c>
      <c r="W2" s="2" t="s">
        <v>85</v>
      </c>
      <c r="X2" s="2" t="s">
        <v>87</v>
      </c>
      <c r="Z2" t="s">
        <v>2</v>
      </c>
      <c r="AA2" s="2" t="s">
        <v>117</v>
      </c>
      <c r="AB2" s="2" t="s">
        <v>119</v>
      </c>
      <c r="AC2" s="2" t="s">
        <v>121</v>
      </c>
      <c r="AI2" t="s">
        <v>2</v>
      </c>
      <c r="AJ2" s="2" t="s">
        <v>432</v>
      </c>
    </row>
    <row r="3" spans="1:36" x14ac:dyDescent="0.2">
      <c r="A3" s="1">
        <v>34696</v>
      </c>
      <c r="E3" s="1">
        <v>34124</v>
      </c>
      <c r="I3" s="1">
        <v>33161</v>
      </c>
      <c r="J3">
        <v>40.72</v>
      </c>
      <c r="L3" s="1">
        <v>29220</v>
      </c>
      <c r="M3">
        <v>15</v>
      </c>
      <c r="O3" s="1">
        <v>30331</v>
      </c>
      <c r="Q3">
        <v>3</v>
      </c>
      <c r="S3" s="1">
        <v>31062</v>
      </c>
      <c r="T3">
        <v>42.1</v>
      </c>
      <c r="V3" s="1">
        <v>31213</v>
      </c>
      <c r="W3">
        <v>0.1</v>
      </c>
      <c r="Z3" s="1">
        <v>34000</v>
      </c>
      <c r="AA3" s="14">
        <f>AG11</f>
        <v>1.9328000000000001</v>
      </c>
      <c r="AB3">
        <f>AJ435</f>
        <v>1.5737000000000001</v>
      </c>
      <c r="AC3">
        <v>1.4885000000000002</v>
      </c>
      <c r="AD3">
        <f t="shared" ref="AD3:AD7" si="0">AB3/AC3</f>
        <v>1.0572388310379577</v>
      </c>
      <c r="AF3" s="10" t="s">
        <v>123</v>
      </c>
      <c r="AG3" s="11">
        <v>42949.084143518514</v>
      </c>
      <c r="AI3" s="1">
        <v>20851</v>
      </c>
      <c r="AJ3">
        <v>4.0000000000000002E-4</v>
      </c>
    </row>
    <row r="4" spans="1:36" x14ac:dyDescent="0.2">
      <c r="A4" s="1">
        <v>34727</v>
      </c>
      <c r="C4">
        <v>28.43</v>
      </c>
      <c r="E4" s="1">
        <v>34154</v>
      </c>
      <c r="F4">
        <v>15.32</v>
      </c>
      <c r="G4">
        <v>30.77</v>
      </c>
      <c r="I4" s="1">
        <v>33192</v>
      </c>
      <c r="J4">
        <v>42.2</v>
      </c>
      <c r="L4" s="1">
        <v>29251</v>
      </c>
      <c r="O4" s="1">
        <v>30362</v>
      </c>
      <c r="Q4">
        <v>3</v>
      </c>
      <c r="S4" s="1">
        <v>31093</v>
      </c>
      <c r="T4">
        <v>39.5</v>
      </c>
      <c r="V4" s="1">
        <v>31243</v>
      </c>
      <c r="W4">
        <v>0.1</v>
      </c>
      <c r="Z4" s="1">
        <v>34026</v>
      </c>
      <c r="AA4" s="14">
        <f t="shared" ref="AA4:AA67" si="1">AG12</f>
        <v>1.929</v>
      </c>
      <c r="AB4">
        <f t="shared" ref="AB4:AB7" si="2">AJ436</f>
        <v>1.5802</v>
      </c>
      <c r="AC4">
        <v>1.5265000000000002</v>
      </c>
      <c r="AD4">
        <f t="shared" si="0"/>
        <v>1.0351785129380935</v>
      </c>
      <c r="AF4" s="10" t="s">
        <v>124</v>
      </c>
      <c r="AG4" s="11">
        <v>42949.71727868056</v>
      </c>
      <c r="AI4" s="1">
        <v>20879</v>
      </c>
      <c r="AJ4">
        <v>4.0000000000000002E-4</v>
      </c>
    </row>
    <row r="5" spans="1:36" x14ac:dyDescent="0.2">
      <c r="A5" s="1">
        <v>34758</v>
      </c>
      <c r="C5">
        <v>28.76</v>
      </c>
      <c r="E5" s="1">
        <v>34185</v>
      </c>
      <c r="F5">
        <v>16.8</v>
      </c>
      <c r="G5">
        <v>31.45</v>
      </c>
      <c r="I5" s="1">
        <v>33222</v>
      </c>
      <c r="J5">
        <v>43.49</v>
      </c>
      <c r="L5" s="1">
        <v>29280</v>
      </c>
      <c r="O5" s="1">
        <v>30390</v>
      </c>
      <c r="Q5">
        <v>3</v>
      </c>
      <c r="S5" s="1">
        <v>31121</v>
      </c>
      <c r="T5">
        <v>46</v>
      </c>
      <c r="V5" s="1">
        <v>31274</v>
      </c>
      <c r="W5">
        <v>0.1</v>
      </c>
      <c r="Z5" s="1">
        <v>34059</v>
      </c>
      <c r="AA5" s="14">
        <f t="shared" si="1"/>
        <v>1.9972000000000001</v>
      </c>
      <c r="AB5">
        <f t="shared" si="2"/>
        <v>1.6372</v>
      </c>
      <c r="AC5">
        <v>1.4890000000000001</v>
      </c>
      <c r="AD5">
        <f t="shared" si="0"/>
        <v>1.0995298858294156</v>
      </c>
      <c r="AF5" s="10" t="s">
        <v>125</v>
      </c>
      <c r="AG5" s="10" t="s">
        <v>126</v>
      </c>
      <c r="AI5" s="1">
        <v>20908</v>
      </c>
      <c r="AJ5">
        <v>4.0000000000000002E-4</v>
      </c>
    </row>
    <row r="6" spans="1:36" x14ac:dyDescent="0.2">
      <c r="A6" s="1">
        <v>34786</v>
      </c>
      <c r="C6">
        <v>30.05</v>
      </c>
      <c r="E6" s="1">
        <v>34216</v>
      </c>
      <c r="F6">
        <v>15.64</v>
      </c>
      <c r="G6">
        <v>32.36</v>
      </c>
      <c r="I6" s="1">
        <v>33253</v>
      </c>
      <c r="J6">
        <v>45.86</v>
      </c>
      <c r="L6" s="1">
        <v>29311</v>
      </c>
      <c r="O6" s="1">
        <v>30421</v>
      </c>
      <c r="Q6">
        <v>3</v>
      </c>
      <c r="S6" s="1">
        <v>31152</v>
      </c>
      <c r="T6">
        <v>41.5</v>
      </c>
      <c r="V6" s="1">
        <v>31305</v>
      </c>
      <c r="W6">
        <v>0.1</v>
      </c>
      <c r="Z6" s="1">
        <v>34089</v>
      </c>
      <c r="AA6" s="14">
        <f t="shared" si="1"/>
        <v>2.0476000000000001</v>
      </c>
      <c r="AB6">
        <f t="shared" si="2"/>
        <v>1.6594</v>
      </c>
      <c r="AC6">
        <v>1.431</v>
      </c>
      <c r="AD6">
        <f t="shared" si="0"/>
        <v>1.1596086652690425</v>
      </c>
      <c r="AI6" s="1">
        <v>20940</v>
      </c>
      <c r="AJ6">
        <v>4.0000000000000002E-4</v>
      </c>
    </row>
    <row r="7" spans="1:36" x14ac:dyDescent="0.2">
      <c r="A7" s="1">
        <v>34817</v>
      </c>
      <c r="C7">
        <v>29.38</v>
      </c>
      <c r="E7" s="1">
        <v>34246</v>
      </c>
      <c r="F7">
        <v>14.42</v>
      </c>
      <c r="G7">
        <v>32.480000000000004</v>
      </c>
      <c r="I7" s="1">
        <v>33284</v>
      </c>
      <c r="J7">
        <v>47.4</v>
      </c>
      <c r="L7" s="1">
        <v>29341</v>
      </c>
      <c r="O7" s="1">
        <v>30451</v>
      </c>
      <c r="Q7">
        <v>3</v>
      </c>
      <c r="S7" s="1">
        <v>31182</v>
      </c>
      <c r="T7">
        <v>43.2</v>
      </c>
      <c r="V7" s="1">
        <v>31335</v>
      </c>
      <c r="W7">
        <v>0.1</v>
      </c>
      <c r="Z7" s="1">
        <v>34120</v>
      </c>
      <c r="AA7" s="14">
        <f t="shared" si="1"/>
        <v>2.0752000000000002</v>
      </c>
      <c r="AB7">
        <f t="shared" si="2"/>
        <v>1.6509</v>
      </c>
      <c r="AC7">
        <v>1.4200000000000002</v>
      </c>
      <c r="AD7">
        <f t="shared" si="0"/>
        <v>1.1626056338028168</v>
      </c>
      <c r="AF7" s="10" t="s">
        <v>127</v>
      </c>
      <c r="AG7" s="10" t="s">
        <v>128</v>
      </c>
      <c r="AI7" s="1">
        <v>20971</v>
      </c>
      <c r="AJ7">
        <v>4.0000000000000002E-4</v>
      </c>
    </row>
    <row r="8" spans="1:36" x14ac:dyDescent="0.2">
      <c r="A8" s="1">
        <v>34847</v>
      </c>
      <c r="C8">
        <v>28.2</v>
      </c>
      <c r="E8" s="1">
        <v>34277</v>
      </c>
      <c r="F8">
        <v>12.75</v>
      </c>
      <c r="G8">
        <v>32.57</v>
      </c>
      <c r="I8" s="1">
        <v>33312</v>
      </c>
      <c r="J8">
        <v>53.08</v>
      </c>
      <c r="L8" s="1">
        <v>29371</v>
      </c>
      <c r="O8" s="1">
        <v>30482</v>
      </c>
      <c r="Q8">
        <v>3</v>
      </c>
      <c r="S8" s="1">
        <v>31213</v>
      </c>
      <c r="T8">
        <v>42.5</v>
      </c>
      <c r="V8" s="1">
        <v>31366</v>
      </c>
      <c r="W8">
        <v>0.1</v>
      </c>
      <c r="Z8" s="1">
        <v>34150</v>
      </c>
      <c r="AA8" s="14">
        <f t="shared" si="1"/>
        <v>2.0640000000000001</v>
      </c>
      <c r="AB8">
        <v>1.7785500000000001</v>
      </c>
      <c r="AC8">
        <v>1.5154500000000002</v>
      </c>
      <c r="AD8">
        <f t="shared" ref="AD8:AD71" si="3">AB8/AC8</f>
        <v>1.1736117984757002</v>
      </c>
      <c r="AF8" s="10" t="s">
        <v>129</v>
      </c>
      <c r="AG8" s="10" t="s">
        <v>130</v>
      </c>
      <c r="AI8" s="1">
        <v>20999</v>
      </c>
      <c r="AJ8">
        <v>4.0000000000000002E-4</v>
      </c>
    </row>
    <row r="9" spans="1:36" x14ac:dyDescent="0.2">
      <c r="A9" s="1">
        <v>34878</v>
      </c>
      <c r="C9">
        <v>27.330000000000002</v>
      </c>
      <c r="E9" s="1">
        <v>34307</v>
      </c>
      <c r="F9">
        <v>17.57</v>
      </c>
      <c r="G9">
        <v>32.64</v>
      </c>
      <c r="I9" s="1">
        <v>33343</v>
      </c>
      <c r="J9">
        <v>58.74</v>
      </c>
      <c r="L9" s="1">
        <v>29402</v>
      </c>
      <c r="O9" s="1">
        <v>30512</v>
      </c>
      <c r="Q9">
        <v>3</v>
      </c>
      <c r="S9" s="1">
        <v>31243</v>
      </c>
      <c r="T9">
        <v>39.5</v>
      </c>
      <c r="V9" s="1">
        <v>31396</v>
      </c>
      <c r="W9">
        <v>0.1</v>
      </c>
      <c r="Z9" s="1">
        <v>34180</v>
      </c>
      <c r="AA9" s="14">
        <f t="shared" si="1"/>
        <v>2.0291000000000001</v>
      </c>
      <c r="AB9">
        <v>1.8325000000000002</v>
      </c>
      <c r="AC9">
        <v>1.5245000000000002</v>
      </c>
      <c r="AD9">
        <f t="shared" si="3"/>
        <v>1.2020334535913415</v>
      </c>
      <c r="AI9" s="1">
        <v>21032</v>
      </c>
      <c r="AJ9">
        <v>4.0000000000000002E-4</v>
      </c>
    </row>
    <row r="10" spans="1:36" x14ac:dyDescent="0.2">
      <c r="A10" s="1">
        <v>34908</v>
      </c>
      <c r="C10">
        <v>27.52</v>
      </c>
      <c r="E10" s="1">
        <v>34338</v>
      </c>
      <c r="F10">
        <v>22.64</v>
      </c>
      <c r="G10">
        <v>32.57</v>
      </c>
      <c r="I10" s="1">
        <v>33373</v>
      </c>
      <c r="J10">
        <v>57.53</v>
      </c>
      <c r="L10" s="1">
        <v>29433</v>
      </c>
      <c r="O10" s="1">
        <v>30543</v>
      </c>
      <c r="Q10">
        <v>3</v>
      </c>
      <c r="S10" s="1">
        <v>31274</v>
      </c>
      <c r="T10">
        <v>41</v>
      </c>
      <c r="V10" s="1">
        <v>31427</v>
      </c>
      <c r="W10">
        <v>0.1</v>
      </c>
      <c r="X10">
        <v>187.20000000000002</v>
      </c>
      <c r="Z10" s="1">
        <v>34212</v>
      </c>
      <c r="AA10" s="14">
        <f t="shared" si="1"/>
        <v>2.2709000000000001</v>
      </c>
      <c r="AB10">
        <v>1.9675000000000002</v>
      </c>
      <c r="AC10">
        <v>1.4790000000000001</v>
      </c>
      <c r="AD10">
        <f t="shared" si="3"/>
        <v>1.330290736984449</v>
      </c>
      <c r="AF10" s="12" t="s">
        <v>131</v>
      </c>
      <c r="AG10" s="12" t="s">
        <v>132</v>
      </c>
      <c r="AI10" s="1">
        <v>21062</v>
      </c>
      <c r="AJ10">
        <v>4.0000000000000002E-4</v>
      </c>
    </row>
    <row r="11" spans="1:36" x14ac:dyDescent="0.2">
      <c r="A11" s="1">
        <v>34939</v>
      </c>
      <c r="C11">
        <v>26.82</v>
      </c>
      <c r="E11" s="1">
        <v>34369</v>
      </c>
      <c r="F11">
        <v>13.25</v>
      </c>
      <c r="G11">
        <v>32.340000000000003</v>
      </c>
      <c r="I11" s="1">
        <v>33404</v>
      </c>
      <c r="J11">
        <v>57.17</v>
      </c>
      <c r="L11" s="1">
        <v>29462</v>
      </c>
      <c r="O11" s="1">
        <v>30574</v>
      </c>
      <c r="Q11">
        <v>3</v>
      </c>
      <c r="S11" s="1">
        <v>31305</v>
      </c>
      <c r="T11">
        <v>43.800000000000004</v>
      </c>
      <c r="V11" s="1">
        <v>31458</v>
      </c>
      <c r="W11">
        <v>0.1</v>
      </c>
      <c r="X11">
        <v>187.60000000000002</v>
      </c>
      <c r="Z11" s="1">
        <v>34242</v>
      </c>
      <c r="AA11" s="14">
        <f t="shared" si="1"/>
        <v>2.3209</v>
      </c>
      <c r="AB11">
        <v>1.9890000000000001</v>
      </c>
      <c r="AC11">
        <v>1.4260000000000002</v>
      </c>
      <c r="AD11">
        <f t="shared" si="3"/>
        <v>1.3948106591865357</v>
      </c>
      <c r="AF11" s="12" t="s">
        <v>133</v>
      </c>
      <c r="AG11" s="13">
        <v>1.9328000000000001</v>
      </c>
      <c r="AI11" s="1">
        <v>21093</v>
      </c>
      <c r="AJ11">
        <v>4.0000000000000002E-4</v>
      </c>
    </row>
    <row r="12" spans="1:36" x14ac:dyDescent="0.2">
      <c r="A12" s="1">
        <v>34970</v>
      </c>
      <c r="C12">
        <v>26.29</v>
      </c>
      <c r="E12" s="1">
        <v>34397</v>
      </c>
      <c r="F12">
        <v>17.150000000000002</v>
      </c>
      <c r="G12">
        <v>31.01</v>
      </c>
      <c r="I12" s="1">
        <v>33434</v>
      </c>
      <c r="J12">
        <v>57.95</v>
      </c>
      <c r="L12" s="1">
        <v>29494</v>
      </c>
      <c r="O12" s="1">
        <v>30604</v>
      </c>
      <c r="Q12">
        <v>3</v>
      </c>
      <c r="S12" s="1">
        <v>31335</v>
      </c>
      <c r="T12">
        <v>46.1</v>
      </c>
      <c r="V12" s="1">
        <v>31486</v>
      </c>
      <c r="W12">
        <v>0.1</v>
      </c>
      <c r="X12">
        <v>187.4</v>
      </c>
      <c r="Z12" s="1">
        <v>34271</v>
      </c>
      <c r="AA12" s="14">
        <f t="shared" si="1"/>
        <v>2.339</v>
      </c>
      <c r="AB12">
        <v>2.0425</v>
      </c>
      <c r="AC12">
        <v>1.4927000000000001</v>
      </c>
      <c r="AD12">
        <f t="shared" si="3"/>
        <v>1.3683258524820794</v>
      </c>
      <c r="AF12" s="12" t="s">
        <v>134</v>
      </c>
      <c r="AG12" s="13">
        <v>1.929</v>
      </c>
      <c r="AI12" s="1">
        <v>21124</v>
      </c>
      <c r="AJ12">
        <v>4.0000000000000002E-4</v>
      </c>
    </row>
    <row r="13" spans="1:36" x14ac:dyDescent="0.2">
      <c r="A13" s="1">
        <v>35000</v>
      </c>
      <c r="C13">
        <v>25.740000000000002</v>
      </c>
      <c r="E13" s="1">
        <v>34428</v>
      </c>
      <c r="F13">
        <v>15.57</v>
      </c>
      <c r="G13">
        <v>31.54</v>
      </c>
      <c r="I13" s="1">
        <v>33465</v>
      </c>
      <c r="J13">
        <v>58.69</v>
      </c>
      <c r="L13" s="1">
        <v>29525</v>
      </c>
      <c r="O13" s="1">
        <v>30635</v>
      </c>
      <c r="Q13">
        <v>3</v>
      </c>
      <c r="S13" s="1">
        <v>31366</v>
      </c>
      <c r="T13">
        <v>45</v>
      </c>
      <c r="V13" s="1">
        <v>31517</v>
      </c>
      <c r="W13">
        <v>0.1</v>
      </c>
      <c r="X13">
        <v>186.60000000000002</v>
      </c>
      <c r="Z13" s="1">
        <v>34303</v>
      </c>
      <c r="AA13" s="14">
        <f t="shared" si="1"/>
        <v>2.3582999999999998</v>
      </c>
      <c r="AB13">
        <v>2.0912500000000001</v>
      </c>
      <c r="AC13">
        <v>1.4975000000000001</v>
      </c>
      <c r="AD13">
        <f t="shared" si="3"/>
        <v>1.3964941569282137</v>
      </c>
      <c r="AF13" s="12" t="s">
        <v>135</v>
      </c>
      <c r="AG13" s="13">
        <v>1.9972000000000001</v>
      </c>
      <c r="AI13" s="1">
        <v>21153</v>
      </c>
      <c r="AJ13">
        <v>4.0000000000000002E-4</v>
      </c>
    </row>
    <row r="14" spans="1:36" x14ac:dyDescent="0.2">
      <c r="A14" s="1">
        <v>35031</v>
      </c>
      <c r="C14">
        <v>25.71</v>
      </c>
      <c r="E14" s="1">
        <v>34458</v>
      </c>
      <c r="F14">
        <v>12.81</v>
      </c>
      <c r="G14">
        <v>30.55</v>
      </c>
      <c r="I14" s="1">
        <v>33496</v>
      </c>
      <c r="J14">
        <v>59.64</v>
      </c>
      <c r="L14" s="1">
        <v>29553</v>
      </c>
      <c r="O14" s="1">
        <v>30665</v>
      </c>
      <c r="Q14">
        <v>3</v>
      </c>
      <c r="S14" s="1">
        <v>31396</v>
      </c>
      <c r="T14">
        <v>46.800000000000004</v>
      </c>
      <c r="V14" s="1">
        <v>31547</v>
      </c>
      <c r="W14">
        <v>0.1</v>
      </c>
      <c r="X14">
        <v>185.60000000000002</v>
      </c>
      <c r="Z14" s="1">
        <v>34334</v>
      </c>
      <c r="AA14" s="14">
        <f t="shared" si="1"/>
        <v>2.3813</v>
      </c>
      <c r="AB14">
        <v>2.145</v>
      </c>
      <c r="AC14">
        <v>1.4880000000000002</v>
      </c>
      <c r="AD14">
        <f t="shared" si="3"/>
        <v>1.441532258064516</v>
      </c>
      <c r="AF14" s="12" t="s">
        <v>136</v>
      </c>
      <c r="AG14" s="13">
        <v>2.0476000000000001</v>
      </c>
      <c r="AI14" s="1">
        <v>21185</v>
      </c>
      <c r="AJ14">
        <v>4.0000000000000002E-4</v>
      </c>
    </row>
    <row r="15" spans="1:36" x14ac:dyDescent="0.2">
      <c r="A15" s="1">
        <v>35061</v>
      </c>
      <c r="C15">
        <v>25.68</v>
      </c>
      <c r="E15" s="1">
        <v>34489</v>
      </c>
      <c r="F15">
        <v>11.53</v>
      </c>
      <c r="G15">
        <v>30.67</v>
      </c>
      <c r="I15" s="1">
        <v>33526</v>
      </c>
      <c r="J15">
        <v>59.84</v>
      </c>
      <c r="L15" s="1">
        <v>29586</v>
      </c>
      <c r="M15">
        <v>16</v>
      </c>
      <c r="O15" s="1">
        <v>30696</v>
      </c>
      <c r="Q15">
        <v>4</v>
      </c>
      <c r="S15" s="1">
        <v>31427</v>
      </c>
      <c r="T15">
        <v>44.800000000000004</v>
      </c>
      <c r="V15" s="1">
        <v>31578</v>
      </c>
      <c r="W15">
        <v>0.1</v>
      </c>
      <c r="X15">
        <v>185.4</v>
      </c>
      <c r="Z15" s="1">
        <v>34365</v>
      </c>
      <c r="AA15" s="14">
        <f t="shared" si="1"/>
        <v>2.4226999999999999</v>
      </c>
      <c r="AB15">
        <v>2.1660000000000004</v>
      </c>
      <c r="AC15">
        <v>1.4560000000000002</v>
      </c>
      <c r="AD15">
        <f t="shared" si="3"/>
        <v>1.4876373626373627</v>
      </c>
      <c r="AF15" s="12" t="s">
        <v>137</v>
      </c>
      <c r="AG15" s="13">
        <v>2.0752000000000002</v>
      </c>
      <c r="AI15" s="1">
        <v>21216</v>
      </c>
      <c r="AJ15">
        <v>4.0000000000000002E-4</v>
      </c>
    </row>
    <row r="16" spans="1:36" x14ac:dyDescent="0.2">
      <c r="A16" s="1">
        <v>35092</v>
      </c>
      <c r="C16">
        <v>23.92</v>
      </c>
      <c r="E16" s="1">
        <v>34519</v>
      </c>
      <c r="F16">
        <v>12.21</v>
      </c>
      <c r="G16">
        <v>30.11</v>
      </c>
      <c r="I16" s="1">
        <v>33557</v>
      </c>
      <c r="J16">
        <v>61.07</v>
      </c>
      <c r="L16" s="1">
        <v>29616</v>
      </c>
      <c r="O16" s="1">
        <v>30727</v>
      </c>
      <c r="Q16">
        <v>4</v>
      </c>
      <c r="S16" s="1">
        <v>31458</v>
      </c>
      <c r="T16">
        <v>42.400000000000006</v>
      </c>
      <c r="V16" s="1">
        <v>31608</v>
      </c>
      <c r="W16">
        <v>0.1</v>
      </c>
      <c r="X16">
        <v>186.60000000000002</v>
      </c>
      <c r="Z16" s="1">
        <v>34393</v>
      </c>
      <c r="AA16" s="14">
        <f t="shared" si="1"/>
        <v>2.4786000000000001</v>
      </c>
      <c r="AB16">
        <v>2.1830000000000003</v>
      </c>
      <c r="AC16">
        <v>1.42625</v>
      </c>
      <c r="AD16">
        <f t="shared" si="3"/>
        <v>1.5305872042068362</v>
      </c>
      <c r="AF16" s="12" t="s">
        <v>138</v>
      </c>
      <c r="AG16" s="13">
        <v>2.0640000000000001</v>
      </c>
      <c r="AI16" s="1">
        <v>21244</v>
      </c>
      <c r="AJ16">
        <v>4.0000000000000002E-4</v>
      </c>
    </row>
    <row r="17" spans="1:36" x14ac:dyDescent="0.2">
      <c r="A17" s="1">
        <v>35123</v>
      </c>
      <c r="C17">
        <v>22.81</v>
      </c>
      <c r="E17" s="1">
        <v>34550</v>
      </c>
      <c r="F17">
        <v>12.15</v>
      </c>
      <c r="G17">
        <v>29.580000000000002</v>
      </c>
      <c r="I17" s="1">
        <v>33587</v>
      </c>
      <c r="J17">
        <v>60.36</v>
      </c>
      <c r="L17" s="1">
        <v>29644</v>
      </c>
      <c r="O17" s="1">
        <v>30756</v>
      </c>
      <c r="Q17">
        <v>4</v>
      </c>
      <c r="S17" s="1">
        <v>31486</v>
      </c>
      <c r="T17">
        <v>47.1</v>
      </c>
      <c r="V17" s="1">
        <v>31639</v>
      </c>
      <c r="W17">
        <v>0.1</v>
      </c>
      <c r="X17">
        <v>186</v>
      </c>
      <c r="Z17" s="1">
        <v>34424</v>
      </c>
      <c r="AA17" s="14">
        <f t="shared" si="1"/>
        <v>2.5539000000000001</v>
      </c>
      <c r="AB17">
        <v>2.2155</v>
      </c>
      <c r="AC17">
        <v>1.4125000000000001</v>
      </c>
      <c r="AD17">
        <f t="shared" si="3"/>
        <v>1.5684955752212388</v>
      </c>
      <c r="AF17" s="12" t="s">
        <v>139</v>
      </c>
      <c r="AG17" s="13">
        <v>2.0291000000000001</v>
      </c>
      <c r="AI17" s="1">
        <v>21275</v>
      </c>
      <c r="AJ17">
        <v>4.0000000000000002E-4</v>
      </c>
    </row>
    <row r="18" spans="1:36" x14ac:dyDescent="0.2">
      <c r="A18" s="1">
        <v>35152</v>
      </c>
      <c r="C18">
        <v>22.85</v>
      </c>
      <c r="E18" s="1">
        <v>34581</v>
      </c>
      <c r="F18">
        <v>18.78</v>
      </c>
      <c r="G18">
        <v>29.91</v>
      </c>
      <c r="I18" s="1">
        <v>33618</v>
      </c>
      <c r="J18">
        <v>60.24</v>
      </c>
      <c r="L18" s="1">
        <v>29676</v>
      </c>
      <c r="O18" s="1">
        <v>30787</v>
      </c>
      <c r="Q18">
        <v>4</v>
      </c>
      <c r="S18" s="1">
        <v>31517</v>
      </c>
      <c r="T18">
        <v>44.7</v>
      </c>
      <c r="V18" s="1">
        <v>31670</v>
      </c>
      <c r="W18">
        <v>0.1</v>
      </c>
      <c r="X18">
        <v>186.60000000000002</v>
      </c>
      <c r="Z18" s="1">
        <v>34453</v>
      </c>
      <c r="AA18" s="14">
        <f t="shared" si="1"/>
        <v>2.6092</v>
      </c>
      <c r="AB18">
        <v>2.2230000000000003</v>
      </c>
      <c r="AC18">
        <v>1.4035000000000002</v>
      </c>
      <c r="AD18">
        <f t="shared" si="3"/>
        <v>1.583897399358746</v>
      </c>
      <c r="AF18" s="12" t="s">
        <v>140</v>
      </c>
      <c r="AG18" s="13">
        <v>2.2709000000000001</v>
      </c>
      <c r="AI18" s="1">
        <v>21305</v>
      </c>
      <c r="AJ18">
        <v>4.0000000000000002E-4</v>
      </c>
    </row>
    <row r="19" spans="1:36" x14ac:dyDescent="0.2">
      <c r="A19" s="1">
        <v>35183</v>
      </c>
      <c r="C19">
        <v>22.92</v>
      </c>
      <c r="E19" s="1">
        <v>34611</v>
      </c>
      <c r="F19">
        <v>25.13</v>
      </c>
      <c r="G19">
        <v>29.55</v>
      </c>
      <c r="I19" s="1">
        <v>33649</v>
      </c>
      <c r="J19">
        <v>59.050000000000004</v>
      </c>
      <c r="L19" s="1">
        <v>29706</v>
      </c>
      <c r="O19" s="1">
        <v>30817</v>
      </c>
      <c r="Q19">
        <v>4</v>
      </c>
      <c r="S19" s="1">
        <v>31547</v>
      </c>
      <c r="T19">
        <v>44.800000000000004</v>
      </c>
      <c r="V19" s="1">
        <v>31700</v>
      </c>
      <c r="W19">
        <v>0.1</v>
      </c>
      <c r="X19">
        <v>187.8</v>
      </c>
      <c r="Z19" s="1">
        <v>34485</v>
      </c>
      <c r="AA19" s="14">
        <f t="shared" si="1"/>
        <v>2.6513</v>
      </c>
      <c r="AB19">
        <v>2.2445000000000004</v>
      </c>
      <c r="AC19">
        <v>1.4020000000000001</v>
      </c>
      <c r="AD19">
        <f t="shared" si="3"/>
        <v>1.6009272467902997</v>
      </c>
      <c r="AF19" s="12" t="s">
        <v>141</v>
      </c>
      <c r="AG19" s="13">
        <v>2.3209</v>
      </c>
      <c r="AI19" s="1">
        <v>21335</v>
      </c>
      <c r="AJ19">
        <v>4.0000000000000002E-4</v>
      </c>
    </row>
    <row r="20" spans="1:36" x14ac:dyDescent="0.2">
      <c r="A20" s="1">
        <v>35213</v>
      </c>
      <c r="C20">
        <v>22.09</v>
      </c>
      <c r="E20" s="1">
        <v>34642</v>
      </c>
      <c r="F20">
        <v>25.6</v>
      </c>
      <c r="G20">
        <v>29.1</v>
      </c>
      <c r="I20" s="1">
        <v>33678</v>
      </c>
      <c r="J20">
        <v>54.68</v>
      </c>
      <c r="L20" s="1">
        <v>29735</v>
      </c>
      <c r="O20" s="1">
        <v>30848</v>
      </c>
      <c r="Q20">
        <v>4</v>
      </c>
      <c r="S20" s="1">
        <v>31578</v>
      </c>
      <c r="T20">
        <v>45</v>
      </c>
      <c r="V20" s="1">
        <v>31731</v>
      </c>
      <c r="W20">
        <v>0.1</v>
      </c>
      <c r="X20">
        <v>188.4</v>
      </c>
      <c r="Z20" s="1">
        <v>34515</v>
      </c>
      <c r="AA20" s="14">
        <f t="shared" si="1"/>
        <v>2.7033</v>
      </c>
      <c r="AB20">
        <v>2.246</v>
      </c>
      <c r="AC20">
        <v>1.3330000000000002</v>
      </c>
      <c r="AD20">
        <f t="shared" si="3"/>
        <v>1.6849212303075767</v>
      </c>
      <c r="AF20" s="12" t="s">
        <v>142</v>
      </c>
      <c r="AG20" s="13">
        <v>2.339</v>
      </c>
      <c r="AI20" s="1">
        <v>21366</v>
      </c>
      <c r="AJ20">
        <v>4.0000000000000002E-4</v>
      </c>
    </row>
    <row r="21" spans="1:36" x14ac:dyDescent="0.2">
      <c r="A21" s="1">
        <v>35244</v>
      </c>
      <c r="C21">
        <v>21.75</v>
      </c>
      <c r="E21" s="1">
        <v>34672</v>
      </c>
      <c r="F21">
        <v>24.830000000000002</v>
      </c>
      <c r="G21">
        <v>28.240000000000002</v>
      </c>
      <c r="I21" s="1">
        <v>33709</v>
      </c>
      <c r="J21">
        <v>56.14</v>
      </c>
      <c r="L21" s="1">
        <v>29767</v>
      </c>
      <c r="O21" s="1">
        <v>30878</v>
      </c>
      <c r="Q21">
        <v>4</v>
      </c>
      <c r="S21" s="1">
        <v>31608</v>
      </c>
      <c r="T21">
        <v>41</v>
      </c>
      <c r="V21" s="1">
        <v>31761</v>
      </c>
      <c r="W21">
        <v>0.2</v>
      </c>
      <c r="X21">
        <v>188.20000000000002</v>
      </c>
      <c r="Z21" s="1">
        <v>34544</v>
      </c>
      <c r="AA21" s="14">
        <f t="shared" si="1"/>
        <v>2.7397</v>
      </c>
      <c r="AB21">
        <v>2.2810000000000001</v>
      </c>
      <c r="AC21">
        <v>1.3395000000000001</v>
      </c>
      <c r="AD21">
        <f t="shared" si="3"/>
        <v>1.7028742067935796</v>
      </c>
      <c r="AF21" s="12" t="s">
        <v>143</v>
      </c>
      <c r="AG21" s="13">
        <v>2.3582999999999998</v>
      </c>
      <c r="AI21" s="1">
        <v>21397</v>
      </c>
      <c r="AJ21">
        <v>4.0000000000000002E-4</v>
      </c>
    </row>
    <row r="22" spans="1:36" x14ac:dyDescent="0.2">
      <c r="A22" s="1">
        <v>35274</v>
      </c>
      <c r="C22">
        <v>20.440000000000001</v>
      </c>
      <c r="E22" s="1">
        <v>34703</v>
      </c>
      <c r="F22">
        <v>26.650000000000002</v>
      </c>
      <c r="G22">
        <v>28.09</v>
      </c>
      <c r="I22" s="1">
        <v>33739</v>
      </c>
      <c r="J22">
        <v>57.85</v>
      </c>
      <c r="L22" s="1">
        <v>29798</v>
      </c>
      <c r="O22" s="1">
        <v>30909</v>
      </c>
      <c r="Q22">
        <v>4</v>
      </c>
      <c r="S22" s="1">
        <v>31639</v>
      </c>
      <c r="T22">
        <v>41</v>
      </c>
      <c r="V22" s="1">
        <v>31792</v>
      </c>
      <c r="W22">
        <v>0.1</v>
      </c>
      <c r="X22">
        <v>187.4</v>
      </c>
      <c r="Z22" s="1">
        <v>34577</v>
      </c>
      <c r="AA22" s="14">
        <f t="shared" si="1"/>
        <v>2.8094999999999999</v>
      </c>
      <c r="AB22">
        <v>2.3069500000000001</v>
      </c>
      <c r="AC22">
        <v>1.3320000000000001</v>
      </c>
      <c r="AD22">
        <f t="shared" si="3"/>
        <v>1.7319444444444443</v>
      </c>
      <c r="AF22" s="12" t="s">
        <v>144</v>
      </c>
      <c r="AG22" s="13">
        <v>2.3813</v>
      </c>
      <c r="AI22" s="1">
        <v>21426</v>
      </c>
      <c r="AJ22">
        <v>4.0000000000000002E-4</v>
      </c>
    </row>
    <row r="23" spans="1:36" x14ac:dyDescent="0.2">
      <c r="A23" s="1">
        <v>35305</v>
      </c>
      <c r="C23">
        <v>19.650000000000002</v>
      </c>
      <c r="E23" s="1">
        <v>34734</v>
      </c>
      <c r="F23">
        <v>23.75</v>
      </c>
      <c r="G23">
        <v>28.23</v>
      </c>
      <c r="I23" s="1">
        <v>33770</v>
      </c>
      <c r="J23">
        <v>58.33</v>
      </c>
      <c r="L23" s="1">
        <v>29829</v>
      </c>
      <c r="O23" s="1">
        <v>30940</v>
      </c>
      <c r="Q23">
        <v>4</v>
      </c>
      <c r="S23" s="1">
        <v>31670</v>
      </c>
      <c r="T23">
        <v>46.2</v>
      </c>
      <c r="V23" s="1">
        <v>31823</v>
      </c>
      <c r="W23">
        <v>0.1</v>
      </c>
      <c r="X23">
        <v>187.60000000000002</v>
      </c>
      <c r="Z23" s="1">
        <v>34607</v>
      </c>
      <c r="AA23" s="14">
        <f t="shared" si="1"/>
        <v>2.8811</v>
      </c>
      <c r="AB23">
        <v>2.3145000000000002</v>
      </c>
      <c r="AC23">
        <v>1.2858500000000002</v>
      </c>
      <c r="AD23">
        <f t="shared" si="3"/>
        <v>1.7999766691293697</v>
      </c>
      <c r="AF23" s="12" t="s">
        <v>145</v>
      </c>
      <c r="AG23" s="13">
        <v>2.4226999999999999</v>
      </c>
      <c r="AI23" s="1">
        <v>21458</v>
      </c>
      <c r="AJ23">
        <v>4.0000000000000002E-4</v>
      </c>
    </row>
    <row r="24" spans="1:36" x14ac:dyDescent="0.2">
      <c r="A24" s="1">
        <v>35336</v>
      </c>
      <c r="C24">
        <v>19.830000000000002</v>
      </c>
      <c r="E24" s="1">
        <v>34762</v>
      </c>
      <c r="F24">
        <v>28.26</v>
      </c>
      <c r="G24">
        <v>29.25</v>
      </c>
      <c r="I24" s="1">
        <v>33800</v>
      </c>
      <c r="J24">
        <v>59.09</v>
      </c>
      <c r="L24" s="1">
        <v>29859</v>
      </c>
      <c r="O24" s="1">
        <v>30970</v>
      </c>
      <c r="Q24">
        <v>4</v>
      </c>
      <c r="S24" s="1">
        <v>31700</v>
      </c>
      <c r="T24">
        <v>47.400000000000006</v>
      </c>
      <c r="V24" s="1">
        <v>31851</v>
      </c>
      <c r="W24">
        <v>0.1</v>
      </c>
      <c r="X24">
        <v>187.4</v>
      </c>
      <c r="Z24" s="1">
        <v>34638</v>
      </c>
      <c r="AA24" s="14">
        <f t="shared" si="1"/>
        <v>2.9586999999999999</v>
      </c>
      <c r="AB24">
        <v>2.3080000000000003</v>
      </c>
      <c r="AC24">
        <v>1.2556500000000002</v>
      </c>
      <c r="AD24">
        <f t="shared" si="3"/>
        <v>1.8380918249512204</v>
      </c>
      <c r="AF24" s="12" t="s">
        <v>146</v>
      </c>
      <c r="AG24" s="13">
        <v>2.4786000000000001</v>
      </c>
      <c r="AI24" s="1">
        <v>21489</v>
      </c>
      <c r="AJ24">
        <v>4.0000000000000002E-4</v>
      </c>
    </row>
    <row r="25" spans="1:36" x14ac:dyDescent="0.2">
      <c r="A25" s="1">
        <v>35366</v>
      </c>
      <c r="C25">
        <v>19.59</v>
      </c>
      <c r="E25" s="1">
        <v>34793</v>
      </c>
      <c r="F25">
        <v>27.78</v>
      </c>
      <c r="G25">
        <v>29.37</v>
      </c>
      <c r="I25" s="1">
        <v>33831</v>
      </c>
      <c r="J25">
        <v>60.620000000000005</v>
      </c>
      <c r="L25" s="1">
        <v>29889</v>
      </c>
      <c r="O25" s="1">
        <v>31001</v>
      </c>
      <c r="Q25">
        <v>4</v>
      </c>
      <c r="S25" s="1">
        <v>31731</v>
      </c>
      <c r="T25">
        <v>46.2</v>
      </c>
      <c r="V25" s="1">
        <v>31882</v>
      </c>
      <c r="W25">
        <v>0.2</v>
      </c>
      <c r="X25">
        <v>186.4</v>
      </c>
      <c r="Z25" s="1">
        <v>34668</v>
      </c>
      <c r="AA25" s="14">
        <f t="shared" si="1"/>
        <v>2.9321999999999999</v>
      </c>
      <c r="AB25">
        <v>2.4147500000000002</v>
      </c>
      <c r="AC25">
        <v>1.3273000000000001</v>
      </c>
      <c r="AD25">
        <f t="shared" si="3"/>
        <v>1.8192948090107737</v>
      </c>
      <c r="AF25" s="12" t="s">
        <v>147</v>
      </c>
      <c r="AG25" s="13">
        <v>2.5539000000000001</v>
      </c>
      <c r="AI25" s="1">
        <v>21517</v>
      </c>
      <c r="AJ25">
        <v>4.0000000000000002E-4</v>
      </c>
    </row>
    <row r="26" spans="1:36" x14ac:dyDescent="0.2">
      <c r="A26" s="1">
        <v>35397</v>
      </c>
      <c r="C26">
        <v>19.600000000000001</v>
      </c>
      <c r="E26" s="1">
        <v>34823</v>
      </c>
      <c r="F26">
        <v>27.32</v>
      </c>
      <c r="G26">
        <v>28.05</v>
      </c>
      <c r="I26" s="1">
        <v>33862</v>
      </c>
      <c r="J26">
        <v>61.35</v>
      </c>
      <c r="L26" s="1">
        <v>29920</v>
      </c>
      <c r="O26" s="1">
        <v>31031</v>
      </c>
      <c r="Q26">
        <v>4</v>
      </c>
      <c r="S26" s="1">
        <v>31761</v>
      </c>
      <c r="T26">
        <v>47.800000000000004</v>
      </c>
      <c r="V26" s="1">
        <v>31912</v>
      </c>
      <c r="W26">
        <v>0.1</v>
      </c>
      <c r="X26">
        <v>185.20000000000002</v>
      </c>
      <c r="Z26" s="1">
        <v>34698</v>
      </c>
      <c r="AA26" s="14">
        <f t="shared" si="1"/>
        <v>2.9979</v>
      </c>
      <c r="AB26">
        <v>2.4370000000000003</v>
      </c>
      <c r="AC26">
        <v>1.3090000000000002</v>
      </c>
      <c r="AD26">
        <f t="shared" si="3"/>
        <v>1.8617265087853323</v>
      </c>
      <c r="AF26" s="12" t="s">
        <v>148</v>
      </c>
      <c r="AG26" s="13">
        <v>2.6092</v>
      </c>
      <c r="AI26" s="1">
        <v>21550</v>
      </c>
      <c r="AJ26">
        <v>4.0000000000000002E-4</v>
      </c>
    </row>
    <row r="27" spans="1:36" x14ac:dyDescent="0.2">
      <c r="A27" s="1">
        <v>35427</v>
      </c>
      <c r="C27">
        <v>22.740000000000002</v>
      </c>
      <c r="E27" s="1">
        <v>34854</v>
      </c>
      <c r="F27">
        <v>26.72</v>
      </c>
      <c r="G27">
        <v>27.27</v>
      </c>
      <c r="I27" s="1">
        <v>33892</v>
      </c>
      <c r="J27">
        <v>62.34</v>
      </c>
      <c r="L27" s="1">
        <v>29951</v>
      </c>
      <c r="M27">
        <v>347</v>
      </c>
      <c r="O27" s="1">
        <v>31062</v>
      </c>
      <c r="Q27">
        <v>4</v>
      </c>
      <c r="S27" s="1">
        <v>31792</v>
      </c>
      <c r="T27">
        <v>41.7</v>
      </c>
      <c r="V27" s="1">
        <v>31943</v>
      </c>
      <c r="W27">
        <v>0.1</v>
      </c>
      <c r="X27">
        <v>185</v>
      </c>
      <c r="Z27" s="1">
        <v>34730</v>
      </c>
      <c r="AA27" s="14">
        <f t="shared" si="1"/>
        <v>3.0546000000000002</v>
      </c>
      <c r="AB27">
        <v>2.4275000000000002</v>
      </c>
      <c r="AC27">
        <v>1.2859500000000001</v>
      </c>
      <c r="AD27">
        <f t="shared" si="3"/>
        <v>1.8877094754850499</v>
      </c>
      <c r="AF27" s="12" t="s">
        <v>149</v>
      </c>
      <c r="AG27" s="13">
        <v>2.6513</v>
      </c>
      <c r="AI27" s="1">
        <v>21580</v>
      </c>
      <c r="AJ27">
        <v>4.0000000000000002E-4</v>
      </c>
    </row>
    <row r="28" spans="1:36" x14ac:dyDescent="0.2">
      <c r="A28" s="1">
        <v>35458</v>
      </c>
      <c r="C28">
        <v>22.2</v>
      </c>
      <c r="E28" s="1">
        <v>34884</v>
      </c>
      <c r="F28">
        <v>26.740000000000002</v>
      </c>
      <c r="G28">
        <v>27.5</v>
      </c>
      <c r="I28" s="1">
        <v>33923</v>
      </c>
      <c r="J28">
        <v>62.78</v>
      </c>
      <c r="L28" s="1">
        <v>29980</v>
      </c>
      <c r="O28" s="1">
        <v>31093</v>
      </c>
      <c r="Q28">
        <v>4</v>
      </c>
      <c r="S28" s="1">
        <v>31823</v>
      </c>
      <c r="T28">
        <v>45.400000000000006</v>
      </c>
      <c r="V28" s="1">
        <v>31973</v>
      </c>
      <c r="W28">
        <v>0.1</v>
      </c>
      <c r="X28">
        <v>186</v>
      </c>
      <c r="Z28" s="1">
        <v>34758</v>
      </c>
      <c r="AA28" s="14">
        <f t="shared" si="1"/>
        <v>3.0945</v>
      </c>
      <c r="AB28">
        <v>2.4133</v>
      </c>
      <c r="AC28">
        <v>1.2375</v>
      </c>
      <c r="AD28">
        <f t="shared" si="3"/>
        <v>1.9501414141414142</v>
      </c>
      <c r="AF28" s="12" t="s">
        <v>150</v>
      </c>
      <c r="AG28" s="13">
        <v>2.7033</v>
      </c>
      <c r="AI28" s="1">
        <v>21608</v>
      </c>
      <c r="AJ28">
        <v>4.0000000000000002E-4</v>
      </c>
    </row>
    <row r="29" spans="1:36" x14ac:dyDescent="0.2">
      <c r="A29" s="1">
        <v>35489</v>
      </c>
      <c r="C29">
        <v>22.48</v>
      </c>
      <c r="E29" s="1">
        <v>34915</v>
      </c>
      <c r="F29">
        <v>26.61</v>
      </c>
      <c r="G29">
        <v>26.830000000000002</v>
      </c>
      <c r="I29" s="1">
        <v>33953</v>
      </c>
      <c r="J29">
        <v>63.31</v>
      </c>
      <c r="L29" s="1">
        <v>30008</v>
      </c>
      <c r="O29" s="1">
        <v>31121</v>
      </c>
      <c r="Q29">
        <v>4</v>
      </c>
      <c r="S29" s="1">
        <v>31851</v>
      </c>
      <c r="T29">
        <v>50.2</v>
      </c>
      <c r="V29" s="1">
        <v>32004</v>
      </c>
      <c r="W29">
        <v>0.1</v>
      </c>
      <c r="X29">
        <v>185.4</v>
      </c>
      <c r="Z29" s="1">
        <v>34789</v>
      </c>
      <c r="AA29" s="14">
        <f t="shared" si="1"/>
        <v>3.2172999999999998</v>
      </c>
      <c r="AB29">
        <v>2.35405</v>
      </c>
      <c r="AC29">
        <v>1.1295000000000002</v>
      </c>
      <c r="AD29">
        <f t="shared" si="3"/>
        <v>2.0841522797698091</v>
      </c>
      <c r="AF29" s="12" t="s">
        <v>151</v>
      </c>
      <c r="AG29" s="13">
        <v>2.7397</v>
      </c>
      <c r="AI29" s="1">
        <v>21640</v>
      </c>
      <c r="AJ29">
        <v>4.0000000000000002E-4</v>
      </c>
    </row>
    <row r="30" spans="1:36" x14ac:dyDescent="0.2">
      <c r="A30" s="1">
        <v>35517</v>
      </c>
      <c r="C30">
        <v>22.57</v>
      </c>
      <c r="E30" s="1">
        <v>34946</v>
      </c>
      <c r="F30">
        <v>26.27</v>
      </c>
      <c r="G30">
        <v>26.27</v>
      </c>
      <c r="I30" s="1">
        <v>33984</v>
      </c>
      <c r="J30">
        <v>61.910000000000004</v>
      </c>
      <c r="L30" s="1">
        <v>30041</v>
      </c>
      <c r="O30" s="1">
        <v>31152</v>
      </c>
      <c r="Q30">
        <v>4</v>
      </c>
      <c r="S30" s="1">
        <v>31882</v>
      </c>
      <c r="T30">
        <v>45.6</v>
      </c>
      <c r="V30" s="1">
        <v>32035</v>
      </c>
      <c r="W30">
        <v>0.1</v>
      </c>
      <c r="X30">
        <v>185.4</v>
      </c>
      <c r="Z30" s="1">
        <v>34817</v>
      </c>
      <c r="AA30" s="14">
        <f t="shared" si="1"/>
        <v>3.2103000000000002</v>
      </c>
      <c r="AB30">
        <v>2.3684500000000002</v>
      </c>
      <c r="AC30">
        <v>1.145</v>
      </c>
      <c r="AD30">
        <f t="shared" si="3"/>
        <v>2.0685152838427947</v>
      </c>
      <c r="AF30" s="12" t="s">
        <v>152</v>
      </c>
      <c r="AG30" s="13">
        <v>2.8094999999999999</v>
      </c>
      <c r="AI30" s="1">
        <v>21670</v>
      </c>
      <c r="AJ30">
        <v>4.0000000000000002E-4</v>
      </c>
    </row>
    <row r="31" spans="1:36" x14ac:dyDescent="0.2">
      <c r="A31" s="1">
        <v>35548</v>
      </c>
      <c r="C31">
        <v>22.89</v>
      </c>
      <c r="E31" s="1">
        <v>34976</v>
      </c>
      <c r="F31">
        <v>25.64</v>
      </c>
      <c r="G31">
        <v>25.68</v>
      </c>
      <c r="I31" s="1">
        <v>34015</v>
      </c>
      <c r="J31">
        <v>63.190000000000005</v>
      </c>
      <c r="L31" s="1">
        <v>30071</v>
      </c>
      <c r="O31" s="1">
        <v>31182</v>
      </c>
      <c r="Q31">
        <v>4</v>
      </c>
      <c r="S31" s="1">
        <v>31912</v>
      </c>
      <c r="T31">
        <v>46</v>
      </c>
      <c r="V31" s="1">
        <v>32065</v>
      </c>
      <c r="W31">
        <v>0.1</v>
      </c>
      <c r="X31">
        <v>186.20000000000002</v>
      </c>
      <c r="Z31" s="1">
        <v>34850</v>
      </c>
      <c r="AA31" s="14">
        <f t="shared" si="1"/>
        <v>3.1190000000000002</v>
      </c>
      <c r="AB31">
        <v>2.3375000000000004</v>
      </c>
      <c r="AC31">
        <v>1.1675000000000002</v>
      </c>
      <c r="AD31">
        <f t="shared" si="3"/>
        <v>2.0021413276231264</v>
      </c>
      <c r="AF31" s="12" t="s">
        <v>153</v>
      </c>
      <c r="AG31" s="13">
        <v>2.8811</v>
      </c>
      <c r="AI31" s="1">
        <v>21699</v>
      </c>
      <c r="AJ31">
        <v>4.0000000000000002E-4</v>
      </c>
    </row>
    <row r="32" spans="1:36" x14ac:dyDescent="0.2">
      <c r="A32" s="1">
        <v>35578</v>
      </c>
      <c r="C32">
        <v>23.01</v>
      </c>
      <c r="E32" s="1">
        <v>35007</v>
      </c>
      <c r="F32">
        <v>25.61</v>
      </c>
      <c r="G32">
        <v>25.650000000000002</v>
      </c>
      <c r="I32" s="1">
        <v>34043</v>
      </c>
      <c r="J32">
        <v>64.09</v>
      </c>
      <c r="L32" s="1">
        <v>30102</v>
      </c>
      <c r="O32" s="1">
        <v>31213</v>
      </c>
      <c r="Q32">
        <v>4</v>
      </c>
      <c r="S32" s="1">
        <v>31943</v>
      </c>
      <c r="T32">
        <v>48.400000000000006</v>
      </c>
      <c r="V32" s="1">
        <v>32096</v>
      </c>
      <c r="W32">
        <v>0.2</v>
      </c>
      <c r="X32">
        <v>186.20000000000002</v>
      </c>
      <c r="Z32" s="1">
        <v>34880</v>
      </c>
      <c r="AA32" s="14">
        <f t="shared" si="1"/>
        <v>3.1452</v>
      </c>
      <c r="AB32">
        <v>2.3410000000000002</v>
      </c>
      <c r="AC32">
        <v>1.1485000000000001</v>
      </c>
      <c r="AD32">
        <f t="shared" si="3"/>
        <v>2.0383108402263823</v>
      </c>
      <c r="AF32" s="12" t="s">
        <v>154</v>
      </c>
      <c r="AG32" s="13">
        <v>2.9586999999999999</v>
      </c>
      <c r="AI32" s="1">
        <v>21731</v>
      </c>
      <c r="AJ32">
        <v>4.0000000000000002E-4</v>
      </c>
    </row>
    <row r="33" spans="1:36" x14ac:dyDescent="0.2">
      <c r="A33" s="1">
        <v>35609</v>
      </c>
      <c r="C33">
        <v>22.66</v>
      </c>
      <c r="E33" s="1">
        <v>35037</v>
      </c>
      <c r="F33">
        <v>25.29</v>
      </c>
      <c r="G33">
        <v>25.6</v>
      </c>
      <c r="I33" s="1">
        <v>34074</v>
      </c>
      <c r="J33">
        <v>63.88</v>
      </c>
      <c r="L33" s="1">
        <v>30132</v>
      </c>
      <c r="O33" s="1">
        <v>31243</v>
      </c>
      <c r="Q33">
        <v>4</v>
      </c>
      <c r="S33" s="1">
        <v>31973</v>
      </c>
      <c r="T33">
        <v>42.7</v>
      </c>
      <c r="V33" s="1">
        <v>32126</v>
      </c>
      <c r="W33">
        <v>0.2</v>
      </c>
      <c r="X33">
        <v>185.8</v>
      </c>
      <c r="Z33" s="1">
        <v>34911</v>
      </c>
      <c r="AA33" s="14">
        <f t="shared" si="1"/>
        <v>3.2147000000000001</v>
      </c>
      <c r="AB33">
        <v>2.3690000000000002</v>
      </c>
      <c r="AC33">
        <v>1.15225</v>
      </c>
      <c r="AD33">
        <f t="shared" si="3"/>
        <v>2.0559774354523759</v>
      </c>
      <c r="AF33" s="12" t="s">
        <v>155</v>
      </c>
      <c r="AG33" s="13">
        <v>2.9321999999999999</v>
      </c>
      <c r="AI33" s="1">
        <v>21762</v>
      </c>
      <c r="AJ33">
        <v>4.0000000000000002E-4</v>
      </c>
    </row>
    <row r="34" spans="1:36" x14ac:dyDescent="0.2">
      <c r="A34" s="1">
        <v>35639</v>
      </c>
      <c r="C34">
        <v>24.04</v>
      </c>
      <c r="E34" s="1">
        <v>35068</v>
      </c>
      <c r="F34">
        <v>23.54</v>
      </c>
      <c r="G34">
        <v>23.88</v>
      </c>
      <c r="I34" s="1">
        <v>34104</v>
      </c>
      <c r="J34">
        <v>64.53</v>
      </c>
      <c r="L34" s="1">
        <v>30162</v>
      </c>
      <c r="O34" s="1">
        <v>31274</v>
      </c>
      <c r="Q34">
        <v>4</v>
      </c>
      <c r="S34" s="1">
        <v>32004</v>
      </c>
      <c r="T34">
        <v>43</v>
      </c>
      <c r="V34" s="1">
        <v>32157</v>
      </c>
      <c r="W34">
        <v>0.2</v>
      </c>
      <c r="X34">
        <v>185</v>
      </c>
      <c r="Z34" s="1">
        <v>34942</v>
      </c>
      <c r="AA34" s="14">
        <f t="shared" si="1"/>
        <v>3.1798999999999999</v>
      </c>
      <c r="AB34">
        <v>2.4732500000000002</v>
      </c>
      <c r="AC34">
        <v>1.2035</v>
      </c>
      <c r="AD34">
        <f t="shared" si="3"/>
        <v>2.0550477773161613</v>
      </c>
      <c r="AF34" s="12" t="s">
        <v>156</v>
      </c>
      <c r="AG34" s="13">
        <v>2.9979</v>
      </c>
      <c r="AI34" s="1">
        <v>21793</v>
      </c>
      <c r="AJ34">
        <v>4.0000000000000002E-4</v>
      </c>
    </row>
    <row r="35" spans="1:36" x14ac:dyDescent="0.2">
      <c r="A35" s="1">
        <v>35670</v>
      </c>
      <c r="C35">
        <v>25.14</v>
      </c>
      <c r="E35" s="1">
        <v>35099</v>
      </c>
      <c r="F35">
        <v>22.86</v>
      </c>
      <c r="G35">
        <v>22.68</v>
      </c>
      <c r="I35" s="1">
        <v>34135</v>
      </c>
      <c r="J35">
        <v>64.510000000000005</v>
      </c>
      <c r="L35" s="1">
        <v>30194</v>
      </c>
      <c r="O35" s="1">
        <v>31305</v>
      </c>
      <c r="Q35">
        <v>4</v>
      </c>
      <c r="S35" s="1">
        <v>32035</v>
      </c>
      <c r="T35">
        <v>46.900000000000006</v>
      </c>
      <c r="V35" s="1">
        <v>32188</v>
      </c>
      <c r="W35">
        <v>0.2</v>
      </c>
      <c r="X35">
        <v>185.20000000000002</v>
      </c>
      <c r="Z35" s="1">
        <v>34971</v>
      </c>
      <c r="AA35" s="14">
        <f t="shared" si="1"/>
        <v>3.2078000000000002</v>
      </c>
      <c r="AB35">
        <v>2.4320000000000004</v>
      </c>
      <c r="AC35">
        <v>1.1543000000000001</v>
      </c>
      <c r="AD35">
        <f t="shared" si="3"/>
        <v>2.10690461751711</v>
      </c>
      <c r="AF35" s="12" t="s">
        <v>157</v>
      </c>
      <c r="AG35" s="13">
        <v>3.0546000000000002</v>
      </c>
      <c r="AI35" s="1">
        <v>21823</v>
      </c>
      <c r="AJ35">
        <v>4.0000000000000002E-4</v>
      </c>
    </row>
    <row r="36" spans="1:36" x14ac:dyDescent="0.2">
      <c r="A36" s="1">
        <v>35701</v>
      </c>
      <c r="C36">
        <v>25.01</v>
      </c>
      <c r="E36" s="1">
        <v>35128</v>
      </c>
      <c r="F36">
        <v>22.94</v>
      </c>
      <c r="G36">
        <v>22.82</v>
      </c>
      <c r="I36" s="1">
        <v>34165</v>
      </c>
      <c r="J36">
        <v>65.81</v>
      </c>
      <c r="L36" s="1">
        <v>30224</v>
      </c>
      <c r="O36" s="1">
        <v>31335</v>
      </c>
      <c r="Q36">
        <v>4</v>
      </c>
      <c r="S36" s="1">
        <v>32065</v>
      </c>
      <c r="T36">
        <v>47.5</v>
      </c>
      <c r="V36" s="1">
        <v>32217</v>
      </c>
      <c r="W36">
        <v>0.2</v>
      </c>
      <c r="X36">
        <v>184.8</v>
      </c>
      <c r="Z36" s="1">
        <v>35003</v>
      </c>
      <c r="AA36" s="14">
        <f t="shared" si="1"/>
        <v>3.2542</v>
      </c>
      <c r="AB36">
        <v>2.4530000000000003</v>
      </c>
      <c r="AC36">
        <v>1.1365000000000001</v>
      </c>
      <c r="AD36">
        <f t="shared" si="3"/>
        <v>2.1583809942806864</v>
      </c>
      <c r="AF36" s="12" t="s">
        <v>158</v>
      </c>
      <c r="AG36" s="13">
        <v>3.0945</v>
      </c>
      <c r="AI36" s="1">
        <v>21853</v>
      </c>
      <c r="AJ36">
        <v>4.0000000000000002E-4</v>
      </c>
    </row>
    <row r="37" spans="1:36" x14ac:dyDescent="0.2">
      <c r="A37" s="1">
        <v>35731</v>
      </c>
      <c r="C37">
        <v>24.88</v>
      </c>
      <c r="E37" s="1">
        <v>35159</v>
      </c>
      <c r="F37">
        <v>22.92</v>
      </c>
      <c r="G37">
        <v>22.86</v>
      </c>
      <c r="I37" s="1">
        <v>34196</v>
      </c>
      <c r="J37">
        <v>66.099999999999994</v>
      </c>
      <c r="L37" s="1">
        <v>30253</v>
      </c>
      <c r="O37" s="1">
        <v>31366</v>
      </c>
      <c r="Q37">
        <v>4</v>
      </c>
      <c r="S37" s="1">
        <v>32096</v>
      </c>
      <c r="T37">
        <v>48.1</v>
      </c>
      <c r="V37" s="1">
        <v>32248</v>
      </c>
      <c r="W37">
        <v>0.2</v>
      </c>
      <c r="X37">
        <v>183.4</v>
      </c>
      <c r="Z37" s="1">
        <v>35033</v>
      </c>
      <c r="AA37" s="14">
        <f t="shared" si="1"/>
        <v>3.2778999999999998</v>
      </c>
      <c r="AB37">
        <v>2.5215000000000001</v>
      </c>
      <c r="AC37">
        <v>1.1765000000000001</v>
      </c>
      <c r="AD37">
        <f t="shared" si="3"/>
        <v>2.1432214194645134</v>
      </c>
      <c r="AF37" s="12" t="s">
        <v>159</v>
      </c>
      <c r="AG37" s="13">
        <v>3.2172999999999998</v>
      </c>
      <c r="AI37" s="1">
        <v>21884</v>
      </c>
      <c r="AJ37">
        <v>4.0000000000000002E-4</v>
      </c>
    </row>
    <row r="38" spans="1:36" x14ac:dyDescent="0.2">
      <c r="A38" s="1">
        <v>35762</v>
      </c>
      <c r="C38">
        <v>25.07</v>
      </c>
      <c r="E38" s="1">
        <v>35189</v>
      </c>
      <c r="F38">
        <v>21.54</v>
      </c>
      <c r="G38">
        <v>21.990000000000002</v>
      </c>
      <c r="I38" s="1">
        <v>34227</v>
      </c>
      <c r="J38">
        <v>60.81</v>
      </c>
      <c r="L38" s="1">
        <v>30285</v>
      </c>
      <c r="O38" s="1">
        <v>31396</v>
      </c>
      <c r="Q38">
        <v>4</v>
      </c>
      <c r="S38" s="1">
        <v>32126</v>
      </c>
      <c r="T38">
        <v>50.2</v>
      </c>
      <c r="V38" s="1">
        <v>32278</v>
      </c>
      <c r="W38">
        <v>0.2</v>
      </c>
      <c r="X38">
        <v>182.20000000000002</v>
      </c>
      <c r="Z38" s="1">
        <v>35062</v>
      </c>
      <c r="AA38" s="14">
        <f t="shared" si="1"/>
        <v>3.2435</v>
      </c>
      <c r="AB38">
        <v>2.4655</v>
      </c>
      <c r="AC38">
        <v>1.1540000000000001</v>
      </c>
      <c r="AD38">
        <f t="shared" si="3"/>
        <v>2.136481802426343</v>
      </c>
      <c r="AF38" s="12" t="s">
        <v>160</v>
      </c>
      <c r="AG38" s="13">
        <v>3.2103000000000002</v>
      </c>
      <c r="AI38" s="1">
        <v>21915</v>
      </c>
      <c r="AJ38">
        <v>4.0000000000000002E-4</v>
      </c>
    </row>
    <row r="39" spans="1:36" x14ac:dyDescent="0.2">
      <c r="A39" s="1">
        <v>35792</v>
      </c>
      <c r="C39">
        <v>25.61</v>
      </c>
      <c r="E39" s="1">
        <v>35220</v>
      </c>
      <c r="F39">
        <v>21.98</v>
      </c>
      <c r="G39">
        <v>21.73</v>
      </c>
      <c r="I39" s="1">
        <v>34257</v>
      </c>
      <c r="J39">
        <v>61.15</v>
      </c>
      <c r="L39" s="1">
        <v>30316</v>
      </c>
      <c r="M39">
        <v>402</v>
      </c>
      <c r="O39" s="1">
        <v>31427</v>
      </c>
      <c r="Q39">
        <v>4</v>
      </c>
      <c r="S39" s="1">
        <v>32157</v>
      </c>
      <c r="T39">
        <v>46.400000000000006</v>
      </c>
      <c r="V39" s="1">
        <v>32309</v>
      </c>
      <c r="W39">
        <v>0.2</v>
      </c>
      <c r="X39">
        <v>182</v>
      </c>
      <c r="Z39" s="1">
        <v>35095</v>
      </c>
      <c r="AA39" s="14">
        <f t="shared" si="1"/>
        <v>3.2324999999999999</v>
      </c>
      <c r="AB39">
        <v>2.5500000000000003</v>
      </c>
      <c r="AC39">
        <v>1.2132000000000001</v>
      </c>
      <c r="AD39">
        <f t="shared" si="3"/>
        <v>2.1018793273986152</v>
      </c>
      <c r="AF39" s="12" t="s">
        <v>161</v>
      </c>
      <c r="AG39" s="13">
        <v>3.1190000000000002</v>
      </c>
      <c r="AI39" s="1">
        <v>21944</v>
      </c>
      <c r="AJ39">
        <v>4.0000000000000002E-4</v>
      </c>
    </row>
    <row r="40" spans="1:36" x14ac:dyDescent="0.2">
      <c r="A40" s="1">
        <v>35823</v>
      </c>
      <c r="C40">
        <v>26.05</v>
      </c>
      <c r="E40" s="1">
        <v>35250</v>
      </c>
      <c r="F40">
        <v>19.8</v>
      </c>
      <c r="G40">
        <v>20.32</v>
      </c>
      <c r="I40" s="1">
        <v>34288</v>
      </c>
      <c r="J40">
        <v>62.440000000000005</v>
      </c>
      <c r="L40" s="1">
        <v>30347</v>
      </c>
      <c r="O40" s="1">
        <v>31458</v>
      </c>
      <c r="Q40">
        <v>4</v>
      </c>
      <c r="S40" s="1">
        <v>32188</v>
      </c>
      <c r="T40">
        <v>48.2</v>
      </c>
      <c r="V40" s="1">
        <v>32339</v>
      </c>
      <c r="W40">
        <v>0.2</v>
      </c>
      <c r="X40">
        <v>183</v>
      </c>
      <c r="Z40" s="1">
        <v>35124</v>
      </c>
      <c r="AA40" s="14">
        <f t="shared" si="1"/>
        <v>3.2919999999999998</v>
      </c>
      <c r="AB40">
        <v>2.5590000000000002</v>
      </c>
      <c r="AC40">
        <v>1.2020000000000002</v>
      </c>
      <c r="AD40">
        <f t="shared" si="3"/>
        <v>2.1289517470881862</v>
      </c>
      <c r="AF40" s="12" t="s">
        <v>162</v>
      </c>
      <c r="AG40" s="13">
        <v>3.1452</v>
      </c>
      <c r="AI40" s="1">
        <v>21975</v>
      </c>
      <c r="AJ40">
        <v>4.0000000000000002E-4</v>
      </c>
    </row>
    <row r="41" spans="1:36" x14ac:dyDescent="0.2">
      <c r="A41" s="1">
        <v>35854</v>
      </c>
      <c r="C41">
        <v>24.96</v>
      </c>
      <c r="E41" s="1">
        <v>35281</v>
      </c>
      <c r="F41">
        <v>17.84</v>
      </c>
      <c r="G41">
        <v>19.41</v>
      </c>
      <c r="I41" s="1">
        <v>34318</v>
      </c>
      <c r="J41">
        <v>64.820000000000007</v>
      </c>
      <c r="L41" s="1">
        <v>30375</v>
      </c>
      <c r="O41" s="1">
        <v>31486</v>
      </c>
      <c r="Q41">
        <v>4</v>
      </c>
      <c r="S41" s="1">
        <v>32217</v>
      </c>
      <c r="T41">
        <v>53.1</v>
      </c>
      <c r="V41" s="1">
        <v>32370</v>
      </c>
      <c r="W41">
        <v>0.2</v>
      </c>
      <c r="X41">
        <v>182</v>
      </c>
      <c r="Z41" s="1">
        <v>35153</v>
      </c>
      <c r="AA41" s="14">
        <f t="shared" si="1"/>
        <v>3.3210999999999999</v>
      </c>
      <c r="AB41">
        <v>2.5874000000000001</v>
      </c>
      <c r="AC41">
        <v>1.1895</v>
      </c>
      <c r="AD41">
        <f t="shared" si="3"/>
        <v>2.1751996637242539</v>
      </c>
      <c r="AF41" s="12" t="s">
        <v>163</v>
      </c>
      <c r="AG41" s="13">
        <v>3.2147000000000001</v>
      </c>
      <c r="AI41" s="1">
        <v>22006</v>
      </c>
      <c r="AJ41">
        <v>4.0000000000000002E-4</v>
      </c>
    </row>
    <row r="42" spans="1:36" x14ac:dyDescent="0.2">
      <c r="A42" s="1">
        <v>35882</v>
      </c>
      <c r="C42">
        <v>25.13</v>
      </c>
      <c r="E42" s="1">
        <v>35312</v>
      </c>
      <c r="F42">
        <v>21.01</v>
      </c>
      <c r="G42">
        <v>19.690000000000001</v>
      </c>
      <c r="I42" s="1">
        <v>34349</v>
      </c>
      <c r="J42">
        <v>63.97</v>
      </c>
      <c r="L42" s="1">
        <v>30406</v>
      </c>
      <c r="O42" s="1">
        <v>31517</v>
      </c>
      <c r="Q42">
        <v>4</v>
      </c>
      <c r="S42" s="1">
        <v>32248</v>
      </c>
      <c r="T42">
        <v>46.2</v>
      </c>
      <c r="V42" s="1">
        <v>32401</v>
      </c>
      <c r="W42">
        <v>0.30000000000000004</v>
      </c>
      <c r="X42">
        <v>182.60000000000002</v>
      </c>
      <c r="Z42" s="1">
        <v>35185</v>
      </c>
      <c r="AA42" s="14">
        <f t="shared" si="1"/>
        <v>3.3212999999999999</v>
      </c>
      <c r="AB42">
        <v>2.661</v>
      </c>
      <c r="AC42">
        <v>1.2445000000000002</v>
      </c>
      <c r="AD42">
        <f t="shared" si="3"/>
        <v>2.1382081157091197</v>
      </c>
      <c r="AF42" s="12" t="s">
        <v>164</v>
      </c>
      <c r="AG42" s="13">
        <v>3.1798999999999999</v>
      </c>
      <c r="AI42" s="1">
        <v>22035</v>
      </c>
      <c r="AJ42">
        <v>4.0000000000000002E-4</v>
      </c>
    </row>
    <row r="43" spans="1:36" x14ac:dyDescent="0.2">
      <c r="A43" s="1">
        <v>35913</v>
      </c>
      <c r="C43">
        <v>24.42</v>
      </c>
      <c r="E43" s="1">
        <v>35342</v>
      </c>
      <c r="F43">
        <v>19.82</v>
      </c>
      <c r="G43">
        <v>19.59</v>
      </c>
      <c r="I43" s="1">
        <v>34380</v>
      </c>
      <c r="J43">
        <v>63.21</v>
      </c>
      <c r="L43" s="1">
        <v>30435</v>
      </c>
      <c r="O43" s="1">
        <v>31547</v>
      </c>
      <c r="Q43">
        <v>4</v>
      </c>
      <c r="S43" s="1">
        <v>32278</v>
      </c>
      <c r="T43">
        <v>50.1</v>
      </c>
      <c r="V43" s="1">
        <v>32431</v>
      </c>
      <c r="W43">
        <v>0.30000000000000004</v>
      </c>
      <c r="X43">
        <v>182.60000000000002</v>
      </c>
      <c r="Z43" s="1">
        <v>35216</v>
      </c>
      <c r="AA43" s="14">
        <f t="shared" si="1"/>
        <v>3.3593000000000002</v>
      </c>
      <c r="AB43">
        <v>2.68</v>
      </c>
      <c r="AC43">
        <v>1.2485000000000002</v>
      </c>
      <c r="AD43">
        <f t="shared" si="3"/>
        <v>2.1465758910692831</v>
      </c>
      <c r="AF43" s="12" t="s">
        <v>165</v>
      </c>
      <c r="AG43" s="13">
        <v>3.2078000000000002</v>
      </c>
      <c r="AI43" s="1">
        <v>22067</v>
      </c>
      <c r="AJ43">
        <v>4.0000000000000002E-4</v>
      </c>
    </row>
    <row r="44" spans="1:36" x14ac:dyDescent="0.2">
      <c r="A44" s="1">
        <v>35943</v>
      </c>
      <c r="C44">
        <v>23.22</v>
      </c>
      <c r="E44" s="1">
        <v>35373</v>
      </c>
      <c r="F44">
        <v>19.5</v>
      </c>
      <c r="G44">
        <v>19.54</v>
      </c>
      <c r="I44" s="1">
        <v>34408</v>
      </c>
      <c r="J44">
        <v>63.83</v>
      </c>
      <c r="L44" s="1">
        <v>30467</v>
      </c>
      <c r="O44" s="1">
        <v>31578</v>
      </c>
      <c r="Q44">
        <v>4</v>
      </c>
      <c r="S44" s="1">
        <v>32309</v>
      </c>
      <c r="T44">
        <v>51.2</v>
      </c>
      <c r="V44" s="1">
        <v>32462</v>
      </c>
      <c r="W44">
        <v>0.4</v>
      </c>
      <c r="X44">
        <v>182.60000000000002</v>
      </c>
      <c r="Z44" s="1">
        <v>35244</v>
      </c>
      <c r="AA44" s="14">
        <f t="shared" si="1"/>
        <v>3.4196</v>
      </c>
      <c r="AB44">
        <v>2.7205000000000004</v>
      </c>
      <c r="AC44">
        <v>1.2545000000000002</v>
      </c>
      <c r="AD44">
        <f t="shared" si="3"/>
        <v>2.1685930649661218</v>
      </c>
      <c r="AF44" s="12" t="s">
        <v>166</v>
      </c>
      <c r="AG44" s="13">
        <v>3.2542</v>
      </c>
      <c r="AI44" s="1">
        <v>22097</v>
      </c>
      <c r="AJ44">
        <v>4.0000000000000002E-4</v>
      </c>
    </row>
    <row r="45" spans="1:36" x14ac:dyDescent="0.2">
      <c r="A45" s="1">
        <v>35974</v>
      </c>
      <c r="C45">
        <v>22.26</v>
      </c>
      <c r="E45" s="1">
        <v>35403</v>
      </c>
      <c r="F45">
        <v>22.8</v>
      </c>
      <c r="G45">
        <v>22.39</v>
      </c>
      <c r="I45" s="1">
        <v>34439</v>
      </c>
      <c r="J45">
        <v>64.239999999999995</v>
      </c>
      <c r="L45" s="1">
        <v>30497</v>
      </c>
      <c r="O45" s="1">
        <v>31608</v>
      </c>
      <c r="Q45">
        <v>4</v>
      </c>
      <c r="S45" s="1">
        <v>32339</v>
      </c>
      <c r="T45">
        <v>42.5</v>
      </c>
      <c r="V45" s="1">
        <v>32492</v>
      </c>
      <c r="W45">
        <v>0.5</v>
      </c>
      <c r="X45">
        <v>182.20000000000002</v>
      </c>
      <c r="Z45" s="1">
        <v>35277</v>
      </c>
      <c r="AA45" s="14">
        <f t="shared" si="1"/>
        <v>3.4944999999999999</v>
      </c>
      <c r="AB45">
        <v>2.7071000000000001</v>
      </c>
      <c r="AC45">
        <v>1.1977500000000001</v>
      </c>
      <c r="AD45">
        <f t="shared" si="3"/>
        <v>2.2601544562721769</v>
      </c>
      <c r="AF45" s="12" t="s">
        <v>167</v>
      </c>
      <c r="AG45" s="13">
        <v>3.2778999999999998</v>
      </c>
      <c r="AI45" s="1">
        <v>22126</v>
      </c>
      <c r="AJ45">
        <v>4.0000000000000002E-4</v>
      </c>
    </row>
    <row r="46" spans="1:36" x14ac:dyDescent="0.2">
      <c r="A46" s="1">
        <v>36004</v>
      </c>
      <c r="C46">
        <v>21.25</v>
      </c>
      <c r="E46" s="1">
        <v>35434</v>
      </c>
      <c r="F46">
        <v>21.57</v>
      </c>
      <c r="G46">
        <v>22.03</v>
      </c>
      <c r="I46" s="1">
        <v>34469</v>
      </c>
      <c r="J46">
        <v>63.980000000000004</v>
      </c>
      <c r="L46" s="1">
        <v>30526</v>
      </c>
      <c r="O46" s="1">
        <v>31639</v>
      </c>
      <c r="Q46">
        <v>4</v>
      </c>
      <c r="S46" s="1">
        <v>32370</v>
      </c>
      <c r="T46">
        <v>47.2</v>
      </c>
      <c r="V46" s="1">
        <v>32523</v>
      </c>
      <c r="W46">
        <v>0.30000000000000004</v>
      </c>
      <c r="X46">
        <v>183.20000000000002</v>
      </c>
      <c r="Z46" s="1">
        <v>35307</v>
      </c>
      <c r="AA46" s="14">
        <f t="shared" si="1"/>
        <v>3.5192000000000001</v>
      </c>
      <c r="AB46">
        <v>2.7401000000000004</v>
      </c>
      <c r="AC46">
        <v>1.2015500000000001</v>
      </c>
      <c r="AD46">
        <f t="shared" si="3"/>
        <v>2.2804710582164707</v>
      </c>
      <c r="AF46" s="12" t="s">
        <v>168</v>
      </c>
      <c r="AG46" s="13">
        <v>3.2435</v>
      </c>
      <c r="AI46" s="1">
        <v>22159</v>
      </c>
      <c r="AJ46">
        <v>4.0000000000000002E-4</v>
      </c>
    </row>
    <row r="47" spans="1:36" x14ac:dyDescent="0.2">
      <c r="A47" s="1">
        <v>36035</v>
      </c>
      <c r="C47">
        <v>19.96</v>
      </c>
      <c r="E47" s="1">
        <v>35465</v>
      </c>
      <c r="F47">
        <v>21.89</v>
      </c>
      <c r="G47">
        <v>22.35</v>
      </c>
      <c r="I47" s="1">
        <v>34500</v>
      </c>
      <c r="J47">
        <v>64.61</v>
      </c>
      <c r="L47" s="1">
        <v>30559</v>
      </c>
      <c r="O47" s="1">
        <v>31670</v>
      </c>
      <c r="Q47">
        <v>4</v>
      </c>
      <c r="S47" s="1">
        <v>32401</v>
      </c>
      <c r="T47">
        <v>49.1</v>
      </c>
      <c r="V47" s="1">
        <v>32554</v>
      </c>
      <c r="W47">
        <v>0.4</v>
      </c>
      <c r="X47">
        <v>182.8</v>
      </c>
      <c r="Z47" s="1">
        <v>35338</v>
      </c>
      <c r="AA47" s="14">
        <f t="shared" si="1"/>
        <v>3.5303</v>
      </c>
      <c r="AB47">
        <v>2.8075000000000001</v>
      </c>
      <c r="AC47">
        <v>1.2545000000000002</v>
      </c>
      <c r="AD47">
        <f t="shared" si="3"/>
        <v>2.2379434037465122</v>
      </c>
      <c r="AF47" s="12" t="s">
        <v>169</v>
      </c>
      <c r="AG47" s="13">
        <v>3.2324999999999999</v>
      </c>
      <c r="AI47" s="1">
        <v>22189</v>
      </c>
      <c r="AJ47">
        <v>4.0000000000000002E-4</v>
      </c>
    </row>
    <row r="48" spans="1:36" x14ac:dyDescent="0.2">
      <c r="A48" s="1">
        <v>36066</v>
      </c>
      <c r="C48">
        <v>18.88</v>
      </c>
      <c r="E48" s="1">
        <v>35493</v>
      </c>
      <c r="F48">
        <v>22.88</v>
      </c>
      <c r="G48">
        <v>22.51</v>
      </c>
      <c r="I48" s="1">
        <v>34530</v>
      </c>
      <c r="J48">
        <v>64.930000000000007</v>
      </c>
      <c r="L48" s="1">
        <v>30589</v>
      </c>
      <c r="O48" s="1">
        <v>31700</v>
      </c>
      <c r="Q48">
        <v>4</v>
      </c>
      <c r="S48" s="1">
        <v>32431</v>
      </c>
      <c r="T48">
        <v>48.5</v>
      </c>
      <c r="V48" s="1">
        <v>32582</v>
      </c>
      <c r="W48">
        <v>0.5</v>
      </c>
      <c r="X48">
        <v>181.8</v>
      </c>
      <c r="Z48" s="1">
        <v>35369</v>
      </c>
      <c r="AA48" s="14">
        <f t="shared" si="1"/>
        <v>3.5788000000000002</v>
      </c>
      <c r="AB48">
        <v>2.8152000000000004</v>
      </c>
      <c r="AC48">
        <v>1.2685000000000002</v>
      </c>
      <c r="AD48">
        <f t="shared" si="3"/>
        <v>2.2193141505715412</v>
      </c>
      <c r="AF48" s="12" t="s">
        <v>170</v>
      </c>
      <c r="AG48" s="13">
        <v>3.2919999999999998</v>
      </c>
      <c r="AI48" s="1">
        <v>22220</v>
      </c>
      <c r="AJ48">
        <v>4.0000000000000002E-4</v>
      </c>
    </row>
    <row r="49" spans="1:36" x14ac:dyDescent="0.2">
      <c r="A49" s="1">
        <v>36096</v>
      </c>
      <c r="C49">
        <v>18.38</v>
      </c>
      <c r="E49" s="1">
        <v>35524</v>
      </c>
      <c r="F49">
        <v>22.41</v>
      </c>
      <c r="G49">
        <v>22.81</v>
      </c>
      <c r="I49" s="1">
        <v>34561</v>
      </c>
      <c r="J49">
        <v>65.64</v>
      </c>
      <c r="L49" s="1">
        <v>30620</v>
      </c>
      <c r="O49" s="1">
        <v>31731</v>
      </c>
      <c r="Q49">
        <v>4</v>
      </c>
      <c r="S49" s="1">
        <v>32462</v>
      </c>
      <c r="T49">
        <v>51.400000000000006</v>
      </c>
      <c r="V49" s="1">
        <v>32613</v>
      </c>
      <c r="W49">
        <v>0.5</v>
      </c>
      <c r="X49">
        <v>201</v>
      </c>
      <c r="Z49" s="1">
        <v>35398</v>
      </c>
      <c r="AA49" s="14">
        <f t="shared" si="1"/>
        <v>3.5964</v>
      </c>
      <c r="AB49">
        <v>2.8517500000000005</v>
      </c>
      <c r="AC49">
        <v>1.3043</v>
      </c>
      <c r="AD49">
        <f t="shared" si="3"/>
        <v>2.1864218354673008</v>
      </c>
      <c r="AF49" s="12" t="s">
        <v>171</v>
      </c>
      <c r="AG49" s="13">
        <v>3.3210999999999999</v>
      </c>
      <c r="AI49" s="1">
        <v>22250</v>
      </c>
      <c r="AJ49">
        <v>4.0000000000000002E-4</v>
      </c>
    </row>
    <row r="50" spans="1:36" x14ac:dyDescent="0.2">
      <c r="A50" s="1">
        <v>36127</v>
      </c>
      <c r="C50">
        <v>17.41</v>
      </c>
      <c r="E50" s="1">
        <v>35554</v>
      </c>
      <c r="F50">
        <v>23.19</v>
      </c>
      <c r="G50">
        <v>22.86</v>
      </c>
      <c r="I50" s="1">
        <v>34592</v>
      </c>
      <c r="J50">
        <v>65.89</v>
      </c>
      <c r="L50" s="1">
        <v>30650</v>
      </c>
      <c r="O50" s="1">
        <v>31761</v>
      </c>
      <c r="Q50">
        <v>4</v>
      </c>
      <c r="S50" s="1">
        <v>32492</v>
      </c>
      <c r="T50">
        <v>48.800000000000004</v>
      </c>
      <c r="V50" s="1">
        <v>32643</v>
      </c>
      <c r="W50">
        <v>0.5</v>
      </c>
      <c r="X50">
        <v>178.70000000000002</v>
      </c>
      <c r="Z50" s="1">
        <v>35430</v>
      </c>
      <c r="AA50" s="14">
        <f t="shared" si="1"/>
        <v>3.6030000000000002</v>
      </c>
      <c r="AB50">
        <v>2.8694000000000002</v>
      </c>
      <c r="AC50">
        <v>1.3415000000000001</v>
      </c>
      <c r="AD50">
        <f t="shared" si="3"/>
        <v>2.138948937756243</v>
      </c>
      <c r="AF50" s="12" t="s">
        <v>172</v>
      </c>
      <c r="AG50" s="13">
        <v>3.3212999999999999</v>
      </c>
      <c r="AI50" s="1">
        <v>22280</v>
      </c>
      <c r="AJ50">
        <v>4.0000000000000002E-4</v>
      </c>
    </row>
    <row r="51" spans="1:36" x14ac:dyDescent="0.2">
      <c r="A51" s="1">
        <v>36157</v>
      </c>
      <c r="C51">
        <v>16.52</v>
      </c>
      <c r="E51" s="1">
        <v>35585</v>
      </c>
      <c r="F51">
        <v>22.63</v>
      </c>
      <c r="G51">
        <v>22.5</v>
      </c>
      <c r="I51" s="1">
        <v>34622</v>
      </c>
      <c r="J51">
        <v>66.239999999999995</v>
      </c>
      <c r="L51" s="1">
        <v>30680</v>
      </c>
      <c r="M51">
        <v>444</v>
      </c>
      <c r="O51" s="1">
        <v>31792</v>
      </c>
      <c r="Q51">
        <v>4</v>
      </c>
      <c r="S51" s="1">
        <v>32523</v>
      </c>
      <c r="T51">
        <v>53.2</v>
      </c>
      <c r="V51" s="1">
        <v>32674</v>
      </c>
      <c r="W51">
        <v>0.60000000000000009</v>
      </c>
      <c r="X51">
        <v>177.9</v>
      </c>
      <c r="Z51" s="1">
        <v>35461</v>
      </c>
      <c r="AA51" s="14">
        <f t="shared" si="1"/>
        <v>3.5678999999999998</v>
      </c>
      <c r="AB51">
        <v>3.0015000000000001</v>
      </c>
      <c r="AC51">
        <v>1.4238500000000001</v>
      </c>
      <c r="AD51">
        <f t="shared" si="3"/>
        <v>2.1080169961723496</v>
      </c>
      <c r="AF51" s="12" t="s">
        <v>173</v>
      </c>
      <c r="AG51" s="13">
        <v>3.3593000000000002</v>
      </c>
      <c r="AI51" s="1">
        <v>22312</v>
      </c>
      <c r="AJ51">
        <v>4.0000000000000002E-4</v>
      </c>
    </row>
    <row r="52" spans="1:36" x14ac:dyDescent="0.2">
      <c r="A52" s="1">
        <v>36188</v>
      </c>
      <c r="C52">
        <v>15.27</v>
      </c>
      <c r="E52" s="1">
        <v>35615</v>
      </c>
      <c r="F52">
        <v>21.91</v>
      </c>
      <c r="G52">
        <v>23.94</v>
      </c>
      <c r="I52" s="1">
        <v>34653</v>
      </c>
      <c r="J52">
        <v>66.570000000000007</v>
      </c>
      <c r="L52" s="1">
        <v>30712</v>
      </c>
      <c r="O52" s="1">
        <v>31823</v>
      </c>
      <c r="Q52">
        <v>4</v>
      </c>
      <c r="S52" s="1">
        <v>32554</v>
      </c>
      <c r="T52">
        <v>46.900000000000006</v>
      </c>
      <c r="V52" s="1">
        <v>32704</v>
      </c>
      <c r="W52">
        <v>0.60000000000000009</v>
      </c>
      <c r="X52">
        <v>179.3</v>
      </c>
      <c r="Z52" s="1">
        <v>35489</v>
      </c>
      <c r="AA52" s="14">
        <f t="shared" si="1"/>
        <v>3.5308999999999999</v>
      </c>
      <c r="AB52">
        <v>3.0587500000000003</v>
      </c>
      <c r="AC52">
        <v>1.4782500000000001</v>
      </c>
      <c r="AD52">
        <f t="shared" si="3"/>
        <v>2.0691696262472519</v>
      </c>
      <c r="AF52" s="12" t="s">
        <v>174</v>
      </c>
      <c r="AG52" s="13">
        <v>3.4196</v>
      </c>
      <c r="AI52" s="1">
        <v>22340</v>
      </c>
      <c r="AJ52">
        <v>4.0000000000000002E-4</v>
      </c>
    </row>
    <row r="53" spans="1:36" x14ac:dyDescent="0.2">
      <c r="A53" s="1">
        <v>36219</v>
      </c>
      <c r="C53">
        <v>13.36</v>
      </c>
      <c r="E53" s="1">
        <v>35646</v>
      </c>
      <c r="F53">
        <v>23.61</v>
      </c>
      <c r="G53">
        <v>24.85</v>
      </c>
      <c r="I53" s="1">
        <v>34683</v>
      </c>
      <c r="J53">
        <v>67.040000000000006</v>
      </c>
      <c r="L53" s="1">
        <v>30741</v>
      </c>
      <c r="O53" s="1">
        <v>31851</v>
      </c>
      <c r="Q53">
        <v>4</v>
      </c>
      <c r="S53" s="1">
        <v>32582</v>
      </c>
      <c r="T53">
        <v>52.2</v>
      </c>
      <c r="V53" s="1">
        <v>32735</v>
      </c>
      <c r="W53">
        <v>1.2000000000000002</v>
      </c>
      <c r="X53">
        <v>178.10000000000002</v>
      </c>
      <c r="Z53" s="1">
        <v>35520</v>
      </c>
      <c r="AA53" s="14">
        <f t="shared" si="1"/>
        <v>3.5722999999999998</v>
      </c>
      <c r="AB53">
        <v>3.0745000000000005</v>
      </c>
      <c r="AC53">
        <v>1.4485000000000001</v>
      </c>
      <c r="AD53">
        <f t="shared" si="3"/>
        <v>2.1225405591991717</v>
      </c>
      <c r="AF53" s="12" t="s">
        <v>175</v>
      </c>
      <c r="AG53" s="13">
        <v>3.4944999999999999</v>
      </c>
      <c r="AI53" s="1">
        <v>22371</v>
      </c>
      <c r="AJ53">
        <v>4.0000000000000002E-4</v>
      </c>
    </row>
    <row r="54" spans="1:36" x14ac:dyDescent="0.2">
      <c r="A54" s="1">
        <v>36247</v>
      </c>
      <c r="C54">
        <v>13.36</v>
      </c>
      <c r="E54" s="1">
        <v>35677</v>
      </c>
      <c r="F54">
        <v>23.32</v>
      </c>
      <c r="G54">
        <v>24.8</v>
      </c>
      <c r="I54" s="1">
        <v>34714</v>
      </c>
      <c r="J54">
        <v>66.83</v>
      </c>
      <c r="L54" s="1">
        <v>30771</v>
      </c>
      <c r="O54" s="1">
        <v>31882</v>
      </c>
      <c r="Q54">
        <v>4</v>
      </c>
      <c r="S54" s="1">
        <v>32613</v>
      </c>
      <c r="T54">
        <v>47.800000000000004</v>
      </c>
      <c r="V54" s="1">
        <v>32766</v>
      </c>
      <c r="W54">
        <v>1.2000000000000002</v>
      </c>
      <c r="X54">
        <v>177.70000000000002</v>
      </c>
      <c r="Z54" s="1">
        <v>35550</v>
      </c>
      <c r="AA54" s="14">
        <f t="shared" si="1"/>
        <v>3.5857000000000001</v>
      </c>
      <c r="AB54">
        <v>3.1630000000000003</v>
      </c>
      <c r="AC54">
        <v>1.4732500000000002</v>
      </c>
      <c r="AD54">
        <f t="shared" si="3"/>
        <v>2.1469540132360425</v>
      </c>
      <c r="AF54" s="12" t="s">
        <v>176</v>
      </c>
      <c r="AG54" s="13">
        <v>3.5192000000000001</v>
      </c>
      <c r="AI54" s="1">
        <v>22399</v>
      </c>
      <c r="AJ54">
        <v>4.0000000000000002E-4</v>
      </c>
    </row>
    <row r="55" spans="1:36" x14ac:dyDescent="0.2">
      <c r="A55" s="1">
        <v>36278</v>
      </c>
      <c r="C55">
        <v>13.36</v>
      </c>
      <c r="E55" s="1">
        <v>35707</v>
      </c>
      <c r="F55">
        <v>21.62</v>
      </c>
      <c r="G55">
        <v>24.66</v>
      </c>
      <c r="I55" s="1">
        <v>34745</v>
      </c>
      <c r="J55">
        <v>67.08</v>
      </c>
      <c r="L55" s="1">
        <v>30802</v>
      </c>
      <c r="O55" s="1">
        <v>31912</v>
      </c>
      <c r="Q55">
        <v>4</v>
      </c>
      <c r="S55" s="1">
        <v>32643</v>
      </c>
      <c r="T55">
        <v>47.800000000000004</v>
      </c>
      <c r="V55" s="1">
        <v>32796</v>
      </c>
      <c r="W55">
        <v>1.5</v>
      </c>
      <c r="X55">
        <v>178.10000000000002</v>
      </c>
      <c r="Z55" s="1">
        <v>35580</v>
      </c>
      <c r="AA55" s="14">
        <f t="shared" si="1"/>
        <v>3.6747000000000001</v>
      </c>
      <c r="AB55">
        <v>3.2062500000000003</v>
      </c>
      <c r="AC55">
        <v>1.4145000000000001</v>
      </c>
      <c r="AD55">
        <f t="shared" si="3"/>
        <v>2.2667020148462353</v>
      </c>
      <c r="AF55" s="12" t="s">
        <v>177</v>
      </c>
      <c r="AG55" s="13">
        <v>3.5303</v>
      </c>
      <c r="AI55" s="1">
        <v>22432</v>
      </c>
      <c r="AJ55">
        <v>4.0000000000000002E-4</v>
      </c>
    </row>
    <row r="56" spans="1:36" x14ac:dyDescent="0.2">
      <c r="A56" s="1">
        <v>36308</v>
      </c>
      <c r="C56">
        <v>13.35</v>
      </c>
      <c r="E56" s="1">
        <v>35738</v>
      </c>
      <c r="F56">
        <v>24.32</v>
      </c>
      <c r="G56">
        <v>24.79</v>
      </c>
      <c r="I56" s="1">
        <v>34773</v>
      </c>
      <c r="J56">
        <v>67.55</v>
      </c>
      <c r="L56" s="1">
        <v>30833</v>
      </c>
      <c r="O56" s="1">
        <v>31943</v>
      </c>
      <c r="Q56">
        <v>4</v>
      </c>
      <c r="S56" s="1">
        <v>32674</v>
      </c>
      <c r="T56">
        <v>50.6</v>
      </c>
      <c r="V56" s="1">
        <v>32827</v>
      </c>
      <c r="W56">
        <v>2</v>
      </c>
      <c r="X56">
        <v>178.5</v>
      </c>
      <c r="Z56" s="1">
        <v>35611</v>
      </c>
      <c r="AA56" s="14">
        <f t="shared" si="1"/>
        <v>3.7132000000000001</v>
      </c>
      <c r="AB56">
        <v>3.2865000000000002</v>
      </c>
      <c r="AC56">
        <v>1.4615</v>
      </c>
      <c r="AD56">
        <f t="shared" si="3"/>
        <v>2.2487170715018818</v>
      </c>
      <c r="AF56" s="12" t="s">
        <v>178</v>
      </c>
      <c r="AG56" s="13">
        <v>3.5788000000000002</v>
      </c>
      <c r="AI56" s="1">
        <v>22462</v>
      </c>
      <c r="AJ56">
        <v>4.0000000000000002E-4</v>
      </c>
    </row>
    <row r="57" spans="1:36" x14ac:dyDescent="0.2">
      <c r="A57" s="1">
        <v>36339</v>
      </c>
      <c r="C57">
        <v>13.34</v>
      </c>
      <c r="E57" s="1">
        <v>35768</v>
      </c>
      <c r="F57">
        <v>19.260000000000002</v>
      </c>
      <c r="G57">
        <v>25.54</v>
      </c>
      <c r="I57" s="1">
        <v>34804</v>
      </c>
      <c r="J57">
        <v>67.38</v>
      </c>
      <c r="L57" s="1">
        <v>30862</v>
      </c>
      <c r="O57" s="1">
        <v>31973</v>
      </c>
      <c r="Q57">
        <v>4</v>
      </c>
      <c r="S57" s="1">
        <v>32704</v>
      </c>
      <c r="T57">
        <v>39.900000000000006</v>
      </c>
      <c r="V57" s="1">
        <v>32857</v>
      </c>
      <c r="W57">
        <v>2.9000000000000004</v>
      </c>
      <c r="X57">
        <v>176.9</v>
      </c>
      <c r="Z57" s="1">
        <v>35642</v>
      </c>
      <c r="AA57" s="14">
        <f t="shared" si="1"/>
        <v>3.7416</v>
      </c>
      <c r="AB57">
        <v>3.4655000000000005</v>
      </c>
      <c r="AC57">
        <v>1.5120000000000002</v>
      </c>
      <c r="AD57">
        <f t="shared" si="3"/>
        <v>2.2919973544973544</v>
      </c>
      <c r="AF57" s="12" t="s">
        <v>179</v>
      </c>
      <c r="AG57" s="13">
        <v>3.5964</v>
      </c>
      <c r="AI57" s="1">
        <v>22493</v>
      </c>
      <c r="AJ57">
        <v>4.0000000000000002E-4</v>
      </c>
    </row>
    <row r="58" spans="1:36" x14ac:dyDescent="0.2">
      <c r="A58" s="1">
        <v>36369</v>
      </c>
      <c r="C58">
        <v>13.34</v>
      </c>
      <c r="E58" s="1">
        <v>35799</v>
      </c>
      <c r="F58">
        <v>25.44</v>
      </c>
      <c r="G58">
        <v>25.82</v>
      </c>
      <c r="I58" s="1">
        <v>34834</v>
      </c>
      <c r="J58">
        <v>69.510000000000005</v>
      </c>
      <c r="L58" s="1">
        <v>30894</v>
      </c>
      <c r="O58" s="1">
        <v>32004</v>
      </c>
      <c r="Q58">
        <v>4</v>
      </c>
      <c r="S58" s="1">
        <v>32735</v>
      </c>
      <c r="T58">
        <v>42.900000000000006</v>
      </c>
      <c r="V58" s="1">
        <v>32888</v>
      </c>
      <c r="W58">
        <v>2.9000000000000004</v>
      </c>
      <c r="X58">
        <v>162.20000000000002</v>
      </c>
      <c r="Z58" s="1">
        <v>35671</v>
      </c>
      <c r="AA58" s="14">
        <f t="shared" si="1"/>
        <v>3.8089</v>
      </c>
      <c r="AB58">
        <v>3.4747500000000002</v>
      </c>
      <c r="AC58">
        <v>1.4925000000000002</v>
      </c>
      <c r="AD58">
        <f t="shared" si="3"/>
        <v>2.3281407035175881</v>
      </c>
      <c r="AF58" s="12" t="s">
        <v>180</v>
      </c>
      <c r="AG58" s="13">
        <v>3.6030000000000002</v>
      </c>
      <c r="AI58" s="1">
        <v>22524</v>
      </c>
      <c r="AJ58">
        <v>4.0000000000000002E-4</v>
      </c>
    </row>
    <row r="59" spans="1:36" x14ac:dyDescent="0.2">
      <c r="A59" s="1">
        <v>36400</v>
      </c>
      <c r="C59">
        <v>13.4</v>
      </c>
      <c r="E59" s="1">
        <v>35830</v>
      </c>
      <c r="F59">
        <v>23.56</v>
      </c>
      <c r="G59">
        <v>24.84</v>
      </c>
      <c r="I59" s="1">
        <v>34865</v>
      </c>
      <c r="J59">
        <v>71.44</v>
      </c>
      <c r="L59" s="1">
        <v>30925</v>
      </c>
      <c r="O59" s="1">
        <v>32035</v>
      </c>
      <c r="Q59">
        <v>4</v>
      </c>
      <c r="S59" s="1">
        <v>32766</v>
      </c>
      <c r="T59">
        <v>46.300000000000004</v>
      </c>
      <c r="V59" s="1">
        <v>32919</v>
      </c>
      <c r="W59">
        <v>3.4000000000000004</v>
      </c>
      <c r="X59">
        <v>161.4</v>
      </c>
      <c r="Z59" s="1">
        <v>35703</v>
      </c>
      <c r="AA59" s="14">
        <f t="shared" si="1"/>
        <v>3.8069999999999999</v>
      </c>
      <c r="AB59">
        <v>3.4165000000000001</v>
      </c>
      <c r="AC59">
        <v>1.4475500000000001</v>
      </c>
      <c r="AD59">
        <f t="shared" si="3"/>
        <v>2.3601948119235949</v>
      </c>
      <c r="AF59" s="12" t="s">
        <v>181</v>
      </c>
      <c r="AG59" s="13">
        <v>3.5678999999999998</v>
      </c>
      <c r="AI59" s="1">
        <v>22553</v>
      </c>
      <c r="AJ59">
        <v>4.0000000000000002E-4</v>
      </c>
    </row>
    <row r="60" spans="1:36" x14ac:dyDescent="0.2">
      <c r="A60" s="1">
        <v>36431</v>
      </c>
      <c r="C60">
        <v>13.83</v>
      </c>
      <c r="E60" s="1">
        <v>35858</v>
      </c>
      <c r="F60">
        <v>23.080000000000002</v>
      </c>
      <c r="G60">
        <v>25.03</v>
      </c>
      <c r="I60" s="1">
        <v>34895</v>
      </c>
      <c r="J60">
        <v>70.850000000000009</v>
      </c>
      <c r="L60" s="1">
        <v>30953</v>
      </c>
      <c r="O60" s="1">
        <v>32065</v>
      </c>
      <c r="Q60">
        <v>4</v>
      </c>
      <c r="S60" s="1">
        <v>32796</v>
      </c>
      <c r="T60">
        <v>47.5</v>
      </c>
      <c r="V60" s="1">
        <v>32947</v>
      </c>
      <c r="W60">
        <v>4.6000000000000005</v>
      </c>
      <c r="X60">
        <v>160</v>
      </c>
      <c r="Z60" s="1">
        <v>35734</v>
      </c>
      <c r="AA60" s="14">
        <f t="shared" si="1"/>
        <v>3.9870999999999999</v>
      </c>
      <c r="AB60">
        <v>3.4850000000000003</v>
      </c>
      <c r="AC60">
        <v>1.4002500000000002</v>
      </c>
      <c r="AD60">
        <f t="shared" si="3"/>
        <v>2.4888412783431528</v>
      </c>
      <c r="AF60" s="12" t="s">
        <v>182</v>
      </c>
      <c r="AG60" s="13">
        <v>3.5308999999999999</v>
      </c>
      <c r="AI60" s="1">
        <v>22585</v>
      </c>
      <c r="AJ60">
        <v>4.0000000000000002E-4</v>
      </c>
    </row>
    <row r="61" spans="1:36" x14ac:dyDescent="0.2">
      <c r="A61" s="1">
        <v>36461</v>
      </c>
      <c r="C61">
        <v>14.72</v>
      </c>
      <c r="E61" s="1">
        <v>35889</v>
      </c>
      <c r="F61">
        <v>23.41</v>
      </c>
      <c r="G61">
        <v>24.310000000000002</v>
      </c>
      <c r="I61" s="1">
        <v>34926</v>
      </c>
      <c r="J61">
        <v>71.42</v>
      </c>
      <c r="L61" s="1">
        <v>30986</v>
      </c>
      <c r="O61" s="1">
        <v>32096</v>
      </c>
      <c r="Q61">
        <v>4</v>
      </c>
      <c r="S61" s="1">
        <v>32827</v>
      </c>
      <c r="T61">
        <v>44.7</v>
      </c>
      <c r="V61" s="1">
        <v>32978</v>
      </c>
      <c r="W61">
        <v>4.2</v>
      </c>
      <c r="X61">
        <v>158.60000000000002</v>
      </c>
      <c r="Z61" s="1">
        <v>35762</v>
      </c>
      <c r="AA61" s="14">
        <f t="shared" si="1"/>
        <v>3.9554</v>
      </c>
      <c r="AB61">
        <v>3.5315000000000003</v>
      </c>
      <c r="AC61">
        <v>1.42615</v>
      </c>
      <c r="AD61">
        <f t="shared" si="3"/>
        <v>2.4762472390702244</v>
      </c>
      <c r="AF61" s="12" t="s">
        <v>183</v>
      </c>
      <c r="AG61" s="13">
        <v>3.5722999999999998</v>
      </c>
      <c r="AI61" s="1">
        <v>22615</v>
      </c>
      <c r="AJ61">
        <v>4.0000000000000002E-4</v>
      </c>
    </row>
    <row r="62" spans="1:36" x14ac:dyDescent="0.2">
      <c r="A62" s="1">
        <v>36492</v>
      </c>
      <c r="C62">
        <v>16.77</v>
      </c>
      <c r="E62" s="1">
        <v>35919</v>
      </c>
      <c r="F62">
        <v>23.12</v>
      </c>
      <c r="G62">
        <v>23.150000000000002</v>
      </c>
      <c r="I62" s="1">
        <v>34957</v>
      </c>
      <c r="J62">
        <v>72.58</v>
      </c>
      <c r="L62" s="1">
        <v>31016</v>
      </c>
      <c r="O62" s="1">
        <v>32126</v>
      </c>
      <c r="Q62">
        <v>4</v>
      </c>
      <c r="S62" s="1">
        <v>32857</v>
      </c>
      <c r="T62">
        <v>46.800000000000004</v>
      </c>
      <c r="V62" s="1">
        <v>33008</v>
      </c>
      <c r="W62">
        <v>4.1000000000000005</v>
      </c>
      <c r="X62">
        <v>156.4</v>
      </c>
      <c r="Z62" s="1">
        <v>35795</v>
      </c>
      <c r="AA62" s="14">
        <f t="shared" si="1"/>
        <v>3.8801999999999999</v>
      </c>
      <c r="AB62">
        <v>3.5250000000000004</v>
      </c>
      <c r="AC62">
        <v>1.4620000000000002</v>
      </c>
      <c r="AD62">
        <f t="shared" si="3"/>
        <v>2.4110807113543089</v>
      </c>
      <c r="AF62" s="12" t="s">
        <v>184</v>
      </c>
      <c r="AG62" s="13">
        <v>3.5857000000000001</v>
      </c>
      <c r="AI62" s="1">
        <v>22644</v>
      </c>
      <c r="AJ62">
        <v>4.0000000000000002E-4</v>
      </c>
    </row>
    <row r="63" spans="1:36" x14ac:dyDescent="0.2">
      <c r="A63" s="1">
        <v>36522</v>
      </c>
      <c r="C63">
        <v>20.43</v>
      </c>
      <c r="E63" s="1">
        <v>35950</v>
      </c>
      <c r="F63">
        <v>22.22</v>
      </c>
      <c r="G63">
        <v>22.21</v>
      </c>
      <c r="I63" s="1">
        <v>34987</v>
      </c>
      <c r="J63">
        <v>72.8</v>
      </c>
      <c r="L63" s="1">
        <v>31047</v>
      </c>
      <c r="M63">
        <v>490</v>
      </c>
      <c r="O63" s="1">
        <v>32157</v>
      </c>
      <c r="Q63">
        <v>6</v>
      </c>
      <c r="S63" s="1">
        <v>32888</v>
      </c>
      <c r="T63">
        <v>37.9</v>
      </c>
      <c r="V63" s="1">
        <v>33039</v>
      </c>
      <c r="W63">
        <v>4.1000000000000005</v>
      </c>
      <c r="X63">
        <v>155.60000000000002</v>
      </c>
      <c r="Z63" s="1">
        <v>35825</v>
      </c>
      <c r="AA63" s="14">
        <f t="shared" si="1"/>
        <v>3.8347000000000002</v>
      </c>
      <c r="AB63">
        <v>3.5465000000000004</v>
      </c>
      <c r="AC63">
        <v>1.4767500000000002</v>
      </c>
      <c r="AD63">
        <f t="shared" si="3"/>
        <v>2.4015574741831722</v>
      </c>
      <c r="AF63" s="12" t="s">
        <v>185</v>
      </c>
      <c r="AG63" s="13">
        <v>3.6747000000000001</v>
      </c>
      <c r="AI63" s="1">
        <v>22677</v>
      </c>
      <c r="AJ63">
        <v>4.0000000000000002E-4</v>
      </c>
    </row>
    <row r="64" spans="1:36" x14ac:dyDescent="0.2">
      <c r="A64" s="1">
        <v>36553</v>
      </c>
      <c r="C64">
        <v>17.11</v>
      </c>
      <c r="E64" s="1">
        <v>35980</v>
      </c>
      <c r="F64">
        <v>20.67</v>
      </c>
      <c r="G64">
        <v>20.96</v>
      </c>
      <c r="I64" s="1">
        <v>35018</v>
      </c>
      <c r="J64">
        <v>72.78</v>
      </c>
      <c r="L64" s="1">
        <v>31078</v>
      </c>
      <c r="O64" s="1">
        <v>32188</v>
      </c>
      <c r="Q64">
        <v>6</v>
      </c>
      <c r="S64" s="1">
        <v>32919</v>
      </c>
      <c r="T64">
        <v>32.5</v>
      </c>
      <c r="V64" s="1">
        <v>33069</v>
      </c>
      <c r="W64">
        <v>4.5</v>
      </c>
      <c r="X64">
        <v>154.4</v>
      </c>
      <c r="Z64" s="1">
        <v>35853</v>
      </c>
      <c r="AA64" s="14">
        <f t="shared" si="1"/>
        <v>3.7970000000000002</v>
      </c>
      <c r="AB64">
        <v>3.4805000000000001</v>
      </c>
      <c r="AC64">
        <v>1.4665000000000001</v>
      </c>
      <c r="AD64">
        <f t="shared" si="3"/>
        <v>2.3733378793044664</v>
      </c>
      <c r="AF64" s="12" t="s">
        <v>186</v>
      </c>
      <c r="AG64" s="13">
        <v>3.7132000000000001</v>
      </c>
      <c r="AI64" s="1">
        <v>22705</v>
      </c>
      <c r="AJ64">
        <v>4.0000000000000002E-4</v>
      </c>
    </row>
    <row r="65" spans="1:36" x14ac:dyDescent="0.2">
      <c r="A65" s="1">
        <v>36584</v>
      </c>
      <c r="C65">
        <v>17.43</v>
      </c>
      <c r="E65" s="1">
        <v>36011</v>
      </c>
      <c r="F65">
        <v>19.79</v>
      </c>
      <c r="G65">
        <v>19.8</v>
      </c>
      <c r="I65" s="1">
        <v>35048</v>
      </c>
      <c r="J65">
        <v>73.45</v>
      </c>
      <c r="L65" s="1">
        <v>31106</v>
      </c>
      <c r="O65" s="1">
        <v>32217</v>
      </c>
      <c r="Q65">
        <v>6</v>
      </c>
      <c r="S65" s="1">
        <v>32947</v>
      </c>
      <c r="T65">
        <v>35.9</v>
      </c>
      <c r="V65" s="1">
        <v>33100</v>
      </c>
      <c r="W65">
        <v>4.7</v>
      </c>
      <c r="X65">
        <v>152.9</v>
      </c>
      <c r="Z65" s="1">
        <v>35885</v>
      </c>
      <c r="AA65" s="14">
        <f t="shared" si="1"/>
        <v>3.7101000000000002</v>
      </c>
      <c r="AB65">
        <v>3.4510000000000001</v>
      </c>
      <c r="AC65">
        <v>1.5235000000000001</v>
      </c>
      <c r="AD65">
        <f t="shared" si="3"/>
        <v>2.2651788644568427</v>
      </c>
      <c r="AF65" s="12" t="s">
        <v>187</v>
      </c>
      <c r="AG65" s="13">
        <v>3.7416</v>
      </c>
      <c r="AI65" s="1">
        <v>22735</v>
      </c>
      <c r="AJ65">
        <v>4.0000000000000002E-4</v>
      </c>
    </row>
    <row r="66" spans="1:36" x14ac:dyDescent="0.2">
      <c r="A66" s="1">
        <v>36613</v>
      </c>
      <c r="C66">
        <v>18.170000000000002</v>
      </c>
      <c r="E66" s="1">
        <v>36042</v>
      </c>
      <c r="F66">
        <v>18.13</v>
      </c>
      <c r="G66">
        <v>18.95</v>
      </c>
      <c r="I66" s="1">
        <v>35079</v>
      </c>
      <c r="J66">
        <v>75.09</v>
      </c>
      <c r="L66" s="1">
        <v>31135</v>
      </c>
      <c r="O66" s="1">
        <v>32248</v>
      </c>
      <c r="Q66">
        <v>6</v>
      </c>
      <c r="S66" s="1">
        <v>32978</v>
      </c>
      <c r="T66">
        <v>32.800000000000004</v>
      </c>
      <c r="V66" s="1">
        <v>33131</v>
      </c>
      <c r="W66">
        <v>5</v>
      </c>
      <c r="X66">
        <v>152</v>
      </c>
      <c r="Z66" s="1">
        <v>35915</v>
      </c>
      <c r="AA66" s="14">
        <f t="shared" si="1"/>
        <v>3.7408999999999999</v>
      </c>
      <c r="AB66">
        <v>3.3965000000000001</v>
      </c>
      <c r="AC66">
        <v>1.5012000000000001</v>
      </c>
      <c r="AD66">
        <f t="shared" si="3"/>
        <v>2.2625233146815882</v>
      </c>
      <c r="AF66" s="12" t="s">
        <v>188</v>
      </c>
      <c r="AG66" s="13">
        <v>3.8089</v>
      </c>
      <c r="AI66" s="1">
        <v>22766</v>
      </c>
      <c r="AJ66">
        <v>4.0000000000000002E-4</v>
      </c>
    </row>
    <row r="67" spans="1:36" x14ac:dyDescent="0.2">
      <c r="A67" s="1">
        <v>36644</v>
      </c>
      <c r="C67">
        <v>18.16</v>
      </c>
      <c r="E67" s="1">
        <v>36072</v>
      </c>
      <c r="F67">
        <v>18.63</v>
      </c>
      <c r="G67">
        <v>18.36</v>
      </c>
      <c r="I67" s="1">
        <v>35110</v>
      </c>
      <c r="J67">
        <v>75.239999999999995</v>
      </c>
      <c r="L67" s="1">
        <v>31167</v>
      </c>
      <c r="O67" s="1">
        <v>32278</v>
      </c>
      <c r="Q67">
        <v>6</v>
      </c>
      <c r="S67" s="1">
        <v>33008</v>
      </c>
      <c r="T67">
        <v>34.200000000000003</v>
      </c>
      <c r="V67" s="1">
        <v>33161</v>
      </c>
      <c r="W67">
        <v>5.6000000000000005</v>
      </c>
      <c r="X67">
        <v>151.30000000000001</v>
      </c>
      <c r="Z67" s="1">
        <v>35944</v>
      </c>
      <c r="AA67" s="14">
        <f t="shared" si="1"/>
        <v>3.8521000000000001</v>
      </c>
      <c r="AB67">
        <v>3.4910000000000001</v>
      </c>
      <c r="AC67">
        <v>1.4830000000000001</v>
      </c>
      <c r="AD67">
        <f t="shared" si="3"/>
        <v>2.354012137559002</v>
      </c>
      <c r="AF67" s="12" t="s">
        <v>189</v>
      </c>
      <c r="AG67" s="13">
        <v>3.8069999999999999</v>
      </c>
      <c r="AI67" s="1">
        <v>22797</v>
      </c>
      <c r="AJ67">
        <v>4.0000000000000002E-4</v>
      </c>
    </row>
    <row r="68" spans="1:36" x14ac:dyDescent="0.2">
      <c r="A68" s="1">
        <v>36674</v>
      </c>
      <c r="C68">
        <v>18.14</v>
      </c>
      <c r="E68" s="1">
        <v>36103</v>
      </c>
      <c r="F68">
        <v>17.27</v>
      </c>
      <c r="G68">
        <v>17.36</v>
      </c>
      <c r="I68" s="1">
        <v>35139</v>
      </c>
      <c r="J68">
        <v>75.7</v>
      </c>
      <c r="L68" s="1">
        <v>31198</v>
      </c>
      <c r="O68" s="1">
        <v>32309</v>
      </c>
      <c r="Q68">
        <v>6</v>
      </c>
      <c r="S68" s="1">
        <v>33039</v>
      </c>
      <c r="T68">
        <v>34.1</v>
      </c>
      <c r="V68" s="1">
        <v>33192</v>
      </c>
      <c r="W68">
        <v>6.7</v>
      </c>
      <c r="X68">
        <v>150.30000000000001</v>
      </c>
      <c r="Z68" s="1">
        <v>35976</v>
      </c>
      <c r="AA68" s="14">
        <f t="shared" ref="AA68:AA74" si="4">AG76</f>
        <v>3.8165</v>
      </c>
      <c r="AB68">
        <v>3.4870000000000001</v>
      </c>
      <c r="AC68">
        <v>1.522</v>
      </c>
      <c r="AD68">
        <f t="shared" si="3"/>
        <v>2.2910643889618925</v>
      </c>
      <c r="AF68" s="12" t="s">
        <v>190</v>
      </c>
      <c r="AG68" s="13">
        <v>3.9870999999999999</v>
      </c>
      <c r="AI68" s="1">
        <v>22826</v>
      </c>
      <c r="AJ68">
        <v>4.0000000000000002E-4</v>
      </c>
    </row>
    <row r="69" spans="1:36" x14ac:dyDescent="0.2">
      <c r="A69" s="1">
        <v>36705</v>
      </c>
      <c r="C69">
        <v>18.12</v>
      </c>
      <c r="E69" s="1">
        <v>36133</v>
      </c>
      <c r="F69">
        <v>15.67</v>
      </c>
      <c r="G69">
        <v>16.41</v>
      </c>
      <c r="I69" s="1">
        <v>35170</v>
      </c>
      <c r="J69">
        <v>76.52</v>
      </c>
      <c r="L69" s="1">
        <v>31226</v>
      </c>
      <c r="O69" s="1">
        <v>32339</v>
      </c>
      <c r="Q69">
        <v>6</v>
      </c>
      <c r="S69" s="1">
        <v>33069</v>
      </c>
      <c r="T69">
        <v>32.5</v>
      </c>
      <c r="V69" s="1">
        <v>33222</v>
      </c>
      <c r="W69">
        <v>6.7</v>
      </c>
      <c r="X69">
        <v>146</v>
      </c>
      <c r="Z69" s="1">
        <v>36007</v>
      </c>
      <c r="AA69" s="14">
        <f t="shared" si="4"/>
        <v>3.8022999999999998</v>
      </c>
      <c r="AB69">
        <v>3.4335000000000004</v>
      </c>
      <c r="AC69">
        <v>1.4890000000000001</v>
      </c>
      <c r="AD69">
        <f t="shared" si="3"/>
        <v>2.3059100067159171</v>
      </c>
      <c r="AF69" s="12" t="s">
        <v>191</v>
      </c>
      <c r="AG69" s="13">
        <v>3.9554</v>
      </c>
      <c r="AI69" s="1">
        <v>22858</v>
      </c>
      <c r="AJ69">
        <v>4.0000000000000002E-4</v>
      </c>
    </row>
    <row r="70" spans="1:36" x14ac:dyDescent="0.2">
      <c r="A70" s="1">
        <v>36735</v>
      </c>
      <c r="C70">
        <v>18.05</v>
      </c>
      <c r="E70" s="1">
        <v>36164</v>
      </c>
      <c r="F70">
        <v>15.23</v>
      </c>
      <c r="G70">
        <v>15.06</v>
      </c>
      <c r="I70" s="1">
        <v>35200</v>
      </c>
      <c r="J70">
        <v>77.010000000000005</v>
      </c>
      <c r="L70" s="1">
        <v>31259</v>
      </c>
      <c r="O70" s="1">
        <v>32370</v>
      </c>
      <c r="Q70">
        <v>6</v>
      </c>
      <c r="S70" s="1">
        <v>33100</v>
      </c>
      <c r="T70">
        <v>35</v>
      </c>
      <c r="V70" s="1">
        <v>33253</v>
      </c>
      <c r="W70">
        <v>6.6000000000000005</v>
      </c>
      <c r="X70">
        <v>147.20000000000002</v>
      </c>
      <c r="Z70" s="1">
        <v>36038</v>
      </c>
      <c r="AA70" s="14">
        <f t="shared" si="4"/>
        <v>4.1654999999999998</v>
      </c>
      <c r="AB70">
        <v>3.7050000000000005</v>
      </c>
      <c r="AC70">
        <v>1.4325000000000001</v>
      </c>
      <c r="AD70">
        <f t="shared" si="3"/>
        <v>2.586387434554974</v>
      </c>
      <c r="AF70" s="12" t="s">
        <v>192</v>
      </c>
      <c r="AG70" s="13">
        <v>3.8801999999999999</v>
      </c>
      <c r="AI70" s="1">
        <v>22889</v>
      </c>
      <c r="AJ70">
        <v>4.0000000000000002E-4</v>
      </c>
    </row>
    <row r="71" spans="1:36" x14ac:dyDescent="0.2">
      <c r="A71" s="1">
        <v>36766</v>
      </c>
      <c r="C71">
        <v>18.29</v>
      </c>
      <c r="E71" s="1">
        <v>36195</v>
      </c>
      <c r="F71">
        <v>13.33</v>
      </c>
      <c r="G71">
        <v>13.32</v>
      </c>
      <c r="I71" s="1">
        <v>35231</v>
      </c>
      <c r="J71">
        <v>76.39</v>
      </c>
      <c r="L71" s="1">
        <v>31289</v>
      </c>
      <c r="O71" s="1">
        <v>32401</v>
      </c>
      <c r="Q71">
        <v>6</v>
      </c>
      <c r="S71" s="1">
        <v>33131</v>
      </c>
      <c r="T71">
        <v>35.1</v>
      </c>
      <c r="V71" s="1">
        <v>33284</v>
      </c>
      <c r="W71">
        <v>7.4</v>
      </c>
      <c r="X71">
        <v>146.70000000000002</v>
      </c>
      <c r="Z71" s="1">
        <v>36068</v>
      </c>
      <c r="AA71" s="14">
        <f t="shared" si="4"/>
        <v>4.1913</v>
      </c>
      <c r="AB71">
        <v>3.5725000000000002</v>
      </c>
      <c r="AC71">
        <v>1.3785000000000001</v>
      </c>
      <c r="AD71">
        <f t="shared" si="3"/>
        <v>2.5915850562205298</v>
      </c>
      <c r="AF71" s="12" t="s">
        <v>193</v>
      </c>
      <c r="AG71" s="13">
        <v>3.8347000000000002</v>
      </c>
      <c r="AI71" s="1">
        <v>22917</v>
      </c>
      <c r="AJ71">
        <v>4.0000000000000002E-4</v>
      </c>
    </row>
    <row r="72" spans="1:36" x14ac:dyDescent="0.2">
      <c r="A72" s="1">
        <v>36797</v>
      </c>
      <c r="C72">
        <v>19.39</v>
      </c>
      <c r="E72" s="1">
        <v>36223</v>
      </c>
      <c r="F72">
        <v>12.89</v>
      </c>
      <c r="G72">
        <v>13.36</v>
      </c>
      <c r="I72" s="1">
        <v>35261</v>
      </c>
      <c r="J72">
        <v>76.47</v>
      </c>
      <c r="L72" s="1">
        <v>31320</v>
      </c>
      <c r="O72" s="1">
        <v>32431</v>
      </c>
      <c r="Q72">
        <v>6</v>
      </c>
      <c r="S72" s="1">
        <v>33161</v>
      </c>
      <c r="T72">
        <v>39.200000000000003</v>
      </c>
      <c r="V72" s="1">
        <v>33312</v>
      </c>
      <c r="W72">
        <v>7.6000000000000005</v>
      </c>
      <c r="X72">
        <v>147</v>
      </c>
      <c r="Z72" s="1">
        <v>36098</v>
      </c>
      <c r="AA72" s="14">
        <f t="shared" si="4"/>
        <v>4.0792000000000002</v>
      </c>
      <c r="AB72">
        <v>3.4255000000000004</v>
      </c>
      <c r="AC72">
        <v>1.3511500000000001</v>
      </c>
      <c r="AD72">
        <f t="shared" ref="AD72:AD126" si="5">AB72/AC72</f>
        <v>2.5352477519150356</v>
      </c>
      <c r="AF72" s="12" t="s">
        <v>194</v>
      </c>
      <c r="AG72" s="13">
        <v>3.7970000000000002</v>
      </c>
      <c r="AI72" s="1">
        <v>22950</v>
      </c>
      <c r="AJ72">
        <v>4.0000000000000002E-4</v>
      </c>
    </row>
    <row r="73" spans="1:36" x14ac:dyDescent="0.2">
      <c r="A73" s="1">
        <v>36827</v>
      </c>
      <c r="C73">
        <v>19.46</v>
      </c>
      <c r="E73" s="1">
        <v>36254</v>
      </c>
      <c r="F73">
        <v>13.35</v>
      </c>
      <c r="G73">
        <v>13.35</v>
      </c>
      <c r="I73" s="1">
        <v>35292</v>
      </c>
      <c r="J73">
        <v>76.27</v>
      </c>
      <c r="L73" s="1">
        <v>31351</v>
      </c>
      <c r="O73" s="1">
        <v>32462</v>
      </c>
      <c r="Q73">
        <v>6</v>
      </c>
      <c r="S73" s="1">
        <v>33192</v>
      </c>
      <c r="T73">
        <v>37.800000000000004</v>
      </c>
      <c r="V73" s="1">
        <v>33343</v>
      </c>
      <c r="W73">
        <v>7.5</v>
      </c>
      <c r="X73">
        <v>145.4</v>
      </c>
      <c r="Z73" s="1">
        <v>36129</v>
      </c>
      <c r="AA73" s="14">
        <f t="shared" si="4"/>
        <v>4.0084999999999997</v>
      </c>
      <c r="AB73">
        <v>3.4840000000000004</v>
      </c>
      <c r="AC73">
        <v>1.3941500000000002</v>
      </c>
      <c r="AD73">
        <f t="shared" si="5"/>
        <v>2.4990137359681523</v>
      </c>
      <c r="AF73" s="12" t="s">
        <v>195</v>
      </c>
      <c r="AG73" s="13">
        <v>3.7101000000000002</v>
      </c>
      <c r="AI73" s="1">
        <v>22980</v>
      </c>
      <c r="AJ73">
        <v>4.0000000000000002E-4</v>
      </c>
    </row>
    <row r="74" spans="1:36" x14ac:dyDescent="0.2">
      <c r="A74" s="1">
        <v>36858</v>
      </c>
      <c r="C74">
        <v>19.64</v>
      </c>
      <c r="E74" s="1">
        <v>36284</v>
      </c>
      <c r="F74">
        <v>13.3</v>
      </c>
      <c r="G74">
        <v>13.32</v>
      </c>
      <c r="I74" s="1">
        <v>35323</v>
      </c>
      <c r="J74">
        <v>76.260000000000005</v>
      </c>
      <c r="L74" s="1">
        <v>31380</v>
      </c>
      <c r="O74" s="1">
        <v>32492</v>
      </c>
      <c r="Q74">
        <v>6</v>
      </c>
      <c r="S74" s="1">
        <v>33222</v>
      </c>
      <c r="T74">
        <v>35.5</v>
      </c>
      <c r="V74" s="1">
        <v>33373</v>
      </c>
      <c r="W74">
        <v>7.2</v>
      </c>
      <c r="X74">
        <v>143.20000000000002</v>
      </c>
      <c r="Z74" s="1">
        <v>36160</v>
      </c>
      <c r="AA74" s="14">
        <f t="shared" si="4"/>
        <v>4.0895000000000001</v>
      </c>
      <c r="AB74">
        <v>3.5100000000000002</v>
      </c>
      <c r="AC74">
        <v>1.3740000000000001</v>
      </c>
      <c r="AD74">
        <f t="shared" si="5"/>
        <v>2.554585152838428</v>
      </c>
      <c r="AF74" s="12" t="s">
        <v>196</v>
      </c>
      <c r="AG74" s="13">
        <v>3.7408999999999999</v>
      </c>
      <c r="AI74" s="1">
        <v>23011</v>
      </c>
      <c r="AJ74">
        <v>4.0000000000000002E-4</v>
      </c>
    </row>
    <row r="75" spans="1:36" x14ac:dyDescent="0.2">
      <c r="A75" s="1">
        <v>36888</v>
      </c>
      <c r="C75">
        <v>19.84</v>
      </c>
      <c r="E75" s="1">
        <v>36315</v>
      </c>
      <c r="F75">
        <v>13.290000000000001</v>
      </c>
      <c r="G75">
        <v>13.33</v>
      </c>
      <c r="I75" s="1">
        <v>35353</v>
      </c>
      <c r="J75">
        <v>76.53</v>
      </c>
      <c r="L75" s="1">
        <v>31412</v>
      </c>
      <c r="M75">
        <v>575</v>
      </c>
      <c r="O75" s="1">
        <v>32523</v>
      </c>
      <c r="Q75">
        <v>44</v>
      </c>
      <c r="S75" s="1">
        <v>33253</v>
      </c>
      <c r="T75">
        <v>34.800000000000004</v>
      </c>
      <c r="V75" s="1">
        <v>33404</v>
      </c>
      <c r="W75">
        <v>7.3000000000000007</v>
      </c>
      <c r="X75">
        <v>143.20000000000002</v>
      </c>
      <c r="Z75" s="1">
        <v>36189</v>
      </c>
      <c r="AA75">
        <v>4.17</v>
      </c>
      <c r="AB75">
        <v>3.6690000000000005</v>
      </c>
      <c r="AC75">
        <v>1.4153000000000002</v>
      </c>
      <c r="AD75">
        <f t="shared" si="5"/>
        <v>2.5923832403024094</v>
      </c>
      <c r="AF75" s="12" t="s">
        <v>197</v>
      </c>
      <c r="AG75" s="13">
        <v>3.8521000000000001</v>
      </c>
      <c r="AI75" s="1">
        <v>23042</v>
      </c>
      <c r="AJ75">
        <v>4.0000000000000002E-4</v>
      </c>
    </row>
    <row r="76" spans="1:36" x14ac:dyDescent="0.2">
      <c r="A76" s="1">
        <v>36919</v>
      </c>
      <c r="C76">
        <v>19.440000000000001</v>
      </c>
      <c r="E76" s="1">
        <v>36345</v>
      </c>
      <c r="F76">
        <v>13.290000000000001</v>
      </c>
      <c r="G76">
        <v>13.34</v>
      </c>
      <c r="I76" s="1">
        <v>35384</v>
      </c>
      <c r="J76">
        <v>76.81</v>
      </c>
      <c r="L76" s="1">
        <v>31443</v>
      </c>
      <c r="O76" s="1">
        <v>32554</v>
      </c>
      <c r="Q76">
        <v>44</v>
      </c>
      <c r="S76" s="1">
        <v>33284</v>
      </c>
      <c r="T76">
        <v>30.5</v>
      </c>
      <c r="V76" s="1">
        <v>33434</v>
      </c>
      <c r="W76">
        <v>7.7</v>
      </c>
      <c r="X76">
        <v>141</v>
      </c>
      <c r="Z76" s="1">
        <v>36217</v>
      </c>
      <c r="AA76">
        <v>4.3494000000000002</v>
      </c>
      <c r="AB76">
        <v>3.9450000000000003</v>
      </c>
      <c r="AC76">
        <v>1.4470000000000001</v>
      </c>
      <c r="AD76">
        <f t="shared" si="5"/>
        <v>2.726330338631652</v>
      </c>
      <c r="AF76" s="12" t="s">
        <v>198</v>
      </c>
      <c r="AG76" s="13">
        <v>3.8165</v>
      </c>
      <c r="AI76" s="1">
        <v>23070</v>
      </c>
      <c r="AJ76">
        <v>4.0000000000000002E-4</v>
      </c>
    </row>
    <row r="77" spans="1:36" x14ac:dyDescent="0.2">
      <c r="A77" s="1">
        <v>36950</v>
      </c>
      <c r="B77">
        <v>20.240000000000002</v>
      </c>
      <c r="C77">
        <v>19.330000000000002</v>
      </c>
      <c r="E77" s="1">
        <v>36376</v>
      </c>
      <c r="F77">
        <v>13.23</v>
      </c>
      <c r="G77">
        <v>13.42</v>
      </c>
      <c r="I77" s="1">
        <v>35414</v>
      </c>
      <c r="J77">
        <v>77.94</v>
      </c>
      <c r="L77" s="1">
        <v>31471</v>
      </c>
      <c r="O77" s="1">
        <v>32582</v>
      </c>
      <c r="Q77">
        <v>44</v>
      </c>
      <c r="S77" s="1">
        <v>33312</v>
      </c>
      <c r="T77">
        <v>33</v>
      </c>
      <c r="V77" s="1">
        <v>33465</v>
      </c>
      <c r="W77">
        <v>7.6000000000000005</v>
      </c>
      <c r="X77">
        <v>139.1</v>
      </c>
      <c r="Z77" s="1">
        <v>36250</v>
      </c>
      <c r="AA77">
        <v>4.3026</v>
      </c>
      <c r="AB77">
        <v>3.9950000000000001</v>
      </c>
      <c r="AC77">
        <v>1.4817500000000001</v>
      </c>
      <c r="AD77">
        <f t="shared" si="5"/>
        <v>2.6961363252910409</v>
      </c>
      <c r="AF77" s="12" t="s">
        <v>199</v>
      </c>
      <c r="AG77" s="13">
        <v>3.8022999999999998</v>
      </c>
      <c r="AI77" s="1">
        <v>23099</v>
      </c>
      <c r="AJ77">
        <v>4.0000000000000002E-4</v>
      </c>
    </row>
    <row r="78" spans="1:36" x14ac:dyDescent="0.2">
      <c r="A78" s="1">
        <v>36978</v>
      </c>
      <c r="B78">
        <v>19.41</v>
      </c>
      <c r="C78">
        <v>18.37</v>
      </c>
      <c r="E78" s="1">
        <v>36407</v>
      </c>
      <c r="F78">
        <v>12.9</v>
      </c>
      <c r="G78">
        <v>13.88</v>
      </c>
      <c r="I78" s="1">
        <v>35445</v>
      </c>
      <c r="J78">
        <v>78.64</v>
      </c>
      <c r="L78" s="1">
        <v>31502</v>
      </c>
      <c r="M78">
        <v>587</v>
      </c>
      <c r="O78" s="1">
        <v>32613</v>
      </c>
      <c r="Q78">
        <v>44</v>
      </c>
      <c r="S78" s="1">
        <v>33343</v>
      </c>
      <c r="T78">
        <v>29.700000000000003</v>
      </c>
      <c r="V78" s="1">
        <v>33496</v>
      </c>
      <c r="W78">
        <v>7.9</v>
      </c>
      <c r="X78">
        <v>137.70000000000002</v>
      </c>
      <c r="Z78" s="1">
        <v>36280</v>
      </c>
      <c r="AA78">
        <v>4.1804000000000006</v>
      </c>
      <c r="AB78">
        <v>3.9550000000000005</v>
      </c>
      <c r="AC78">
        <v>1.524</v>
      </c>
      <c r="AD78">
        <f t="shared" si="5"/>
        <v>2.5951443569553807</v>
      </c>
      <c r="AF78" s="12" t="s">
        <v>200</v>
      </c>
      <c r="AG78" s="13">
        <v>4.1654999999999998</v>
      </c>
      <c r="AI78" s="1">
        <v>23131</v>
      </c>
      <c r="AJ78">
        <v>4.0000000000000002E-4</v>
      </c>
    </row>
    <row r="79" spans="1:36" x14ac:dyDescent="0.2">
      <c r="A79" s="1">
        <v>37009</v>
      </c>
      <c r="B79">
        <v>18.559999999999999</v>
      </c>
      <c r="C79">
        <v>17.440000000000001</v>
      </c>
      <c r="E79" s="1">
        <v>36437</v>
      </c>
      <c r="F79">
        <v>12.780000000000001</v>
      </c>
      <c r="G79">
        <v>14.72</v>
      </c>
      <c r="I79" s="1">
        <v>35476</v>
      </c>
      <c r="J79">
        <v>79.72</v>
      </c>
      <c r="L79" s="1">
        <v>31532</v>
      </c>
      <c r="O79" s="1">
        <v>32643</v>
      </c>
      <c r="Q79">
        <v>44</v>
      </c>
      <c r="S79" s="1">
        <v>33373</v>
      </c>
      <c r="T79">
        <v>28</v>
      </c>
      <c r="V79" s="1">
        <v>33526</v>
      </c>
      <c r="W79">
        <v>8.3000000000000007</v>
      </c>
      <c r="X79">
        <v>136.70000000000002</v>
      </c>
      <c r="Z79" s="1">
        <v>36311</v>
      </c>
      <c r="AA79">
        <v>4.13565</v>
      </c>
      <c r="AB79">
        <v>3.9680000000000004</v>
      </c>
      <c r="AC79">
        <v>1.5270000000000001</v>
      </c>
      <c r="AD79">
        <f t="shared" si="5"/>
        <v>2.5985592665356911</v>
      </c>
      <c r="AF79" s="12" t="s">
        <v>201</v>
      </c>
      <c r="AG79" s="13">
        <v>4.1913</v>
      </c>
      <c r="AI79" s="1">
        <v>23162</v>
      </c>
      <c r="AJ79">
        <v>4.0000000000000002E-4</v>
      </c>
    </row>
    <row r="80" spans="1:36" x14ac:dyDescent="0.2">
      <c r="A80" s="1">
        <v>37039</v>
      </c>
      <c r="B80">
        <v>17.93</v>
      </c>
      <c r="C80">
        <v>17.5</v>
      </c>
      <c r="E80" s="1">
        <v>36468</v>
      </c>
      <c r="F80">
        <v>14.55</v>
      </c>
      <c r="G80">
        <v>16.79</v>
      </c>
      <c r="I80" s="1">
        <v>35504</v>
      </c>
      <c r="J80">
        <v>80.12</v>
      </c>
      <c r="L80" s="1">
        <v>31562</v>
      </c>
      <c r="O80" s="1">
        <v>32674</v>
      </c>
      <c r="Q80">
        <v>44</v>
      </c>
      <c r="S80" s="1">
        <v>33404</v>
      </c>
      <c r="T80">
        <v>28.6</v>
      </c>
      <c r="V80" s="1">
        <v>33557</v>
      </c>
      <c r="W80">
        <v>9.3000000000000007</v>
      </c>
      <c r="X80">
        <v>135.1</v>
      </c>
      <c r="Z80" s="1">
        <v>36341</v>
      </c>
      <c r="AA80">
        <v>4.0547500000000003</v>
      </c>
      <c r="AB80">
        <v>3.9150000000000005</v>
      </c>
      <c r="AC80">
        <v>1.548</v>
      </c>
      <c r="AD80">
        <f t="shared" si="5"/>
        <v>2.5290697674418605</v>
      </c>
      <c r="AF80" s="12" t="s">
        <v>202</v>
      </c>
      <c r="AG80" s="13">
        <v>4.0792000000000002</v>
      </c>
      <c r="AI80" s="1">
        <v>23190</v>
      </c>
      <c r="AJ80">
        <v>4.0000000000000002E-4</v>
      </c>
    </row>
    <row r="81" spans="1:36" x14ac:dyDescent="0.2">
      <c r="A81" s="1">
        <v>37070</v>
      </c>
      <c r="B81">
        <v>17.57</v>
      </c>
      <c r="C81">
        <v>17.38</v>
      </c>
      <c r="E81" s="1">
        <v>36498</v>
      </c>
      <c r="F81">
        <v>16.54</v>
      </c>
      <c r="G81">
        <v>20.54</v>
      </c>
      <c r="I81" s="1">
        <v>35535</v>
      </c>
      <c r="J81">
        <v>80.06</v>
      </c>
      <c r="L81" s="1">
        <v>31593</v>
      </c>
      <c r="M81">
        <v>616</v>
      </c>
      <c r="O81" s="1">
        <v>32704</v>
      </c>
      <c r="Q81">
        <v>44</v>
      </c>
      <c r="S81" s="1">
        <v>33434</v>
      </c>
      <c r="T81">
        <v>27.400000000000002</v>
      </c>
      <c r="V81" s="1">
        <v>33587</v>
      </c>
      <c r="W81">
        <v>9.9</v>
      </c>
      <c r="X81">
        <v>133.70000000000002</v>
      </c>
      <c r="Z81" s="1">
        <v>36371</v>
      </c>
      <c r="AA81">
        <v>4.1272000000000002</v>
      </c>
      <c r="AB81">
        <v>3.8545000000000003</v>
      </c>
      <c r="AC81">
        <v>1.4906000000000001</v>
      </c>
      <c r="AD81">
        <f t="shared" si="5"/>
        <v>2.585871461156581</v>
      </c>
      <c r="AF81" s="12" t="s">
        <v>203</v>
      </c>
      <c r="AG81" s="13">
        <v>4.0084999999999997</v>
      </c>
      <c r="AI81" s="1">
        <v>23223</v>
      </c>
      <c r="AJ81">
        <v>4.0000000000000002E-4</v>
      </c>
    </row>
    <row r="82" spans="1:36" x14ac:dyDescent="0.2">
      <c r="A82" s="1">
        <v>37100</v>
      </c>
      <c r="B82">
        <v>15.57</v>
      </c>
      <c r="C82">
        <v>16.14</v>
      </c>
      <c r="E82" s="1">
        <v>36529</v>
      </c>
      <c r="F82">
        <v>17.510000000000002</v>
      </c>
      <c r="G82">
        <v>17.11</v>
      </c>
      <c r="I82" s="1">
        <v>35565</v>
      </c>
      <c r="J82">
        <v>78.95</v>
      </c>
      <c r="L82" s="1">
        <v>31624</v>
      </c>
      <c r="O82" s="1">
        <v>32735</v>
      </c>
      <c r="Q82">
        <v>44</v>
      </c>
      <c r="S82" s="1">
        <v>33465</v>
      </c>
      <c r="T82">
        <v>27.3</v>
      </c>
      <c r="V82" s="1">
        <v>33618</v>
      </c>
      <c r="W82">
        <v>9.1</v>
      </c>
      <c r="X82">
        <v>139.70000000000002</v>
      </c>
      <c r="Z82" s="1">
        <v>36403</v>
      </c>
      <c r="AA82">
        <v>4.1967500000000006</v>
      </c>
      <c r="AB82">
        <v>3.9725000000000001</v>
      </c>
      <c r="AC82">
        <v>1.5145000000000002</v>
      </c>
      <c r="AD82">
        <f t="shared" si="5"/>
        <v>2.6229778804886097</v>
      </c>
      <c r="AF82" s="12" t="s">
        <v>204</v>
      </c>
      <c r="AG82" s="13">
        <v>4.0895000000000001</v>
      </c>
      <c r="AI82" s="1">
        <v>23253</v>
      </c>
      <c r="AJ82">
        <v>4.0000000000000002E-4</v>
      </c>
    </row>
    <row r="83" spans="1:36" x14ac:dyDescent="0.2">
      <c r="A83" s="1">
        <v>37131</v>
      </c>
      <c r="B83">
        <v>17.03</v>
      </c>
      <c r="C83">
        <v>15.73</v>
      </c>
      <c r="E83" s="1">
        <v>36560</v>
      </c>
      <c r="F83">
        <v>14.59</v>
      </c>
      <c r="G83">
        <v>17.45</v>
      </c>
      <c r="I83" s="1">
        <v>35596</v>
      </c>
      <c r="J83">
        <v>79.25</v>
      </c>
      <c r="L83" s="1">
        <v>31653</v>
      </c>
      <c r="O83" s="1">
        <v>32766</v>
      </c>
      <c r="Q83">
        <v>56</v>
      </c>
      <c r="S83" s="1">
        <v>33496</v>
      </c>
      <c r="T83">
        <v>28</v>
      </c>
      <c r="V83" s="1">
        <v>33649</v>
      </c>
      <c r="W83">
        <v>9</v>
      </c>
      <c r="X83">
        <v>138.6</v>
      </c>
      <c r="Z83" s="1">
        <v>36433</v>
      </c>
      <c r="AA83">
        <v>4.3808500000000006</v>
      </c>
      <c r="AB83">
        <v>4.1002000000000001</v>
      </c>
      <c r="AC83">
        <v>1.4965000000000002</v>
      </c>
      <c r="AD83">
        <f t="shared" si="5"/>
        <v>2.7398596725693283</v>
      </c>
      <c r="AF83" s="12" t="s">
        <v>205</v>
      </c>
      <c r="AG83" s="13">
        <v>4.1609999999999996</v>
      </c>
      <c r="AI83" s="1">
        <v>23284</v>
      </c>
      <c r="AJ83">
        <v>4.0000000000000002E-4</v>
      </c>
    </row>
    <row r="84" spans="1:36" x14ac:dyDescent="0.2">
      <c r="A84" s="1">
        <v>37162</v>
      </c>
      <c r="B84">
        <v>15.370000000000001</v>
      </c>
      <c r="C84">
        <v>14.950000000000001</v>
      </c>
      <c r="E84" s="1">
        <v>36589</v>
      </c>
      <c r="F84">
        <v>15.83</v>
      </c>
      <c r="G84">
        <v>18.170000000000002</v>
      </c>
      <c r="I84" s="1">
        <v>35626</v>
      </c>
      <c r="J84">
        <v>78</v>
      </c>
      <c r="L84" s="1">
        <v>31685</v>
      </c>
      <c r="M84">
        <v>653</v>
      </c>
      <c r="O84" s="1">
        <v>32796</v>
      </c>
      <c r="Q84">
        <v>72</v>
      </c>
      <c r="S84" s="1">
        <v>33526</v>
      </c>
      <c r="T84">
        <v>30.700000000000003</v>
      </c>
      <c r="V84" s="1">
        <v>33678</v>
      </c>
      <c r="W84">
        <v>9.9</v>
      </c>
      <c r="X84">
        <v>138.6</v>
      </c>
      <c r="Z84" s="1">
        <v>36462</v>
      </c>
      <c r="AA84">
        <v>4.4518000000000004</v>
      </c>
      <c r="AB84">
        <v>4.2195</v>
      </c>
      <c r="AC84">
        <v>1.5210000000000001</v>
      </c>
      <c r="AD84">
        <f t="shared" si="5"/>
        <v>2.7741617357001971</v>
      </c>
      <c r="AF84" s="12" t="s">
        <v>206</v>
      </c>
      <c r="AG84" s="13">
        <v>4.3482000000000003</v>
      </c>
      <c r="AI84" s="1">
        <v>23315</v>
      </c>
      <c r="AJ84">
        <v>4.0000000000000002E-4</v>
      </c>
    </row>
    <row r="85" spans="1:36" x14ac:dyDescent="0.2">
      <c r="A85" s="1">
        <v>37192</v>
      </c>
      <c r="B85">
        <v>16.88</v>
      </c>
      <c r="C85">
        <v>14.790000000000001</v>
      </c>
      <c r="E85" s="1">
        <v>36620</v>
      </c>
      <c r="F85">
        <v>16.32</v>
      </c>
      <c r="G85">
        <v>18.07</v>
      </c>
      <c r="I85" s="1">
        <v>35657</v>
      </c>
      <c r="J85">
        <v>78.55</v>
      </c>
      <c r="L85" s="1">
        <v>31716</v>
      </c>
      <c r="O85" s="1">
        <v>32827</v>
      </c>
      <c r="Q85">
        <v>100</v>
      </c>
      <c r="S85" s="1">
        <v>33557</v>
      </c>
      <c r="T85">
        <v>28</v>
      </c>
      <c r="V85" s="1">
        <v>33709</v>
      </c>
      <c r="W85">
        <v>10</v>
      </c>
      <c r="X85">
        <v>137.4</v>
      </c>
      <c r="Z85" s="1">
        <v>36494</v>
      </c>
      <c r="AA85">
        <v>4.2777500000000002</v>
      </c>
      <c r="AB85">
        <v>4.24</v>
      </c>
      <c r="AC85">
        <v>1.5875000000000001</v>
      </c>
      <c r="AD85">
        <f t="shared" si="5"/>
        <v>2.6708661417322834</v>
      </c>
      <c r="AF85" s="12" t="s">
        <v>207</v>
      </c>
      <c r="AG85" s="13">
        <v>4.2946999999999997</v>
      </c>
      <c r="AI85" s="1">
        <v>23344</v>
      </c>
      <c r="AJ85">
        <v>4.0000000000000002E-4</v>
      </c>
    </row>
    <row r="86" spans="1:36" x14ac:dyDescent="0.2">
      <c r="A86" s="1">
        <v>37223</v>
      </c>
      <c r="B86">
        <v>15.370000000000001</v>
      </c>
      <c r="C86">
        <v>14.530000000000001</v>
      </c>
      <c r="E86" s="1">
        <v>36650</v>
      </c>
      <c r="F86">
        <v>14.530000000000001</v>
      </c>
      <c r="G86">
        <v>18.12</v>
      </c>
      <c r="I86" s="1">
        <v>35688</v>
      </c>
      <c r="J86">
        <v>77.960000000000008</v>
      </c>
      <c r="L86" s="1">
        <v>31744</v>
      </c>
      <c r="O86" s="1">
        <v>32857</v>
      </c>
      <c r="Q86">
        <v>104</v>
      </c>
      <c r="S86" s="1">
        <v>33587</v>
      </c>
      <c r="T86">
        <v>28.900000000000002</v>
      </c>
      <c r="V86" s="1">
        <v>33739</v>
      </c>
      <c r="W86">
        <v>9.6000000000000014</v>
      </c>
      <c r="X86">
        <v>136.30000000000001</v>
      </c>
      <c r="Z86" s="1">
        <v>36525</v>
      </c>
      <c r="AA86">
        <v>4.1660000000000004</v>
      </c>
      <c r="AB86">
        <v>4.1350000000000007</v>
      </c>
      <c r="AC86">
        <v>1.5907000000000002</v>
      </c>
      <c r="AD86">
        <f t="shared" si="5"/>
        <v>2.5994845036776262</v>
      </c>
      <c r="AF86" s="12" t="s">
        <v>208</v>
      </c>
      <c r="AG86" s="13">
        <v>4.1882999999999999</v>
      </c>
      <c r="AI86" s="1">
        <v>23376</v>
      </c>
      <c r="AJ86">
        <v>4.0000000000000002E-4</v>
      </c>
    </row>
    <row r="87" spans="1:36" x14ac:dyDescent="0.2">
      <c r="A87" s="1">
        <v>37253</v>
      </c>
      <c r="B87">
        <v>11.76</v>
      </c>
      <c r="C87">
        <v>12.43</v>
      </c>
      <c r="E87" s="1">
        <v>36681</v>
      </c>
      <c r="F87">
        <v>17.34</v>
      </c>
      <c r="G87">
        <v>18.11</v>
      </c>
      <c r="I87" s="1">
        <v>35718</v>
      </c>
      <c r="J87">
        <v>78.17</v>
      </c>
      <c r="L87" s="1">
        <v>31777</v>
      </c>
      <c r="M87">
        <v>687</v>
      </c>
      <c r="O87" s="1">
        <v>32888</v>
      </c>
      <c r="Q87">
        <v>196</v>
      </c>
      <c r="S87" s="1">
        <v>33618</v>
      </c>
      <c r="T87">
        <v>29.5</v>
      </c>
      <c r="V87" s="1">
        <v>33770</v>
      </c>
      <c r="W87">
        <v>9.9</v>
      </c>
      <c r="X87">
        <v>136.1</v>
      </c>
      <c r="Z87" s="1">
        <v>36556</v>
      </c>
      <c r="AA87">
        <v>4.07965</v>
      </c>
      <c r="AB87">
        <v>4.2080000000000002</v>
      </c>
      <c r="AC87">
        <v>1.6566000000000001</v>
      </c>
      <c r="AD87">
        <f t="shared" si="5"/>
        <v>2.5401424604611855</v>
      </c>
      <c r="AF87" s="12" t="s">
        <v>209</v>
      </c>
      <c r="AG87" s="13">
        <v>4.1517999999999997</v>
      </c>
      <c r="AI87" s="1">
        <v>23407</v>
      </c>
      <c r="AJ87">
        <v>4.0000000000000002E-4</v>
      </c>
    </row>
    <row r="88" spans="1:36" x14ac:dyDescent="0.2">
      <c r="A88" s="1">
        <v>37284</v>
      </c>
      <c r="B88">
        <v>12.84</v>
      </c>
      <c r="C88">
        <v>11.9</v>
      </c>
      <c r="E88" s="1">
        <v>36711</v>
      </c>
      <c r="F88">
        <v>17.510000000000002</v>
      </c>
      <c r="G88">
        <v>18.059999999999999</v>
      </c>
      <c r="I88" s="1">
        <v>35749</v>
      </c>
      <c r="J88">
        <v>76.400000000000006</v>
      </c>
      <c r="L88" s="1">
        <v>31807</v>
      </c>
      <c r="O88" s="1">
        <v>32919</v>
      </c>
      <c r="Q88">
        <v>96</v>
      </c>
      <c r="S88" s="1">
        <v>33649</v>
      </c>
      <c r="T88">
        <v>28</v>
      </c>
      <c r="V88" s="1">
        <v>33800</v>
      </c>
      <c r="W88">
        <v>10.600000000000001</v>
      </c>
      <c r="X88">
        <v>135.70000000000002</v>
      </c>
      <c r="Z88" s="1">
        <v>36585</v>
      </c>
      <c r="AA88">
        <v>4.0173500000000004</v>
      </c>
      <c r="AB88">
        <v>4.165</v>
      </c>
      <c r="AC88">
        <v>1.6645000000000001</v>
      </c>
      <c r="AD88">
        <f t="shared" si="5"/>
        <v>2.5022529288074495</v>
      </c>
      <c r="AF88" s="12" t="s">
        <v>210</v>
      </c>
      <c r="AG88" s="13">
        <v>4.0579999999999998</v>
      </c>
      <c r="AI88" s="1">
        <v>23435</v>
      </c>
      <c r="AJ88">
        <v>4.0000000000000002E-4</v>
      </c>
    </row>
    <row r="89" spans="1:36" x14ac:dyDescent="0.2">
      <c r="A89" s="1">
        <v>37315</v>
      </c>
      <c r="B89">
        <v>11.040000000000001</v>
      </c>
      <c r="C89">
        <v>10.84</v>
      </c>
      <c r="E89" s="1">
        <v>36742</v>
      </c>
      <c r="F89">
        <v>17.23</v>
      </c>
      <c r="G89">
        <v>18.37</v>
      </c>
      <c r="I89" s="1">
        <v>35779</v>
      </c>
      <c r="J89">
        <v>78.7</v>
      </c>
      <c r="L89" s="1">
        <v>31835</v>
      </c>
      <c r="O89" s="1">
        <v>32947</v>
      </c>
      <c r="Q89">
        <v>64</v>
      </c>
      <c r="S89" s="1">
        <v>33678</v>
      </c>
      <c r="T89">
        <v>32.1</v>
      </c>
      <c r="V89" s="1">
        <v>33831</v>
      </c>
      <c r="W89">
        <v>10.600000000000001</v>
      </c>
      <c r="X89">
        <v>135.30000000000001</v>
      </c>
      <c r="Z89" s="1">
        <v>36616</v>
      </c>
      <c r="AA89">
        <v>3.9484000000000004</v>
      </c>
      <c r="AB89">
        <v>4.1295000000000002</v>
      </c>
      <c r="AC89">
        <v>1.6646500000000002</v>
      </c>
      <c r="AD89">
        <f t="shared" si="5"/>
        <v>2.480701648995284</v>
      </c>
      <c r="AF89" s="12" t="s">
        <v>211</v>
      </c>
      <c r="AG89" s="13">
        <v>4.1279000000000003</v>
      </c>
      <c r="AI89" s="1">
        <v>23467</v>
      </c>
      <c r="AJ89">
        <v>4.0000000000000002E-4</v>
      </c>
    </row>
    <row r="90" spans="1:36" x14ac:dyDescent="0.2">
      <c r="A90" s="1">
        <v>37343</v>
      </c>
      <c r="B90">
        <v>11.08</v>
      </c>
      <c r="C90">
        <v>10.61</v>
      </c>
      <c r="E90" s="1">
        <v>36773</v>
      </c>
      <c r="F90">
        <v>18</v>
      </c>
      <c r="G90">
        <v>19.41</v>
      </c>
      <c r="I90" s="1">
        <v>35810</v>
      </c>
      <c r="J90">
        <v>81.22</v>
      </c>
      <c r="L90" s="1">
        <v>31867</v>
      </c>
      <c r="M90">
        <v>704</v>
      </c>
      <c r="O90" s="1">
        <v>32978</v>
      </c>
      <c r="Q90">
        <v>52</v>
      </c>
      <c r="S90" s="1">
        <v>33709</v>
      </c>
      <c r="T90">
        <v>30.3</v>
      </c>
      <c r="V90" s="1">
        <v>33862</v>
      </c>
      <c r="W90">
        <v>11.200000000000001</v>
      </c>
      <c r="X90">
        <v>134.9</v>
      </c>
      <c r="Z90" s="1">
        <v>36644</v>
      </c>
      <c r="AA90">
        <v>4.0770500000000007</v>
      </c>
      <c r="AB90">
        <v>4.4700000000000006</v>
      </c>
      <c r="AC90">
        <v>1.7172000000000001</v>
      </c>
      <c r="AD90">
        <f t="shared" si="5"/>
        <v>2.6030747728860941</v>
      </c>
      <c r="AF90" s="12" t="s">
        <v>212</v>
      </c>
      <c r="AG90" s="13">
        <v>4.2084000000000001</v>
      </c>
      <c r="AI90" s="1">
        <v>23497</v>
      </c>
      <c r="AJ90">
        <v>4.0000000000000002E-4</v>
      </c>
    </row>
    <row r="91" spans="1:36" x14ac:dyDescent="0.2">
      <c r="A91" s="1">
        <v>37374</v>
      </c>
      <c r="B91">
        <v>10.83</v>
      </c>
      <c r="C91">
        <v>10.450000000000001</v>
      </c>
      <c r="E91" s="1">
        <v>36803</v>
      </c>
      <c r="F91">
        <v>19.490000000000002</v>
      </c>
      <c r="G91">
        <v>19.48</v>
      </c>
      <c r="I91" s="1">
        <v>35841</v>
      </c>
      <c r="J91">
        <v>82.37</v>
      </c>
      <c r="L91" s="1">
        <v>31897</v>
      </c>
      <c r="O91" s="1">
        <v>33008</v>
      </c>
      <c r="Q91">
        <v>36</v>
      </c>
      <c r="S91" s="1">
        <v>33739</v>
      </c>
      <c r="T91">
        <v>28</v>
      </c>
      <c r="V91" s="1">
        <v>33892</v>
      </c>
      <c r="W91">
        <v>11.600000000000001</v>
      </c>
      <c r="X91">
        <v>135.70000000000002</v>
      </c>
      <c r="Z91" s="1">
        <v>36677</v>
      </c>
      <c r="AA91">
        <v>4.1225000000000005</v>
      </c>
      <c r="AB91">
        <v>4.3950000000000005</v>
      </c>
      <c r="AC91">
        <v>1.681</v>
      </c>
      <c r="AD91">
        <f t="shared" si="5"/>
        <v>2.6145151695419395</v>
      </c>
      <c r="AF91" s="12" t="s">
        <v>213</v>
      </c>
      <c r="AG91" s="13">
        <v>4.3686999999999996</v>
      </c>
      <c r="AI91" s="1">
        <v>23526</v>
      </c>
      <c r="AJ91">
        <v>4.0000000000000002E-4</v>
      </c>
    </row>
    <row r="92" spans="1:36" x14ac:dyDescent="0.2">
      <c r="A92" s="1">
        <v>37404</v>
      </c>
      <c r="B92">
        <v>9.67</v>
      </c>
      <c r="C92">
        <v>9.9500000000000011</v>
      </c>
      <c r="E92" s="1">
        <v>36834</v>
      </c>
      <c r="F92">
        <v>18.830000000000002</v>
      </c>
      <c r="G92">
        <v>19.7</v>
      </c>
      <c r="I92" s="1">
        <v>35869</v>
      </c>
      <c r="J92">
        <v>84.86</v>
      </c>
      <c r="L92" s="1">
        <v>31926</v>
      </c>
      <c r="O92" s="1">
        <v>33039</v>
      </c>
      <c r="Q92">
        <v>28</v>
      </c>
      <c r="S92" s="1">
        <v>33770</v>
      </c>
      <c r="T92">
        <v>29.700000000000003</v>
      </c>
      <c r="V92" s="1">
        <v>33923</v>
      </c>
      <c r="W92">
        <v>13.200000000000001</v>
      </c>
      <c r="X92">
        <v>133.6</v>
      </c>
      <c r="Z92" s="1">
        <v>36707</v>
      </c>
      <c r="AA92">
        <v>4.1483500000000006</v>
      </c>
      <c r="AB92">
        <v>4.3550000000000004</v>
      </c>
      <c r="AC92">
        <v>1.6344000000000001</v>
      </c>
      <c r="AD92">
        <f t="shared" si="5"/>
        <v>2.6645863925599609</v>
      </c>
      <c r="AF92" s="12" t="s">
        <v>214</v>
      </c>
      <c r="AG92" s="13">
        <v>4.415</v>
      </c>
      <c r="AI92" s="1">
        <v>23558</v>
      </c>
      <c r="AJ92">
        <v>4.0000000000000002E-4</v>
      </c>
    </row>
    <row r="93" spans="1:36" x14ac:dyDescent="0.2">
      <c r="A93" s="1">
        <v>37435</v>
      </c>
      <c r="B93">
        <v>10.58</v>
      </c>
      <c r="C93">
        <v>9.5400000000000009</v>
      </c>
      <c r="E93" s="1">
        <v>36864</v>
      </c>
      <c r="F93">
        <v>18.8</v>
      </c>
      <c r="G93">
        <v>19.809999999999999</v>
      </c>
      <c r="I93" s="1">
        <v>35900</v>
      </c>
      <c r="J93">
        <v>85.850000000000009</v>
      </c>
      <c r="L93" s="1">
        <v>31958</v>
      </c>
      <c r="M93">
        <v>744</v>
      </c>
      <c r="O93" s="1">
        <v>33069</v>
      </c>
      <c r="Q93">
        <v>28</v>
      </c>
      <c r="S93" s="1">
        <v>33800</v>
      </c>
      <c r="T93">
        <v>29.8</v>
      </c>
      <c r="V93" s="1">
        <v>33953</v>
      </c>
      <c r="W93">
        <v>14.200000000000001</v>
      </c>
      <c r="X93">
        <v>130.1</v>
      </c>
      <c r="Z93" s="1">
        <v>36738</v>
      </c>
      <c r="AA93">
        <v>4.0178000000000003</v>
      </c>
      <c r="AB93">
        <v>4.3377500000000007</v>
      </c>
      <c r="AC93">
        <v>1.6708000000000001</v>
      </c>
      <c r="AD93">
        <f t="shared" si="5"/>
        <v>2.5962113957385689</v>
      </c>
      <c r="AF93" s="12" t="s">
        <v>215</v>
      </c>
      <c r="AG93" s="13">
        <v>4.3297999999999996</v>
      </c>
      <c r="AI93" s="1">
        <v>23589</v>
      </c>
      <c r="AJ93">
        <v>4.0000000000000002E-4</v>
      </c>
    </row>
    <row r="94" spans="1:36" x14ac:dyDescent="0.2">
      <c r="A94" s="1">
        <v>37465</v>
      </c>
      <c r="B94">
        <v>8.91</v>
      </c>
      <c r="C94">
        <v>8.9700000000000006</v>
      </c>
      <c r="E94" s="1">
        <v>36895</v>
      </c>
      <c r="F94">
        <v>20.38</v>
      </c>
      <c r="G94">
        <v>19.400000000000002</v>
      </c>
      <c r="I94" s="1">
        <v>35930</v>
      </c>
      <c r="J94">
        <v>84.94</v>
      </c>
      <c r="L94" s="1">
        <v>31989</v>
      </c>
      <c r="O94" s="1">
        <v>33100</v>
      </c>
      <c r="Q94">
        <v>28</v>
      </c>
      <c r="S94" s="1">
        <v>33831</v>
      </c>
      <c r="T94">
        <v>29.1</v>
      </c>
      <c r="V94" s="1">
        <v>33984</v>
      </c>
      <c r="W94">
        <v>12.200000000000001</v>
      </c>
      <c r="X94">
        <v>129.20000000000002</v>
      </c>
      <c r="Z94" s="1">
        <v>36769</v>
      </c>
      <c r="AA94">
        <v>3.8865500000000002</v>
      </c>
      <c r="AB94">
        <v>4.3740000000000006</v>
      </c>
      <c r="AC94">
        <v>1.7412000000000001</v>
      </c>
      <c r="AD94">
        <f t="shared" si="5"/>
        <v>2.5120606478290837</v>
      </c>
      <c r="AF94" s="12" t="s">
        <v>216</v>
      </c>
      <c r="AG94" s="13">
        <v>4.1586999999999996</v>
      </c>
      <c r="AI94" s="1">
        <v>23620</v>
      </c>
      <c r="AJ94">
        <v>4.0000000000000002E-4</v>
      </c>
    </row>
    <row r="95" spans="1:36" x14ac:dyDescent="0.2">
      <c r="A95" s="1">
        <v>37496</v>
      </c>
      <c r="B95">
        <v>8.74</v>
      </c>
      <c r="C95">
        <v>8.7799999999999994</v>
      </c>
      <c r="E95" s="1">
        <v>36926</v>
      </c>
      <c r="F95">
        <v>20.88</v>
      </c>
      <c r="G95">
        <v>19.309999999999999</v>
      </c>
      <c r="I95" s="1">
        <v>35961</v>
      </c>
      <c r="J95">
        <v>84.73</v>
      </c>
      <c r="L95" s="1">
        <v>32020</v>
      </c>
      <c r="O95" s="1">
        <v>33131</v>
      </c>
      <c r="Q95">
        <v>28</v>
      </c>
      <c r="S95" s="1">
        <v>33862</v>
      </c>
      <c r="T95">
        <v>31.8</v>
      </c>
      <c r="V95" s="1">
        <v>34015</v>
      </c>
      <c r="W95">
        <v>13.200000000000001</v>
      </c>
      <c r="X95">
        <v>129.6</v>
      </c>
      <c r="Z95" s="1">
        <v>36798</v>
      </c>
      <c r="AA95">
        <v>4.0029500000000002</v>
      </c>
      <c r="AB95">
        <v>4.5287500000000005</v>
      </c>
      <c r="AC95">
        <v>1.7247000000000001</v>
      </c>
      <c r="AD95">
        <f t="shared" si="5"/>
        <v>2.6258189830115382</v>
      </c>
      <c r="AF95" s="12" t="s">
        <v>217</v>
      </c>
      <c r="AG95" s="13">
        <v>4.1153000000000004</v>
      </c>
      <c r="AI95" s="1">
        <v>23650</v>
      </c>
      <c r="AJ95">
        <v>4.0000000000000002E-4</v>
      </c>
    </row>
    <row r="96" spans="1:36" x14ac:dyDescent="0.2">
      <c r="A96" s="1">
        <v>37527</v>
      </c>
      <c r="B96">
        <v>8.17</v>
      </c>
      <c r="C96">
        <v>8.14</v>
      </c>
      <c r="E96" s="1">
        <v>36954</v>
      </c>
      <c r="F96">
        <v>19.330000000000002</v>
      </c>
      <c r="G96">
        <v>18</v>
      </c>
      <c r="I96" s="1">
        <v>35991</v>
      </c>
      <c r="J96">
        <v>85.75</v>
      </c>
      <c r="L96" s="1">
        <v>32050</v>
      </c>
      <c r="M96">
        <v>777</v>
      </c>
      <c r="O96" s="1">
        <v>33161</v>
      </c>
      <c r="Q96">
        <v>36</v>
      </c>
      <c r="S96" s="1">
        <v>33892</v>
      </c>
      <c r="T96">
        <v>33.5</v>
      </c>
      <c r="V96" s="1">
        <v>34043</v>
      </c>
      <c r="W96">
        <v>14.700000000000001</v>
      </c>
      <c r="X96">
        <v>129.6</v>
      </c>
      <c r="Z96" s="1">
        <v>36830</v>
      </c>
      <c r="AA96">
        <v>3.9455500000000003</v>
      </c>
      <c r="AB96">
        <v>4.6465000000000005</v>
      </c>
      <c r="AC96">
        <v>1.7975000000000001</v>
      </c>
      <c r="AD96">
        <f t="shared" si="5"/>
        <v>2.5849791376912381</v>
      </c>
      <c r="AF96" s="12" t="s">
        <v>218</v>
      </c>
      <c r="AG96" s="13">
        <v>4.0335000000000001</v>
      </c>
      <c r="AI96" s="1">
        <v>23680</v>
      </c>
      <c r="AJ96">
        <v>4.0000000000000002E-4</v>
      </c>
    </row>
    <row r="97" spans="1:36" x14ac:dyDescent="0.2">
      <c r="A97" s="1">
        <v>37557</v>
      </c>
      <c r="B97">
        <v>7.45</v>
      </c>
      <c r="C97">
        <v>7.59</v>
      </c>
      <c r="E97" s="1">
        <v>36985</v>
      </c>
      <c r="F97">
        <v>18.39</v>
      </c>
      <c r="G97">
        <v>17.46</v>
      </c>
      <c r="I97" s="1">
        <v>36022</v>
      </c>
      <c r="J97">
        <v>82.820000000000007</v>
      </c>
      <c r="L97" s="1">
        <v>32080</v>
      </c>
      <c r="O97" s="1">
        <v>33192</v>
      </c>
      <c r="Q97">
        <v>48</v>
      </c>
      <c r="S97" s="1">
        <v>33923</v>
      </c>
      <c r="T97">
        <v>32.200000000000003</v>
      </c>
      <c r="V97" s="1">
        <v>34074</v>
      </c>
      <c r="W97">
        <v>14.5</v>
      </c>
      <c r="X97">
        <v>129.30000000000001</v>
      </c>
      <c r="Z97" s="1">
        <v>36860</v>
      </c>
      <c r="AA97">
        <v>3.9136000000000002</v>
      </c>
      <c r="AB97">
        <v>4.4860000000000007</v>
      </c>
      <c r="AC97">
        <v>1.7293000000000001</v>
      </c>
      <c r="AD97">
        <f t="shared" si="5"/>
        <v>2.5941132250043375</v>
      </c>
      <c r="AF97" s="12" t="s">
        <v>219</v>
      </c>
      <c r="AG97" s="13">
        <v>3.9632000000000001</v>
      </c>
      <c r="AI97" s="1">
        <v>23711</v>
      </c>
      <c r="AJ97">
        <v>4.0000000000000002E-4</v>
      </c>
    </row>
    <row r="98" spans="1:36" x14ac:dyDescent="0.2">
      <c r="A98" s="1">
        <v>37588</v>
      </c>
      <c r="B98">
        <v>7.19</v>
      </c>
      <c r="C98">
        <v>7.05</v>
      </c>
      <c r="E98" s="1">
        <v>37015</v>
      </c>
      <c r="F98">
        <v>17.77</v>
      </c>
      <c r="G98">
        <v>17.52</v>
      </c>
      <c r="I98" s="1">
        <v>36053</v>
      </c>
      <c r="J98">
        <v>80.13</v>
      </c>
      <c r="L98" s="1">
        <v>32111</v>
      </c>
      <c r="O98" s="1">
        <v>33222</v>
      </c>
      <c r="P98">
        <v>54.300000000000004</v>
      </c>
      <c r="Q98">
        <v>48</v>
      </c>
      <c r="S98" s="1">
        <v>33953</v>
      </c>
      <c r="T98">
        <v>33.6</v>
      </c>
      <c r="V98" s="1">
        <v>34104</v>
      </c>
      <c r="W98">
        <v>14</v>
      </c>
      <c r="X98">
        <v>128.6</v>
      </c>
      <c r="Z98" s="1">
        <v>36889</v>
      </c>
      <c r="AA98">
        <v>3.8944500000000004</v>
      </c>
      <c r="AB98">
        <v>4.1325000000000003</v>
      </c>
      <c r="AC98">
        <v>1.6105</v>
      </c>
      <c r="AD98">
        <f t="shared" si="5"/>
        <v>2.5659733002173239</v>
      </c>
      <c r="AF98" s="12" t="s">
        <v>220</v>
      </c>
      <c r="AG98" s="13">
        <v>4.0606999999999998</v>
      </c>
      <c r="AI98" s="1">
        <v>23742</v>
      </c>
      <c r="AJ98">
        <v>4.0000000000000002E-4</v>
      </c>
    </row>
    <row r="99" spans="1:36" x14ac:dyDescent="0.2">
      <c r="A99" s="1">
        <v>37618</v>
      </c>
      <c r="B99">
        <v>7.2700000000000005</v>
      </c>
      <c r="C99">
        <v>7.07</v>
      </c>
      <c r="E99" s="1">
        <v>37046</v>
      </c>
      <c r="F99">
        <v>17.34</v>
      </c>
      <c r="G99">
        <v>17.330000000000002</v>
      </c>
      <c r="I99" s="1">
        <v>36083</v>
      </c>
      <c r="J99">
        <v>80.47</v>
      </c>
      <c r="L99" s="1">
        <v>32142</v>
      </c>
      <c r="M99">
        <v>795</v>
      </c>
      <c r="O99" s="1">
        <v>33253</v>
      </c>
      <c r="P99">
        <v>50.2</v>
      </c>
      <c r="Q99">
        <v>60</v>
      </c>
      <c r="S99" s="1">
        <v>33984</v>
      </c>
      <c r="T99">
        <v>29.900000000000002</v>
      </c>
      <c r="V99" s="1">
        <v>34135</v>
      </c>
      <c r="W99">
        <v>14.200000000000001</v>
      </c>
      <c r="X99">
        <v>128.4</v>
      </c>
      <c r="Z99" s="1">
        <v>36922</v>
      </c>
      <c r="AA99">
        <v>3.8222000000000005</v>
      </c>
      <c r="AB99">
        <v>4.0820000000000007</v>
      </c>
      <c r="AC99">
        <v>1.6351000000000002</v>
      </c>
      <c r="AD99">
        <f t="shared" si="5"/>
        <v>2.4964833955109782</v>
      </c>
      <c r="AF99" s="12" t="s">
        <v>221</v>
      </c>
      <c r="AG99" s="13">
        <v>4.0875000000000004</v>
      </c>
      <c r="AI99" s="1">
        <v>23771</v>
      </c>
      <c r="AJ99">
        <v>4.0000000000000002E-4</v>
      </c>
    </row>
    <row r="100" spans="1:36" x14ac:dyDescent="0.2">
      <c r="A100" s="1">
        <v>37649</v>
      </c>
      <c r="B100">
        <v>7.16</v>
      </c>
      <c r="C100">
        <v>6.76</v>
      </c>
      <c r="E100" s="1">
        <v>37076</v>
      </c>
      <c r="F100">
        <v>17.07</v>
      </c>
      <c r="G100">
        <v>16.09</v>
      </c>
      <c r="I100" s="1">
        <v>36114</v>
      </c>
      <c r="J100">
        <v>89.43</v>
      </c>
      <c r="L100" s="1">
        <v>32171</v>
      </c>
      <c r="O100" s="1">
        <v>33284</v>
      </c>
      <c r="P100">
        <v>67.400000000000006</v>
      </c>
      <c r="Q100">
        <v>60</v>
      </c>
      <c r="S100" s="1">
        <v>34015</v>
      </c>
      <c r="T100">
        <v>29</v>
      </c>
      <c r="V100" s="1">
        <v>34165</v>
      </c>
      <c r="W100">
        <v>14.5</v>
      </c>
      <c r="X100">
        <v>128.80000000000001</v>
      </c>
      <c r="Z100" s="1">
        <v>36950</v>
      </c>
      <c r="AA100">
        <v>3.7303500000000005</v>
      </c>
      <c r="AB100">
        <v>4.04</v>
      </c>
      <c r="AC100">
        <v>1.6699000000000002</v>
      </c>
      <c r="AD100">
        <f t="shared" si="5"/>
        <v>2.4193065453021139</v>
      </c>
      <c r="AF100" s="12" t="s">
        <v>222</v>
      </c>
      <c r="AG100" s="13">
        <v>4.1835000000000004</v>
      </c>
      <c r="AI100" s="1">
        <v>23799</v>
      </c>
      <c r="AJ100">
        <v>4.0000000000000002E-4</v>
      </c>
    </row>
    <row r="101" spans="1:36" x14ac:dyDescent="0.2">
      <c r="A101" s="1">
        <v>37680</v>
      </c>
      <c r="B101">
        <v>6.28</v>
      </c>
      <c r="C101">
        <v>6.51</v>
      </c>
      <c r="E101" s="1">
        <v>37107</v>
      </c>
      <c r="F101">
        <v>16.600000000000001</v>
      </c>
      <c r="G101">
        <v>15.75</v>
      </c>
      <c r="I101" s="1">
        <v>36144</v>
      </c>
      <c r="J101">
        <v>82.45</v>
      </c>
      <c r="L101" s="1">
        <v>32202</v>
      </c>
      <c r="O101" s="1">
        <v>33312</v>
      </c>
      <c r="P101">
        <v>60.1</v>
      </c>
      <c r="Q101">
        <v>60</v>
      </c>
      <c r="S101" s="1">
        <v>34043</v>
      </c>
      <c r="T101">
        <v>33.5</v>
      </c>
      <c r="V101" s="1">
        <v>34196</v>
      </c>
      <c r="W101">
        <v>14.700000000000001</v>
      </c>
      <c r="X101">
        <v>128.4</v>
      </c>
      <c r="Z101" s="1">
        <v>36980</v>
      </c>
      <c r="AA101">
        <v>3.5912000000000002</v>
      </c>
      <c r="AB101">
        <v>4.0895000000000001</v>
      </c>
      <c r="AC101">
        <v>1.7415</v>
      </c>
      <c r="AD101">
        <f t="shared" si="5"/>
        <v>2.3482629916738444</v>
      </c>
      <c r="AF101" s="12" t="s">
        <v>223</v>
      </c>
      <c r="AG101" s="13">
        <v>4.0110000000000001</v>
      </c>
      <c r="AI101" s="1">
        <v>23832</v>
      </c>
      <c r="AJ101">
        <v>4.0000000000000002E-4</v>
      </c>
    </row>
    <row r="102" spans="1:36" x14ac:dyDescent="0.2">
      <c r="A102" s="1">
        <v>37708</v>
      </c>
      <c r="B102">
        <v>6.45</v>
      </c>
      <c r="C102">
        <v>6.26</v>
      </c>
      <c r="E102" s="1">
        <v>37138</v>
      </c>
      <c r="F102">
        <v>16.3</v>
      </c>
      <c r="G102">
        <v>15.5</v>
      </c>
      <c r="I102" s="1">
        <v>36175</v>
      </c>
      <c r="J102">
        <v>81.93</v>
      </c>
      <c r="L102" s="1">
        <v>32233</v>
      </c>
      <c r="M102">
        <v>845</v>
      </c>
      <c r="O102" s="1">
        <v>33343</v>
      </c>
      <c r="P102">
        <v>63.2</v>
      </c>
      <c r="Q102">
        <v>60</v>
      </c>
      <c r="S102" s="1">
        <v>34074</v>
      </c>
      <c r="T102">
        <v>31.6</v>
      </c>
      <c r="V102" s="1">
        <v>34227</v>
      </c>
      <c r="W102">
        <v>15.200000000000001</v>
      </c>
      <c r="X102">
        <v>128.6</v>
      </c>
      <c r="Z102" s="1">
        <v>37011</v>
      </c>
      <c r="AA102">
        <v>3.5189000000000004</v>
      </c>
      <c r="AB102">
        <v>3.9625000000000004</v>
      </c>
      <c r="AC102">
        <v>1.7341000000000002</v>
      </c>
      <c r="AD102">
        <f t="shared" si="5"/>
        <v>2.2850469984429962</v>
      </c>
      <c r="AF102" s="12" t="s">
        <v>224</v>
      </c>
      <c r="AG102" s="13">
        <v>3.9060000000000001</v>
      </c>
      <c r="AI102" s="1">
        <v>23862</v>
      </c>
      <c r="AJ102">
        <v>4.0000000000000002E-4</v>
      </c>
    </row>
    <row r="103" spans="1:36" x14ac:dyDescent="0.2">
      <c r="A103" s="1">
        <v>37739</v>
      </c>
      <c r="B103">
        <v>6</v>
      </c>
      <c r="C103">
        <v>6.07</v>
      </c>
      <c r="E103" s="1">
        <v>37168</v>
      </c>
      <c r="F103">
        <v>15.92</v>
      </c>
      <c r="G103">
        <v>15.07</v>
      </c>
      <c r="I103" s="1">
        <v>36206</v>
      </c>
      <c r="J103">
        <v>79.2</v>
      </c>
      <c r="L103" s="1">
        <v>32262</v>
      </c>
      <c r="O103" s="1">
        <v>33373</v>
      </c>
      <c r="P103">
        <v>58.4</v>
      </c>
      <c r="Q103">
        <v>51</v>
      </c>
      <c r="S103" s="1">
        <v>34104</v>
      </c>
      <c r="T103">
        <v>31.1</v>
      </c>
      <c r="V103" s="1">
        <v>34257</v>
      </c>
      <c r="W103">
        <v>15.3</v>
      </c>
      <c r="X103">
        <v>129.4</v>
      </c>
      <c r="Z103" s="1">
        <v>37042</v>
      </c>
      <c r="AA103">
        <v>3.3690000000000002</v>
      </c>
      <c r="AB103">
        <v>3.9825000000000004</v>
      </c>
      <c r="AC103">
        <v>1.7965000000000002</v>
      </c>
      <c r="AD103">
        <f t="shared" si="5"/>
        <v>2.2168104647926525</v>
      </c>
      <c r="AF103" s="12" t="s">
        <v>225</v>
      </c>
      <c r="AG103" s="13">
        <v>3.9824999999999999</v>
      </c>
      <c r="AI103" s="1">
        <v>23893</v>
      </c>
      <c r="AJ103">
        <v>4.0000000000000002E-4</v>
      </c>
    </row>
    <row r="104" spans="1:36" x14ac:dyDescent="0.2">
      <c r="A104" s="1">
        <v>37769</v>
      </c>
      <c r="B104">
        <v>5.79</v>
      </c>
      <c r="C104">
        <v>5.73</v>
      </c>
      <c r="E104" s="1">
        <v>37199</v>
      </c>
      <c r="F104">
        <v>15.38</v>
      </c>
      <c r="G104">
        <v>14.700000000000001</v>
      </c>
      <c r="I104" s="1">
        <v>36234</v>
      </c>
      <c r="J104">
        <v>78.72</v>
      </c>
      <c r="L104" s="1">
        <v>32294</v>
      </c>
      <c r="O104" s="1">
        <v>33404</v>
      </c>
      <c r="P104">
        <v>56.1</v>
      </c>
      <c r="Q104">
        <v>51</v>
      </c>
      <c r="S104" s="1">
        <v>34135</v>
      </c>
      <c r="T104">
        <v>32.9</v>
      </c>
      <c r="V104" s="1">
        <v>34288</v>
      </c>
      <c r="W104">
        <v>17.5</v>
      </c>
      <c r="X104">
        <v>129.20000000000002</v>
      </c>
      <c r="Z104" s="1">
        <v>37071</v>
      </c>
      <c r="AA104">
        <v>3.4085000000000001</v>
      </c>
      <c r="AB104">
        <v>4.0100000000000007</v>
      </c>
      <c r="AC104">
        <v>1.794</v>
      </c>
      <c r="AD104">
        <f t="shared" si="5"/>
        <v>2.235228539576366</v>
      </c>
      <c r="AF104" s="12" t="s">
        <v>226</v>
      </c>
      <c r="AG104" s="13">
        <v>3.927</v>
      </c>
      <c r="AI104" s="1">
        <v>23923</v>
      </c>
      <c r="AJ104">
        <v>4.0000000000000002E-4</v>
      </c>
    </row>
    <row r="105" spans="1:36" x14ac:dyDescent="0.2">
      <c r="A105" s="1">
        <v>37800</v>
      </c>
      <c r="B105">
        <v>5.5</v>
      </c>
      <c r="C105">
        <v>5.51</v>
      </c>
      <c r="E105" s="1">
        <v>37229</v>
      </c>
      <c r="F105">
        <v>11.61</v>
      </c>
      <c r="G105">
        <v>12.46</v>
      </c>
      <c r="I105" s="1">
        <v>36265</v>
      </c>
      <c r="J105">
        <v>79.14</v>
      </c>
      <c r="L105" s="1">
        <v>32324</v>
      </c>
      <c r="M105">
        <v>941</v>
      </c>
      <c r="O105" s="1">
        <v>33434</v>
      </c>
      <c r="P105">
        <v>52.800000000000004</v>
      </c>
      <c r="Q105">
        <v>44</v>
      </c>
      <c r="S105" s="1">
        <v>34165</v>
      </c>
      <c r="T105">
        <v>29.5</v>
      </c>
      <c r="V105" s="1">
        <v>34318</v>
      </c>
      <c r="W105">
        <v>20.6</v>
      </c>
      <c r="X105">
        <v>128.5</v>
      </c>
      <c r="Z105" s="1">
        <v>37103</v>
      </c>
      <c r="AA105">
        <v>3.7324500000000005</v>
      </c>
      <c r="AB105">
        <v>4.2595499999999999</v>
      </c>
      <c r="AC105">
        <v>1.7265000000000001</v>
      </c>
      <c r="AD105">
        <f t="shared" si="5"/>
        <v>2.4671589921807122</v>
      </c>
      <c r="AF105" s="12" t="s">
        <v>227</v>
      </c>
      <c r="AG105" s="13">
        <v>3.8782999999999999</v>
      </c>
      <c r="AI105" s="1">
        <v>23953</v>
      </c>
      <c r="AJ105">
        <v>4.0000000000000002E-4</v>
      </c>
    </row>
    <row r="106" spans="1:36" x14ac:dyDescent="0.2">
      <c r="A106" s="1">
        <v>37830</v>
      </c>
      <c r="B106">
        <v>5.47</v>
      </c>
      <c r="C106">
        <v>5.3100000000000005</v>
      </c>
      <c r="E106" s="1">
        <v>37260</v>
      </c>
      <c r="F106">
        <v>12.66</v>
      </c>
      <c r="G106">
        <v>11.93</v>
      </c>
      <c r="I106" s="1">
        <v>36295</v>
      </c>
      <c r="J106">
        <v>81.430000000000007</v>
      </c>
      <c r="L106" s="1">
        <v>32353</v>
      </c>
      <c r="O106" s="1">
        <v>33465</v>
      </c>
      <c r="P106">
        <v>39.200000000000003</v>
      </c>
      <c r="Q106">
        <v>39</v>
      </c>
      <c r="S106" s="1">
        <v>34196</v>
      </c>
      <c r="T106">
        <v>31.3</v>
      </c>
      <c r="V106" s="1">
        <v>34349</v>
      </c>
      <c r="W106">
        <v>17.400000000000002</v>
      </c>
      <c r="X106">
        <v>126.5</v>
      </c>
      <c r="Z106" s="1">
        <v>37134</v>
      </c>
      <c r="AA106">
        <v>3.8680500000000002</v>
      </c>
      <c r="AB106">
        <v>4.2392000000000003</v>
      </c>
      <c r="AC106">
        <v>1.6615000000000002</v>
      </c>
      <c r="AD106">
        <f t="shared" si="5"/>
        <v>2.551429431236834</v>
      </c>
      <c r="AF106" s="12" t="s">
        <v>228</v>
      </c>
      <c r="AG106" s="13">
        <v>3.8498000000000001</v>
      </c>
      <c r="AI106" s="1">
        <v>23985</v>
      </c>
      <c r="AJ106">
        <v>4.0000000000000002E-4</v>
      </c>
    </row>
    <row r="107" spans="1:36" x14ac:dyDescent="0.2">
      <c r="A107" s="1">
        <v>37861</v>
      </c>
      <c r="B107">
        <v>5.03</v>
      </c>
      <c r="C107">
        <v>5.26</v>
      </c>
      <c r="E107" s="1">
        <v>37291</v>
      </c>
      <c r="F107">
        <v>11.01</v>
      </c>
      <c r="G107">
        <v>10.84</v>
      </c>
      <c r="I107" s="1">
        <v>36326</v>
      </c>
      <c r="J107">
        <v>83.02</v>
      </c>
      <c r="L107" s="1">
        <v>32386</v>
      </c>
      <c r="O107" s="1">
        <v>33496</v>
      </c>
      <c r="P107">
        <v>37.300000000000004</v>
      </c>
      <c r="Q107">
        <v>36</v>
      </c>
      <c r="S107" s="1">
        <v>34227</v>
      </c>
      <c r="T107">
        <v>33.300000000000004</v>
      </c>
      <c r="V107" s="1">
        <v>34380</v>
      </c>
      <c r="W107">
        <v>17.600000000000001</v>
      </c>
      <c r="X107">
        <v>126.7</v>
      </c>
      <c r="Z107" s="1">
        <v>37162</v>
      </c>
      <c r="AA107">
        <v>3.8540000000000005</v>
      </c>
      <c r="AB107">
        <v>4.2275</v>
      </c>
      <c r="AC107">
        <v>1.6201000000000001</v>
      </c>
      <c r="AD107">
        <f t="shared" si="5"/>
        <v>2.60940682673909</v>
      </c>
      <c r="AF107" s="12" t="s">
        <v>229</v>
      </c>
      <c r="AG107" s="13">
        <v>3.7970000000000002</v>
      </c>
      <c r="AI107" s="1">
        <v>24015</v>
      </c>
      <c r="AJ107">
        <v>4.0000000000000002E-4</v>
      </c>
    </row>
    <row r="108" spans="1:36" x14ac:dyDescent="0.2">
      <c r="A108" s="1">
        <v>37892</v>
      </c>
      <c r="B108">
        <v>5.17</v>
      </c>
      <c r="C108">
        <v>5.25</v>
      </c>
      <c r="E108" s="1">
        <v>37319</v>
      </c>
      <c r="F108">
        <v>11.14</v>
      </c>
      <c r="G108">
        <v>10.620000000000001</v>
      </c>
      <c r="I108" s="1">
        <v>36356</v>
      </c>
      <c r="J108">
        <v>84.77</v>
      </c>
      <c r="L108" s="1">
        <v>32416</v>
      </c>
      <c r="M108">
        <v>1054</v>
      </c>
      <c r="O108" s="1">
        <v>33526</v>
      </c>
      <c r="P108">
        <v>38.700000000000003</v>
      </c>
      <c r="Q108">
        <v>36</v>
      </c>
      <c r="S108" s="1">
        <v>34257</v>
      </c>
      <c r="T108">
        <v>33.6</v>
      </c>
      <c r="V108" s="1">
        <v>34408</v>
      </c>
      <c r="W108">
        <v>20.8</v>
      </c>
      <c r="X108">
        <v>126.7</v>
      </c>
      <c r="Z108" s="1">
        <v>37195</v>
      </c>
      <c r="AA108">
        <v>3.6808000000000005</v>
      </c>
      <c r="AB108">
        <v>4.0900000000000007</v>
      </c>
      <c r="AC108">
        <v>1.6346000000000001</v>
      </c>
      <c r="AD108">
        <f t="shared" si="5"/>
        <v>2.5021411966230276</v>
      </c>
      <c r="AF108" s="12" t="s">
        <v>230</v>
      </c>
      <c r="AG108" s="13">
        <v>3.7366999999999999</v>
      </c>
      <c r="AI108" s="1">
        <v>24044</v>
      </c>
      <c r="AJ108">
        <v>4.0000000000000002E-4</v>
      </c>
    </row>
    <row r="109" spans="1:36" x14ac:dyDescent="0.2">
      <c r="A109" s="1">
        <v>37922</v>
      </c>
      <c r="B109">
        <v>5.19</v>
      </c>
      <c r="C109">
        <v>5.4</v>
      </c>
      <c r="E109" s="1">
        <v>37350</v>
      </c>
      <c r="F109">
        <v>10.790000000000001</v>
      </c>
      <c r="G109">
        <v>10.46</v>
      </c>
      <c r="I109" s="1">
        <v>36387</v>
      </c>
      <c r="J109">
        <v>82.41</v>
      </c>
      <c r="L109" s="1">
        <v>32447</v>
      </c>
      <c r="O109" s="1">
        <v>33557</v>
      </c>
      <c r="P109">
        <v>39</v>
      </c>
      <c r="Q109">
        <v>36</v>
      </c>
      <c r="S109" s="1">
        <v>34288</v>
      </c>
      <c r="T109">
        <v>34.1</v>
      </c>
      <c r="V109" s="1">
        <v>34439</v>
      </c>
      <c r="W109">
        <v>19.600000000000001</v>
      </c>
      <c r="X109">
        <v>126.10000000000001</v>
      </c>
      <c r="Z109" s="1">
        <v>37225</v>
      </c>
      <c r="AA109">
        <v>3.6429500000000004</v>
      </c>
      <c r="AB109">
        <v>4.0632999999999999</v>
      </c>
      <c r="AC109">
        <v>1.6415000000000002</v>
      </c>
      <c r="AD109">
        <f t="shared" si="5"/>
        <v>2.4753579043557719</v>
      </c>
      <c r="AF109" s="12" t="s">
        <v>231</v>
      </c>
      <c r="AG109" s="13">
        <v>3.6061999999999999</v>
      </c>
      <c r="AI109" s="1">
        <v>24076</v>
      </c>
      <c r="AJ109">
        <v>4.0000000000000002E-4</v>
      </c>
    </row>
    <row r="110" spans="1:36" x14ac:dyDescent="0.2">
      <c r="A110" s="1">
        <v>37953</v>
      </c>
      <c r="B110">
        <v>5.07</v>
      </c>
      <c r="C110">
        <v>5.43</v>
      </c>
      <c r="E110" s="1">
        <v>37380</v>
      </c>
      <c r="F110">
        <v>9.65</v>
      </c>
      <c r="G110">
        <v>9.9600000000000009</v>
      </c>
      <c r="I110" s="1">
        <v>36418</v>
      </c>
      <c r="J110">
        <v>81.010000000000005</v>
      </c>
      <c r="L110" s="1">
        <v>32477</v>
      </c>
      <c r="O110" s="1">
        <v>33587</v>
      </c>
      <c r="P110">
        <v>36.700000000000003</v>
      </c>
      <c r="Q110">
        <v>36</v>
      </c>
      <c r="S110" s="1">
        <v>34318</v>
      </c>
      <c r="T110">
        <v>35.1</v>
      </c>
      <c r="V110" s="1">
        <v>34469</v>
      </c>
      <c r="W110">
        <v>19.900000000000002</v>
      </c>
      <c r="X110">
        <v>125.5</v>
      </c>
      <c r="Z110" s="1">
        <v>37256</v>
      </c>
      <c r="AA110">
        <v>3.5314000000000001</v>
      </c>
      <c r="AB110">
        <v>3.9625000000000004</v>
      </c>
      <c r="AC110">
        <v>1.6597000000000002</v>
      </c>
      <c r="AD110">
        <f t="shared" si="5"/>
        <v>2.3874796649996988</v>
      </c>
      <c r="AF110" s="12" t="s">
        <v>232</v>
      </c>
      <c r="AG110" s="13">
        <v>3.5253999999999999</v>
      </c>
      <c r="AI110" s="1">
        <v>24107</v>
      </c>
      <c r="AJ110">
        <v>4.0000000000000002E-4</v>
      </c>
    </row>
    <row r="111" spans="1:36" x14ac:dyDescent="0.2">
      <c r="A111" s="1">
        <v>37983</v>
      </c>
      <c r="B111">
        <v>5.17</v>
      </c>
      <c r="C111">
        <v>5.53</v>
      </c>
      <c r="E111" s="1">
        <v>37411</v>
      </c>
      <c r="F111">
        <v>10.57</v>
      </c>
      <c r="G111">
        <v>9.5500000000000007</v>
      </c>
      <c r="I111" s="1">
        <v>36448</v>
      </c>
      <c r="J111">
        <v>79.820000000000007</v>
      </c>
      <c r="L111" s="1">
        <v>32507</v>
      </c>
      <c r="M111">
        <v>1112</v>
      </c>
      <c r="O111" s="1">
        <v>33618</v>
      </c>
      <c r="P111">
        <v>35.200000000000003</v>
      </c>
      <c r="Q111">
        <v>36</v>
      </c>
      <c r="S111" s="1">
        <v>34349</v>
      </c>
      <c r="T111">
        <v>32.6</v>
      </c>
      <c r="V111" s="1">
        <v>34500</v>
      </c>
      <c r="W111">
        <v>20.5</v>
      </c>
      <c r="X111">
        <v>125.30000000000001</v>
      </c>
      <c r="Z111" s="1">
        <v>37287</v>
      </c>
      <c r="AA111">
        <v>3.5827500000000003</v>
      </c>
      <c r="AB111">
        <v>4.173</v>
      </c>
      <c r="AC111">
        <v>1.7197000000000002</v>
      </c>
      <c r="AD111">
        <f t="shared" si="5"/>
        <v>2.4265860324475197</v>
      </c>
      <c r="AF111" s="12" t="s">
        <v>233</v>
      </c>
      <c r="AG111" s="13">
        <v>3.3929999999999998</v>
      </c>
      <c r="AI111" s="1">
        <v>24138</v>
      </c>
      <c r="AJ111">
        <v>4.0000000000000002E-4</v>
      </c>
    </row>
    <row r="112" spans="1:36" x14ac:dyDescent="0.2">
      <c r="A112" s="1">
        <v>38014</v>
      </c>
      <c r="B112">
        <v>4.99</v>
      </c>
      <c r="C112">
        <v>5.37</v>
      </c>
      <c r="E112" s="1">
        <v>37441</v>
      </c>
      <c r="F112">
        <v>8.91</v>
      </c>
      <c r="G112">
        <v>8.9700000000000006</v>
      </c>
      <c r="I112" s="1">
        <v>36479</v>
      </c>
      <c r="J112">
        <v>79.64</v>
      </c>
      <c r="L112" s="1">
        <v>32539</v>
      </c>
      <c r="O112" s="1">
        <v>33649</v>
      </c>
      <c r="P112">
        <v>35</v>
      </c>
      <c r="Q112">
        <v>36</v>
      </c>
      <c r="S112" s="1">
        <v>34380</v>
      </c>
      <c r="T112">
        <v>32.4</v>
      </c>
      <c r="V112" s="1">
        <v>34530</v>
      </c>
      <c r="W112">
        <v>20.6</v>
      </c>
      <c r="X112">
        <v>125.30000000000001</v>
      </c>
      <c r="Z112" s="1">
        <v>37315</v>
      </c>
      <c r="AA112">
        <v>3.6702000000000004</v>
      </c>
      <c r="AB112">
        <v>4.2252000000000001</v>
      </c>
      <c r="AC112">
        <v>1.6984000000000001</v>
      </c>
      <c r="AD112">
        <f t="shared" si="5"/>
        <v>2.4877531794630237</v>
      </c>
      <c r="AF112" s="12" t="s">
        <v>234</v>
      </c>
      <c r="AG112" s="13">
        <v>3.3696000000000002</v>
      </c>
      <c r="AI112" s="1">
        <v>24166</v>
      </c>
      <c r="AJ112">
        <v>4.0000000000000002E-4</v>
      </c>
    </row>
    <row r="113" spans="1:36" x14ac:dyDescent="0.2">
      <c r="A113" s="1">
        <v>38045</v>
      </c>
      <c r="B113">
        <v>5.3100000000000005</v>
      </c>
      <c r="C113">
        <v>5.37</v>
      </c>
      <c r="E113" s="1">
        <v>37472</v>
      </c>
      <c r="F113">
        <v>8.74</v>
      </c>
      <c r="G113">
        <v>8.7799999999999994</v>
      </c>
      <c r="I113" s="1">
        <v>36509</v>
      </c>
      <c r="J113">
        <v>83.25</v>
      </c>
      <c r="L113" s="1">
        <v>32567</v>
      </c>
      <c r="O113" s="1">
        <v>33678</v>
      </c>
      <c r="P113">
        <v>33</v>
      </c>
      <c r="Q113">
        <v>36</v>
      </c>
      <c r="S113" s="1">
        <v>34408</v>
      </c>
      <c r="T113">
        <v>37.6</v>
      </c>
      <c r="V113" s="1">
        <v>34561</v>
      </c>
      <c r="W113">
        <v>20.8</v>
      </c>
      <c r="X113">
        <v>125.30000000000001</v>
      </c>
      <c r="Z113" s="1">
        <v>37344</v>
      </c>
      <c r="AA113">
        <v>3.5903000000000005</v>
      </c>
      <c r="AB113">
        <v>4.1185</v>
      </c>
      <c r="AC113">
        <v>1.6822000000000001</v>
      </c>
      <c r="AD113">
        <f t="shared" si="5"/>
        <v>2.4482820116514086</v>
      </c>
      <c r="AF113" s="12" t="s">
        <v>235</v>
      </c>
      <c r="AG113" s="13">
        <v>3.7103000000000002</v>
      </c>
      <c r="AI113" s="1">
        <v>24197</v>
      </c>
      <c r="AJ113">
        <v>4.0000000000000002E-4</v>
      </c>
    </row>
    <row r="114" spans="1:36" x14ac:dyDescent="0.2">
      <c r="A114" s="1">
        <v>38074</v>
      </c>
      <c r="B114">
        <v>5.19</v>
      </c>
      <c r="C114">
        <v>5.38</v>
      </c>
      <c r="E114" s="1">
        <v>37503</v>
      </c>
      <c r="F114">
        <v>8.15</v>
      </c>
      <c r="G114">
        <v>8.120000000000001</v>
      </c>
      <c r="I114" s="1">
        <v>36540</v>
      </c>
      <c r="J114">
        <v>84.97</v>
      </c>
      <c r="L114" s="1">
        <v>32598</v>
      </c>
      <c r="M114">
        <v>1289</v>
      </c>
      <c r="O114" s="1">
        <v>33709</v>
      </c>
      <c r="P114">
        <v>35.4</v>
      </c>
      <c r="Q114">
        <v>36</v>
      </c>
      <c r="S114" s="1">
        <v>34439</v>
      </c>
      <c r="T114">
        <v>34.300000000000004</v>
      </c>
      <c r="V114" s="1">
        <v>34592</v>
      </c>
      <c r="W114">
        <v>21.6</v>
      </c>
      <c r="X114">
        <v>125.30000000000001</v>
      </c>
      <c r="Z114" s="1">
        <v>37376</v>
      </c>
      <c r="AA114">
        <v>3.5922000000000005</v>
      </c>
      <c r="AB114">
        <v>3.9902500000000005</v>
      </c>
      <c r="AC114">
        <v>1.6171000000000002</v>
      </c>
      <c r="AD114">
        <f t="shared" si="5"/>
        <v>2.4675344752952815</v>
      </c>
      <c r="AF114" s="12" t="s">
        <v>236</v>
      </c>
      <c r="AG114" s="13">
        <v>3.8712</v>
      </c>
      <c r="AI114" s="1">
        <v>24226</v>
      </c>
      <c r="AJ114">
        <v>4.0000000000000002E-4</v>
      </c>
    </row>
    <row r="115" spans="1:36" x14ac:dyDescent="0.2">
      <c r="A115" s="1">
        <v>38105</v>
      </c>
      <c r="B115">
        <v>5.23</v>
      </c>
      <c r="C115">
        <v>5.55</v>
      </c>
      <c r="E115" s="1">
        <v>37533</v>
      </c>
      <c r="F115">
        <v>7.41</v>
      </c>
      <c r="G115">
        <v>7.57</v>
      </c>
      <c r="I115" s="1">
        <v>36571</v>
      </c>
      <c r="J115">
        <v>87.02</v>
      </c>
      <c r="L115" s="1">
        <v>32626</v>
      </c>
      <c r="O115" s="1">
        <v>33739</v>
      </c>
      <c r="P115">
        <v>32.1</v>
      </c>
      <c r="Q115">
        <v>36</v>
      </c>
      <c r="S115" s="1">
        <v>34469</v>
      </c>
      <c r="T115">
        <v>34.800000000000004</v>
      </c>
      <c r="V115" s="1">
        <v>34622</v>
      </c>
      <c r="W115">
        <v>21.900000000000002</v>
      </c>
      <c r="X115">
        <v>126.5</v>
      </c>
      <c r="Z115" s="1">
        <v>37407</v>
      </c>
      <c r="AA115">
        <v>3.7536500000000004</v>
      </c>
      <c r="AB115">
        <v>4.0185000000000004</v>
      </c>
      <c r="AC115">
        <v>1.5697000000000001</v>
      </c>
      <c r="AD115">
        <f t="shared" si="5"/>
        <v>2.5600433203796906</v>
      </c>
      <c r="AF115" s="12" t="s">
        <v>237</v>
      </c>
      <c r="AG115" s="13">
        <v>3.8597999999999999</v>
      </c>
      <c r="AI115" s="1">
        <v>24258</v>
      </c>
      <c r="AJ115">
        <v>4.0000000000000002E-4</v>
      </c>
    </row>
    <row r="116" spans="1:36" x14ac:dyDescent="0.2">
      <c r="A116" s="1">
        <v>38135</v>
      </c>
      <c r="B116">
        <v>5.2700000000000005</v>
      </c>
      <c r="C116">
        <v>5.75</v>
      </c>
      <c r="E116" s="1">
        <v>37564</v>
      </c>
      <c r="F116">
        <v>7.2</v>
      </c>
      <c r="G116">
        <v>7.04</v>
      </c>
      <c r="I116" s="1">
        <v>36600</v>
      </c>
      <c r="J116">
        <v>89.86</v>
      </c>
      <c r="L116" s="1">
        <v>32659</v>
      </c>
      <c r="O116" s="1">
        <v>33770</v>
      </c>
      <c r="P116">
        <v>31.3</v>
      </c>
      <c r="Q116">
        <v>36</v>
      </c>
      <c r="S116" s="1">
        <v>34500</v>
      </c>
      <c r="T116">
        <v>35.800000000000004</v>
      </c>
      <c r="V116" s="1">
        <v>34653</v>
      </c>
      <c r="W116">
        <v>25.5</v>
      </c>
      <c r="X116">
        <v>126.5</v>
      </c>
      <c r="Z116" s="1">
        <v>37435</v>
      </c>
      <c r="AA116">
        <v>4.0273000000000003</v>
      </c>
      <c r="AB116">
        <v>4.0609999999999999</v>
      </c>
      <c r="AC116">
        <v>1.4811000000000001</v>
      </c>
      <c r="AD116">
        <f t="shared" si="5"/>
        <v>2.7418810343663491</v>
      </c>
      <c r="AF116" s="12" t="s">
        <v>238</v>
      </c>
      <c r="AG116" s="13">
        <v>3.7050000000000001</v>
      </c>
      <c r="AI116" s="1">
        <v>24288</v>
      </c>
      <c r="AJ116">
        <v>4.0000000000000002E-4</v>
      </c>
    </row>
    <row r="117" spans="1:36" x14ac:dyDescent="0.2">
      <c r="A117" s="1">
        <v>38166</v>
      </c>
      <c r="B117">
        <v>4.6100000000000003</v>
      </c>
      <c r="C117">
        <v>5.54</v>
      </c>
      <c r="E117" s="1">
        <v>37594</v>
      </c>
      <c r="F117">
        <v>7.62</v>
      </c>
      <c r="G117">
        <v>7.05</v>
      </c>
      <c r="I117" s="1">
        <v>36631</v>
      </c>
      <c r="J117">
        <v>88.4</v>
      </c>
      <c r="L117" s="1">
        <v>32689</v>
      </c>
      <c r="M117">
        <v>1535</v>
      </c>
      <c r="O117" s="1">
        <v>33800</v>
      </c>
      <c r="P117">
        <v>26.7</v>
      </c>
      <c r="Q117">
        <v>32</v>
      </c>
      <c r="S117" s="1">
        <v>34530</v>
      </c>
      <c r="T117">
        <v>34.200000000000003</v>
      </c>
      <c r="V117" s="1">
        <v>34683</v>
      </c>
      <c r="W117">
        <v>28.8</v>
      </c>
      <c r="X117">
        <v>125.7</v>
      </c>
      <c r="Z117" s="1">
        <v>37468</v>
      </c>
      <c r="AA117">
        <v>4.0872000000000002</v>
      </c>
      <c r="AB117">
        <v>4.1800000000000006</v>
      </c>
      <c r="AC117">
        <v>1.4851500000000002</v>
      </c>
      <c r="AD117">
        <f t="shared" si="5"/>
        <v>2.8145305188028145</v>
      </c>
      <c r="AF117" s="12" t="s">
        <v>239</v>
      </c>
      <c r="AG117" s="13">
        <v>3.6255000000000002</v>
      </c>
      <c r="AI117" s="1">
        <v>24317</v>
      </c>
      <c r="AJ117">
        <v>4.0000000000000002E-4</v>
      </c>
    </row>
    <row r="118" spans="1:36" x14ac:dyDescent="0.2">
      <c r="A118" s="1">
        <v>38196</v>
      </c>
      <c r="B118">
        <v>5.63</v>
      </c>
      <c r="C118">
        <v>6</v>
      </c>
      <c r="E118" s="1">
        <v>37625</v>
      </c>
      <c r="F118">
        <v>7.15</v>
      </c>
      <c r="G118">
        <v>6.76</v>
      </c>
      <c r="I118" s="1">
        <v>36661</v>
      </c>
      <c r="J118">
        <v>86.89</v>
      </c>
      <c r="L118" s="1">
        <v>32720</v>
      </c>
      <c r="O118" s="1">
        <v>33831</v>
      </c>
      <c r="P118">
        <v>25.7</v>
      </c>
      <c r="Q118">
        <v>32</v>
      </c>
      <c r="S118" s="1">
        <v>34561</v>
      </c>
      <c r="T118">
        <v>37.700000000000003</v>
      </c>
      <c r="V118" s="1">
        <v>34714</v>
      </c>
      <c r="W118">
        <v>23.8</v>
      </c>
      <c r="X118">
        <v>126.9</v>
      </c>
      <c r="Z118" s="1">
        <v>37498</v>
      </c>
      <c r="AA118">
        <v>4.0975999999999999</v>
      </c>
      <c r="AB118">
        <v>4.1725000000000003</v>
      </c>
      <c r="AC118">
        <v>1.4990000000000001</v>
      </c>
      <c r="AD118">
        <f t="shared" si="5"/>
        <v>2.7835223482321547</v>
      </c>
      <c r="AF118" s="12" t="s">
        <v>240</v>
      </c>
      <c r="AG118" s="13">
        <v>3.4952999999999999</v>
      </c>
      <c r="AI118" s="1">
        <v>24350</v>
      </c>
      <c r="AJ118">
        <v>4.0000000000000002E-4</v>
      </c>
    </row>
    <row r="119" spans="1:36" x14ac:dyDescent="0.2">
      <c r="A119" s="1">
        <v>38227</v>
      </c>
      <c r="B119">
        <v>6.16</v>
      </c>
      <c r="C119">
        <v>6.32</v>
      </c>
      <c r="E119" s="1">
        <v>37656</v>
      </c>
      <c r="F119">
        <v>6.21</v>
      </c>
      <c r="G119">
        <v>6.49</v>
      </c>
      <c r="I119" s="1">
        <v>36692</v>
      </c>
      <c r="J119">
        <v>86.100000000000009</v>
      </c>
      <c r="L119" s="1">
        <v>32751</v>
      </c>
      <c r="O119" s="1">
        <v>33862</v>
      </c>
      <c r="P119">
        <v>27.8</v>
      </c>
      <c r="Q119">
        <v>32</v>
      </c>
      <c r="S119" s="1">
        <v>34592</v>
      </c>
      <c r="T119">
        <v>38.900000000000006</v>
      </c>
      <c r="V119" s="1">
        <v>34745</v>
      </c>
      <c r="W119">
        <v>23.6</v>
      </c>
      <c r="X119">
        <v>127.30000000000001</v>
      </c>
      <c r="Z119" s="1">
        <v>37529</v>
      </c>
      <c r="AA119">
        <v>4.0979000000000001</v>
      </c>
      <c r="AB119">
        <v>4.1525000000000007</v>
      </c>
      <c r="AC119">
        <v>1.4764000000000002</v>
      </c>
      <c r="AD119">
        <f t="shared" si="5"/>
        <v>2.8125846654023303</v>
      </c>
      <c r="AF119" s="12" t="s">
        <v>241</v>
      </c>
      <c r="AG119" s="13">
        <v>3.5987</v>
      </c>
      <c r="AI119" s="1">
        <v>24380</v>
      </c>
      <c r="AJ119">
        <v>4.0000000000000002E-4</v>
      </c>
    </row>
    <row r="120" spans="1:36" x14ac:dyDescent="0.2">
      <c r="A120" s="1">
        <v>38258</v>
      </c>
      <c r="B120">
        <v>6.2</v>
      </c>
      <c r="C120">
        <v>6.79</v>
      </c>
      <c r="E120" s="1">
        <v>37684</v>
      </c>
      <c r="F120">
        <v>6.44</v>
      </c>
      <c r="G120">
        <v>6.26</v>
      </c>
      <c r="I120" s="1">
        <v>36722</v>
      </c>
      <c r="J120">
        <v>89.36</v>
      </c>
      <c r="L120" s="1">
        <v>32780</v>
      </c>
      <c r="M120">
        <v>2033</v>
      </c>
      <c r="O120" s="1">
        <v>33892</v>
      </c>
      <c r="P120">
        <v>21.8</v>
      </c>
      <c r="Q120">
        <v>32</v>
      </c>
      <c r="S120" s="1">
        <v>34622</v>
      </c>
      <c r="T120">
        <v>37.6</v>
      </c>
      <c r="V120" s="1">
        <v>34773</v>
      </c>
      <c r="W120">
        <v>27</v>
      </c>
      <c r="X120">
        <v>127.60000000000001</v>
      </c>
      <c r="Z120" s="1">
        <v>37560</v>
      </c>
      <c r="AA120">
        <v>3.9918000000000005</v>
      </c>
      <c r="AB120">
        <v>4.0293000000000001</v>
      </c>
      <c r="AC120">
        <v>1.4768000000000001</v>
      </c>
      <c r="AD120">
        <f t="shared" si="5"/>
        <v>2.728399241603467</v>
      </c>
      <c r="AF120" s="12" t="s">
        <v>242</v>
      </c>
      <c r="AG120" s="13">
        <v>3.6475</v>
      </c>
      <c r="AI120" s="1">
        <v>24411</v>
      </c>
      <c r="AJ120">
        <v>4.0000000000000002E-4</v>
      </c>
    </row>
    <row r="121" spans="1:36" x14ac:dyDescent="0.2">
      <c r="A121" s="1">
        <v>38288</v>
      </c>
      <c r="B121">
        <v>6.36</v>
      </c>
      <c r="C121">
        <v>6.68</v>
      </c>
      <c r="E121" s="1">
        <v>37715</v>
      </c>
      <c r="F121">
        <v>5.98</v>
      </c>
      <c r="G121">
        <v>6.0600000000000005</v>
      </c>
      <c r="I121" s="1">
        <v>36753</v>
      </c>
      <c r="J121">
        <v>91.38</v>
      </c>
      <c r="L121" s="1">
        <v>32812</v>
      </c>
      <c r="M121">
        <v>2276</v>
      </c>
      <c r="O121" s="1">
        <v>33923</v>
      </c>
      <c r="P121">
        <v>23.400000000000002</v>
      </c>
      <c r="Q121">
        <v>32</v>
      </c>
      <c r="S121" s="1">
        <v>34653</v>
      </c>
      <c r="T121">
        <v>38.900000000000006</v>
      </c>
      <c r="V121" s="1">
        <v>34804</v>
      </c>
      <c r="W121">
        <v>27.1</v>
      </c>
      <c r="X121">
        <v>127.2</v>
      </c>
      <c r="Z121" s="1">
        <v>37589</v>
      </c>
      <c r="AA121">
        <v>3.9926000000000004</v>
      </c>
      <c r="AB121">
        <v>4.0145</v>
      </c>
      <c r="AC121">
        <v>1.4830000000000001</v>
      </c>
      <c r="AD121">
        <f t="shared" si="5"/>
        <v>2.7070128118678354</v>
      </c>
      <c r="AF121" s="12" t="s">
        <v>243</v>
      </c>
      <c r="AG121" s="13">
        <v>3.5901999999999998</v>
      </c>
      <c r="AI121" s="1">
        <v>24441</v>
      </c>
      <c r="AJ121">
        <v>4.0000000000000002E-4</v>
      </c>
    </row>
    <row r="122" spans="1:36" x14ac:dyDescent="0.2">
      <c r="A122" s="1">
        <v>38319</v>
      </c>
      <c r="B122">
        <v>6.4</v>
      </c>
      <c r="C122">
        <v>6.69</v>
      </c>
      <c r="E122" s="1">
        <v>37745</v>
      </c>
      <c r="F122">
        <v>5.72</v>
      </c>
      <c r="G122">
        <v>5.73</v>
      </c>
      <c r="I122" s="1">
        <v>36784</v>
      </c>
      <c r="J122">
        <v>91.64</v>
      </c>
      <c r="L122" s="1">
        <v>32842</v>
      </c>
      <c r="O122" s="1">
        <v>33953</v>
      </c>
      <c r="P122">
        <v>26.5</v>
      </c>
      <c r="Q122">
        <v>32</v>
      </c>
      <c r="S122" s="1">
        <v>34683</v>
      </c>
      <c r="T122">
        <v>40.400000000000006</v>
      </c>
      <c r="V122" s="1">
        <v>34834</v>
      </c>
      <c r="W122">
        <v>27.400000000000002</v>
      </c>
      <c r="X122">
        <v>127.2</v>
      </c>
      <c r="Z122" s="1">
        <v>37621</v>
      </c>
      <c r="AA122">
        <v>4.0195000000000007</v>
      </c>
      <c r="AB122">
        <v>3.8290000000000002</v>
      </c>
      <c r="AC122">
        <v>1.3815000000000002</v>
      </c>
      <c r="AD122">
        <f t="shared" si="5"/>
        <v>2.7716250452406803</v>
      </c>
      <c r="AF122" s="12" t="s">
        <v>244</v>
      </c>
      <c r="AG122" s="13">
        <v>3.6036999999999999</v>
      </c>
      <c r="AI122" s="1">
        <v>24471</v>
      </c>
      <c r="AJ122">
        <v>4.0000000000000002E-4</v>
      </c>
    </row>
    <row r="123" spans="1:36" x14ac:dyDescent="0.2">
      <c r="A123" s="1">
        <v>38349</v>
      </c>
      <c r="B123">
        <v>6.63</v>
      </c>
      <c r="C123">
        <v>6.71</v>
      </c>
      <c r="E123" s="1">
        <v>37776</v>
      </c>
      <c r="F123">
        <v>5.5200000000000005</v>
      </c>
      <c r="G123">
        <v>5.5</v>
      </c>
      <c r="I123" s="1">
        <v>36814</v>
      </c>
      <c r="J123">
        <v>90.42</v>
      </c>
      <c r="L123" s="1">
        <v>32871</v>
      </c>
      <c r="M123">
        <v>3259</v>
      </c>
      <c r="O123" s="1">
        <v>33984</v>
      </c>
      <c r="P123">
        <v>18.100000000000001</v>
      </c>
      <c r="Q123">
        <v>32</v>
      </c>
      <c r="S123" s="1">
        <v>34714</v>
      </c>
      <c r="T123">
        <v>37.6</v>
      </c>
      <c r="V123" s="1">
        <v>34865</v>
      </c>
      <c r="W123">
        <v>27</v>
      </c>
      <c r="X123">
        <v>127</v>
      </c>
      <c r="Z123" s="1">
        <v>37652</v>
      </c>
      <c r="AA123">
        <v>4.1172500000000003</v>
      </c>
      <c r="AB123">
        <v>3.8220000000000005</v>
      </c>
      <c r="AC123">
        <v>1.3637000000000001</v>
      </c>
      <c r="AD123">
        <f t="shared" si="5"/>
        <v>2.8026692087702574</v>
      </c>
      <c r="AF123" s="12" t="s">
        <v>245</v>
      </c>
      <c r="AG123" s="13">
        <v>3.7783000000000002</v>
      </c>
      <c r="AI123" s="1">
        <v>24503</v>
      </c>
      <c r="AJ123">
        <v>4.0000000000000002E-4</v>
      </c>
    </row>
    <row r="124" spans="1:36" x14ac:dyDescent="0.2">
      <c r="A124" s="1">
        <v>38380</v>
      </c>
      <c r="B124">
        <v>6.51</v>
      </c>
      <c r="C124">
        <v>6.63</v>
      </c>
      <c r="E124" s="1">
        <v>37806</v>
      </c>
      <c r="F124">
        <v>5.47</v>
      </c>
      <c r="G124">
        <v>5.29</v>
      </c>
      <c r="I124" s="1">
        <v>36845</v>
      </c>
      <c r="J124">
        <v>92.09</v>
      </c>
      <c r="L124" s="1">
        <v>32904</v>
      </c>
      <c r="M124">
        <v>3301</v>
      </c>
      <c r="O124" s="1">
        <v>34015</v>
      </c>
      <c r="P124">
        <v>23.8</v>
      </c>
      <c r="Q124">
        <v>29</v>
      </c>
      <c r="S124" s="1">
        <v>34745</v>
      </c>
      <c r="T124">
        <v>36.800000000000004</v>
      </c>
      <c r="V124" s="1">
        <v>34895</v>
      </c>
      <c r="W124">
        <v>27.200000000000003</v>
      </c>
      <c r="X124">
        <v>126.80000000000001</v>
      </c>
      <c r="Z124" s="1">
        <v>37680</v>
      </c>
      <c r="AA124">
        <v>4.2438000000000002</v>
      </c>
      <c r="AB124">
        <v>3.9159000000000002</v>
      </c>
      <c r="AC124">
        <v>1.3530500000000001</v>
      </c>
      <c r="AD124">
        <f t="shared" si="5"/>
        <v>2.8941280810021803</v>
      </c>
      <c r="AF124" s="12" t="s">
        <v>246</v>
      </c>
      <c r="AG124" s="13">
        <v>4.0598000000000001</v>
      </c>
      <c r="AI124" s="1">
        <v>24531</v>
      </c>
      <c r="AJ124">
        <v>4.0000000000000002E-4</v>
      </c>
    </row>
    <row r="125" spans="1:36" x14ac:dyDescent="0.2">
      <c r="A125" s="1">
        <v>38411</v>
      </c>
      <c r="B125">
        <v>6.2</v>
      </c>
      <c r="C125">
        <v>6.5600000000000005</v>
      </c>
      <c r="E125" s="1">
        <v>37837</v>
      </c>
      <c r="F125">
        <v>5</v>
      </c>
      <c r="G125">
        <v>5.25</v>
      </c>
      <c r="I125" s="1">
        <v>36875</v>
      </c>
      <c r="J125">
        <v>93.92</v>
      </c>
      <c r="L125" s="1">
        <v>32932</v>
      </c>
      <c r="M125">
        <v>4077</v>
      </c>
      <c r="O125" s="1">
        <v>34043</v>
      </c>
      <c r="P125">
        <v>24.3</v>
      </c>
      <c r="Q125">
        <v>29</v>
      </c>
      <c r="S125" s="1">
        <v>34773</v>
      </c>
      <c r="T125">
        <v>41.1</v>
      </c>
      <c r="V125" s="1">
        <v>34926</v>
      </c>
      <c r="W125">
        <v>27.900000000000002</v>
      </c>
      <c r="X125">
        <v>126.9</v>
      </c>
      <c r="Z125" s="1">
        <v>37711</v>
      </c>
      <c r="AA125">
        <v>4.4803000000000006</v>
      </c>
      <c r="AB125">
        <v>4.1000000000000005</v>
      </c>
      <c r="AC125">
        <v>1.35</v>
      </c>
      <c r="AD125">
        <f t="shared" si="5"/>
        <v>3.0370370370370372</v>
      </c>
      <c r="AF125" s="12" t="s">
        <v>247</v>
      </c>
      <c r="AG125" s="13">
        <v>4.0925000000000002</v>
      </c>
      <c r="AI125" s="1">
        <v>24562</v>
      </c>
      <c r="AJ125">
        <v>4.0000000000000002E-4</v>
      </c>
    </row>
    <row r="126" spans="1:36" x14ac:dyDescent="0.2">
      <c r="A126" s="1">
        <v>38439</v>
      </c>
      <c r="B126">
        <v>6.62</v>
      </c>
      <c r="C126">
        <v>6.36</v>
      </c>
      <c r="E126" s="1">
        <v>37868</v>
      </c>
      <c r="F126">
        <v>5.16</v>
      </c>
      <c r="G126">
        <v>5.24</v>
      </c>
      <c r="I126" s="1">
        <v>36906</v>
      </c>
      <c r="J126">
        <v>95.350000000000009</v>
      </c>
      <c r="L126" s="1">
        <v>32962</v>
      </c>
      <c r="M126">
        <v>4808</v>
      </c>
      <c r="O126" s="1">
        <v>34074</v>
      </c>
      <c r="P126">
        <v>24</v>
      </c>
      <c r="Q126">
        <v>29</v>
      </c>
      <c r="S126" s="1">
        <v>34804</v>
      </c>
      <c r="T126">
        <v>36.800000000000004</v>
      </c>
      <c r="V126" s="1">
        <v>34957</v>
      </c>
      <c r="W126">
        <v>28.5</v>
      </c>
      <c r="X126">
        <v>127</v>
      </c>
      <c r="Z126" s="1">
        <v>37741</v>
      </c>
      <c r="AA126">
        <v>4.2609000000000004</v>
      </c>
      <c r="AB126">
        <v>3.8100000000000005</v>
      </c>
      <c r="AC126">
        <v>1.3547</v>
      </c>
      <c r="AD126">
        <f t="shared" si="5"/>
        <v>2.8124307964863071</v>
      </c>
      <c r="AF126" s="12" t="s">
        <v>248</v>
      </c>
      <c r="AG126" s="13">
        <v>4.0720000000000001</v>
      </c>
      <c r="AI126" s="1">
        <v>24590</v>
      </c>
      <c r="AJ126">
        <v>4.0000000000000002E-4</v>
      </c>
    </row>
    <row r="127" spans="1:36" x14ac:dyDescent="0.2">
      <c r="A127" s="1">
        <v>38470</v>
      </c>
      <c r="B127">
        <v>6.03</v>
      </c>
      <c r="C127">
        <v>5.94</v>
      </c>
      <c r="E127" s="1">
        <v>37898</v>
      </c>
      <c r="F127">
        <v>5.16</v>
      </c>
      <c r="G127">
        <v>5.39</v>
      </c>
      <c r="I127" s="1">
        <v>36937</v>
      </c>
      <c r="J127">
        <v>97.14</v>
      </c>
      <c r="L127" s="1">
        <v>32993</v>
      </c>
      <c r="M127">
        <v>6159</v>
      </c>
      <c r="O127" s="1">
        <v>34104</v>
      </c>
      <c r="P127">
        <v>21.900000000000002</v>
      </c>
      <c r="Q127">
        <v>29</v>
      </c>
      <c r="S127" s="1">
        <v>34834</v>
      </c>
      <c r="T127">
        <v>39.700000000000003</v>
      </c>
      <c r="V127" s="1">
        <v>34987</v>
      </c>
      <c r="W127">
        <v>29</v>
      </c>
      <c r="X127">
        <v>128</v>
      </c>
      <c r="Z127" s="1">
        <v>37771</v>
      </c>
      <c r="AA127">
        <v>4.3916000000000004</v>
      </c>
      <c r="AB127">
        <v>3.7275000000000005</v>
      </c>
      <c r="AC127">
        <v>1.2975000000000001</v>
      </c>
      <c r="AD127">
        <f t="shared" ref="AD127:AD190" si="6">AB127/AC127</f>
        <v>2.8728323699421967</v>
      </c>
      <c r="AF127" s="12" t="s">
        <v>249</v>
      </c>
      <c r="AG127" s="13">
        <v>4.0926</v>
      </c>
      <c r="AI127" s="1">
        <v>24623</v>
      </c>
      <c r="AJ127">
        <v>4.0000000000000002E-4</v>
      </c>
    </row>
    <row r="128" spans="1:36" x14ac:dyDescent="0.2">
      <c r="A128" s="1">
        <v>38500</v>
      </c>
      <c r="B128">
        <v>5.5600000000000005</v>
      </c>
      <c r="C128">
        <v>5.55</v>
      </c>
      <c r="E128" s="1">
        <v>37929</v>
      </c>
      <c r="F128">
        <v>5</v>
      </c>
      <c r="G128">
        <v>5.41</v>
      </c>
      <c r="I128" s="1">
        <v>36965</v>
      </c>
      <c r="J128">
        <v>99.22</v>
      </c>
      <c r="L128" s="1">
        <v>33024</v>
      </c>
      <c r="M128">
        <v>6747</v>
      </c>
      <c r="O128" s="1">
        <v>34135</v>
      </c>
      <c r="P128">
        <v>28.6</v>
      </c>
      <c r="Q128">
        <v>29</v>
      </c>
      <c r="S128" s="1">
        <v>34865</v>
      </c>
      <c r="T128">
        <v>39.700000000000003</v>
      </c>
      <c r="V128" s="1">
        <v>35018</v>
      </c>
      <c r="W128">
        <v>32.700000000000003</v>
      </c>
      <c r="X128">
        <v>127.80000000000001</v>
      </c>
      <c r="Z128" s="1">
        <v>37802</v>
      </c>
      <c r="AA128">
        <v>4.48855</v>
      </c>
      <c r="AB128">
        <v>3.8995000000000002</v>
      </c>
      <c r="AC128">
        <v>1.3508500000000001</v>
      </c>
      <c r="AD128">
        <f t="shared" si="6"/>
        <v>2.8867009660584078</v>
      </c>
      <c r="AF128" s="12" t="s">
        <v>250</v>
      </c>
      <c r="AG128" s="13">
        <v>3.9777</v>
      </c>
      <c r="AI128" s="1">
        <v>24653</v>
      </c>
      <c r="AJ128">
        <v>4.0000000000000002E-4</v>
      </c>
    </row>
    <row r="129" spans="1:36" x14ac:dyDescent="0.2">
      <c r="A129" s="1">
        <v>38531</v>
      </c>
      <c r="B129">
        <v>5.24</v>
      </c>
      <c r="C129">
        <v>5.37</v>
      </c>
      <c r="E129" s="1">
        <v>37959</v>
      </c>
      <c r="F129">
        <v>5.13</v>
      </c>
      <c r="G129">
        <v>5.5200000000000005</v>
      </c>
      <c r="I129" s="1">
        <v>36996</v>
      </c>
      <c r="J129">
        <v>102.49000000000001</v>
      </c>
      <c r="L129" s="1">
        <v>33053</v>
      </c>
      <c r="M129">
        <v>7454</v>
      </c>
      <c r="O129" s="1">
        <v>34165</v>
      </c>
      <c r="P129">
        <v>28.3</v>
      </c>
      <c r="Q129">
        <v>29</v>
      </c>
      <c r="S129" s="1">
        <v>34895</v>
      </c>
      <c r="T129">
        <v>37.6</v>
      </c>
      <c r="V129" s="1">
        <v>35048</v>
      </c>
      <c r="W129">
        <v>35.200000000000003</v>
      </c>
      <c r="X129">
        <v>126.80000000000001</v>
      </c>
      <c r="Z129" s="1">
        <v>37833</v>
      </c>
      <c r="AA129">
        <v>4.3548500000000008</v>
      </c>
      <c r="AB129">
        <v>3.8775000000000004</v>
      </c>
      <c r="AC129">
        <v>1.3704000000000001</v>
      </c>
      <c r="AD129">
        <f t="shared" si="6"/>
        <v>2.8294658493870406</v>
      </c>
      <c r="AF129" s="12" t="s">
        <v>251</v>
      </c>
      <c r="AG129" s="13">
        <v>3.9860000000000002</v>
      </c>
      <c r="AI129" s="1">
        <v>24684</v>
      </c>
      <c r="AJ129">
        <v>4.0000000000000002E-4</v>
      </c>
    </row>
    <row r="130" spans="1:36" x14ac:dyDescent="0.2">
      <c r="A130" s="1">
        <v>38561</v>
      </c>
      <c r="B130">
        <v>5.03</v>
      </c>
      <c r="C130">
        <v>4.88</v>
      </c>
      <c r="E130" s="1">
        <v>37990</v>
      </c>
      <c r="F130">
        <v>4.92</v>
      </c>
      <c r="G130">
        <v>5.34</v>
      </c>
      <c r="I130" s="1">
        <v>37026</v>
      </c>
      <c r="J130">
        <v>105.62</v>
      </c>
      <c r="L130" s="1">
        <v>33085</v>
      </c>
      <c r="M130">
        <v>8567</v>
      </c>
      <c r="O130" s="1">
        <v>34196</v>
      </c>
      <c r="P130">
        <v>24.3</v>
      </c>
      <c r="Q130">
        <v>29</v>
      </c>
      <c r="S130" s="1">
        <v>34926</v>
      </c>
      <c r="T130">
        <v>40.1</v>
      </c>
      <c r="V130" s="1">
        <v>35079</v>
      </c>
      <c r="W130">
        <v>31.3</v>
      </c>
      <c r="X130">
        <v>126</v>
      </c>
      <c r="Z130" s="1">
        <v>37862</v>
      </c>
      <c r="AA130">
        <v>4.3535500000000003</v>
      </c>
      <c r="AB130">
        <v>3.9650000000000003</v>
      </c>
      <c r="AC130">
        <v>1.3998000000000002</v>
      </c>
      <c r="AD130">
        <f t="shared" si="6"/>
        <v>2.8325475067866837</v>
      </c>
      <c r="AF130" s="12" t="s">
        <v>252</v>
      </c>
      <c r="AG130" s="13">
        <v>4.0209999999999999</v>
      </c>
      <c r="AI130" s="1">
        <v>24715</v>
      </c>
      <c r="AJ130">
        <v>4.0000000000000002E-4</v>
      </c>
    </row>
    <row r="131" spans="1:36" x14ac:dyDescent="0.2">
      <c r="A131" s="1">
        <v>38592</v>
      </c>
      <c r="B131">
        <v>4.8100000000000005</v>
      </c>
      <c r="C131">
        <v>4.7700000000000005</v>
      </c>
      <c r="E131" s="1">
        <v>38021</v>
      </c>
      <c r="F131">
        <v>5.32</v>
      </c>
      <c r="G131">
        <v>5.37</v>
      </c>
      <c r="I131" s="1">
        <v>37057</v>
      </c>
      <c r="J131">
        <v>107.88</v>
      </c>
      <c r="L131" s="1">
        <v>33116</v>
      </c>
      <c r="M131">
        <v>9384</v>
      </c>
      <c r="O131" s="1">
        <v>34227</v>
      </c>
      <c r="P131">
        <v>24.8</v>
      </c>
      <c r="Q131">
        <v>29</v>
      </c>
      <c r="S131" s="1">
        <v>34957</v>
      </c>
      <c r="T131">
        <v>41.7</v>
      </c>
      <c r="V131" s="1">
        <v>35110</v>
      </c>
      <c r="W131">
        <v>31.3</v>
      </c>
      <c r="X131">
        <v>126.4</v>
      </c>
      <c r="Z131" s="1">
        <v>37894</v>
      </c>
      <c r="AA131">
        <v>4.6062500000000002</v>
      </c>
      <c r="AB131">
        <v>3.9505000000000003</v>
      </c>
      <c r="AC131">
        <v>1.3176000000000001</v>
      </c>
      <c r="AD131">
        <f t="shared" si="6"/>
        <v>2.9982544019429267</v>
      </c>
      <c r="AF131" s="12" t="s">
        <v>253</v>
      </c>
      <c r="AG131" s="13">
        <v>4.1345000000000001</v>
      </c>
      <c r="AI131" s="1">
        <v>24744</v>
      </c>
      <c r="AJ131">
        <v>4.0000000000000002E-4</v>
      </c>
    </row>
    <row r="132" spans="1:36" x14ac:dyDescent="0.2">
      <c r="A132" s="1">
        <v>38623</v>
      </c>
      <c r="B132">
        <v>4.7</v>
      </c>
      <c r="C132">
        <v>4.57</v>
      </c>
      <c r="E132" s="1">
        <v>38050</v>
      </c>
      <c r="F132">
        <v>5.2</v>
      </c>
      <c r="G132">
        <v>5.4</v>
      </c>
      <c r="I132" s="1">
        <v>37087</v>
      </c>
      <c r="J132">
        <v>101.95</v>
      </c>
      <c r="L132" s="1">
        <v>33144</v>
      </c>
      <c r="M132">
        <v>9988</v>
      </c>
      <c r="O132" s="1">
        <v>34257</v>
      </c>
      <c r="P132">
        <v>27.1</v>
      </c>
      <c r="Q132">
        <v>29</v>
      </c>
      <c r="S132" s="1">
        <v>34987</v>
      </c>
      <c r="T132">
        <v>42.800000000000004</v>
      </c>
      <c r="V132" s="1">
        <v>35139</v>
      </c>
      <c r="W132">
        <v>33.1</v>
      </c>
      <c r="X132">
        <v>126.5</v>
      </c>
      <c r="Z132" s="1">
        <v>37925</v>
      </c>
      <c r="AA132">
        <v>4.6770000000000005</v>
      </c>
      <c r="AB132">
        <v>4.0375000000000005</v>
      </c>
      <c r="AC132">
        <v>1.3405</v>
      </c>
      <c r="AD132">
        <f t="shared" si="6"/>
        <v>3.0119358448340177</v>
      </c>
      <c r="AF132" s="12" t="s">
        <v>254</v>
      </c>
      <c r="AG132" s="13">
        <v>4.2148000000000003</v>
      </c>
      <c r="AI132" s="1">
        <v>24776</v>
      </c>
      <c r="AJ132">
        <v>4.0000000000000002E-4</v>
      </c>
    </row>
    <row r="133" spans="1:36" x14ac:dyDescent="0.2">
      <c r="A133" s="1">
        <v>38653</v>
      </c>
      <c r="B133">
        <v>4.6000000000000005</v>
      </c>
      <c r="C133">
        <v>4.6100000000000003</v>
      </c>
      <c r="E133" s="1">
        <v>38081</v>
      </c>
      <c r="F133">
        <v>5.25</v>
      </c>
      <c r="G133">
        <v>5.58</v>
      </c>
      <c r="I133" s="1">
        <v>37118</v>
      </c>
      <c r="J133">
        <v>96.960000000000008</v>
      </c>
      <c r="L133" s="1">
        <v>33177</v>
      </c>
      <c r="M133">
        <v>10824</v>
      </c>
      <c r="O133" s="1">
        <v>34288</v>
      </c>
      <c r="P133">
        <v>23.7</v>
      </c>
      <c r="Q133">
        <v>29</v>
      </c>
      <c r="S133" s="1">
        <v>35018</v>
      </c>
      <c r="T133">
        <v>43.2</v>
      </c>
      <c r="V133" s="1">
        <v>35170</v>
      </c>
      <c r="W133">
        <v>34.5</v>
      </c>
      <c r="X133">
        <v>126.4</v>
      </c>
      <c r="Z133" s="1">
        <v>37953</v>
      </c>
      <c r="AA133">
        <v>4.6689000000000007</v>
      </c>
      <c r="AB133">
        <v>3.8930000000000002</v>
      </c>
      <c r="AC133">
        <v>1.2913000000000001</v>
      </c>
      <c r="AD133">
        <f t="shared" si="6"/>
        <v>3.0147912955935876</v>
      </c>
      <c r="AF133" s="12" t="s">
        <v>255</v>
      </c>
      <c r="AG133" s="13">
        <v>4.42</v>
      </c>
      <c r="AI133" s="1">
        <v>24806</v>
      </c>
      <c r="AJ133">
        <v>4.0000000000000002E-4</v>
      </c>
    </row>
    <row r="134" spans="1:36" x14ac:dyDescent="0.2">
      <c r="A134" s="1">
        <v>38684</v>
      </c>
      <c r="B134">
        <v>4.49</v>
      </c>
      <c r="C134">
        <v>4.62</v>
      </c>
      <c r="E134" s="1">
        <v>38111</v>
      </c>
      <c r="F134">
        <v>5.29</v>
      </c>
      <c r="G134">
        <v>5.78</v>
      </c>
      <c r="I134" s="1">
        <v>37149</v>
      </c>
      <c r="J134">
        <v>96.58</v>
      </c>
      <c r="L134" s="1">
        <v>33207</v>
      </c>
      <c r="M134">
        <v>11463</v>
      </c>
      <c r="O134" s="1">
        <v>34318</v>
      </c>
      <c r="P134">
        <v>25.2</v>
      </c>
      <c r="Q134">
        <v>29</v>
      </c>
      <c r="S134" s="1">
        <v>35048</v>
      </c>
      <c r="T134">
        <v>42.1</v>
      </c>
      <c r="V134" s="1">
        <v>35200</v>
      </c>
      <c r="W134">
        <v>34.9</v>
      </c>
      <c r="X134">
        <v>125.7</v>
      </c>
      <c r="Z134" s="1">
        <v>37986</v>
      </c>
      <c r="AA134">
        <v>4.7022500000000003</v>
      </c>
      <c r="AB134">
        <v>3.7355000000000005</v>
      </c>
      <c r="AC134">
        <v>1.2404000000000002</v>
      </c>
      <c r="AD134">
        <f t="shared" si="6"/>
        <v>3.0115285391809095</v>
      </c>
      <c r="AF134" s="12" t="s">
        <v>256</v>
      </c>
      <c r="AG134" s="13">
        <v>4.2679999999999998</v>
      </c>
      <c r="AI134" s="1">
        <v>24835</v>
      </c>
      <c r="AJ134">
        <v>4.0000000000000002E-4</v>
      </c>
    </row>
    <row r="135" spans="1:36" x14ac:dyDescent="0.2">
      <c r="A135" s="1">
        <v>38714</v>
      </c>
      <c r="B135">
        <v>4.2700000000000005</v>
      </c>
      <c r="C135">
        <v>4.6000000000000005</v>
      </c>
      <c r="E135" s="1">
        <v>38142</v>
      </c>
      <c r="F135">
        <v>4.67</v>
      </c>
      <c r="G135">
        <v>5.55</v>
      </c>
      <c r="I135" s="1">
        <v>37179</v>
      </c>
      <c r="J135">
        <v>99.04</v>
      </c>
      <c r="L135" s="1">
        <v>33238</v>
      </c>
      <c r="M135">
        <v>11824</v>
      </c>
      <c r="O135" s="1">
        <v>34349</v>
      </c>
      <c r="P135">
        <v>28.900000000000002</v>
      </c>
      <c r="Q135">
        <v>29</v>
      </c>
      <c r="S135" s="1">
        <v>35079</v>
      </c>
      <c r="T135">
        <v>41.300000000000004</v>
      </c>
      <c r="V135" s="1">
        <v>35231</v>
      </c>
      <c r="W135">
        <v>33.5</v>
      </c>
      <c r="X135">
        <v>126</v>
      </c>
      <c r="Z135" s="1">
        <v>38016</v>
      </c>
      <c r="AA135">
        <v>4.8066000000000004</v>
      </c>
      <c r="AB135">
        <v>3.8545000000000003</v>
      </c>
      <c r="AC135">
        <v>1.258</v>
      </c>
      <c r="AD135">
        <f t="shared" si="6"/>
        <v>3.063990461049285</v>
      </c>
      <c r="AF135" s="12" t="s">
        <v>257</v>
      </c>
      <c r="AG135" s="13">
        <v>4.4071999999999996</v>
      </c>
      <c r="AI135" s="1">
        <v>24868</v>
      </c>
      <c r="AJ135">
        <v>4.0000000000000002E-4</v>
      </c>
    </row>
    <row r="136" spans="1:36" x14ac:dyDescent="0.2">
      <c r="A136" s="1">
        <v>38745</v>
      </c>
      <c r="B136">
        <v>4.49</v>
      </c>
      <c r="C136">
        <v>4.5200000000000005</v>
      </c>
      <c r="E136" s="1">
        <v>38172</v>
      </c>
      <c r="F136">
        <v>5.6000000000000005</v>
      </c>
      <c r="G136">
        <v>5.99</v>
      </c>
      <c r="I136" s="1">
        <v>37210</v>
      </c>
      <c r="J136">
        <v>101.59</v>
      </c>
      <c r="L136" s="1">
        <v>33269</v>
      </c>
      <c r="M136">
        <v>12311</v>
      </c>
      <c r="O136" s="1">
        <v>34380</v>
      </c>
      <c r="P136">
        <v>25.400000000000002</v>
      </c>
      <c r="Q136">
        <v>29</v>
      </c>
      <c r="S136" s="1">
        <v>35110</v>
      </c>
      <c r="T136">
        <v>40.200000000000003</v>
      </c>
      <c r="V136" s="1">
        <v>35261</v>
      </c>
      <c r="W136">
        <v>35.300000000000004</v>
      </c>
      <c r="X136">
        <v>126</v>
      </c>
      <c r="Z136" s="1">
        <v>38044</v>
      </c>
      <c r="AA136">
        <v>4.8998000000000008</v>
      </c>
      <c r="AB136">
        <v>3.9225000000000003</v>
      </c>
      <c r="AC136">
        <v>1.2624000000000002</v>
      </c>
      <c r="AD136">
        <f t="shared" si="6"/>
        <v>3.10717680608365</v>
      </c>
      <c r="AF136" s="12" t="s">
        <v>258</v>
      </c>
      <c r="AG136" s="13">
        <v>4.4775</v>
      </c>
      <c r="AI136" s="1">
        <v>24897</v>
      </c>
      <c r="AJ136">
        <v>4.0000000000000002E-4</v>
      </c>
    </row>
    <row r="137" spans="1:36" x14ac:dyDescent="0.2">
      <c r="A137" s="1">
        <v>38776</v>
      </c>
      <c r="B137">
        <v>4.2700000000000005</v>
      </c>
      <c r="C137">
        <v>4.29</v>
      </c>
      <c r="E137" s="1">
        <v>38203</v>
      </c>
      <c r="F137">
        <v>6.19</v>
      </c>
      <c r="G137">
        <v>6.32</v>
      </c>
      <c r="I137" s="1">
        <v>37240</v>
      </c>
      <c r="J137">
        <v>103.31</v>
      </c>
      <c r="L137" s="1">
        <v>33297</v>
      </c>
      <c r="M137">
        <v>12764</v>
      </c>
      <c r="O137" s="1">
        <v>34408</v>
      </c>
      <c r="P137">
        <v>27.7</v>
      </c>
      <c r="Q137">
        <v>29</v>
      </c>
      <c r="S137" s="1">
        <v>35139</v>
      </c>
      <c r="T137">
        <v>44.300000000000004</v>
      </c>
      <c r="V137" s="1">
        <v>35292</v>
      </c>
      <c r="W137">
        <v>35</v>
      </c>
      <c r="X137">
        <v>126</v>
      </c>
      <c r="Z137" s="1">
        <v>38077</v>
      </c>
      <c r="AA137">
        <v>4.7514000000000003</v>
      </c>
      <c r="AB137">
        <v>3.8590000000000004</v>
      </c>
      <c r="AC137">
        <v>1.2658</v>
      </c>
      <c r="AD137">
        <f t="shared" si="6"/>
        <v>3.0486648759677677</v>
      </c>
      <c r="AF137" s="12" t="s">
        <v>259</v>
      </c>
      <c r="AG137" s="13">
        <v>4.3727999999999998</v>
      </c>
      <c r="AI137" s="1">
        <v>24926</v>
      </c>
      <c r="AJ137">
        <v>4.0000000000000002E-4</v>
      </c>
    </row>
    <row r="138" spans="1:36" x14ac:dyDescent="0.2">
      <c r="A138" s="1">
        <v>38804</v>
      </c>
      <c r="B138">
        <v>4.07</v>
      </c>
      <c r="C138">
        <v>4.1399999999999997</v>
      </c>
      <c r="E138" s="1">
        <v>38234</v>
      </c>
      <c r="F138">
        <v>6.22</v>
      </c>
      <c r="G138">
        <v>6.8</v>
      </c>
      <c r="I138" s="1">
        <v>37271</v>
      </c>
      <c r="J138">
        <v>102.84</v>
      </c>
      <c r="L138" s="1">
        <v>33326</v>
      </c>
      <c r="M138">
        <v>13285</v>
      </c>
      <c r="O138" s="1">
        <v>34439</v>
      </c>
      <c r="P138">
        <v>24.8</v>
      </c>
      <c r="Q138">
        <v>29</v>
      </c>
      <c r="S138" s="1">
        <v>35170</v>
      </c>
      <c r="T138">
        <v>42.5</v>
      </c>
      <c r="V138" s="1">
        <v>35323</v>
      </c>
      <c r="W138">
        <v>35.1</v>
      </c>
      <c r="X138">
        <v>126.30000000000001</v>
      </c>
      <c r="Z138" s="1">
        <v>38107</v>
      </c>
      <c r="AA138">
        <v>4.7898000000000005</v>
      </c>
      <c r="AB138">
        <v>3.9975000000000005</v>
      </c>
      <c r="AC138">
        <v>1.2973000000000001</v>
      </c>
      <c r="AD138">
        <f t="shared" si="6"/>
        <v>3.0813998304170203</v>
      </c>
      <c r="AF138" s="12" t="s">
        <v>260</v>
      </c>
      <c r="AG138" s="13">
        <v>4.359</v>
      </c>
      <c r="AI138" s="1">
        <v>24958</v>
      </c>
      <c r="AJ138">
        <v>4.0000000000000002E-4</v>
      </c>
    </row>
    <row r="139" spans="1:36" x14ac:dyDescent="0.2">
      <c r="A139" s="1">
        <v>38835</v>
      </c>
      <c r="B139">
        <v>4.08</v>
      </c>
      <c r="C139">
        <v>4.13</v>
      </c>
      <c r="E139" s="1">
        <v>38264</v>
      </c>
      <c r="F139">
        <v>6.3500000000000005</v>
      </c>
      <c r="G139">
        <v>6.66</v>
      </c>
      <c r="I139" s="1">
        <v>37302</v>
      </c>
      <c r="J139">
        <v>101.14</v>
      </c>
      <c r="L139" s="1">
        <v>33358</v>
      </c>
      <c r="M139">
        <v>14030</v>
      </c>
      <c r="O139" s="1">
        <v>34469</v>
      </c>
      <c r="P139">
        <v>18.5</v>
      </c>
      <c r="Q139">
        <v>28</v>
      </c>
      <c r="S139" s="1">
        <v>35200</v>
      </c>
      <c r="T139">
        <v>43.300000000000004</v>
      </c>
      <c r="V139" s="1">
        <v>35353</v>
      </c>
      <c r="W139">
        <v>36.5</v>
      </c>
      <c r="X139">
        <v>127</v>
      </c>
      <c r="Z139" s="1">
        <v>38138</v>
      </c>
      <c r="AA139">
        <v>4.6551</v>
      </c>
      <c r="AB139">
        <v>3.8200000000000003</v>
      </c>
      <c r="AC139">
        <v>1.2543000000000002</v>
      </c>
      <c r="AD139">
        <f t="shared" si="6"/>
        <v>3.0455233995057003</v>
      </c>
      <c r="AF139" s="12" t="s">
        <v>261</v>
      </c>
      <c r="AG139" s="13">
        <v>4.6227</v>
      </c>
      <c r="AI139" s="1">
        <v>24989</v>
      </c>
      <c r="AJ139">
        <v>4.0000000000000002E-4</v>
      </c>
    </row>
    <row r="140" spans="1:36" x14ac:dyDescent="0.2">
      <c r="A140" s="1">
        <v>38865</v>
      </c>
      <c r="B140">
        <v>4.12</v>
      </c>
      <c r="C140">
        <v>4.12</v>
      </c>
      <c r="E140" s="1">
        <v>38295</v>
      </c>
      <c r="F140">
        <v>6.42</v>
      </c>
      <c r="G140">
        <v>6.69</v>
      </c>
      <c r="I140" s="1">
        <v>37330</v>
      </c>
      <c r="J140">
        <v>101.47</v>
      </c>
      <c r="L140" s="1">
        <v>33389</v>
      </c>
      <c r="M140">
        <v>14558</v>
      </c>
      <c r="O140" s="1">
        <v>34500</v>
      </c>
      <c r="P140">
        <v>23.6</v>
      </c>
      <c r="Q140">
        <v>28</v>
      </c>
      <c r="S140" s="1">
        <v>35231</v>
      </c>
      <c r="T140">
        <v>40.800000000000004</v>
      </c>
      <c r="V140" s="1">
        <v>35384</v>
      </c>
      <c r="W140">
        <v>40.5</v>
      </c>
      <c r="X140">
        <v>126.9</v>
      </c>
      <c r="Z140" s="1">
        <v>38168</v>
      </c>
      <c r="AA140">
        <v>4.50345</v>
      </c>
      <c r="AB140">
        <v>3.6950000000000003</v>
      </c>
      <c r="AC140">
        <v>1.2494000000000001</v>
      </c>
      <c r="AD140">
        <f t="shared" si="6"/>
        <v>2.9574195613894672</v>
      </c>
      <c r="AF140" s="12" t="s">
        <v>262</v>
      </c>
      <c r="AG140" s="13">
        <v>4.7001999999999997</v>
      </c>
      <c r="AI140" s="1">
        <v>25017</v>
      </c>
      <c r="AJ140">
        <v>4.0000000000000002E-4</v>
      </c>
    </row>
    <row r="141" spans="1:36" x14ac:dyDescent="0.2">
      <c r="A141" s="1">
        <v>38896</v>
      </c>
      <c r="B141">
        <v>3.96</v>
      </c>
      <c r="C141">
        <v>4.12</v>
      </c>
      <c r="E141" s="1">
        <v>38325</v>
      </c>
      <c r="F141">
        <v>6.59</v>
      </c>
      <c r="G141">
        <v>6.7</v>
      </c>
      <c r="I141" s="1">
        <v>37361</v>
      </c>
      <c r="J141">
        <v>102.74000000000001</v>
      </c>
      <c r="L141" s="1">
        <v>33417</v>
      </c>
      <c r="M141">
        <v>15387</v>
      </c>
      <c r="O141" s="1">
        <v>34530</v>
      </c>
      <c r="P141">
        <v>19.400000000000002</v>
      </c>
      <c r="Q141">
        <v>28</v>
      </c>
      <c r="S141" s="1">
        <v>35261</v>
      </c>
      <c r="T141">
        <v>42.7</v>
      </c>
      <c r="V141" s="1">
        <v>35414</v>
      </c>
      <c r="W141">
        <v>43.7</v>
      </c>
      <c r="X141">
        <v>126.10000000000001</v>
      </c>
      <c r="Z141" s="1">
        <v>38198</v>
      </c>
      <c r="AA141">
        <v>4.3639000000000001</v>
      </c>
      <c r="AB141">
        <v>3.6312500000000001</v>
      </c>
      <c r="AC141">
        <v>1.2817000000000001</v>
      </c>
      <c r="AD141">
        <f t="shared" si="6"/>
        <v>2.8331512834516657</v>
      </c>
      <c r="AF141" s="12" t="s">
        <v>263</v>
      </c>
      <c r="AG141" s="13">
        <v>4.7046999999999999</v>
      </c>
      <c r="AI141" s="1">
        <v>25050</v>
      </c>
      <c r="AJ141">
        <v>4.0000000000000002E-4</v>
      </c>
    </row>
    <row r="142" spans="1:36" x14ac:dyDescent="0.2">
      <c r="A142" s="1">
        <v>38926</v>
      </c>
      <c r="B142">
        <v>4.05</v>
      </c>
      <c r="C142">
        <v>4.12</v>
      </c>
      <c r="E142" s="1">
        <v>38356</v>
      </c>
      <c r="F142">
        <v>6.46</v>
      </c>
      <c r="G142">
        <v>6.63</v>
      </c>
      <c r="I142" s="1">
        <v>37391</v>
      </c>
      <c r="J142">
        <v>99.37</v>
      </c>
      <c r="L142" s="1">
        <v>33450</v>
      </c>
      <c r="M142">
        <v>15777</v>
      </c>
      <c r="O142" s="1">
        <v>34561</v>
      </c>
      <c r="P142">
        <v>18.400000000000002</v>
      </c>
      <c r="Q142">
        <v>28</v>
      </c>
      <c r="S142" s="1">
        <v>35292</v>
      </c>
      <c r="T142">
        <v>43.1</v>
      </c>
      <c r="V142" s="1">
        <v>35445</v>
      </c>
      <c r="W142">
        <v>38.200000000000003</v>
      </c>
      <c r="X142">
        <v>126</v>
      </c>
      <c r="Z142" s="1">
        <v>38230</v>
      </c>
      <c r="AA142">
        <v>4.4525500000000005</v>
      </c>
      <c r="AB142">
        <v>3.6535000000000002</v>
      </c>
      <c r="AC142">
        <v>1.2664000000000002</v>
      </c>
      <c r="AD142">
        <f t="shared" si="6"/>
        <v>2.8849494630448511</v>
      </c>
      <c r="AF142" s="12" t="s">
        <v>264</v>
      </c>
      <c r="AG142" s="13">
        <v>4.7019000000000002</v>
      </c>
      <c r="AI142" s="1">
        <v>25080</v>
      </c>
      <c r="AJ142">
        <v>4.0000000000000002E-4</v>
      </c>
    </row>
    <row r="143" spans="1:36" x14ac:dyDescent="0.2">
      <c r="A143" s="1">
        <v>38957</v>
      </c>
      <c r="B143">
        <v>4.03</v>
      </c>
      <c r="C143">
        <v>4.12</v>
      </c>
      <c r="E143" s="1">
        <v>38387</v>
      </c>
      <c r="F143">
        <v>6.12</v>
      </c>
      <c r="G143">
        <v>6.5600000000000005</v>
      </c>
      <c r="I143" s="1">
        <v>37422</v>
      </c>
      <c r="J143">
        <v>96.45</v>
      </c>
      <c r="L143" s="1">
        <v>33480</v>
      </c>
      <c r="M143">
        <v>16655</v>
      </c>
      <c r="O143" s="1">
        <v>34592</v>
      </c>
      <c r="P143">
        <v>25</v>
      </c>
      <c r="Q143">
        <v>28</v>
      </c>
      <c r="S143" s="1">
        <v>35323</v>
      </c>
      <c r="T143">
        <v>45.5</v>
      </c>
      <c r="V143" s="1">
        <v>35476</v>
      </c>
      <c r="W143">
        <v>37.800000000000004</v>
      </c>
      <c r="X143">
        <v>126.4</v>
      </c>
      <c r="Z143" s="1">
        <v>38260</v>
      </c>
      <c r="AA143">
        <v>4.3690500000000005</v>
      </c>
      <c r="AB143">
        <v>3.5138000000000003</v>
      </c>
      <c r="AC143">
        <v>1.2459</v>
      </c>
      <c r="AD143">
        <f t="shared" si="6"/>
        <v>2.8202905530138858</v>
      </c>
      <c r="AF143" s="12" t="s">
        <v>265</v>
      </c>
      <c r="AG143" s="13">
        <v>4.7748999999999997</v>
      </c>
      <c r="AI143" s="1">
        <v>25111</v>
      </c>
      <c r="AJ143">
        <v>4.0000000000000002E-4</v>
      </c>
    </row>
    <row r="144" spans="1:36" x14ac:dyDescent="0.2">
      <c r="A144" s="1">
        <v>38988</v>
      </c>
      <c r="B144">
        <v>3.99</v>
      </c>
      <c r="C144">
        <v>4.13</v>
      </c>
      <c r="E144" s="1">
        <v>38415</v>
      </c>
      <c r="F144">
        <v>6.57</v>
      </c>
      <c r="G144">
        <v>6.3500000000000005</v>
      </c>
      <c r="I144" s="1">
        <v>37452</v>
      </c>
      <c r="J144">
        <v>91.11</v>
      </c>
      <c r="L144" s="1">
        <v>33511</v>
      </c>
      <c r="M144">
        <v>17720</v>
      </c>
      <c r="O144" s="1">
        <v>34622</v>
      </c>
      <c r="P144">
        <v>23.400000000000002</v>
      </c>
      <c r="Q144">
        <v>28</v>
      </c>
      <c r="S144" s="1">
        <v>35353</v>
      </c>
      <c r="T144">
        <v>48.6</v>
      </c>
      <c r="V144" s="1">
        <v>35504</v>
      </c>
      <c r="W144">
        <v>39.900000000000006</v>
      </c>
      <c r="X144">
        <v>126.10000000000001</v>
      </c>
      <c r="Z144" s="1">
        <v>38289</v>
      </c>
      <c r="AA144">
        <v>4.32775</v>
      </c>
      <c r="AB144">
        <v>3.3850000000000002</v>
      </c>
      <c r="AC144">
        <v>1.1948000000000001</v>
      </c>
      <c r="AD144">
        <f t="shared" si="6"/>
        <v>2.8331101439571476</v>
      </c>
      <c r="AF144" s="12" t="s">
        <v>266</v>
      </c>
      <c r="AG144" s="13">
        <v>4.8720999999999997</v>
      </c>
      <c r="AI144" s="1">
        <v>25142</v>
      </c>
      <c r="AJ144">
        <v>4.0000000000000002E-4</v>
      </c>
    </row>
    <row r="145" spans="1:36" x14ac:dyDescent="0.2">
      <c r="A145" s="1">
        <v>39018</v>
      </c>
      <c r="B145">
        <v>4.0999999999999996</v>
      </c>
      <c r="C145">
        <v>4.1399999999999997</v>
      </c>
      <c r="E145" s="1">
        <v>38446</v>
      </c>
      <c r="F145">
        <v>6.07</v>
      </c>
      <c r="G145">
        <v>5.95</v>
      </c>
      <c r="I145" s="1">
        <v>37483</v>
      </c>
      <c r="J145">
        <v>90.95</v>
      </c>
      <c r="L145" s="1">
        <v>33542</v>
      </c>
      <c r="M145">
        <v>18286</v>
      </c>
      <c r="O145" s="1">
        <v>34653</v>
      </c>
      <c r="P145">
        <v>23.6</v>
      </c>
      <c r="Q145">
        <v>28</v>
      </c>
      <c r="S145" s="1">
        <v>35384</v>
      </c>
      <c r="T145">
        <v>45.300000000000004</v>
      </c>
      <c r="V145" s="1">
        <v>35535</v>
      </c>
      <c r="W145">
        <v>40.900000000000006</v>
      </c>
      <c r="X145">
        <v>125.9</v>
      </c>
      <c r="Z145" s="1">
        <v>38321</v>
      </c>
      <c r="AA145">
        <v>4.1866000000000003</v>
      </c>
      <c r="AB145">
        <v>3.1497000000000002</v>
      </c>
      <c r="AC145">
        <v>1.13985</v>
      </c>
      <c r="AD145">
        <f t="shared" si="6"/>
        <v>2.7632583234636137</v>
      </c>
      <c r="AF145" s="12" t="s">
        <v>267</v>
      </c>
      <c r="AG145" s="13">
        <v>4.7336</v>
      </c>
      <c r="AI145" s="1">
        <v>25171</v>
      </c>
      <c r="AJ145">
        <v>4.0000000000000002E-4</v>
      </c>
    </row>
    <row r="146" spans="1:36" x14ac:dyDescent="0.2">
      <c r="A146" s="1">
        <v>39049</v>
      </c>
      <c r="B146">
        <v>3.98</v>
      </c>
      <c r="C146">
        <v>4.13</v>
      </c>
      <c r="E146" s="1">
        <v>38476</v>
      </c>
      <c r="F146">
        <v>5.55</v>
      </c>
      <c r="G146">
        <v>5.59</v>
      </c>
      <c r="I146" s="1">
        <v>37514</v>
      </c>
      <c r="J146">
        <v>91.17</v>
      </c>
      <c r="L146" s="1">
        <v>33571</v>
      </c>
      <c r="M146">
        <v>18709</v>
      </c>
      <c r="O146" s="1">
        <v>34683</v>
      </c>
      <c r="P146">
        <v>21.080000000000002</v>
      </c>
      <c r="Q146">
        <v>28</v>
      </c>
      <c r="S146" s="1">
        <v>35414</v>
      </c>
      <c r="T146">
        <v>46.400000000000006</v>
      </c>
      <c r="V146" s="1">
        <v>35565</v>
      </c>
      <c r="W146">
        <v>40.300000000000004</v>
      </c>
      <c r="X146">
        <v>125.60000000000001</v>
      </c>
      <c r="Z146" s="1">
        <v>38352</v>
      </c>
      <c r="AA146">
        <v>4.0846499999999999</v>
      </c>
      <c r="AB146">
        <v>3.0125000000000002</v>
      </c>
      <c r="AC146">
        <v>1.13825</v>
      </c>
      <c r="AD146">
        <f t="shared" si="6"/>
        <v>2.6466066329892382</v>
      </c>
      <c r="AF146" s="12" t="s">
        <v>268</v>
      </c>
      <c r="AG146" s="13">
        <v>4.8108000000000004</v>
      </c>
      <c r="AI146" s="1">
        <v>25203</v>
      </c>
      <c r="AJ146">
        <v>4.0000000000000002E-4</v>
      </c>
    </row>
    <row r="147" spans="1:36" x14ac:dyDescent="0.2">
      <c r="A147" s="1">
        <v>39079</v>
      </c>
      <c r="B147">
        <v>4.03</v>
      </c>
      <c r="C147">
        <v>4.12</v>
      </c>
      <c r="E147" s="1">
        <v>38507</v>
      </c>
      <c r="F147">
        <v>5.24</v>
      </c>
      <c r="G147">
        <v>5.41</v>
      </c>
      <c r="I147" s="1">
        <v>37544</v>
      </c>
      <c r="J147">
        <v>91.72</v>
      </c>
      <c r="L147" s="1">
        <v>33603</v>
      </c>
      <c r="M147">
        <v>19356</v>
      </c>
      <c r="O147" s="1">
        <v>34714</v>
      </c>
      <c r="P147">
        <v>26.6</v>
      </c>
      <c r="Q147">
        <v>28</v>
      </c>
      <c r="S147" s="1">
        <v>35445</v>
      </c>
      <c r="T147">
        <v>45</v>
      </c>
      <c r="V147" s="1">
        <v>35596</v>
      </c>
      <c r="W147">
        <v>43.5</v>
      </c>
      <c r="X147">
        <v>125.30000000000001</v>
      </c>
      <c r="Z147" s="1">
        <v>38383</v>
      </c>
      <c r="AA147">
        <v>4.06365</v>
      </c>
      <c r="AB147">
        <v>3.1179000000000001</v>
      </c>
      <c r="AC147">
        <v>1.1890500000000002</v>
      </c>
      <c r="AD147">
        <f t="shared" si="6"/>
        <v>2.6221773684874479</v>
      </c>
      <c r="AF147" s="12" t="s">
        <v>269</v>
      </c>
      <c r="AG147" s="13">
        <v>4.6455000000000002</v>
      </c>
      <c r="AI147" s="1">
        <v>25234</v>
      </c>
      <c r="AJ147">
        <v>4.0000000000000002E-4</v>
      </c>
    </row>
    <row r="148" spans="1:36" x14ac:dyDescent="0.2">
      <c r="A148" s="1">
        <v>39110</v>
      </c>
      <c r="B148">
        <v>4.0200000000000005</v>
      </c>
      <c r="C148">
        <v>4.12</v>
      </c>
      <c r="E148" s="1">
        <v>38537</v>
      </c>
      <c r="F148">
        <v>5.04</v>
      </c>
      <c r="G148">
        <v>4.9000000000000004</v>
      </c>
      <c r="I148" s="1">
        <v>37575</v>
      </c>
      <c r="J148">
        <v>94.47</v>
      </c>
      <c r="L148" s="1">
        <v>33634</v>
      </c>
      <c r="M148">
        <v>19637</v>
      </c>
      <c r="O148" s="1">
        <v>34745</v>
      </c>
      <c r="P148">
        <v>27</v>
      </c>
      <c r="Q148">
        <v>31</v>
      </c>
      <c r="S148" s="1">
        <v>35476</v>
      </c>
      <c r="T148">
        <v>43.7</v>
      </c>
      <c r="V148" s="1">
        <v>35626</v>
      </c>
      <c r="W148">
        <v>42.900000000000006</v>
      </c>
      <c r="X148">
        <v>125.2</v>
      </c>
      <c r="Z148" s="1">
        <v>38411</v>
      </c>
      <c r="AA148">
        <v>3.8916500000000003</v>
      </c>
      <c r="AB148">
        <v>2.9405000000000001</v>
      </c>
      <c r="AC148">
        <v>1.1613</v>
      </c>
      <c r="AD148">
        <f t="shared" si="6"/>
        <v>2.5320761215878758</v>
      </c>
      <c r="AF148" s="12" t="s">
        <v>270</v>
      </c>
      <c r="AG148" s="13">
        <v>4.5236000000000001</v>
      </c>
      <c r="AI148" s="1">
        <v>25262</v>
      </c>
      <c r="AJ148">
        <v>4.0000000000000002E-4</v>
      </c>
    </row>
    <row r="149" spans="1:36" x14ac:dyDescent="0.2">
      <c r="A149" s="1">
        <v>39141</v>
      </c>
      <c r="B149">
        <v>4.0600000000000005</v>
      </c>
      <c r="C149">
        <v>4.12</v>
      </c>
      <c r="E149" s="1">
        <v>38568</v>
      </c>
      <c r="F149">
        <v>4.82</v>
      </c>
      <c r="G149">
        <v>4.78</v>
      </c>
      <c r="I149" s="1">
        <v>37605</v>
      </c>
      <c r="J149">
        <v>93.44</v>
      </c>
      <c r="L149" s="1">
        <v>33662</v>
      </c>
      <c r="M149">
        <v>20018</v>
      </c>
      <c r="O149" s="1">
        <v>34773</v>
      </c>
      <c r="P149">
        <v>27.6</v>
      </c>
      <c r="Q149">
        <v>31</v>
      </c>
      <c r="S149" s="1">
        <v>35504</v>
      </c>
      <c r="T149">
        <v>46.300000000000004</v>
      </c>
      <c r="V149" s="1">
        <v>35657</v>
      </c>
      <c r="W149">
        <v>41.5</v>
      </c>
      <c r="X149">
        <v>125.10000000000001</v>
      </c>
      <c r="Z149" s="1">
        <v>38442</v>
      </c>
      <c r="AA149">
        <v>4.0856000000000003</v>
      </c>
      <c r="AB149">
        <v>3.1515000000000004</v>
      </c>
      <c r="AC149">
        <v>1.19645</v>
      </c>
      <c r="AD149">
        <f t="shared" si="6"/>
        <v>2.6340423753604418</v>
      </c>
      <c r="AF149" s="12" t="s">
        <v>271</v>
      </c>
      <c r="AG149" s="13">
        <v>4.3916000000000004</v>
      </c>
      <c r="AI149" s="1">
        <v>25293</v>
      </c>
      <c r="AJ149">
        <v>4.0000000000000002E-4</v>
      </c>
    </row>
    <row r="150" spans="1:36" x14ac:dyDescent="0.2">
      <c r="A150" s="1">
        <v>39169</v>
      </c>
      <c r="B150">
        <v>4.04</v>
      </c>
      <c r="C150">
        <v>4.13</v>
      </c>
      <c r="E150" s="1">
        <v>38599</v>
      </c>
      <c r="F150">
        <v>4.6900000000000004</v>
      </c>
      <c r="G150">
        <v>4.57</v>
      </c>
      <c r="I150" s="1">
        <v>37636</v>
      </c>
      <c r="J150">
        <v>91.9</v>
      </c>
      <c r="L150" s="1">
        <v>33694</v>
      </c>
      <c r="M150">
        <v>20820</v>
      </c>
      <c r="O150" s="1">
        <v>34804</v>
      </c>
      <c r="P150">
        <v>26.400000000000002</v>
      </c>
      <c r="Q150">
        <v>31</v>
      </c>
      <c r="S150" s="1">
        <v>35535</v>
      </c>
      <c r="T150">
        <v>49.2</v>
      </c>
      <c r="V150" s="1">
        <v>35688</v>
      </c>
      <c r="W150">
        <v>42.900000000000006</v>
      </c>
      <c r="X150">
        <v>125.30000000000001</v>
      </c>
      <c r="Z150" s="1">
        <v>38471</v>
      </c>
      <c r="AA150">
        <v>4.26945</v>
      </c>
      <c r="AB150">
        <v>3.3173000000000004</v>
      </c>
      <c r="AC150">
        <v>1.1956500000000001</v>
      </c>
      <c r="AD150">
        <f t="shared" si="6"/>
        <v>2.7744741354075191</v>
      </c>
      <c r="AF150" s="12" t="s">
        <v>272</v>
      </c>
      <c r="AG150" s="13">
        <v>4.4581999999999997</v>
      </c>
      <c r="AI150" s="1">
        <v>25323</v>
      </c>
      <c r="AJ150">
        <v>4.0000000000000002E-4</v>
      </c>
    </row>
    <row r="151" spans="1:36" x14ac:dyDescent="0.2">
      <c r="A151" s="1">
        <v>39200</v>
      </c>
      <c r="B151">
        <v>3.93</v>
      </c>
      <c r="C151">
        <v>4.24</v>
      </c>
      <c r="E151" s="1">
        <v>38629</v>
      </c>
      <c r="F151">
        <v>4.6000000000000005</v>
      </c>
      <c r="G151">
        <v>4.6000000000000005</v>
      </c>
      <c r="I151" s="1">
        <v>37667</v>
      </c>
      <c r="J151">
        <v>90.12</v>
      </c>
      <c r="L151" s="1">
        <v>33724</v>
      </c>
      <c r="M151">
        <v>21034</v>
      </c>
      <c r="O151" s="1">
        <v>34834</v>
      </c>
      <c r="P151">
        <v>26.1</v>
      </c>
      <c r="Q151">
        <v>27</v>
      </c>
      <c r="S151" s="1">
        <v>35565</v>
      </c>
      <c r="T151">
        <v>46.2</v>
      </c>
      <c r="V151" s="1">
        <v>35718</v>
      </c>
      <c r="W151">
        <v>43.5</v>
      </c>
      <c r="X151">
        <v>126</v>
      </c>
      <c r="Z151" s="1">
        <v>38503</v>
      </c>
      <c r="AA151">
        <v>4.17075</v>
      </c>
      <c r="AB151">
        <v>3.3885000000000001</v>
      </c>
      <c r="AC151">
        <v>1.2477500000000001</v>
      </c>
      <c r="AD151">
        <f t="shared" si="6"/>
        <v>2.7156882388298937</v>
      </c>
      <c r="AF151" s="12" t="s">
        <v>273</v>
      </c>
      <c r="AG151" s="13">
        <v>4.3796999999999997</v>
      </c>
      <c r="AI151" s="1">
        <v>25353</v>
      </c>
      <c r="AJ151">
        <v>4.0000000000000002E-4</v>
      </c>
    </row>
    <row r="152" spans="1:36" x14ac:dyDescent="0.2">
      <c r="A152" s="1">
        <v>39230</v>
      </c>
      <c r="B152">
        <v>4.33</v>
      </c>
      <c r="C152">
        <v>4.4000000000000004</v>
      </c>
      <c r="E152" s="1">
        <v>38660</v>
      </c>
      <c r="F152">
        <v>4.5</v>
      </c>
      <c r="G152">
        <v>4.63</v>
      </c>
      <c r="I152" s="1">
        <v>37695</v>
      </c>
      <c r="J152">
        <v>86.9</v>
      </c>
      <c r="L152" s="1">
        <v>33753</v>
      </c>
      <c r="M152">
        <v>21027</v>
      </c>
      <c r="O152" s="1">
        <v>34865</v>
      </c>
      <c r="P152">
        <v>26.1</v>
      </c>
      <c r="Q152">
        <v>27</v>
      </c>
      <c r="S152" s="1">
        <v>35596</v>
      </c>
      <c r="T152">
        <v>48.900000000000006</v>
      </c>
      <c r="V152" s="1">
        <v>35749</v>
      </c>
      <c r="W152">
        <v>47.800000000000004</v>
      </c>
      <c r="X152">
        <v>125.5</v>
      </c>
      <c r="Z152" s="1">
        <v>38533</v>
      </c>
      <c r="AA152">
        <v>4.0433500000000002</v>
      </c>
      <c r="AB152">
        <v>3.3548000000000004</v>
      </c>
      <c r="AC152">
        <v>1.2818000000000001</v>
      </c>
      <c r="AD152">
        <f t="shared" si="6"/>
        <v>2.6172569823685445</v>
      </c>
      <c r="AF152" s="12" t="s">
        <v>274</v>
      </c>
      <c r="AG152" s="13">
        <v>4.3247999999999998</v>
      </c>
      <c r="AI152" s="1">
        <v>25384</v>
      </c>
      <c r="AJ152">
        <v>4.0000000000000002E-4</v>
      </c>
    </row>
    <row r="153" spans="1:36" x14ac:dyDescent="0.2">
      <c r="A153" s="1">
        <v>39261</v>
      </c>
      <c r="B153">
        <v>4.3600000000000003</v>
      </c>
      <c r="C153">
        <v>4.4400000000000004</v>
      </c>
      <c r="E153" s="1">
        <v>38690</v>
      </c>
      <c r="F153">
        <v>4.25</v>
      </c>
      <c r="G153">
        <v>4.59</v>
      </c>
      <c r="I153" s="1">
        <v>37726</v>
      </c>
      <c r="J153">
        <v>87.710000000000008</v>
      </c>
      <c r="L153" s="1">
        <v>33785</v>
      </c>
      <c r="M153">
        <v>22010</v>
      </c>
      <c r="O153" s="1">
        <v>34895</v>
      </c>
      <c r="P153">
        <v>25.900000000000002</v>
      </c>
      <c r="Q153">
        <v>27</v>
      </c>
      <c r="S153" s="1">
        <v>35626</v>
      </c>
      <c r="T153">
        <v>47.1</v>
      </c>
      <c r="V153" s="1">
        <v>35779</v>
      </c>
      <c r="W153">
        <v>50.7</v>
      </c>
      <c r="X153">
        <v>124.30000000000001</v>
      </c>
      <c r="Z153" s="1">
        <v>38562</v>
      </c>
      <c r="AA153">
        <v>4.0653500000000005</v>
      </c>
      <c r="AB153">
        <v>3.3526500000000001</v>
      </c>
      <c r="AC153">
        <v>1.2887500000000001</v>
      </c>
      <c r="AD153">
        <f t="shared" si="6"/>
        <v>2.6014742967992239</v>
      </c>
      <c r="AF153" s="12" t="s">
        <v>275</v>
      </c>
      <c r="AG153" s="13">
        <v>4.2074999999999996</v>
      </c>
      <c r="AI153" s="1">
        <v>25415</v>
      </c>
      <c r="AJ153">
        <v>4.0000000000000002E-4</v>
      </c>
    </row>
    <row r="154" spans="1:36" x14ac:dyDescent="0.2">
      <c r="A154" s="1">
        <v>39291</v>
      </c>
      <c r="B154">
        <v>4.57</v>
      </c>
      <c r="C154">
        <v>4.68</v>
      </c>
      <c r="E154" s="1">
        <v>38721</v>
      </c>
      <c r="F154">
        <v>4.49</v>
      </c>
      <c r="G154">
        <v>4.53</v>
      </c>
      <c r="I154" s="1">
        <v>37756</v>
      </c>
      <c r="J154">
        <v>87.850000000000009</v>
      </c>
      <c r="L154" s="1">
        <v>33816</v>
      </c>
      <c r="M154">
        <v>22363</v>
      </c>
      <c r="O154" s="1">
        <v>34926</v>
      </c>
      <c r="P154">
        <v>25.8</v>
      </c>
      <c r="Q154">
        <v>27</v>
      </c>
      <c r="S154" s="1">
        <v>35657</v>
      </c>
      <c r="T154">
        <v>46.800000000000004</v>
      </c>
      <c r="V154" s="1">
        <v>35810</v>
      </c>
      <c r="W154">
        <v>45.1</v>
      </c>
      <c r="X154">
        <v>125.10000000000001</v>
      </c>
      <c r="Z154" s="1">
        <v>38595</v>
      </c>
      <c r="AA154">
        <v>4.0185000000000004</v>
      </c>
      <c r="AB154">
        <v>3.2552000000000003</v>
      </c>
      <c r="AC154">
        <v>1.25285</v>
      </c>
      <c r="AD154">
        <f t="shared" si="6"/>
        <v>2.5982360218701364</v>
      </c>
      <c r="AF154" s="12" t="s">
        <v>276</v>
      </c>
      <c r="AG154" s="13">
        <v>4.0845000000000002</v>
      </c>
      <c r="AI154" s="1">
        <v>25444</v>
      </c>
      <c r="AJ154">
        <v>4.0000000000000002E-4</v>
      </c>
    </row>
    <row r="155" spans="1:36" x14ac:dyDescent="0.2">
      <c r="A155" s="1">
        <v>39322</v>
      </c>
      <c r="B155">
        <v>4.53</v>
      </c>
      <c r="C155">
        <v>4.7700000000000005</v>
      </c>
      <c r="E155" s="1">
        <v>38752</v>
      </c>
      <c r="F155">
        <v>4.2300000000000004</v>
      </c>
      <c r="G155">
        <v>4.3</v>
      </c>
      <c r="I155" s="1">
        <v>37787</v>
      </c>
      <c r="J155">
        <v>86.070000000000007</v>
      </c>
      <c r="L155" s="1">
        <v>33847</v>
      </c>
      <c r="M155">
        <v>22844</v>
      </c>
      <c r="O155" s="1">
        <v>34957</v>
      </c>
      <c r="P155">
        <v>24.080000000000002</v>
      </c>
      <c r="Q155">
        <v>25</v>
      </c>
      <c r="S155" s="1">
        <v>35688</v>
      </c>
      <c r="T155">
        <v>52.7</v>
      </c>
      <c r="V155" s="1">
        <v>35841</v>
      </c>
      <c r="W155">
        <v>43.7</v>
      </c>
      <c r="X155">
        <v>125.60000000000001</v>
      </c>
      <c r="Z155" s="1">
        <v>38625</v>
      </c>
      <c r="AA155">
        <v>3.9254500000000001</v>
      </c>
      <c r="AB155">
        <v>3.2623500000000001</v>
      </c>
      <c r="AC155">
        <v>1.2933000000000001</v>
      </c>
      <c r="AD155">
        <f t="shared" si="6"/>
        <v>2.5225005799118532</v>
      </c>
      <c r="AF155" s="12" t="s">
        <v>277</v>
      </c>
      <c r="AG155" s="13">
        <v>4.0805999999999996</v>
      </c>
      <c r="AI155" s="1">
        <v>25476</v>
      </c>
      <c r="AJ155">
        <v>4.0000000000000002E-4</v>
      </c>
    </row>
    <row r="156" spans="1:36" x14ac:dyDescent="0.2">
      <c r="A156" s="1">
        <v>39353</v>
      </c>
      <c r="B156">
        <v>4.68</v>
      </c>
      <c r="C156">
        <v>4.96</v>
      </c>
      <c r="E156" s="1">
        <v>38780</v>
      </c>
      <c r="F156">
        <v>4.04</v>
      </c>
      <c r="G156">
        <v>4.13</v>
      </c>
      <c r="I156" s="1">
        <v>37817</v>
      </c>
      <c r="J156">
        <v>85.36</v>
      </c>
      <c r="L156" s="1">
        <v>33877</v>
      </c>
      <c r="M156">
        <v>23049</v>
      </c>
      <c r="O156" s="1">
        <v>34987</v>
      </c>
      <c r="P156">
        <v>24.8</v>
      </c>
      <c r="Q156">
        <v>25</v>
      </c>
      <c r="S156" s="1">
        <v>35718</v>
      </c>
      <c r="T156">
        <v>53.800000000000004</v>
      </c>
      <c r="V156" s="1">
        <v>35869</v>
      </c>
      <c r="W156">
        <v>46.300000000000004</v>
      </c>
      <c r="X156">
        <v>125.7</v>
      </c>
      <c r="Z156" s="1">
        <v>38656</v>
      </c>
      <c r="AA156">
        <v>3.9664000000000001</v>
      </c>
      <c r="AB156">
        <v>3.3086500000000001</v>
      </c>
      <c r="AC156">
        <v>1.28895</v>
      </c>
      <c r="AD156">
        <f t="shared" si="6"/>
        <v>2.5669343263896969</v>
      </c>
      <c r="AF156" s="12" t="s">
        <v>278</v>
      </c>
      <c r="AG156" s="13">
        <v>3.9066000000000001</v>
      </c>
      <c r="AI156" s="1">
        <v>25507</v>
      </c>
      <c r="AJ156">
        <v>4.0000000000000002E-4</v>
      </c>
    </row>
    <row r="157" spans="1:36" x14ac:dyDescent="0.2">
      <c r="A157" s="1">
        <v>39383</v>
      </c>
      <c r="B157">
        <v>5.0200000000000005</v>
      </c>
      <c r="C157">
        <v>4.97</v>
      </c>
      <c r="E157" s="1">
        <v>38811</v>
      </c>
      <c r="F157">
        <v>4.04</v>
      </c>
      <c r="G157">
        <v>4.12</v>
      </c>
      <c r="I157" s="1">
        <v>37848</v>
      </c>
      <c r="J157">
        <v>86.56</v>
      </c>
      <c r="L157" s="1">
        <v>33907</v>
      </c>
      <c r="M157">
        <v>23545</v>
      </c>
      <c r="O157" s="1">
        <v>35018</v>
      </c>
      <c r="P157">
        <v>24.8</v>
      </c>
      <c r="Q157">
        <v>25</v>
      </c>
      <c r="S157" s="1">
        <v>35749</v>
      </c>
      <c r="T157">
        <v>50.400000000000006</v>
      </c>
      <c r="V157" s="1">
        <v>35900</v>
      </c>
      <c r="W157">
        <v>47.400000000000006</v>
      </c>
      <c r="X157">
        <v>125.5</v>
      </c>
      <c r="Z157" s="1">
        <v>38686</v>
      </c>
      <c r="AA157">
        <v>3.9133000000000004</v>
      </c>
      <c r="AB157">
        <v>3.3191000000000002</v>
      </c>
      <c r="AC157">
        <v>1.3150500000000001</v>
      </c>
      <c r="AD157">
        <f t="shared" si="6"/>
        <v>2.5239344511615527</v>
      </c>
      <c r="AF157" s="12" t="s">
        <v>279</v>
      </c>
      <c r="AG157" s="13">
        <v>4.0807000000000002</v>
      </c>
      <c r="AI157" s="1">
        <v>25535</v>
      </c>
      <c r="AJ157">
        <v>4.0000000000000002E-4</v>
      </c>
    </row>
    <row r="158" spans="1:36" x14ac:dyDescent="0.2">
      <c r="A158" s="1">
        <v>39414</v>
      </c>
      <c r="B158">
        <v>5.04</v>
      </c>
      <c r="C158">
        <v>5.12</v>
      </c>
      <c r="E158" s="1">
        <v>38841</v>
      </c>
      <c r="F158">
        <v>4.09</v>
      </c>
      <c r="G158">
        <v>4.13</v>
      </c>
      <c r="I158" s="1">
        <v>37879</v>
      </c>
      <c r="J158">
        <v>84.570000000000007</v>
      </c>
      <c r="L158" s="1">
        <v>33938</v>
      </c>
      <c r="M158">
        <v>23519</v>
      </c>
      <c r="O158" s="1">
        <v>35048</v>
      </c>
      <c r="P158">
        <v>24.7</v>
      </c>
      <c r="Q158">
        <v>25</v>
      </c>
      <c r="S158" s="1">
        <v>35779</v>
      </c>
      <c r="T158">
        <v>52.7</v>
      </c>
      <c r="V158" s="1">
        <v>35930</v>
      </c>
      <c r="W158">
        <v>47.6</v>
      </c>
      <c r="X158">
        <v>124.9</v>
      </c>
      <c r="Z158" s="1">
        <v>38716</v>
      </c>
      <c r="AA158">
        <v>3.8457500000000002</v>
      </c>
      <c r="AB158">
        <v>3.2471000000000001</v>
      </c>
      <c r="AC158">
        <v>1.3136000000000001</v>
      </c>
      <c r="AD158">
        <f t="shared" si="6"/>
        <v>2.471909257003654</v>
      </c>
      <c r="AF158" s="12" t="s">
        <v>280</v>
      </c>
      <c r="AG158" s="13">
        <v>4.2714999999999996</v>
      </c>
      <c r="AI158" s="1">
        <v>25568</v>
      </c>
      <c r="AJ158">
        <v>4.0000000000000002E-4</v>
      </c>
    </row>
    <row r="159" spans="1:36" x14ac:dyDescent="0.2">
      <c r="A159" s="1">
        <v>39444</v>
      </c>
      <c r="B159">
        <v>4.46</v>
      </c>
      <c r="C159">
        <v>5.62</v>
      </c>
      <c r="E159" s="1">
        <v>38872</v>
      </c>
      <c r="F159">
        <v>3.95</v>
      </c>
      <c r="G159">
        <v>4.1100000000000003</v>
      </c>
      <c r="I159" s="1">
        <v>37909</v>
      </c>
      <c r="J159">
        <v>82.91</v>
      </c>
      <c r="L159" s="1">
        <v>33969</v>
      </c>
      <c r="M159">
        <v>24879</v>
      </c>
      <c r="O159" s="1">
        <v>35079</v>
      </c>
      <c r="P159">
        <v>22.5</v>
      </c>
      <c r="Q159">
        <v>23</v>
      </c>
      <c r="S159" s="1">
        <v>35810</v>
      </c>
      <c r="T159">
        <v>48.400000000000006</v>
      </c>
      <c r="V159" s="1">
        <v>35961</v>
      </c>
      <c r="W159">
        <v>49</v>
      </c>
      <c r="X159">
        <v>125.10000000000001</v>
      </c>
      <c r="Z159" s="1">
        <v>38748</v>
      </c>
      <c r="AA159">
        <v>3.8210000000000002</v>
      </c>
      <c r="AB159">
        <v>3.1475000000000004</v>
      </c>
      <c r="AC159">
        <v>1.2780500000000001</v>
      </c>
      <c r="AD159">
        <f t="shared" si="6"/>
        <v>2.462736199679199</v>
      </c>
      <c r="AF159" s="12" t="s">
        <v>281</v>
      </c>
      <c r="AG159" s="13">
        <v>4.1159999999999997</v>
      </c>
      <c r="AI159" s="1">
        <v>25598</v>
      </c>
      <c r="AJ159">
        <v>4.0000000000000002E-4</v>
      </c>
    </row>
    <row r="160" spans="1:36" x14ac:dyDescent="0.2">
      <c r="A160" s="1">
        <v>39475</v>
      </c>
      <c r="B160">
        <v>5.2</v>
      </c>
      <c r="C160">
        <v>5.43</v>
      </c>
      <c r="E160" s="1">
        <v>38902</v>
      </c>
      <c r="F160">
        <v>4.0200000000000005</v>
      </c>
      <c r="G160">
        <v>4.13</v>
      </c>
      <c r="I160" s="1">
        <v>37940</v>
      </c>
      <c r="J160">
        <v>82.350000000000009</v>
      </c>
      <c r="L160" s="1">
        <v>33998</v>
      </c>
      <c r="M160">
        <v>25146</v>
      </c>
      <c r="O160" s="1">
        <v>35110</v>
      </c>
      <c r="P160">
        <v>22.7</v>
      </c>
      <c r="Q160">
        <v>23</v>
      </c>
      <c r="S160" s="1">
        <v>35841</v>
      </c>
      <c r="T160">
        <v>48.2</v>
      </c>
      <c r="V160" s="1">
        <v>35991</v>
      </c>
      <c r="W160">
        <v>48.7</v>
      </c>
      <c r="X160">
        <v>124.5</v>
      </c>
      <c r="Z160" s="1">
        <v>38776</v>
      </c>
      <c r="AA160">
        <v>3.7832000000000003</v>
      </c>
      <c r="AB160">
        <v>3.1740000000000004</v>
      </c>
      <c r="AC160">
        <v>1.3120500000000002</v>
      </c>
      <c r="AD160">
        <f t="shared" si="6"/>
        <v>2.4191151251857779</v>
      </c>
      <c r="AF160" s="12" t="s">
        <v>282</v>
      </c>
      <c r="AG160" s="13">
        <v>4.0388000000000002</v>
      </c>
      <c r="AI160" s="1">
        <v>25626</v>
      </c>
      <c r="AJ160">
        <v>4.0000000000000002E-4</v>
      </c>
    </row>
    <row r="161" spans="1:36" x14ac:dyDescent="0.2">
      <c r="A161" s="1">
        <v>39506</v>
      </c>
      <c r="B161">
        <v>5.4</v>
      </c>
      <c r="C161">
        <v>5.53</v>
      </c>
      <c r="E161" s="1">
        <v>38933</v>
      </c>
      <c r="F161">
        <v>4</v>
      </c>
      <c r="G161">
        <v>4.13</v>
      </c>
      <c r="I161" s="1">
        <v>37970</v>
      </c>
      <c r="J161">
        <v>82.54</v>
      </c>
      <c r="L161" s="1">
        <v>34026</v>
      </c>
      <c r="M161">
        <v>25632</v>
      </c>
      <c r="O161" s="1">
        <v>35139</v>
      </c>
      <c r="P161">
        <v>22.3</v>
      </c>
      <c r="Q161">
        <v>23</v>
      </c>
      <c r="S161" s="1">
        <v>35869</v>
      </c>
      <c r="T161">
        <v>53.300000000000004</v>
      </c>
      <c r="V161" s="1">
        <v>36022</v>
      </c>
      <c r="W161">
        <v>47.800000000000004</v>
      </c>
      <c r="X161">
        <v>123.60000000000001</v>
      </c>
      <c r="Z161" s="1">
        <v>38807</v>
      </c>
      <c r="AA161">
        <v>3.9214000000000002</v>
      </c>
      <c r="AB161">
        <v>3.2360000000000002</v>
      </c>
      <c r="AC161">
        <v>1.3038000000000001</v>
      </c>
      <c r="AD161">
        <f t="shared" si="6"/>
        <v>2.4819757631538581</v>
      </c>
      <c r="AF161" s="12" t="s">
        <v>283</v>
      </c>
      <c r="AG161" s="13">
        <v>4.0715000000000003</v>
      </c>
      <c r="AI161" s="1">
        <v>25658</v>
      </c>
      <c r="AJ161">
        <v>4.0000000000000002E-4</v>
      </c>
    </row>
    <row r="162" spans="1:36" x14ac:dyDescent="0.2">
      <c r="A162" s="1">
        <v>39535</v>
      </c>
      <c r="B162">
        <v>5.74</v>
      </c>
      <c r="C162">
        <v>5.82</v>
      </c>
      <c r="E162" s="1">
        <v>38964</v>
      </c>
      <c r="F162">
        <v>3.91</v>
      </c>
      <c r="G162">
        <v>4.1399999999999997</v>
      </c>
      <c r="I162" s="1">
        <v>38001</v>
      </c>
      <c r="J162">
        <v>81.52</v>
      </c>
      <c r="L162" s="1">
        <v>34059</v>
      </c>
      <c r="M162">
        <v>26600</v>
      </c>
      <c r="O162" s="1">
        <v>35170</v>
      </c>
      <c r="P162">
        <v>22</v>
      </c>
      <c r="Q162">
        <v>23</v>
      </c>
      <c r="S162" s="1">
        <v>35900</v>
      </c>
      <c r="T162">
        <v>51.1</v>
      </c>
      <c r="V162" s="1">
        <v>36053</v>
      </c>
      <c r="W162">
        <v>48.5</v>
      </c>
      <c r="X162">
        <v>123.2</v>
      </c>
      <c r="Z162" s="1">
        <v>38835</v>
      </c>
      <c r="AA162">
        <v>3.8678000000000003</v>
      </c>
      <c r="AB162">
        <v>3.0607000000000002</v>
      </c>
      <c r="AC162">
        <v>1.2387000000000001</v>
      </c>
      <c r="AD162">
        <f t="shared" si="6"/>
        <v>2.4708969080487608</v>
      </c>
      <c r="AF162" s="12" t="s">
        <v>284</v>
      </c>
      <c r="AG162" s="13">
        <v>4.0315000000000003</v>
      </c>
      <c r="AI162" s="1">
        <v>25688</v>
      </c>
      <c r="AJ162">
        <v>4.0000000000000002E-4</v>
      </c>
    </row>
    <row r="163" spans="1:36" x14ac:dyDescent="0.2">
      <c r="A163" s="1">
        <v>39566</v>
      </c>
      <c r="B163">
        <v>6.09</v>
      </c>
      <c r="C163">
        <v>6.11</v>
      </c>
      <c r="E163" s="1">
        <v>38994</v>
      </c>
      <c r="F163">
        <v>4.0600000000000005</v>
      </c>
      <c r="G163">
        <v>4.13</v>
      </c>
      <c r="I163" s="1">
        <v>38032</v>
      </c>
      <c r="J163">
        <v>79.2</v>
      </c>
      <c r="L163" s="1">
        <v>34089</v>
      </c>
      <c r="M163">
        <v>27211</v>
      </c>
      <c r="O163" s="1">
        <v>35200</v>
      </c>
      <c r="P163">
        <v>20.2</v>
      </c>
      <c r="Q163">
        <v>23</v>
      </c>
      <c r="S163" s="1">
        <v>35930</v>
      </c>
      <c r="T163">
        <v>50.6</v>
      </c>
      <c r="V163" s="1">
        <v>36083</v>
      </c>
      <c r="W163">
        <v>48.6</v>
      </c>
      <c r="X163">
        <v>123.5</v>
      </c>
      <c r="Z163" s="1">
        <v>38868</v>
      </c>
      <c r="AA163">
        <v>3.9430500000000004</v>
      </c>
      <c r="AB163">
        <v>3.0791000000000004</v>
      </c>
      <c r="AC163">
        <v>1.2187000000000001</v>
      </c>
      <c r="AD163">
        <f t="shared" si="6"/>
        <v>2.5265446787560517</v>
      </c>
      <c r="AF163" s="12" t="s">
        <v>285</v>
      </c>
      <c r="AG163" s="13">
        <v>3.9184999999999999</v>
      </c>
      <c r="AI163" s="1">
        <v>25717</v>
      </c>
      <c r="AJ163">
        <v>4.0000000000000002E-4</v>
      </c>
    </row>
    <row r="164" spans="1:36" x14ac:dyDescent="0.2">
      <c r="A164" s="1">
        <v>39596</v>
      </c>
      <c r="B164">
        <v>5.87</v>
      </c>
      <c r="C164">
        <v>6.18</v>
      </c>
      <c r="E164" s="1">
        <v>39025</v>
      </c>
      <c r="F164">
        <v>3.95</v>
      </c>
      <c r="G164">
        <v>4.13</v>
      </c>
      <c r="I164" s="1">
        <v>38061</v>
      </c>
      <c r="J164">
        <v>80.33</v>
      </c>
      <c r="L164" s="1">
        <v>34120</v>
      </c>
      <c r="M164">
        <v>27612</v>
      </c>
      <c r="O164" s="1">
        <v>35231</v>
      </c>
      <c r="P164">
        <v>20.900000000000002</v>
      </c>
      <c r="Q164">
        <v>23</v>
      </c>
      <c r="S164" s="1">
        <v>35961</v>
      </c>
      <c r="T164">
        <v>51.2</v>
      </c>
      <c r="V164" s="1">
        <v>36114</v>
      </c>
      <c r="W164">
        <v>54</v>
      </c>
      <c r="X164">
        <v>122.80000000000001</v>
      </c>
      <c r="Z164" s="1">
        <v>38898</v>
      </c>
      <c r="AA164">
        <v>4.0624500000000001</v>
      </c>
      <c r="AB164">
        <v>3.1765000000000003</v>
      </c>
      <c r="AC164">
        <v>1.2226000000000001</v>
      </c>
      <c r="AD164">
        <f t="shared" si="6"/>
        <v>2.5981514804514969</v>
      </c>
      <c r="AF164" s="12" t="s">
        <v>286</v>
      </c>
      <c r="AG164" s="13">
        <v>3.9790999999999999</v>
      </c>
      <c r="AI164" s="1">
        <v>25749</v>
      </c>
      <c r="AJ164">
        <v>4.0000000000000002E-4</v>
      </c>
    </row>
    <row r="165" spans="1:36" x14ac:dyDescent="0.2">
      <c r="A165" s="1">
        <v>39627</v>
      </c>
      <c r="B165">
        <v>5.97</v>
      </c>
      <c r="C165">
        <v>6.25</v>
      </c>
      <c r="E165" s="1">
        <v>39055</v>
      </c>
      <c r="F165">
        <v>3.93</v>
      </c>
      <c r="G165">
        <v>4.13</v>
      </c>
      <c r="I165" s="1">
        <v>38092</v>
      </c>
      <c r="J165">
        <v>80.53</v>
      </c>
      <c r="L165" s="1">
        <v>34150</v>
      </c>
      <c r="M165">
        <v>28653</v>
      </c>
      <c r="O165" s="1">
        <v>35261</v>
      </c>
      <c r="P165">
        <v>20.3</v>
      </c>
      <c r="Q165">
        <v>22</v>
      </c>
      <c r="S165" s="1">
        <v>35991</v>
      </c>
      <c r="T165">
        <v>49.900000000000006</v>
      </c>
      <c r="V165" s="1">
        <v>36144</v>
      </c>
      <c r="W165">
        <v>59</v>
      </c>
      <c r="X165">
        <v>121.7</v>
      </c>
      <c r="Z165" s="1">
        <v>38929</v>
      </c>
      <c r="AA165">
        <v>3.9384500000000005</v>
      </c>
      <c r="AB165">
        <v>3.0888500000000003</v>
      </c>
      <c r="AC165">
        <v>1.2315500000000001</v>
      </c>
      <c r="AD165">
        <f t="shared" si="6"/>
        <v>2.508099549348382</v>
      </c>
      <c r="AF165" s="12" t="s">
        <v>287</v>
      </c>
      <c r="AG165" s="13">
        <v>3.9085000000000001</v>
      </c>
      <c r="AI165" s="1">
        <v>25780</v>
      </c>
      <c r="AJ165">
        <v>4.0000000000000002E-4</v>
      </c>
    </row>
    <row r="166" spans="1:36" x14ac:dyDescent="0.2">
      <c r="A166" s="1">
        <v>39657</v>
      </c>
      <c r="B166">
        <v>5.95</v>
      </c>
      <c r="C166">
        <v>6.2700000000000005</v>
      </c>
      <c r="E166" s="1">
        <v>39086</v>
      </c>
      <c r="F166">
        <v>3.95</v>
      </c>
      <c r="G166">
        <v>4.12</v>
      </c>
      <c r="I166" s="1">
        <v>38122</v>
      </c>
      <c r="J166">
        <v>81.48</v>
      </c>
      <c r="L166" s="1">
        <v>34180</v>
      </c>
      <c r="M166">
        <v>29237</v>
      </c>
      <c r="O166" s="1">
        <v>35292</v>
      </c>
      <c r="P166">
        <v>17.5</v>
      </c>
      <c r="Q166">
        <v>22</v>
      </c>
      <c r="S166" s="1">
        <v>36022</v>
      </c>
      <c r="T166">
        <v>49.5</v>
      </c>
      <c r="V166" s="1">
        <v>36175</v>
      </c>
      <c r="W166">
        <v>47.900000000000006</v>
      </c>
      <c r="X166">
        <v>121.7</v>
      </c>
      <c r="Z166" s="1">
        <v>38960</v>
      </c>
      <c r="AA166">
        <v>3.9483000000000001</v>
      </c>
      <c r="AB166">
        <v>3.0841000000000003</v>
      </c>
      <c r="AC166">
        <v>1.2311500000000002</v>
      </c>
      <c r="AD166">
        <f t="shared" si="6"/>
        <v>2.5050562482232057</v>
      </c>
      <c r="AF166" s="12" t="s">
        <v>288</v>
      </c>
      <c r="AG166" s="13">
        <v>3.86</v>
      </c>
      <c r="AI166" s="1">
        <v>25811</v>
      </c>
      <c r="AJ166">
        <v>4.0000000000000002E-4</v>
      </c>
    </row>
    <row r="167" spans="1:36" x14ac:dyDescent="0.2">
      <c r="A167" s="1">
        <v>39688</v>
      </c>
      <c r="B167">
        <v>6.21</v>
      </c>
      <c r="C167">
        <v>6.25</v>
      </c>
      <c r="E167" s="1">
        <v>39117</v>
      </c>
      <c r="F167">
        <v>4.0600000000000005</v>
      </c>
      <c r="G167">
        <v>4.1100000000000003</v>
      </c>
      <c r="I167" s="1">
        <v>38153</v>
      </c>
      <c r="J167">
        <v>84.34</v>
      </c>
      <c r="L167" s="1">
        <v>34212</v>
      </c>
      <c r="M167">
        <v>30027</v>
      </c>
      <c r="O167" s="1">
        <v>35323</v>
      </c>
      <c r="P167">
        <v>19.900000000000002</v>
      </c>
      <c r="Q167">
        <v>22</v>
      </c>
      <c r="S167" s="1">
        <v>36053</v>
      </c>
      <c r="T167">
        <v>53.400000000000006</v>
      </c>
      <c r="V167" s="1">
        <v>36206</v>
      </c>
      <c r="W167">
        <v>47.2</v>
      </c>
      <c r="X167">
        <v>121.10000000000001</v>
      </c>
      <c r="Z167" s="1">
        <v>38989</v>
      </c>
      <c r="AA167">
        <v>3.9727000000000001</v>
      </c>
      <c r="AB167">
        <v>3.1350000000000002</v>
      </c>
      <c r="AC167">
        <v>1.25065</v>
      </c>
      <c r="AD167">
        <f t="shared" si="6"/>
        <v>2.5066965178107385</v>
      </c>
      <c r="AF167" s="12" t="s">
        <v>289</v>
      </c>
      <c r="AG167" s="13">
        <v>3.8376999999999999</v>
      </c>
      <c r="AI167" s="1">
        <v>25841</v>
      </c>
      <c r="AJ167">
        <v>4.0000000000000002E-4</v>
      </c>
    </row>
    <row r="168" spans="1:36" x14ac:dyDescent="0.2">
      <c r="A168" s="1">
        <v>39719</v>
      </c>
      <c r="B168">
        <v>5.88</v>
      </c>
      <c r="C168">
        <v>6.3100000000000005</v>
      </c>
      <c r="E168" s="1">
        <v>39145</v>
      </c>
      <c r="F168">
        <v>4.0200000000000005</v>
      </c>
      <c r="G168">
        <v>4.12</v>
      </c>
      <c r="I168" s="1">
        <v>38183</v>
      </c>
      <c r="J168">
        <v>87.11</v>
      </c>
      <c r="L168" s="1">
        <v>34242</v>
      </c>
      <c r="M168">
        <v>30842</v>
      </c>
      <c r="O168" s="1">
        <v>35353</v>
      </c>
      <c r="P168">
        <v>18.900000000000002</v>
      </c>
      <c r="Q168">
        <v>22</v>
      </c>
      <c r="S168" s="1">
        <v>36083</v>
      </c>
      <c r="T168">
        <v>53.300000000000004</v>
      </c>
      <c r="V168" s="1">
        <v>36234</v>
      </c>
      <c r="W168">
        <v>51.400000000000006</v>
      </c>
      <c r="X168">
        <v>120.5</v>
      </c>
      <c r="Z168" s="1">
        <v>39021</v>
      </c>
      <c r="AA168">
        <v>3.8673000000000002</v>
      </c>
      <c r="AB168">
        <v>3.0299</v>
      </c>
      <c r="AC168">
        <v>1.244</v>
      </c>
      <c r="AD168">
        <f t="shared" si="6"/>
        <v>2.4356109324758841</v>
      </c>
      <c r="AF168" s="12" t="s">
        <v>290</v>
      </c>
      <c r="AG168" s="13">
        <v>3.7875000000000001</v>
      </c>
      <c r="AI168" s="1">
        <v>25871</v>
      </c>
      <c r="AJ168">
        <v>4.0000000000000002E-4</v>
      </c>
    </row>
    <row r="169" spans="1:36" x14ac:dyDescent="0.2">
      <c r="A169" s="1">
        <v>39749</v>
      </c>
      <c r="B169">
        <v>5.84</v>
      </c>
      <c r="C169">
        <v>6.54</v>
      </c>
      <c r="E169" s="1">
        <v>39176</v>
      </c>
      <c r="F169">
        <v>3.87</v>
      </c>
      <c r="G169">
        <v>4.2300000000000004</v>
      </c>
      <c r="I169" s="1">
        <v>38214</v>
      </c>
      <c r="J169">
        <v>87.600000000000009</v>
      </c>
      <c r="L169" s="1">
        <v>34271</v>
      </c>
      <c r="M169">
        <v>31679</v>
      </c>
      <c r="O169" s="1">
        <v>35384</v>
      </c>
      <c r="P169">
        <v>19.2</v>
      </c>
      <c r="Q169">
        <v>22</v>
      </c>
      <c r="S169" s="1">
        <v>36114</v>
      </c>
      <c r="T169">
        <v>49.800000000000004</v>
      </c>
      <c r="V169" s="1">
        <v>36265</v>
      </c>
      <c r="W169">
        <v>52</v>
      </c>
      <c r="X169">
        <v>120</v>
      </c>
      <c r="Z169" s="1">
        <v>39051</v>
      </c>
      <c r="AA169">
        <v>3.8149500000000005</v>
      </c>
      <c r="AB169">
        <v>2.8816000000000002</v>
      </c>
      <c r="AC169">
        <v>1.1989500000000002</v>
      </c>
      <c r="AD169">
        <f t="shared" si="6"/>
        <v>2.4034363401309475</v>
      </c>
      <c r="AF169" s="12" t="s">
        <v>291</v>
      </c>
      <c r="AG169" s="13">
        <v>3.9424999999999999</v>
      </c>
      <c r="AI169" s="1">
        <v>25902</v>
      </c>
      <c r="AJ169">
        <v>4.0000000000000002E-4</v>
      </c>
    </row>
    <row r="170" spans="1:36" x14ac:dyDescent="0.2">
      <c r="A170" s="1">
        <v>39780</v>
      </c>
      <c r="B170">
        <v>5.64</v>
      </c>
      <c r="C170">
        <v>6.47</v>
      </c>
      <c r="E170" s="1">
        <v>39206</v>
      </c>
      <c r="F170">
        <v>4.3100000000000005</v>
      </c>
      <c r="G170">
        <v>4.3899999999999997</v>
      </c>
      <c r="I170" s="1">
        <v>38245</v>
      </c>
      <c r="J170">
        <v>88.9</v>
      </c>
      <c r="L170" s="1">
        <v>34303</v>
      </c>
      <c r="M170">
        <v>32357</v>
      </c>
      <c r="O170" s="1">
        <v>35414</v>
      </c>
      <c r="P170">
        <v>21.2</v>
      </c>
      <c r="Q170">
        <v>22</v>
      </c>
      <c r="S170" s="1">
        <v>36144</v>
      </c>
      <c r="T170">
        <v>51.5</v>
      </c>
      <c r="V170" s="1">
        <v>36295</v>
      </c>
      <c r="W170">
        <v>51.400000000000006</v>
      </c>
      <c r="X170">
        <v>119.2</v>
      </c>
      <c r="Z170" s="1">
        <v>39080</v>
      </c>
      <c r="AA170">
        <v>3.8326500000000001</v>
      </c>
      <c r="AB170">
        <v>2.9033000000000002</v>
      </c>
      <c r="AC170">
        <v>1.21855</v>
      </c>
      <c r="AD170">
        <f t="shared" si="6"/>
        <v>2.3825858602437324</v>
      </c>
      <c r="AF170" s="12" t="s">
        <v>292</v>
      </c>
      <c r="AG170" s="13">
        <v>3.8746999999999998</v>
      </c>
      <c r="AI170" s="1">
        <v>25933</v>
      </c>
      <c r="AJ170">
        <v>4.0000000000000002E-4</v>
      </c>
    </row>
    <row r="171" spans="1:36" x14ac:dyDescent="0.2">
      <c r="A171" s="1">
        <v>39810</v>
      </c>
      <c r="B171">
        <v>5.25</v>
      </c>
      <c r="C171">
        <v>6.0600000000000005</v>
      </c>
      <c r="E171" s="1">
        <v>39237</v>
      </c>
      <c r="F171">
        <v>4.34</v>
      </c>
      <c r="G171">
        <v>4.43</v>
      </c>
      <c r="I171" s="1">
        <v>38275</v>
      </c>
      <c r="J171">
        <v>89.850000000000009</v>
      </c>
      <c r="L171" s="1">
        <v>34334</v>
      </c>
      <c r="M171">
        <v>33274</v>
      </c>
      <c r="O171" s="1">
        <v>35445</v>
      </c>
      <c r="P171">
        <v>21.47</v>
      </c>
      <c r="Q171">
        <v>26</v>
      </c>
      <c r="S171" s="1">
        <v>36175</v>
      </c>
      <c r="T171">
        <v>45.5</v>
      </c>
      <c r="V171" s="1">
        <v>36326</v>
      </c>
      <c r="W171">
        <v>52.7</v>
      </c>
      <c r="X171">
        <v>118.7</v>
      </c>
      <c r="Z171" s="1">
        <v>39113</v>
      </c>
      <c r="AA171">
        <v>3.9056500000000005</v>
      </c>
      <c r="AB171">
        <v>2.9966000000000004</v>
      </c>
      <c r="AC171">
        <v>1.2437</v>
      </c>
      <c r="AD171">
        <f t="shared" si="6"/>
        <v>2.4094234944118358</v>
      </c>
      <c r="AF171" s="12" t="s">
        <v>293</v>
      </c>
      <c r="AG171" s="13">
        <v>3.9367000000000001</v>
      </c>
      <c r="AI171" s="1">
        <v>25962</v>
      </c>
      <c r="AJ171">
        <v>4.0000000000000002E-4</v>
      </c>
    </row>
    <row r="172" spans="1:36" x14ac:dyDescent="0.2">
      <c r="A172" s="1">
        <v>39841</v>
      </c>
      <c r="B172">
        <v>4.91</v>
      </c>
      <c r="C172">
        <v>5.26</v>
      </c>
      <c r="E172" s="1">
        <v>39267</v>
      </c>
      <c r="F172">
        <v>4.49</v>
      </c>
      <c r="G172">
        <v>4.67</v>
      </c>
      <c r="I172" s="1">
        <v>38306</v>
      </c>
      <c r="J172">
        <v>92.06</v>
      </c>
      <c r="L172" s="1">
        <v>34365</v>
      </c>
      <c r="M172">
        <v>34099</v>
      </c>
      <c r="O172" s="1">
        <v>35476</v>
      </c>
      <c r="P172">
        <v>21.650000000000002</v>
      </c>
      <c r="Q172">
        <v>26</v>
      </c>
      <c r="S172" s="1">
        <v>36206</v>
      </c>
      <c r="T172">
        <v>45.5</v>
      </c>
      <c r="V172" s="1">
        <v>36356</v>
      </c>
      <c r="W172">
        <v>53.2</v>
      </c>
      <c r="X172">
        <v>117.9</v>
      </c>
      <c r="Z172" s="1">
        <v>39141</v>
      </c>
      <c r="AA172">
        <v>3.9072500000000003</v>
      </c>
      <c r="AB172">
        <v>2.9521000000000002</v>
      </c>
      <c r="AC172">
        <v>1.2188000000000001</v>
      </c>
      <c r="AD172">
        <f t="shared" si="6"/>
        <v>2.4221365277321953</v>
      </c>
      <c r="AF172" s="12" t="s">
        <v>294</v>
      </c>
      <c r="AG172" s="13">
        <v>4.0545999999999998</v>
      </c>
      <c r="AI172" s="1">
        <v>25990</v>
      </c>
      <c r="AJ172">
        <v>4.0000000000000002E-4</v>
      </c>
    </row>
    <row r="173" spans="1:36" x14ac:dyDescent="0.2">
      <c r="A173" s="1">
        <v>39872</v>
      </c>
      <c r="B173">
        <v>3.92</v>
      </c>
      <c r="C173">
        <v>4.41</v>
      </c>
      <c r="E173" s="1">
        <v>39298</v>
      </c>
      <c r="F173">
        <v>4.5</v>
      </c>
      <c r="G173">
        <v>4.7700000000000005</v>
      </c>
      <c r="I173" s="1">
        <v>38336</v>
      </c>
      <c r="J173">
        <v>94.89</v>
      </c>
      <c r="L173" s="1">
        <v>34393</v>
      </c>
      <c r="M173">
        <v>34709</v>
      </c>
      <c r="O173" s="1">
        <v>35504</v>
      </c>
      <c r="P173">
        <v>22.78</v>
      </c>
      <c r="Q173">
        <v>26</v>
      </c>
      <c r="S173" s="1">
        <v>36234</v>
      </c>
      <c r="T173">
        <v>55</v>
      </c>
      <c r="V173" s="1">
        <v>36387</v>
      </c>
      <c r="W173">
        <v>52.800000000000004</v>
      </c>
      <c r="X173">
        <v>117.5</v>
      </c>
      <c r="Z173" s="1">
        <v>39171</v>
      </c>
      <c r="AA173">
        <v>3.8668000000000005</v>
      </c>
      <c r="AB173">
        <v>2.8949500000000001</v>
      </c>
      <c r="AC173">
        <v>1.2156500000000001</v>
      </c>
      <c r="AD173">
        <f t="shared" si="6"/>
        <v>2.3814008966396578</v>
      </c>
      <c r="AF173" s="12" t="s">
        <v>295</v>
      </c>
      <c r="AG173" s="13">
        <v>3.9365000000000001</v>
      </c>
      <c r="AI173" s="1">
        <v>26023</v>
      </c>
      <c r="AJ173">
        <v>4.0000000000000002E-4</v>
      </c>
    </row>
    <row r="174" spans="1:36" x14ac:dyDescent="0.2">
      <c r="A174" s="1">
        <v>39900</v>
      </c>
      <c r="B174">
        <v>2.93</v>
      </c>
      <c r="C174">
        <v>3.97</v>
      </c>
      <c r="E174" s="1">
        <v>39329</v>
      </c>
      <c r="F174">
        <v>4.59</v>
      </c>
      <c r="G174">
        <v>4.93</v>
      </c>
      <c r="I174" s="1">
        <v>38367</v>
      </c>
      <c r="J174">
        <v>95.68</v>
      </c>
      <c r="L174" s="1">
        <v>34424</v>
      </c>
      <c r="M174">
        <v>35461</v>
      </c>
      <c r="O174" s="1">
        <v>35535</v>
      </c>
      <c r="P174">
        <v>22.06</v>
      </c>
      <c r="Q174">
        <v>26</v>
      </c>
      <c r="S174" s="1">
        <v>36265</v>
      </c>
      <c r="T174">
        <v>51.300000000000004</v>
      </c>
      <c r="V174" s="1">
        <v>36418</v>
      </c>
      <c r="W174">
        <v>53.2</v>
      </c>
      <c r="X174">
        <v>117.2</v>
      </c>
      <c r="Z174" s="1">
        <v>39202</v>
      </c>
      <c r="AA174">
        <v>3.7882000000000002</v>
      </c>
      <c r="AB174">
        <v>2.7761500000000003</v>
      </c>
      <c r="AC174">
        <v>1.2074500000000001</v>
      </c>
      <c r="AD174">
        <f t="shared" si="6"/>
        <v>2.299184231231107</v>
      </c>
      <c r="AF174" s="12" t="s">
        <v>296</v>
      </c>
      <c r="AG174" s="13">
        <v>3.9378000000000002</v>
      </c>
      <c r="AI174" s="1">
        <v>26053</v>
      </c>
      <c r="AJ174">
        <v>4.0000000000000002E-4</v>
      </c>
    </row>
    <row r="175" spans="1:36" x14ac:dyDescent="0.2">
      <c r="A175" s="1">
        <v>39931</v>
      </c>
      <c r="B175">
        <v>3.0100000000000002</v>
      </c>
      <c r="C175">
        <v>3.64</v>
      </c>
      <c r="E175" s="1">
        <v>39359</v>
      </c>
      <c r="F175">
        <v>4.9800000000000004</v>
      </c>
      <c r="G175">
        <v>4.95</v>
      </c>
      <c r="I175" s="1">
        <v>38398</v>
      </c>
      <c r="J175">
        <v>97.2</v>
      </c>
      <c r="L175" s="1">
        <v>34453</v>
      </c>
      <c r="M175">
        <v>35912</v>
      </c>
      <c r="O175" s="1">
        <v>35565</v>
      </c>
      <c r="P175">
        <v>23.41</v>
      </c>
      <c r="Q175">
        <v>26</v>
      </c>
      <c r="S175" s="1">
        <v>36295</v>
      </c>
      <c r="T175">
        <v>51.7</v>
      </c>
      <c r="V175" s="1">
        <v>36448</v>
      </c>
      <c r="W175">
        <v>53.1</v>
      </c>
      <c r="X175">
        <v>117.5</v>
      </c>
      <c r="Z175" s="1">
        <v>39233</v>
      </c>
      <c r="AA175">
        <v>3.8088000000000002</v>
      </c>
      <c r="AB175">
        <v>2.8307500000000001</v>
      </c>
      <c r="AC175">
        <v>1.2250500000000002</v>
      </c>
      <c r="AD175">
        <f t="shared" si="6"/>
        <v>2.3107220113464755</v>
      </c>
      <c r="AF175" s="12" t="s">
        <v>297</v>
      </c>
      <c r="AG175" s="13">
        <v>3.9712999999999998</v>
      </c>
      <c r="AI175" s="1">
        <v>26084</v>
      </c>
      <c r="AJ175">
        <v>4.0000000000000002E-4</v>
      </c>
    </row>
    <row r="176" spans="1:36" x14ac:dyDescent="0.2">
      <c r="A176" s="1">
        <v>39961</v>
      </c>
      <c r="B176">
        <v>3.52</v>
      </c>
      <c r="C176">
        <v>3.94</v>
      </c>
      <c r="E176" s="1">
        <v>39390</v>
      </c>
      <c r="F176">
        <v>4.99</v>
      </c>
      <c r="G176">
        <v>5.1000000000000005</v>
      </c>
      <c r="I176" s="1">
        <v>38426</v>
      </c>
      <c r="J176">
        <v>96.81</v>
      </c>
      <c r="L176" s="1">
        <v>34485</v>
      </c>
      <c r="M176">
        <v>36220</v>
      </c>
      <c r="O176" s="1">
        <v>35596</v>
      </c>
      <c r="P176">
        <v>22.67</v>
      </c>
      <c r="Q176">
        <v>26</v>
      </c>
      <c r="S176" s="1">
        <v>36326</v>
      </c>
      <c r="T176">
        <v>51.7</v>
      </c>
      <c r="V176" s="1">
        <v>36479</v>
      </c>
      <c r="W176">
        <v>57.7</v>
      </c>
      <c r="X176">
        <v>117.10000000000001</v>
      </c>
      <c r="Z176" s="1">
        <v>39262</v>
      </c>
      <c r="AA176">
        <v>3.7712000000000003</v>
      </c>
      <c r="AB176">
        <v>2.7849500000000003</v>
      </c>
      <c r="AC176">
        <v>1.2215500000000001</v>
      </c>
      <c r="AD176">
        <f t="shared" si="6"/>
        <v>2.2798493716998895</v>
      </c>
      <c r="AF176" s="12" t="s">
        <v>298</v>
      </c>
      <c r="AG176" s="13">
        <v>3.8731</v>
      </c>
      <c r="AI176" s="1">
        <v>26114</v>
      </c>
      <c r="AJ176">
        <v>4.0000000000000002E-4</v>
      </c>
    </row>
    <row r="177" spans="1:36" x14ac:dyDescent="0.2">
      <c r="A177" s="1">
        <v>39992</v>
      </c>
      <c r="B177">
        <v>3.12</v>
      </c>
      <c r="C177">
        <v>3.95</v>
      </c>
      <c r="E177" s="1">
        <v>39420</v>
      </c>
      <c r="F177">
        <v>4.22</v>
      </c>
      <c r="G177">
        <v>5.5600000000000005</v>
      </c>
      <c r="I177" s="1">
        <v>38457</v>
      </c>
      <c r="J177">
        <v>93.65</v>
      </c>
      <c r="L177" s="1">
        <v>34515</v>
      </c>
      <c r="M177">
        <v>37156</v>
      </c>
      <c r="O177" s="1">
        <v>35626</v>
      </c>
      <c r="P177">
        <v>21.92</v>
      </c>
      <c r="Q177">
        <v>26</v>
      </c>
      <c r="S177" s="1">
        <v>36356</v>
      </c>
      <c r="T177">
        <v>50.6</v>
      </c>
      <c r="V177" s="1">
        <v>36509</v>
      </c>
      <c r="W177">
        <v>65.900000000000006</v>
      </c>
      <c r="X177">
        <v>115.80000000000001</v>
      </c>
      <c r="Z177" s="1">
        <v>39294</v>
      </c>
      <c r="AA177">
        <v>3.7936500000000004</v>
      </c>
      <c r="AB177">
        <v>2.7742500000000003</v>
      </c>
      <c r="AC177">
        <v>1.2011000000000001</v>
      </c>
      <c r="AD177">
        <f t="shared" si="6"/>
        <v>2.3097577220880861</v>
      </c>
      <c r="AF177" s="12" t="s">
        <v>299</v>
      </c>
      <c r="AG177" s="13">
        <v>3.8113000000000001</v>
      </c>
      <c r="AI177" s="1">
        <v>26144</v>
      </c>
      <c r="AJ177">
        <v>4.0000000000000002E-4</v>
      </c>
    </row>
    <row r="178" spans="1:36" x14ac:dyDescent="0.2">
      <c r="A178" s="1">
        <v>40022</v>
      </c>
      <c r="B178">
        <v>2.81</v>
      </c>
      <c r="C178">
        <v>3.62</v>
      </c>
      <c r="E178" s="1">
        <v>39451</v>
      </c>
      <c r="F178">
        <v>5.07</v>
      </c>
      <c r="G178">
        <v>5.41</v>
      </c>
      <c r="I178" s="1">
        <v>38487</v>
      </c>
      <c r="J178">
        <v>92.460000000000008</v>
      </c>
      <c r="L178" s="1">
        <v>34544</v>
      </c>
      <c r="M178">
        <v>37734</v>
      </c>
      <c r="O178" s="1">
        <v>35657</v>
      </c>
      <c r="P178">
        <v>23.37</v>
      </c>
      <c r="Q178">
        <v>28</v>
      </c>
      <c r="S178" s="1">
        <v>36387</v>
      </c>
      <c r="T178">
        <v>53.1</v>
      </c>
      <c r="V178" s="1">
        <v>36540</v>
      </c>
      <c r="W178">
        <v>53.800000000000004</v>
      </c>
      <c r="X178">
        <v>113.5</v>
      </c>
      <c r="Z178" s="1">
        <v>39325</v>
      </c>
      <c r="AA178">
        <v>3.8198500000000002</v>
      </c>
      <c r="AB178">
        <v>2.8025500000000001</v>
      </c>
      <c r="AC178">
        <v>1.20875</v>
      </c>
      <c r="AD178">
        <f t="shared" si="6"/>
        <v>2.3185522233712512</v>
      </c>
      <c r="AF178" s="12" t="s">
        <v>300</v>
      </c>
      <c r="AG178" s="13">
        <v>3.831</v>
      </c>
      <c r="AI178" s="1">
        <v>26176</v>
      </c>
      <c r="AJ178">
        <v>4.0000000000000002E-4</v>
      </c>
    </row>
    <row r="179" spans="1:36" x14ac:dyDescent="0.2">
      <c r="A179" s="1">
        <v>40053</v>
      </c>
      <c r="B179">
        <v>2.85</v>
      </c>
      <c r="C179">
        <v>3.5300000000000002</v>
      </c>
      <c r="E179" s="1">
        <v>39482</v>
      </c>
      <c r="F179">
        <v>5.39</v>
      </c>
      <c r="G179">
        <v>5.5</v>
      </c>
      <c r="I179" s="1">
        <v>38518</v>
      </c>
      <c r="J179">
        <v>93.92</v>
      </c>
      <c r="L179" s="1">
        <v>34577</v>
      </c>
      <c r="M179">
        <v>38054</v>
      </c>
      <c r="O179" s="1">
        <v>35688</v>
      </c>
      <c r="P179">
        <v>23.35</v>
      </c>
      <c r="Q179">
        <v>28</v>
      </c>
      <c r="S179" s="1">
        <v>36418</v>
      </c>
      <c r="T179">
        <v>57.900000000000006</v>
      </c>
      <c r="V179" s="1">
        <v>36571</v>
      </c>
      <c r="W179">
        <v>55.800000000000004</v>
      </c>
      <c r="X179">
        <v>113.4</v>
      </c>
      <c r="Z179" s="1">
        <v>39353</v>
      </c>
      <c r="AA179">
        <v>3.7720000000000002</v>
      </c>
      <c r="AB179">
        <v>2.6429500000000004</v>
      </c>
      <c r="AC179">
        <v>1.16425</v>
      </c>
      <c r="AD179">
        <f t="shared" si="6"/>
        <v>2.2700880395104148</v>
      </c>
      <c r="AF179" s="12" t="s">
        <v>301</v>
      </c>
      <c r="AG179" s="13">
        <v>3.9274</v>
      </c>
      <c r="AI179" s="1">
        <v>26206</v>
      </c>
      <c r="AJ179">
        <v>4.0000000000000002E-4</v>
      </c>
    </row>
    <row r="180" spans="1:36" x14ac:dyDescent="0.2">
      <c r="A180" s="1">
        <v>40084</v>
      </c>
      <c r="B180">
        <v>2.84</v>
      </c>
      <c r="C180">
        <v>3.52</v>
      </c>
      <c r="E180" s="1">
        <v>39511</v>
      </c>
      <c r="F180">
        <v>5.73</v>
      </c>
      <c r="G180">
        <v>5.82</v>
      </c>
      <c r="I180" s="1">
        <v>38548</v>
      </c>
      <c r="J180">
        <v>93.2</v>
      </c>
      <c r="L180" s="1">
        <v>34607</v>
      </c>
      <c r="M180">
        <v>38875</v>
      </c>
      <c r="O180" s="1">
        <v>35718</v>
      </c>
      <c r="P180">
        <v>22.53</v>
      </c>
      <c r="Q180">
        <v>28</v>
      </c>
      <c r="S180" s="1">
        <v>36448</v>
      </c>
      <c r="T180">
        <v>58</v>
      </c>
      <c r="V180" s="1">
        <v>36600</v>
      </c>
      <c r="W180">
        <v>57.300000000000004</v>
      </c>
      <c r="X180">
        <v>113</v>
      </c>
      <c r="Z180" s="1">
        <v>39386</v>
      </c>
      <c r="AA180">
        <v>3.6235000000000004</v>
      </c>
      <c r="AB180">
        <v>2.5021500000000003</v>
      </c>
      <c r="AC180">
        <v>1.1583000000000001</v>
      </c>
      <c r="AD180">
        <f t="shared" si="6"/>
        <v>2.1601916601916602</v>
      </c>
      <c r="AF180" s="12" t="s">
        <v>302</v>
      </c>
      <c r="AG180" s="13">
        <v>3.9180999999999999</v>
      </c>
      <c r="AI180" s="1">
        <v>26235</v>
      </c>
      <c r="AJ180">
        <v>4.0000000000000002E-4</v>
      </c>
    </row>
    <row r="181" spans="1:36" x14ac:dyDescent="0.2">
      <c r="A181" s="1">
        <v>40114</v>
      </c>
      <c r="B181">
        <v>2.82</v>
      </c>
      <c r="C181">
        <v>3.52</v>
      </c>
      <c r="E181" s="1">
        <v>39542</v>
      </c>
      <c r="F181">
        <v>6.09</v>
      </c>
      <c r="G181">
        <v>6.11</v>
      </c>
      <c r="I181" s="1">
        <v>38579</v>
      </c>
      <c r="J181">
        <v>94.67</v>
      </c>
      <c r="L181" s="1">
        <v>34638</v>
      </c>
      <c r="M181">
        <v>39884</v>
      </c>
      <c r="O181" s="1">
        <v>35749</v>
      </c>
      <c r="P181">
        <v>24.52</v>
      </c>
      <c r="Q181">
        <v>28</v>
      </c>
      <c r="S181" s="1">
        <v>36479</v>
      </c>
      <c r="T181">
        <v>57.6</v>
      </c>
      <c r="V181" s="1">
        <v>36631</v>
      </c>
      <c r="W181">
        <v>57.7</v>
      </c>
      <c r="X181">
        <v>112.60000000000001</v>
      </c>
      <c r="Z181" s="1">
        <v>39416</v>
      </c>
      <c r="AA181">
        <v>3.6087500000000001</v>
      </c>
      <c r="AB181">
        <v>2.4662500000000001</v>
      </c>
      <c r="AC181">
        <v>1.1324000000000001</v>
      </c>
      <c r="AD181">
        <f t="shared" si="6"/>
        <v>2.1778965030024726</v>
      </c>
      <c r="AF181" s="12" t="s">
        <v>303</v>
      </c>
      <c r="AG181" s="13">
        <v>3.8668</v>
      </c>
      <c r="AI181" s="1">
        <v>26267</v>
      </c>
      <c r="AJ181">
        <v>4.0000000000000002E-4</v>
      </c>
    </row>
    <row r="182" spans="1:36" x14ac:dyDescent="0.2">
      <c r="A182" s="1">
        <v>40145</v>
      </c>
      <c r="B182">
        <v>3.04</v>
      </c>
      <c r="C182">
        <v>3.54</v>
      </c>
      <c r="E182" s="1">
        <v>39572</v>
      </c>
      <c r="F182">
        <v>5.84</v>
      </c>
      <c r="G182">
        <v>6.18</v>
      </c>
      <c r="I182" s="1">
        <v>38610</v>
      </c>
      <c r="J182">
        <v>97.36</v>
      </c>
      <c r="L182" s="1">
        <v>34668</v>
      </c>
      <c r="M182">
        <v>41219</v>
      </c>
      <c r="O182" s="1">
        <v>35779</v>
      </c>
      <c r="P182">
        <v>22.17</v>
      </c>
      <c r="Q182">
        <v>28</v>
      </c>
      <c r="S182" s="1">
        <v>36509</v>
      </c>
      <c r="T182">
        <v>61.300000000000004</v>
      </c>
      <c r="V182" s="1">
        <v>36661</v>
      </c>
      <c r="W182">
        <v>56.800000000000004</v>
      </c>
      <c r="X182">
        <v>112.2</v>
      </c>
      <c r="Z182" s="1">
        <v>39447</v>
      </c>
      <c r="AA182">
        <v>3.6031000000000004</v>
      </c>
      <c r="AB182">
        <v>2.4697500000000003</v>
      </c>
      <c r="AC182">
        <v>1.1338000000000001</v>
      </c>
      <c r="AD182">
        <f t="shared" si="6"/>
        <v>2.1782942317869112</v>
      </c>
      <c r="AF182" s="12" t="s">
        <v>304</v>
      </c>
      <c r="AG182" s="13">
        <v>3.7810000000000001</v>
      </c>
      <c r="AI182" s="1">
        <v>26298</v>
      </c>
      <c r="AJ182">
        <v>4.0000000000000002E-4</v>
      </c>
    </row>
    <row r="183" spans="1:36" x14ac:dyDescent="0.2">
      <c r="A183" s="1">
        <v>40175</v>
      </c>
      <c r="B183">
        <v>2.46</v>
      </c>
      <c r="C183">
        <v>3.68</v>
      </c>
      <c r="E183" s="1">
        <v>39603</v>
      </c>
      <c r="F183">
        <v>5.89</v>
      </c>
      <c r="G183">
        <v>6.18</v>
      </c>
      <c r="I183" s="1">
        <v>38640</v>
      </c>
      <c r="J183">
        <v>97.19</v>
      </c>
      <c r="L183" s="1">
        <v>34698</v>
      </c>
      <c r="M183">
        <v>41908</v>
      </c>
      <c r="O183" s="1">
        <v>35810</v>
      </c>
      <c r="P183">
        <v>25.55</v>
      </c>
      <c r="Q183">
        <v>28</v>
      </c>
      <c r="S183" s="1">
        <v>36540</v>
      </c>
      <c r="T183">
        <v>50.2</v>
      </c>
      <c r="V183" s="1">
        <v>36692</v>
      </c>
      <c r="W183">
        <v>58.300000000000004</v>
      </c>
      <c r="X183">
        <v>111.9</v>
      </c>
      <c r="Z183" s="1">
        <v>39478</v>
      </c>
      <c r="AA183">
        <v>3.6002000000000005</v>
      </c>
      <c r="AB183">
        <v>2.4218000000000002</v>
      </c>
      <c r="AC183">
        <v>1.0806500000000001</v>
      </c>
      <c r="AD183">
        <f t="shared" si="6"/>
        <v>2.2410586221255726</v>
      </c>
      <c r="AF183" s="12" t="s">
        <v>305</v>
      </c>
      <c r="AG183" s="13">
        <v>3.8151999999999999</v>
      </c>
      <c r="AI183" s="1">
        <v>26329</v>
      </c>
      <c r="AJ183">
        <v>4.0000000000000002E-4</v>
      </c>
    </row>
    <row r="184" spans="1:36" x14ac:dyDescent="0.2">
      <c r="A184" s="1">
        <v>40206</v>
      </c>
      <c r="B184">
        <v>2.86</v>
      </c>
      <c r="C184">
        <v>3.65</v>
      </c>
      <c r="E184" s="1">
        <v>39633</v>
      </c>
      <c r="F184">
        <v>5.95</v>
      </c>
      <c r="G184">
        <v>6.22</v>
      </c>
      <c r="I184" s="1">
        <v>38671</v>
      </c>
      <c r="J184">
        <v>95.33</v>
      </c>
      <c r="L184" s="1">
        <v>34730</v>
      </c>
      <c r="M184">
        <v>42839</v>
      </c>
      <c r="O184" s="1">
        <v>35841</v>
      </c>
      <c r="P184">
        <v>23.740000000000002</v>
      </c>
      <c r="Q184">
        <v>28</v>
      </c>
      <c r="S184" s="1">
        <v>36571</v>
      </c>
      <c r="T184">
        <v>53.6</v>
      </c>
      <c r="V184" s="1">
        <v>36722</v>
      </c>
      <c r="W184">
        <v>58</v>
      </c>
      <c r="X184">
        <v>111.4</v>
      </c>
      <c r="Z184" s="1">
        <v>39507</v>
      </c>
      <c r="AA184">
        <v>3.5269500000000003</v>
      </c>
      <c r="AB184">
        <v>2.3229500000000001</v>
      </c>
      <c r="AC184">
        <v>1.0412000000000001</v>
      </c>
      <c r="AD184">
        <f t="shared" si="6"/>
        <v>2.2310315021129465</v>
      </c>
      <c r="AF184" s="12" t="s">
        <v>306</v>
      </c>
      <c r="AG184" s="13">
        <v>3.7677</v>
      </c>
      <c r="AI184" s="1">
        <v>26358</v>
      </c>
      <c r="AJ184">
        <v>4.0000000000000002E-4</v>
      </c>
    </row>
    <row r="185" spans="1:36" x14ac:dyDescent="0.2">
      <c r="A185" s="1">
        <v>40237</v>
      </c>
      <c r="B185">
        <v>2.93</v>
      </c>
      <c r="C185">
        <v>3.62</v>
      </c>
      <c r="E185" s="1">
        <v>39664</v>
      </c>
      <c r="F185">
        <v>6.17</v>
      </c>
      <c r="G185">
        <v>6.24</v>
      </c>
      <c r="I185" s="1">
        <v>38701</v>
      </c>
      <c r="J185">
        <v>98.03</v>
      </c>
      <c r="L185" s="1">
        <v>34758</v>
      </c>
      <c r="M185">
        <v>43484</v>
      </c>
      <c r="O185" s="1">
        <v>35869</v>
      </c>
      <c r="P185">
        <v>24.16</v>
      </c>
      <c r="Q185">
        <v>28</v>
      </c>
      <c r="S185" s="1">
        <v>36600</v>
      </c>
      <c r="T185">
        <v>59</v>
      </c>
      <c r="V185" s="1">
        <v>36753</v>
      </c>
      <c r="W185">
        <v>58.5</v>
      </c>
      <c r="X185">
        <v>110.9</v>
      </c>
      <c r="Z185" s="1">
        <v>39538</v>
      </c>
      <c r="AA185">
        <v>3.5148000000000001</v>
      </c>
      <c r="AB185">
        <v>2.2281500000000003</v>
      </c>
      <c r="AC185">
        <v>0.99365000000000003</v>
      </c>
      <c r="AD185">
        <f t="shared" si="6"/>
        <v>2.2423891712373574</v>
      </c>
      <c r="AF185" s="12" t="s">
        <v>307</v>
      </c>
      <c r="AG185" s="13">
        <v>3.7890000000000001</v>
      </c>
      <c r="AI185" s="1">
        <v>26389</v>
      </c>
      <c r="AJ185">
        <v>4.0000000000000002E-4</v>
      </c>
    </row>
    <row r="186" spans="1:36" x14ac:dyDescent="0.2">
      <c r="A186" s="1">
        <v>40265</v>
      </c>
      <c r="B186">
        <v>2.94</v>
      </c>
      <c r="C186">
        <v>3.62</v>
      </c>
      <c r="E186" s="1">
        <v>39695</v>
      </c>
      <c r="F186">
        <v>5.89</v>
      </c>
      <c r="G186">
        <v>6.3100000000000005</v>
      </c>
      <c r="I186" s="1">
        <v>38732</v>
      </c>
      <c r="J186">
        <v>98.850000000000009</v>
      </c>
      <c r="L186" s="1">
        <v>34789</v>
      </c>
      <c r="M186">
        <v>45204</v>
      </c>
      <c r="O186" s="1">
        <v>35900</v>
      </c>
      <c r="P186">
        <v>23.830000000000002</v>
      </c>
      <c r="Q186">
        <v>28</v>
      </c>
      <c r="S186" s="1">
        <v>36631</v>
      </c>
      <c r="T186">
        <v>53.900000000000006</v>
      </c>
      <c r="V186" s="1">
        <v>36784</v>
      </c>
      <c r="W186">
        <v>58.5</v>
      </c>
      <c r="X186">
        <v>110.7</v>
      </c>
      <c r="Z186" s="1">
        <v>39568</v>
      </c>
      <c r="AA186">
        <v>3.4506000000000001</v>
      </c>
      <c r="AB186">
        <v>2.2097000000000002</v>
      </c>
      <c r="AC186">
        <v>1.03545</v>
      </c>
      <c r="AD186">
        <f t="shared" si="6"/>
        <v>2.1340479984547782</v>
      </c>
      <c r="AF186" s="12" t="s">
        <v>308</v>
      </c>
      <c r="AG186" s="13">
        <v>3.8161999999999998</v>
      </c>
      <c r="AI186" s="1">
        <v>26417</v>
      </c>
      <c r="AJ186">
        <v>4.0000000000000002E-4</v>
      </c>
    </row>
    <row r="187" spans="1:36" x14ac:dyDescent="0.2">
      <c r="A187" s="1">
        <v>40296</v>
      </c>
      <c r="B187">
        <v>3.0700000000000003</v>
      </c>
      <c r="C187">
        <v>3.61</v>
      </c>
      <c r="E187" s="1">
        <v>39725</v>
      </c>
      <c r="F187">
        <v>5.8</v>
      </c>
      <c r="G187">
        <v>6.53</v>
      </c>
      <c r="I187" s="1">
        <v>38763</v>
      </c>
      <c r="J187">
        <v>99.28</v>
      </c>
      <c r="L187" s="1">
        <v>34817</v>
      </c>
      <c r="M187">
        <v>46111</v>
      </c>
      <c r="O187" s="1">
        <v>35930</v>
      </c>
      <c r="P187">
        <v>23.16</v>
      </c>
      <c r="Q187">
        <v>27</v>
      </c>
      <c r="S187" s="1">
        <v>36661</v>
      </c>
      <c r="T187">
        <v>57.400000000000006</v>
      </c>
      <c r="V187" s="1">
        <v>36814</v>
      </c>
      <c r="W187">
        <v>58.300000000000004</v>
      </c>
      <c r="X187">
        <v>111.10000000000001</v>
      </c>
      <c r="Z187" s="1">
        <v>39598</v>
      </c>
      <c r="AA187">
        <v>3.3735000000000004</v>
      </c>
      <c r="AB187">
        <v>2.1689500000000002</v>
      </c>
      <c r="AC187">
        <v>1.0423</v>
      </c>
      <c r="AD187">
        <f t="shared" si="6"/>
        <v>2.0809267965077236</v>
      </c>
      <c r="AF187" s="12" t="s">
        <v>309</v>
      </c>
      <c r="AG187" s="13">
        <v>3.7730000000000001</v>
      </c>
      <c r="AI187" s="1">
        <v>26450</v>
      </c>
      <c r="AJ187">
        <v>4.0000000000000002E-4</v>
      </c>
    </row>
    <row r="188" spans="1:36" x14ac:dyDescent="0.2">
      <c r="A188" s="1">
        <v>40326</v>
      </c>
      <c r="B188">
        <v>3.22</v>
      </c>
      <c r="C188">
        <v>3.62</v>
      </c>
      <c r="E188" s="1">
        <v>39756</v>
      </c>
      <c r="F188">
        <v>5.6000000000000005</v>
      </c>
      <c r="G188">
        <v>6.46</v>
      </c>
      <c r="I188" s="1">
        <v>38791</v>
      </c>
      <c r="J188">
        <v>97.15</v>
      </c>
      <c r="L188" s="1">
        <v>34850</v>
      </c>
      <c r="M188">
        <v>46850</v>
      </c>
      <c r="O188" s="1">
        <v>35961</v>
      </c>
      <c r="P188">
        <v>22.44</v>
      </c>
      <c r="Q188">
        <v>27</v>
      </c>
      <c r="S188" s="1">
        <v>36692</v>
      </c>
      <c r="T188">
        <v>57.6</v>
      </c>
      <c r="V188" s="1">
        <v>36845</v>
      </c>
      <c r="W188">
        <v>62.400000000000006</v>
      </c>
      <c r="X188">
        <v>110.60000000000001</v>
      </c>
      <c r="Z188" s="1">
        <v>39629</v>
      </c>
      <c r="AA188">
        <v>3.3533000000000004</v>
      </c>
      <c r="AB188">
        <v>2.1287000000000003</v>
      </c>
      <c r="AC188">
        <v>1.0209000000000001</v>
      </c>
      <c r="AD188">
        <f t="shared" si="6"/>
        <v>2.0851209716916448</v>
      </c>
      <c r="AF188" s="12" t="s">
        <v>310</v>
      </c>
      <c r="AG188" s="13">
        <v>3.6377000000000002</v>
      </c>
      <c r="AI188" s="1">
        <v>26480</v>
      </c>
      <c r="AJ188">
        <v>4.0000000000000002E-4</v>
      </c>
    </row>
    <row r="189" spans="1:36" x14ac:dyDescent="0.2">
      <c r="A189" s="1">
        <v>40357</v>
      </c>
      <c r="B189">
        <v>3.23</v>
      </c>
      <c r="C189">
        <v>3.63</v>
      </c>
      <c r="E189" s="1">
        <v>39786</v>
      </c>
      <c r="F189">
        <v>5.16</v>
      </c>
      <c r="G189">
        <v>6.03</v>
      </c>
      <c r="I189" s="1">
        <v>38822</v>
      </c>
      <c r="J189">
        <v>96.33</v>
      </c>
      <c r="L189" s="1">
        <v>34880</v>
      </c>
      <c r="M189">
        <v>48411</v>
      </c>
      <c r="O189" s="1">
        <v>35991</v>
      </c>
      <c r="P189">
        <v>19.41</v>
      </c>
      <c r="Q189">
        <v>25</v>
      </c>
      <c r="S189" s="1">
        <v>36722</v>
      </c>
      <c r="T189">
        <v>54.400000000000006</v>
      </c>
      <c r="V189" s="1">
        <v>36875</v>
      </c>
      <c r="W189">
        <v>69.3</v>
      </c>
      <c r="X189">
        <v>109.30000000000001</v>
      </c>
      <c r="Z189" s="1">
        <v>39660</v>
      </c>
      <c r="AA189">
        <v>3.2175000000000002</v>
      </c>
      <c r="AB189">
        <v>2.0625</v>
      </c>
      <c r="AC189">
        <v>1.0472000000000001</v>
      </c>
      <c r="AD189">
        <f t="shared" si="6"/>
        <v>1.9695378151260501</v>
      </c>
      <c r="AF189" s="12" t="s">
        <v>311</v>
      </c>
      <c r="AG189" s="13">
        <v>3.6133000000000002</v>
      </c>
      <c r="AI189" s="1">
        <v>26511</v>
      </c>
      <c r="AJ189">
        <v>4.0000000000000002E-4</v>
      </c>
    </row>
    <row r="190" spans="1:36" x14ac:dyDescent="0.2">
      <c r="A190" s="1">
        <v>40387</v>
      </c>
      <c r="B190">
        <v>3.08</v>
      </c>
      <c r="C190">
        <v>3.62</v>
      </c>
      <c r="E190" s="1">
        <v>39817</v>
      </c>
      <c r="F190">
        <v>4.8100000000000005</v>
      </c>
      <c r="G190">
        <v>5.23</v>
      </c>
      <c r="I190" s="1">
        <v>38852</v>
      </c>
      <c r="J190">
        <v>97.58</v>
      </c>
      <c r="L190" s="1">
        <v>34911</v>
      </c>
      <c r="M190">
        <v>49757</v>
      </c>
      <c r="O190" s="1">
        <v>36022</v>
      </c>
      <c r="P190">
        <v>20.14</v>
      </c>
      <c r="Q190">
        <v>25</v>
      </c>
      <c r="S190" s="1">
        <v>36753</v>
      </c>
      <c r="T190">
        <v>58.2</v>
      </c>
      <c r="V190" s="1">
        <v>36906</v>
      </c>
      <c r="W190">
        <v>59.300000000000004</v>
      </c>
      <c r="X190">
        <v>107.9</v>
      </c>
      <c r="Z190" s="1">
        <v>39689</v>
      </c>
      <c r="AA190">
        <v>3.3329500000000003</v>
      </c>
      <c r="AB190">
        <v>2.27135</v>
      </c>
      <c r="AC190">
        <v>1.1014000000000002</v>
      </c>
      <c r="AD190">
        <f t="shared" si="6"/>
        <v>2.0622389685854365</v>
      </c>
      <c r="AF190" s="12" t="s">
        <v>312</v>
      </c>
      <c r="AG190" s="13">
        <v>3.5935000000000001</v>
      </c>
      <c r="AI190" s="1">
        <v>26542</v>
      </c>
      <c r="AJ190">
        <v>4.0000000000000002E-4</v>
      </c>
    </row>
    <row r="191" spans="1:36" x14ac:dyDescent="0.2">
      <c r="A191" s="1">
        <v>40418</v>
      </c>
      <c r="B191">
        <v>3.18</v>
      </c>
      <c r="C191">
        <v>3.6</v>
      </c>
      <c r="E191" s="1">
        <v>39848</v>
      </c>
      <c r="F191">
        <v>3.83</v>
      </c>
      <c r="G191">
        <v>4.3899999999999997</v>
      </c>
      <c r="I191" s="1">
        <v>38883</v>
      </c>
      <c r="J191">
        <v>94.45</v>
      </c>
      <c r="L191" s="1">
        <v>34942</v>
      </c>
      <c r="M191">
        <v>50909</v>
      </c>
      <c r="O191" s="1">
        <v>36053</v>
      </c>
      <c r="P191">
        <v>18.09</v>
      </c>
      <c r="Q191">
        <v>25</v>
      </c>
      <c r="S191" s="1">
        <v>36784</v>
      </c>
      <c r="T191">
        <v>60</v>
      </c>
      <c r="V191" s="1">
        <v>36937</v>
      </c>
      <c r="W191">
        <v>59.5</v>
      </c>
      <c r="X191">
        <v>108.2</v>
      </c>
      <c r="Z191" s="1">
        <v>39721</v>
      </c>
      <c r="AA191">
        <v>3.3964500000000002</v>
      </c>
      <c r="AB191">
        <v>2.4042500000000002</v>
      </c>
      <c r="AC191">
        <v>1.1213500000000001</v>
      </c>
      <c r="AD191">
        <f t="shared" ref="AD191:AD254" si="7">AB191/AC191</f>
        <v>2.1440674187363444</v>
      </c>
      <c r="AF191" s="12" t="s">
        <v>313</v>
      </c>
      <c r="AG191" s="13">
        <v>3.6244000000000001</v>
      </c>
      <c r="AI191" s="1">
        <v>26571</v>
      </c>
      <c r="AJ191">
        <v>4.0000000000000002E-4</v>
      </c>
    </row>
    <row r="192" spans="1:36" x14ac:dyDescent="0.2">
      <c r="A192" s="1">
        <v>40449</v>
      </c>
      <c r="B192">
        <v>3.02</v>
      </c>
      <c r="C192">
        <v>3.61</v>
      </c>
      <c r="E192" s="1">
        <v>39876</v>
      </c>
      <c r="F192">
        <v>2.92</v>
      </c>
      <c r="G192">
        <v>3.94</v>
      </c>
      <c r="I192" s="1">
        <v>38913</v>
      </c>
      <c r="J192">
        <v>95.14</v>
      </c>
      <c r="L192" s="1">
        <v>34971</v>
      </c>
      <c r="M192">
        <v>52515</v>
      </c>
      <c r="O192" s="1">
        <v>36083</v>
      </c>
      <c r="P192">
        <v>18.91</v>
      </c>
      <c r="Q192">
        <v>23</v>
      </c>
      <c r="S192" s="1">
        <v>36814</v>
      </c>
      <c r="T192">
        <v>61.7</v>
      </c>
      <c r="V192" s="1">
        <v>36965</v>
      </c>
      <c r="W192">
        <v>61.900000000000006</v>
      </c>
      <c r="X192">
        <v>107.80000000000001</v>
      </c>
      <c r="Z192" s="1">
        <v>39752</v>
      </c>
      <c r="AA192">
        <v>3.5352500000000004</v>
      </c>
      <c r="AB192">
        <v>2.7764500000000001</v>
      </c>
      <c r="AC192">
        <v>1.1578000000000002</v>
      </c>
      <c r="AD192">
        <f t="shared" si="7"/>
        <v>2.3980393850405939</v>
      </c>
      <c r="AF192" s="12" t="s">
        <v>314</v>
      </c>
      <c r="AG192" s="13">
        <v>3.5305</v>
      </c>
      <c r="AI192" s="1">
        <v>26603</v>
      </c>
      <c r="AJ192">
        <v>4.0000000000000002E-4</v>
      </c>
    </row>
    <row r="193" spans="1:36" x14ac:dyDescent="0.2">
      <c r="A193" s="1">
        <v>40479</v>
      </c>
      <c r="B193">
        <v>3.22</v>
      </c>
      <c r="C193">
        <v>3.61</v>
      </c>
      <c r="E193" s="1">
        <v>39907</v>
      </c>
      <c r="F193">
        <v>2.99</v>
      </c>
      <c r="G193">
        <v>3.62</v>
      </c>
      <c r="I193" s="1">
        <v>38944</v>
      </c>
      <c r="J193">
        <v>97.98</v>
      </c>
      <c r="L193" s="1">
        <v>35003</v>
      </c>
      <c r="M193">
        <v>54145</v>
      </c>
      <c r="O193" s="1">
        <v>36114</v>
      </c>
      <c r="P193">
        <v>17.57</v>
      </c>
      <c r="Q193">
        <v>23</v>
      </c>
      <c r="S193" s="1">
        <v>36845</v>
      </c>
      <c r="T193">
        <v>60</v>
      </c>
      <c r="V193" s="1">
        <v>36996</v>
      </c>
      <c r="W193">
        <v>61.1</v>
      </c>
      <c r="X193">
        <v>107.30000000000001</v>
      </c>
      <c r="Z193" s="1">
        <v>39780</v>
      </c>
      <c r="AA193">
        <v>3.7839500000000004</v>
      </c>
      <c r="AB193">
        <v>2.9799500000000001</v>
      </c>
      <c r="AC193">
        <v>1.2137500000000001</v>
      </c>
      <c r="AD193">
        <f t="shared" si="7"/>
        <v>2.4551596292481976</v>
      </c>
      <c r="AF193" s="12" t="s">
        <v>315</v>
      </c>
      <c r="AG193" s="13">
        <v>3.5219999999999998</v>
      </c>
      <c r="AI193" s="1">
        <v>26633</v>
      </c>
      <c r="AJ193">
        <v>4.0000000000000002E-4</v>
      </c>
    </row>
    <row r="194" spans="1:36" x14ac:dyDescent="0.2">
      <c r="A194" s="1">
        <v>40510</v>
      </c>
      <c r="B194">
        <v>3.0500000000000003</v>
      </c>
      <c r="C194">
        <v>3.61</v>
      </c>
      <c r="E194" s="1">
        <v>39937</v>
      </c>
      <c r="F194">
        <v>3.5300000000000002</v>
      </c>
      <c r="G194">
        <v>3.92</v>
      </c>
      <c r="I194" s="1">
        <v>38975</v>
      </c>
      <c r="J194">
        <v>96.33</v>
      </c>
      <c r="L194" s="1">
        <v>35033</v>
      </c>
      <c r="M194">
        <v>56082</v>
      </c>
      <c r="O194" s="1">
        <v>36144</v>
      </c>
      <c r="P194">
        <v>16.3</v>
      </c>
      <c r="Q194">
        <v>21</v>
      </c>
      <c r="S194" s="1">
        <v>36875</v>
      </c>
      <c r="T194">
        <v>59.800000000000004</v>
      </c>
      <c r="V194" s="1">
        <v>37026</v>
      </c>
      <c r="W194">
        <v>61.5</v>
      </c>
      <c r="X194">
        <v>106.7</v>
      </c>
      <c r="Z194" s="1">
        <v>39813</v>
      </c>
      <c r="AA194">
        <v>4.1483500000000006</v>
      </c>
      <c r="AB194">
        <v>2.9665000000000004</v>
      </c>
      <c r="AC194">
        <v>1.0672000000000001</v>
      </c>
      <c r="AD194">
        <f t="shared" si="7"/>
        <v>2.7797038980509745</v>
      </c>
      <c r="AF194" s="12" t="s">
        <v>316</v>
      </c>
      <c r="AG194" s="13">
        <v>3.4514999999999998</v>
      </c>
      <c r="AI194" s="1">
        <v>26662</v>
      </c>
      <c r="AJ194">
        <v>4.0000000000000002E-4</v>
      </c>
    </row>
    <row r="195" spans="1:36" x14ac:dyDescent="0.2">
      <c r="A195" s="1">
        <v>40540</v>
      </c>
      <c r="B195">
        <v>3.1</v>
      </c>
      <c r="C195">
        <v>3.64</v>
      </c>
      <c r="E195" s="1">
        <v>39968</v>
      </c>
      <c r="F195">
        <v>3.0700000000000003</v>
      </c>
      <c r="G195">
        <v>3.92</v>
      </c>
      <c r="I195" s="1">
        <v>39005</v>
      </c>
      <c r="J195">
        <v>97.61</v>
      </c>
      <c r="L195" s="1">
        <v>35062</v>
      </c>
      <c r="M195">
        <v>56946</v>
      </c>
      <c r="O195" s="1">
        <v>36175</v>
      </c>
      <c r="P195">
        <v>15.530000000000001</v>
      </c>
      <c r="Q195">
        <v>18</v>
      </c>
      <c r="S195" s="1">
        <v>36906</v>
      </c>
      <c r="T195">
        <v>55.800000000000004</v>
      </c>
      <c r="V195" s="1">
        <v>37057</v>
      </c>
      <c r="W195">
        <v>60.7</v>
      </c>
      <c r="X195">
        <v>106.30000000000001</v>
      </c>
      <c r="Z195" s="1">
        <v>39843</v>
      </c>
      <c r="AA195">
        <v>4.4625500000000002</v>
      </c>
      <c r="AB195">
        <v>3.4881500000000001</v>
      </c>
      <c r="AC195">
        <v>1.161</v>
      </c>
      <c r="AD195">
        <f t="shared" si="7"/>
        <v>3.0044358311800172</v>
      </c>
      <c r="AF195" s="12" t="s">
        <v>317</v>
      </c>
      <c r="AG195" s="13">
        <v>3.3748999999999998</v>
      </c>
      <c r="AI195" s="1">
        <v>26695</v>
      </c>
      <c r="AJ195">
        <v>4.0000000000000002E-4</v>
      </c>
    </row>
    <row r="196" spans="1:36" x14ac:dyDescent="0.2">
      <c r="A196" s="1">
        <v>40571</v>
      </c>
      <c r="B196">
        <v>3.2600000000000002</v>
      </c>
      <c r="C196">
        <v>3.74</v>
      </c>
      <c r="E196" s="1">
        <v>39998</v>
      </c>
      <c r="F196">
        <v>2.93</v>
      </c>
      <c r="G196">
        <v>3.61</v>
      </c>
      <c r="I196" s="1">
        <v>39036</v>
      </c>
      <c r="J196">
        <v>99.26</v>
      </c>
      <c r="L196" s="1">
        <v>35095</v>
      </c>
      <c r="M196">
        <v>57644</v>
      </c>
      <c r="O196" s="1">
        <v>36206</v>
      </c>
      <c r="P196">
        <v>13.14</v>
      </c>
      <c r="Q196">
        <v>18</v>
      </c>
      <c r="S196" s="1">
        <v>36937</v>
      </c>
      <c r="T196">
        <v>53.800000000000004</v>
      </c>
      <c r="V196" s="1">
        <v>37087</v>
      </c>
      <c r="W196">
        <v>62.7</v>
      </c>
      <c r="X196">
        <v>105.7</v>
      </c>
      <c r="Z196" s="1">
        <v>39871</v>
      </c>
      <c r="AA196">
        <v>4.63375</v>
      </c>
      <c r="AB196">
        <v>3.6578500000000003</v>
      </c>
      <c r="AC196">
        <v>1.1708500000000002</v>
      </c>
      <c r="AD196">
        <f t="shared" si="7"/>
        <v>3.124097877610283</v>
      </c>
      <c r="AF196" s="12" t="s">
        <v>318</v>
      </c>
      <c r="AG196" s="13">
        <v>3.3513000000000002</v>
      </c>
      <c r="AI196" s="1">
        <v>26723</v>
      </c>
      <c r="AJ196">
        <v>3.0000000000000003E-4</v>
      </c>
    </row>
    <row r="197" spans="1:36" x14ac:dyDescent="0.2">
      <c r="A197" s="1">
        <v>40602</v>
      </c>
      <c r="B197">
        <v>3.44</v>
      </c>
      <c r="C197">
        <v>3.87</v>
      </c>
      <c r="E197" s="1">
        <v>40029</v>
      </c>
      <c r="F197">
        <v>2.98</v>
      </c>
      <c r="G197">
        <v>3.52</v>
      </c>
      <c r="I197" s="1">
        <v>39066</v>
      </c>
      <c r="J197">
        <v>99.740000000000009</v>
      </c>
      <c r="L197" s="1">
        <v>35124</v>
      </c>
      <c r="M197">
        <v>59089</v>
      </c>
      <c r="O197" s="1">
        <v>36234</v>
      </c>
      <c r="P197">
        <v>13.34</v>
      </c>
      <c r="Q197">
        <v>18</v>
      </c>
      <c r="S197" s="1">
        <v>36965</v>
      </c>
      <c r="T197">
        <v>61.1</v>
      </c>
      <c r="V197" s="1">
        <v>37118</v>
      </c>
      <c r="W197">
        <v>62.5</v>
      </c>
      <c r="X197">
        <v>105.10000000000001</v>
      </c>
      <c r="Z197" s="1">
        <v>39903</v>
      </c>
      <c r="AA197">
        <v>4.63985</v>
      </c>
      <c r="AB197">
        <v>3.5026500000000005</v>
      </c>
      <c r="AC197">
        <v>1.1393000000000002</v>
      </c>
      <c r="AD197">
        <f t="shared" si="7"/>
        <v>3.0743877819713856</v>
      </c>
      <c r="AF197" s="12" t="s">
        <v>319</v>
      </c>
      <c r="AG197" s="13">
        <v>3.2063000000000001</v>
      </c>
      <c r="AI197" s="1">
        <v>26753</v>
      </c>
      <c r="AJ197">
        <v>3.0000000000000003E-4</v>
      </c>
    </row>
    <row r="198" spans="1:36" x14ac:dyDescent="0.2">
      <c r="A198" s="1">
        <v>40630</v>
      </c>
      <c r="B198">
        <v>3.71</v>
      </c>
      <c r="C198">
        <v>3.9</v>
      </c>
      <c r="E198" s="1">
        <v>40060</v>
      </c>
      <c r="F198">
        <v>2.89</v>
      </c>
      <c r="G198">
        <v>3.52</v>
      </c>
      <c r="I198" s="1">
        <v>39097</v>
      </c>
      <c r="J198">
        <v>97.72</v>
      </c>
      <c r="L198" s="1">
        <v>35153</v>
      </c>
      <c r="M198">
        <v>60395</v>
      </c>
      <c r="O198" s="1">
        <v>36265</v>
      </c>
      <c r="P198">
        <v>13.540000000000001</v>
      </c>
      <c r="Q198">
        <v>18</v>
      </c>
      <c r="S198" s="1">
        <v>36996</v>
      </c>
      <c r="T198">
        <v>56.2</v>
      </c>
      <c r="V198" s="1">
        <v>37149</v>
      </c>
      <c r="W198">
        <v>61.6</v>
      </c>
      <c r="X198">
        <v>104.7</v>
      </c>
      <c r="Z198" s="1">
        <v>39933</v>
      </c>
      <c r="AA198">
        <v>4.4277500000000005</v>
      </c>
      <c r="AB198">
        <v>3.3470500000000003</v>
      </c>
      <c r="AC198">
        <v>1.1411500000000001</v>
      </c>
      <c r="AD198">
        <f t="shared" si="7"/>
        <v>2.9330499934276828</v>
      </c>
      <c r="AF198" s="12" t="s">
        <v>320</v>
      </c>
      <c r="AG198" s="13">
        <v>3.3508</v>
      </c>
      <c r="AI198" s="1">
        <v>26784</v>
      </c>
      <c r="AJ198">
        <v>3.0000000000000003E-4</v>
      </c>
    </row>
    <row r="199" spans="1:36" x14ac:dyDescent="0.2">
      <c r="A199" s="1">
        <v>40661</v>
      </c>
      <c r="B199">
        <v>3.83</v>
      </c>
      <c r="C199">
        <v>4.07</v>
      </c>
      <c r="E199" s="1">
        <v>40090</v>
      </c>
      <c r="F199">
        <v>2.7600000000000002</v>
      </c>
      <c r="G199">
        <v>3.5100000000000002</v>
      </c>
      <c r="I199" s="1">
        <v>39128</v>
      </c>
      <c r="J199">
        <v>97.4</v>
      </c>
      <c r="L199" s="1">
        <v>35185</v>
      </c>
      <c r="M199">
        <v>61678</v>
      </c>
      <c r="O199" s="1">
        <v>36295</v>
      </c>
      <c r="P199">
        <v>13.36</v>
      </c>
      <c r="Q199">
        <v>18</v>
      </c>
      <c r="S199" s="1">
        <v>37026</v>
      </c>
      <c r="T199">
        <v>57.400000000000006</v>
      </c>
      <c r="V199" s="1">
        <v>37179</v>
      </c>
      <c r="W199">
        <v>62.6</v>
      </c>
      <c r="X199">
        <v>105</v>
      </c>
      <c r="Z199" s="1">
        <v>39962</v>
      </c>
      <c r="AA199">
        <v>4.50685</v>
      </c>
      <c r="AB199">
        <v>3.1841500000000003</v>
      </c>
      <c r="AC199">
        <v>1.0668000000000002</v>
      </c>
      <c r="AD199">
        <f t="shared" si="7"/>
        <v>2.9847675290588676</v>
      </c>
      <c r="AF199" s="12" t="s">
        <v>321</v>
      </c>
      <c r="AG199" s="13">
        <v>3.3967000000000001</v>
      </c>
      <c r="AI199" s="1">
        <v>26815</v>
      </c>
      <c r="AJ199">
        <v>3.0000000000000003E-4</v>
      </c>
    </row>
    <row r="200" spans="1:36" x14ac:dyDescent="0.2">
      <c r="A200" s="1">
        <v>40691</v>
      </c>
      <c r="B200">
        <v>3.7600000000000002</v>
      </c>
      <c r="C200">
        <v>4.26</v>
      </c>
      <c r="E200" s="1">
        <v>40121</v>
      </c>
      <c r="F200">
        <v>2.98</v>
      </c>
      <c r="G200">
        <v>3.5300000000000002</v>
      </c>
      <c r="I200" s="1">
        <v>39156</v>
      </c>
      <c r="J200">
        <v>98</v>
      </c>
      <c r="L200" s="1">
        <v>35216</v>
      </c>
      <c r="M200">
        <v>62652</v>
      </c>
      <c r="O200" s="1">
        <v>36326</v>
      </c>
      <c r="P200">
        <v>13.3</v>
      </c>
      <c r="Q200">
        <v>18</v>
      </c>
      <c r="S200" s="1">
        <v>37057</v>
      </c>
      <c r="T200">
        <v>55.2</v>
      </c>
      <c r="V200" s="1">
        <v>37210</v>
      </c>
      <c r="W200">
        <v>67.400000000000006</v>
      </c>
      <c r="X200">
        <v>104.60000000000001</v>
      </c>
      <c r="Z200" s="1">
        <v>39994</v>
      </c>
      <c r="AA200">
        <v>4.4493</v>
      </c>
      <c r="AB200">
        <v>3.1694000000000004</v>
      </c>
      <c r="AC200">
        <v>1.0860000000000001</v>
      </c>
      <c r="AD200">
        <f t="shared" si="7"/>
        <v>2.9184162062615102</v>
      </c>
      <c r="AF200" s="12" t="s">
        <v>322</v>
      </c>
      <c r="AG200" s="13">
        <v>3.5966</v>
      </c>
      <c r="AI200" s="1">
        <v>26844</v>
      </c>
      <c r="AJ200">
        <v>3.0000000000000003E-4</v>
      </c>
    </row>
    <row r="201" spans="1:36" x14ac:dyDescent="0.2">
      <c r="A201" s="1">
        <v>40722</v>
      </c>
      <c r="B201">
        <v>4.34</v>
      </c>
      <c r="C201">
        <v>4.54</v>
      </c>
      <c r="E201" s="1">
        <v>40151</v>
      </c>
      <c r="F201">
        <v>2.39</v>
      </c>
      <c r="G201">
        <v>3.69</v>
      </c>
      <c r="I201" s="1">
        <v>39187</v>
      </c>
      <c r="J201">
        <v>99.92</v>
      </c>
      <c r="L201" s="1">
        <v>35244</v>
      </c>
      <c r="M201">
        <v>64983</v>
      </c>
      <c r="O201" s="1">
        <v>36356</v>
      </c>
      <c r="P201">
        <v>13.3</v>
      </c>
      <c r="Q201">
        <v>18</v>
      </c>
      <c r="S201" s="1">
        <v>37087</v>
      </c>
      <c r="T201">
        <v>55.5</v>
      </c>
      <c r="V201" s="1">
        <v>37240</v>
      </c>
      <c r="W201">
        <v>72.5</v>
      </c>
      <c r="X201">
        <v>102.60000000000001</v>
      </c>
      <c r="Z201" s="1">
        <v>40025</v>
      </c>
      <c r="AA201">
        <v>4.1508500000000002</v>
      </c>
      <c r="AB201">
        <v>2.9129</v>
      </c>
      <c r="AC201">
        <v>1.0685500000000001</v>
      </c>
      <c r="AD201">
        <f t="shared" si="7"/>
        <v>2.7260306022179588</v>
      </c>
      <c r="AF201" s="12" t="s">
        <v>323</v>
      </c>
      <c r="AG201" s="13">
        <v>3.7747999999999999</v>
      </c>
      <c r="AI201" s="1">
        <v>26876</v>
      </c>
      <c r="AJ201">
        <v>3.0000000000000003E-4</v>
      </c>
    </row>
    <row r="202" spans="1:36" x14ac:dyDescent="0.2">
      <c r="A202" s="1">
        <v>40752</v>
      </c>
      <c r="B202">
        <v>4.51</v>
      </c>
      <c r="C202">
        <v>4.62</v>
      </c>
      <c r="E202" s="1">
        <v>40182</v>
      </c>
      <c r="F202">
        <v>2.83</v>
      </c>
      <c r="G202">
        <v>3.69</v>
      </c>
      <c r="I202" s="1">
        <v>39217</v>
      </c>
      <c r="J202">
        <v>100.93</v>
      </c>
      <c r="L202" s="1">
        <v>35277</v>
      </c>
      <c r="M202">
        <v>65967</v>
      </c>
      <c r="O202" s="1">
        <v>36387</v>
      </c>
      <c r="P202">
        <v>13.13</v>
      </c>
      <c r="Q202">
        <v>18</v>
      </c>
      <c r="S202" s="1">
        <v>37118</v>
      </c>
      <c r="T202">
        <v>59</v>
      </c>
      <c r="V202" s="1">
        <v>37271</v>
      </c>
      <c r="W202">
        <v>63.1</v>
      </c>
      <c r="X202">
        <v>100.9</v>
      </c>
      <c r="Z202" s="1">
        <v>40056</v>
      </c>
      <c r="AA202">
        <v>4.1001500000000002</v>
      </c>
      <c r="AB202">
        <v>2.8581500000000002</v>
      </c>
      <c r="AC202">
        <v>1.0590000000000002</v>
      </c>
      <c r="AD202">
        <f t="shared" si="7"/>
        <v>2.6989140698772425</v>
      </c>
      <c r="AF202" s="12" t="s">
        <v>324</v>
      </c>
      <c r="AG202" s="13">
        <v>4.1535000000000002</v>
      </c>
      <c r="AI202" s="1">
        <v>26907</v>
      </c>
      <c r="AJ202">
        <v>3.0000000000000003E-4</v>
      </c>
    </row>
    <row r="203" spans="1:36" x14ac:dyDescent="0.2">
      <c r="A203" s="1">
        <v>40783</v>
      </c>
      <c r="B203">
        <v>4.51</v>
      </c>
      <c r="C203">
        <v>4.6100000000000003</v>
      </c>
      <c r="E203" s="1">
        <v>40213</v>
      </c>
      <c r="F203">
        <v>3.02</v>
      </c>
      <c r="G203">
        <v>3.62</v>
      </c>
      <c r="I203" s="1">
        <v>39248</v>
      </c>
      <c r="J203">
        <v>100.01</v>
      </c>
      <c r="L203" s="1">
        <v>35307</v>
      </c>
      <c r="M203">
        <v>68635</v>
      </c>
      <c r="O203" s="1">
        <v>36418</v>
      </c>
      <c r="P203">
        <v>13.19</v>
      </c>
      <c r="Q203">
        <v>18</v>
      </c>
      <c r="S203" s="1">
        <v>37149</v>
      </c>
      <c r="T203">
        <v>58.1</v>
      </c>
      <c r="V203" s="1">
        <v>37302</v>
      </c>
      <c r="W203">
        <v>62.800000000000004</v>
      </c>
      <c r="X203">
        <v>100.9</v>
      </c>
      <c r="Z203" s="1">
        <v>40086</v>
      </c>
      <c r="AA203">
        <v>4.2025000000000006</v>
      </c>
      <c r="AB203">
        <v>2.8715000000000002</v>
      </c>
      <c r="AC203">
        <v>1.0360500000000001</v>
      </c>
      <c r="AD203">
        <f t="shared" si="7"/>
        <v>2.7715843829930984</v>
      </c>
      <c r="AF203" s="12" t="s">
        <v>325</v>
      </c>
      <c r="AG203" s="13">
        <v>4.4619999999999997</v>
      </c>
      <c r="AI203" s="1">
        <v>26935</v>
      </c>
      <c r="AJ203">
        <v>3.0000000000000003E-4</v>
      </c>
    </row>
    <row r="204" spans="1:36" x14ac:dyDescent="0.2">
      <c r="A204" s="1">
        <v>40814</v>
      </c>
      <c r="B204">
        <v>4.4800000000000004</v>
      </c>
      <c r="C204">
        <v>4.63</v>
      </c>
      <c r="E204" s="1">
        <v>40241</v>
      </c>
      <c r="F204">
        <v>2.89</v>
      </c>
      <c r="G204">
        <v>3.62</v>
      </c>
      <c r="I204" s="1">
        <v>39278</v>
      </c>
      <c r="J204">
        <v>101.05</v>
      </c>
      <c r="L204" s="1">
        <v>35338</v>
      </c>
      <c r="M204">
        <v>71464</v>
      </c>
      <c r="O204" s="1">
        <v>36448</v>
      </c>
      <c r="P204">
        <v>12.96</v>
      </c>
      <c r="Q204">
        <v>18</v>
      </c>
      <c r="S204" s="1">
        <v>37179</v>
      </c>
      <c r="T204">
        <v>63.1</v>
      </c>
      <c r="V204" s="1">
        <v>37330</v>
      </c>
      <c r="W204">
        <v>64</v>
      </c>
      <c r="X204">
        <v>100.60000000000001</v>
      </c>
      <c r="Z204" s="1">
        <v>40116</v>
      </c>
      <c r="AA204">
        <v>4.2508500000000007</v>
      </c>
      <c r="AB204">
        <v>2.8882000000000003</v>
      </c>
      <c r="AC204">
        <v>1.0265000000000002</v>
      </c>
      <c r="AD204">
        <f t="shared" si="7"/>
        <v>2.8136385776911834</v>
      </c>
      <c r="AF204" s="12" t="s">
        <v>326</v>
      </c>
      <c r="AG204" s="13">
        <v>4.7030000000000003</v>
      </c>
      <c r="AI204" s="1">
        <v>26968</v>
      </c>
      <c r="AJ204">
        <v>3.0000000000000003E-4</v>
      </c>
    </row>
    <row r="205" spans="1:36" x14ac:dyDescent="0.2">
      <c r="A205" s="1">
        <v>40844</v>
      </c>
      <c r="B205">
        <v>4.4800000000000004</v>
      </c>
      <c r="C205">
        <v>4.66</v>
      </c>
      <c r="E205" s="1">
        <v>40272</v>
      </c>
      <c r="F205">
        <v>3.02</v>
      </c>
      <c r="G205">
        <v>3.61</v>
      </c>
      <c r="I205" s="1">
        <v>39309</v>
      </c>
      <c r="J205">
        <v>99.87</v>
      </c>
      <c r="L205" s="1">
        <v>35369</v>
      </c>
      <c r="M205">
        <v>74342</v>
      </c>
      <c r="O205" s="1">
        <v>36479</v>
      </c>
      <c r="P205">
        <v>14.85</v>
      </c>
      <c r="Q205">
        <v>21.5</v>
      </c>
      <c r="S205" s="1">
        <v>37210</v>
      </c>
      <c r="T205">
        <v>59.7</v>
      </c>
      <c r="V205" s="1">
        <v>37361</v>
      </c>
      <c r="W205">
        <v>63.5</v>
      </c>
      <c r="X205">
        <v>100.2</v>
      </c>
      <c r="Z205" s="1">
        <v>40147</v>
      </c>
      <c r="AA205">
        <v>4.1605000000000008</v>
      </c>
      <c r="AB205">
        <v>2.7743000000000002</v>
      </c>
      <c r="AC205">
        <v>1.0051000000000001</v>
      </c>
      <c r="AD205">
        <f t="shared" si="7"/>
        <v>2.760222863396677</v>
      </c>
      <c r="AF205" s="12" t="s">
        <v>327</v>
      </c>
      <c r="AG205" s="13">
        <v>4.6885000000000003</v>
      </c>
      <c r="AI205" s="1">
        <v>26998</v>
      </c>
      <c r="AJ205">
        <v>3.0000000000000003E-4</v>
      </c>
    </row>
    <row r="206" spans="1:36" x14ac:dyDescent="0.2">
      <c r="A206" s="1">
        <v>40875</v>
      </c>
      <c r="B206">
        <v>4.6000000000000005</v>
      </c>
      <c r="C206">
        <v>4.7300000000000004</v>
      </c>
      <c r="E206" s="1">
        <v>40302</v>
      </c>
      <c r="F206">
        <v>3.19</v>
      </c>
      <c r="G206">
        <v>3.61</v>
      </c>
      <c r="I206" s="1">
        <v>39340</v>
      </c>
      <c r="J206">
        <v>100.81</v>
      </c>
      <c r="L206" s="1">
        <v>35398</v>
      </c>
      <c r="M206">
        <v>77913</v>
      </c>
      <c r="O206" s="1">
        <v>36509</v>
      </c>
      <c r="P206">
        <v>17.02</v>
      </c>
      <c r="Q206">
        <v>21.5</v>
      </c>
      <c r="S206" s="1">
        <v>37240</v>
      </c>
      <c r="T206">
        <v>57.2</v>
      </c>
      <c r="V206" s="1">
        <v>37391</v>
      </c>
      <c r="W206">
        <v>63</v>
      </c>
      <c r="X206">
        <v>100.10000000000001</v>
      </c>
      <c r="Z206" s="1">
        <v>40178</v>
      </c>
      <c r="AA206">
        <v>4.1054000000000004</v>
      </c>
      <c r="AB206">
        <v>2.8655000000000004</v>
      </c>
      <c r="AC206">
        <v>1.0356500000000002</v>
      </c>
      <c r="AD206">
        <f t="shared" si="7"/>
        <v>2.7668613913967071</v>
      </c>
      <c r="AF206" s="12" t="s">
        <v>328</v>
      </c>
      <c r="AG206" s="13">
        <v>4.3993000000000002</v>
      </c>
      <c r="AI206" s="1">
        <v>27029</v>
      </c>
      <c r="AJ206">
        <v>3.0000000000000003E-4</v>
      </c>
    </row>
    <row r="207" spans="1:36" x14ac:dyDescent="0.2">
      <c r="A207" s="1">
        <v>40905</v>
      </c>
      <c r="B207">
        <v>4.22</v>
      </c>
      <c r="C207">
        <v>4.76</v>
      </c>
      <c r="E207" s="1">
        <v>40333</v>
      </c>
      <c r="F207">
        <v>3.21</v>
      </c>
      <c r="G207">
        <v>3.64</v>
      </c>
      <c r="I207" s="1">
        <v>39370</v>
      </c>
      <c r="J207">
        <v>103.57000000000001</v>
      </c>
      <c r="L207" s="1">
        <v>35430</v>
      </c>
      <c r="M207">
        <v>81194</v>
      </c>
      <c r="O207" s="1">
        <v>36540</v>
      </c>
      <c r="P207">
        <v>17.45</v>
      </c>
      <c r="Q207">
        <v>21.5</v>
      </c>
      <c r="S207" s="1">
        <v>37271</v>
      </c>
      <c r="T207">
        <v>55.7</v>
      </c>
      <c r="V207" s="1">
        <v>37422</v>
      </c>
      <c r="W207">
        <v>63.800000000000004</v>
      </c>
      <c r="X207">
        <v>100.2</v>
      </c>
      <c r="Z207" s="1">
        <v>40207</v>
      </c>
      <c r="AA207">
        <v>4.0502500000000001</v>
      </c>
      <c r="AB207">
        <v>2.9210000000000003</v>
      </c>
      <c r="AC207">
        <v>1.0606</v>
      </c>
      <c r="AD207">
        <f t="shared" si="7"/>
        <v>2.7541014520082974</v>
      </c>
      <c r="AF207" s="12" t="s">
        <v>329</v>
      </c>
      <c r="AG207" s="13">
        <v>4.4762000000000004</v>
      </c>
      <c r="AI207" s="1">
        <v>27060</v>
      </c>
      <c r="AJ207">
        <v>3.0000000000000003E-4</v>
      </c>
    </row>
    <row r="208" spans="1:36" x14ac:dyDescent="0.2">
      <c r="A208" s="1">
        <v>40936</v>
      </c>
      <c r="B208">
        <v>4.34</v>
      </c>
      <c r="C208">
        <v>4.75</v>
      </c>
      <c r="E208" s="1">
        <v>40363</v>
      </c>
      <c r="F208">
        <v>3.02</v>
      </c>
      <c r="G208">
        <v>3.62</v>
      </c>
      <c r="I208" s="1">
        <v>39401</v>
      </c>
      <c r="J208">
        <v>105.38</v>
      </c>
      <c r="L208" s="1">
        <v>35461</v>
      </c>
      <c r="M208">
        <v>83066</v>
      </c>
      <c r="O208" s="1">
        <v>36571</v>
      </c>
      <c r="P208">
        <v>15.05</v>
      </c>
      <c r="Q208">
        <v>22.5</v>
      </c>
      <c r="S208" s="1">
        <v>37302</v>
      </c>
      <c r="T208">
        <v>54</v>
      </c>
      <c r="V208" s="1">
        <v>37452</v>
      </c>
      <c r="W208">
        <v>65.8</v>
      </c>
      <c r="X208">
        <v>99.7</v>
      </c>
      <c r="Z208" s="1">
        <v>40235</v>
      </c>
      <c r="AA208">
        <v>3.9427000000000003</v>
      </c>
      <c r="AB208">
        <v>2.8942500000000004</v>
      </c>
      <c r="AC208">
        <v>1.07365</v>
      </c>
      <c r="AD208">
        <f t="shared" si="7"/>
        <v>2.6957108927490343</v>
      </c>
      <c r="AF208" s="12" t="s">
        <v>330</v>
      </c>
      <c r="AG208" s="13">
        <v>4.452</v>
      </c>
      <c r="AI208" s="1">
        <v>27088</v>
      </c>
      <c r="AJ208">
        <v>3.0000000000000003E-4</v>
      </c>
    </row>
    <row r="209" spans="1:36" x14ac:dyDescent="0.2">
      <c r="A209" s="1">
        <v>40967</v>
      </c>
      <c r="B209">
        <v>4.42</v>
      </c>
      <c r="C209">
        <v>4.75</v>
      </c>
      <c r="E209" s="1">
        <v>40394</v>
      </c>
      <c r="F209">
        <v>3.17</v>
      </c>
      <c r="G209">
        <v>3.61</v>
      </c>
      <c r="I209" s="1">
        <v>39431</v>
      </c>
      <c r="J209">
        <v>107.06</v>
      </c>
      <c r="L209" s="1">
        <v>35489</v>
      </c>
      <c r="M209">
        <v>84933</v>
      </c>
      <c r="O209" s="1">
        <v>36600</v>
      </c>
      <c r="P209">
        <v>16.97</v>
      </c>
      <c r="Q209">
        <v>22.5</v>
      </c>
      <c r="S209" s="1">
        <v>37330</v>
      </c>
      <c r="T209">
        <v>59.400000000000006</v>
      </c>
      <c r="V209" s="1">
        <v>37483</v>
      </c>
      <c r="W209">
        <v>64.2</v>
      </c>
      <c r="X209">
        <v>99.600000000000009</v>
      </c>
      <c r="Z209" s="1">
        <v>40268</v>
      </c>
      <c r="AA209">
        <v>3.8548000000000004</v>
      </c>
      <c r="AB209">
        <v>2.8535500000000003</v>
      </c>
      <c r="AC209">
        <v>1.0538500000000002</v>
      </c>
      <c r="AD209">
        <f t="shared" si="7"/>
        <v>2.7077382929259382</v>
      </c>
      <c r="AF209" s="12" t="s">
        <v>331</v>
      </c>
      <c r="AG209" s="13">
        <v>4.1589999999999998</v>
      </c>
      <c r="AI209" s="1">
        <v>27117</v>
      </c>
      <c r="AJ209">
        <v>3.0000000000000003E-4</v>
      </c>
    </row>
    <row r="210" spans="1:36" x14ac:dyDescent="0.2">
      <c r="A210" s="1">
        <v>40996</v>
      </c>
      <c r="B210">
        <v>4.55</v>
      </c>
      <c r="C210">
        <v>4.72</v>
      </c>
      <c r="E210" s="1">
        <v>40425</v>
      </c>
      <c r="F210">
        <v>2.94</v>
      </c>
      <c r="G210">
        <v>3.6</v>
      </c>
      <c r="I210" s="1">
        <v>39462</v>
      </c>
      <c r="J210">
        <v>106.91</v>
      </c>
      <c r="L210" s="1">
        <v>35520</v>
      </c>
      <c r="M210">
        <v>87857</v>
      </c>
      <c r="O210" s="1">
        <v>36631</v>
      </c>
      <c r="P210">
        <v>16.86</v>
      </c>
      <c r="Q210">
        <v>22.5</v>
      </c>
      <c r="S210" s="1">
        <v>37361</v>
      </c>
      <c r="T210">
        <v>56.400000000000006</v>
      </c>
      <c r="V210" s="1">
        <v>37514</v>
      </c>
      <c r="W210">
        <v>64.600000000000009</v>
      </c>
      <c r="X210">
        <v>99.4</v>
      </c>
      <c r="Z210" s="1">
        <v>40298</v>
      </c>
      <c r="AA210">
        <v>3.9289000000000005</v>
      </c>
      <c r="AB210">
        <v>2.9545000000000003</v>
      </c>
      <c r="AC210">
        <v>1.0777000000000001</v>
      </c>
      <c r="AD210">
        <f t="shared" si="7"/>
        <v>2.7414864990257031</v>
      </c>
      <c r="AF210" s="12" t="s">
        <v>332</v>
      </c>
      <c r="AG210" s="13">
        <v>4.1040000000000001</v>
      </c>
      <c r="AI210" s="1">
        <v>27149</v>
      </c>
      <c r="AJ210">
        <v>3.0000000000000003E-4</v>
      </c>
    </row>
    <row r="211" spans="1:36" x14ac:dyDescent="0.2">
      <c r="A211" s="1">
        <v>41027</v>
      </c>
      <c r="B211">
        <v>4.5200000000000005</v>
      </c>
      <c r="C211">
        <v>4.71</v>
      </c>
      <c r="E211" s="1">
        <v>40455</v>
      </c>
      <c r="F211">
        <v>3.19</v>
      </c>
      <c r="G211">
        <v>3.61</v>
      </c>
      <c r="I211" s="1">
        <v>39493</v>
      </c>
      <c r="J211">
        <v>107.96000000000001</v>
      </c>
      <c r="L211" s="1">
        <v>35550</v>
      </c>
      <c r="M211">
        <v>90238</v>
      </c>
      <c r="O211" s="1">
        <v>36661</v>
      </c>
      <c r="P211">
        <v>15.540000000000001</v>
      </c>
      <c r="Q211">
        <v>22.5</v>
      </c>
      <c r="S211" s="1">
        <v>37391</v>
      </c>
      <c r="T211">
        <v>55</v>
      </c>
      <c r="V211" s="1">
        <v>37544</v>
      </c>
      <c r="W211">
        <v>64.3</v>
      </c>
      <c r="X211">
        <v>99.800000000000011</v>
      </c>
      <c r="Z211" s="1">
        <v>40329</v>
      </c>
      <c r="AA211">
        <v>4.07125</v>
      </c>
      <c r="AB211">
        <v>3.3085000000000004</v>
      </c>
      <c r="AC211">
        <v>1.1550500000000001</v>
      </c>
      <c r="AD211">
        <f t="shared" si="7"/>
        <v>2.8643781654473832</v>
      </c>
      <c r="AF211" s="12" t="s">
        <v>333</v>
      </c>
      <c r="AG211" s="13">
        <v>4.2294999999999998</v>
      </c>
      <c r="AI211" s="1">
        <v>27180</v>
      </c>
      <c r="AJ211">
        <v>3.0000000000000003E-4</v>
      </c>
    </row>
    <row r="212" spans="1:36" x14ac:dyDescent="0.2">
      <c r="A212" s="1">
        <v>41057</v>
      </c>
      <c r="B212">
        <v>4.6900000000000004</v>
      </c>
      <c r="C212">
        <v>4.8500000000000005</v>
      </c>
      <c r="E212" s="1">
        <v>40486</v>
      </c>
      <c r="F212">
        <v>2.99</v>
      </c>
      <c r="G212">
        <v>3.61</v>
      </c>
      <c r="I212" s="1">
        <v>39522</v>
      </c>
      <c r="J212">
        <v>110.15</v>
      </c>
      <c r="L212" s="1">
        <v>35580</v>
      </c>
      <c r="M212">
        <v>91419</v>
      </c>
      <c r="O212" s="1">
        <v>36692</v>
      </c>
      <c r="P212">
        <v>17.28</v>
      </c>
      <c r="Q212">
        <v>22.5</v>
      </c>
      <c r="S212" s="1">
        <v>37422</v>
      </c>
      <c r="T212">
        <v>56.400000000000006</v>
      </c>
      <c r="V212" s="1">
        <v>37575</v>
      </c>
      <c r="W212">
        <v>68</v>
      </c>
      <c r="X212">
        <v>100</v>
      </c>
      <c r="Z212" s="1">
        <v>40359</v>
      </c>
      <c r="AA212">
        <v>4.1483000000000008</v>
      </c>
      <c r="AB212">
        <v>3.3905000000000003</v>
      </c>
      <c r="AC212">
        <v>1.0775000000000001</v>
      </c>
      <c r="AD212">
        <f t="shared" si="7"/>
        <v>3.1466357308584687</v>
      </c>
      <c r="AF212" s="12" t="s">
        <v>334</v>
      </c>
      <c r="AG212" s="13">
        <v>4.2409999999999997</v>
      </c>
      <c r="AI212" s="1">
        <v>27208</v>
      </c>
      <c r="AJ212">
        <v>3.0000000000000003E-4</v>
      </c>
    </row>
    <row r="213" spans="1:36" x14ac:dyDescent="0.2">
      <c r="A213" s="1">
        <v>41088</v>
      </c>
      <c r="B213">
        <v>4.88</v>
      </c>
      <c r="C213">
        <v>4.91</v>
      </c>
      <c r="E213" s="1">
        <v>40516</v>
      </c>
      <c r="F213">
        <v>3.0100000000000002</v>
      </c>
      <c r="G213">
        <v>3.64</v>
      </c>
      <c r="I213" s="1">
        <v>39553</v>
      </c>
      <c r="J213">
        <v>113.59</v>
      </c>
      <c r="L213" s="1">
        <v>35611</v>
      </c>
      <c r="M213">
        <v>94268</v>
      </c>
      <c r="O213" s="1">
        <v>36722</v>
      </c>
      <c r="P213">
        <v>17.57</v>
      </c>
      <c r="Q213">
        <v>22.5</v>
      </c>
      <c r="S213" s="1">
        <v>37452</v>
      </c>
      <c r="T213">
        <v>58.6</v>
      </c>
      <c r="V213" s="1">
        <v>37605</v>
      </c>
      <c r="W213">
        <v>74.5</v>
      </c>
      <c r="X213">
        <v>99.4</v>
      </c>
      <c r="Z213" s="1">
        <v>40389</v>
      </c>
      <c r="AA213">
        <v>4.0057499999999999</v>
      </c>
      <c r="AB213">
        <v>3.0700000000000003</v>
      </c>
      <c r="AC213">
        <v>1.0417000000000001</v>
      </c>
      <c r="AD213">
        <f t="shared" si="7"/>
        <v>2.9471056926178365</v>
      </c>
      <c r="AF213" s="12" t="s">
        <v>335</v>
      </c>
      <c r="AG213" s="13">
        <v>4.1440999999999999</v>
      </c>
      <c r="AI213" s="1">
        <v>27241</v>
      </c>
      <c r="AJ213">
        <v>3.0000000000000003E-4</v>
      </c>
    </row>
    <row r="214" spans="1:36" x14ac:dyDescent="0.2">
      <c r="A214" s="1">
        <v>41118</v>
      </c>
      <c r="B214">
        <v>4.84</v>
      </c>
      <c r="C214">
        <v>4.91</v>
      </c>
      <c r="E214" s="1">
        <v>40547</v>
      </c>
      <c r="F214">
        <v>3.21</v>
      </c>
      <c r="G214">
        <v>3.72</v>
      </c>
      <c r="I214" s="1">
        <v>39583</v>
      </c>
      <c r="J214">
        <v>114.59</v>
      </c>
      <c r="L214" s="1">
        <v>35642</v>
      </c>
      <c r="M214">
        <v>96278</v>
      </c>
      <c r="O214" s="1">
        <v>36753</v>
      </c>
      <c r="P214">
        <v>17.21</v>
      </c>
      <c r="Q214">
        <v>24</v>
      </c>
      <c r="S214" s="1">
        <v>37483</v>
      </c>
      <c r="T214">
        <v>58.1</v>
      </c>
      <c r="V214" s="1">
        <v>37636</v>
      </c>
      <c r="W214">
        <v>64.5</v>
      </c>
      <c r="X214">
        <v>97.7</v>
      </c>
      <c r="Z214" s="1">
        <v>40421</v>
      </c>
      <c r="AA214">
        <v>4.0032000000000005</v>
      </c>
      <c r="AB214">
        <v>3.1580000000000004</v>
      </c>
      <c r="AC214">
        <v>1.0145000000000002</v>
      </c>
      <c r="AD214">
        <f t="shared" si="7"/>
        <v>3.1128634795465744</v>
      </c>
      <c r="AF214" s="12" t="s">
        <v>336</v>
      </c>
      <c r="AG214" s="13">
        <v>4.1044999999999998</v>
      </c>
      <c r="AI214" s="1">
        <v>27271</v>
      </c>
      <c r="AJ214">
        <v>3.0000000000000003E-4</v>
      </c>
    </row>
    <row r="215" spans="1:36" x14ac:dyDescent="0.2">
      <c r="A215" s="1">
        <v>41149</v>
      </c>
      <c r="B215">
        <v>4.9000000000000004</v>
      </c>
      <c r="C215">
        <v>4.91</v>
      </c>
      <c r="E215" s="1">
        <v>40578</v>
      </c>
      <c r="F215">
        <v>3.33</v>
      </c>
      <c r="G215">
        <v>3.84</v>
      </c>
      <c r="I215" s="1">
        <v>39614</v>
      </c>
      <c r="J215">
        <v>115.32000000000001</v>
      </c>
      <c r="L215" s="1">
        <v>35671</v>
      </c>
      <c r="M215">
        <v>98569</v>
      </c>
      <c r="O215" s="1">
        <v>36784</v>
      </c>
      <c r="P215">
        <v>18.32</v>
      </c>
      <c r="Q215">
        <v>24</v>
      </c>
      <c r="S215" s="1">
        <v>37514</v>
      </c>
      <c r="T215">
        <v>61.900000000000006</v>
      </c>
      <c r="V215" s="1">
        <v>37667</v>
      </c>
      <c r="W215">
        <v>64.2</v>
      </c>
      <c r="X215">
        <v>97.800000000000011</v>
      </c>
      <c r="Z215" s="1">
        <v>40451</v>
      </c>
      <c r="AA215">
        <v>3.9769500000000004</v>
      </c>
      <c r="AB215">
        <v>2.9076000000000004</v>
      </c>
      <c r="AC215">
        <v>0.98230000000000006</v>
      </c>
      <c r="AD215">
        <f t="shared" si="7"/>
        <v>2.9599918558485192</v>
      </c>
      <c r="AF215" s="12" t="s">
        <v>337</v>
      </c>
      <c r="AG215" s="13">
        <v>4.0462999999999996</v>
      </c>
      <c r="AI215" s="1">
        <v>27302</v>
      </c>
      <c r="AJ215">
        <v>3.0000000000000003E-4</v>
      </c>
    </row>
    <row r="216" spans="1:36" x14ac:dyDescent="0.2">
      <c r="A216" s="1">
        <v>41180</v>
      </c>
      <c r="B216">
        <v>4.88</v>
      </c>
      <c r="C216">
        <v>4.9000000000000004</v>
      </c>
      <c r="E216" s="1">
        <v>40606</v>
      </c>
      <c r="F216">
        <v>3.65</v>
      </c>
      <c r="G216">
        <v>3.87</v>
      </c>
      <c r="I216" s="1">
        <v>39644</v>
      </c>
      <c r="J216">
        <v>119.34</v>
      </c>
      <c r="L216" s="1">
        <v>35703</v>
      </c>
      <c r="M216">
        <v>101679</v>
      </c>
      <c r="O216" s="1">
        <v>36814</v>
      </c>
      <c r="P216">
        <v>19.61</v>
      </c>
      <c r="Q216">
        <v>24</v>
      </c>
      <c r="S216" s="1">
        <v>37544</v>
      </c>
      <c r="T216">
        <v>65.100000000000009</v>
      </c>
      <c r="V216" s="1">
        <v>37695</v>
      </c>
      <c r="W216">
        <v>64.400000000000006</v>
      </c>
      <c r="X216">
        <v>97.600000000000009</v>
      </c>
      <c r="Z216" s="1">
        <v>40480</v>
      </c>
      <c r="AA216">
        <v>3.9690500000000002</v>
      </c>
      <c r="AB216">
        <v>2.8452000000000002</v>
      </c>
      <c r="AC216">
        <v>0.98220000000000007</v>
      </c>
      <c r="AD216">
        <f t="shared" si="7"/>
        <v>2.8967623701893706</v>
      </c>
      <c r="AF216" s="12" t="s">
        <v>338</v>
      </c>
      <c r="AG216" s="13">
        <v>3.9698000000000002</v>
      </c>
      <c r="AI216" s="1">
        <v>27333</v>
      </c>
      <c r="AJ216">
        <v>3.0000000000000003E-4</v>
      </c>
    </row>
    <row r="217" spans="1:36" x14ac:dyDescent="0.2">
      <c r="A217" s="1">
        <v>41210</v>
      </c>
      <c r="B217">
        <v>4.79</v>
      </c>
      <c r="C217">
        <v>4.83</v>
      </c>
      <c r="E217" s="1">
        <v>40637</v>
      </c>
      <c r="F217">
        <v>3.71</v>
      </c>
      <c r="G217">
        <v>4.09</v>
      </c>
      <c r="I217" s="1">
        <v>39675</v>
      </c>
      <c r="J217">
        <v>117.87</v>
      </c>
      <c r="L217" s="1">
        <v>35734</v>
      </c>
      <c r="M217">
        <v>103716</v>
      </c>
      <c r="O217" s="1">
        <v>36845</v>
      </c>
      <c r="P217">
        <v>19.650000000000002</v>
      </c>
      <c r="Q217">
        <v>24</v>
      </c>
      <c r="S217" s="1">
        <v>37575</v>
      </c>
      <c r="T217">
        <v>61.6</v>
      </c>
      <c r="V217" s="1">
        <v>37726</v>
      </c>
      <c r="W217">
        <v>66.400000000000006</v>
      </c>
      <c r="X217">
        <v>97.600000000000009</v>
      </c>
      <c r="Z217" s="1">
        <v>40512</v>
      </c>
      <c r="AA217">
        <v>4.0269000000000004</v>
      </c>
      <c r="AB217">
        <v>3.1001500000000002</v>
      </c>
      <c r="AC217">
        <v>1.0043000000000002</v>
      </c>
      <c r="AD217">
        <f t="shared" si="7"/>
        <v>3.0868764313452153</v>
      </c>
      <c r="AF217" s="12" t="s">
        <v>339</v>
      </c>
      <c r="AG217" s="13">
        <v>3.8673000000000002</v>
      </c>
      <c r="AI217" s="1">
        <v>27362</v>
      </c>
      <c r="AJ217">
        <v>3.0000000000000003E-4</v>
      </c>
    </row>
    <row r="218" spans="1:36" x14ac:dyDescent="0.2">
      <c r="A218" s="1">
        <v>41241</v>
      </c>
      <c r="B218">
        <v>4.7</v>
      </c>
      <c r="C218">
        <v>4.6399999999999997</v>
      </c>
      <c r="E218" s="1">
        <v>40667</v>
      </c>
      <c r="F218">
        <v>3.6</v>
      </c>
      <c r="G218">
        <v>4.25</v>
      </c>
      <c r="I218" s="1">
        <v>39706</v>
      </c>
      <c r="J218">
        <v>114.26</v>
      </c>
      <c r="L218" s="1">
        <v>35762</v>
      </c>
      <c r="M218">
        <v>106758</v>
      </c>
      <c r="O218" s="1">
        <v>36875</v>
      </c>
      <c r="P218">
        <v>19.04</v>
      </c>
      <c r="Q218">
        <v>24</v>
      </c>
      <c r="S218" s="1">
        <v>37605</v>
      </c>
      <c r="T218">
        <v>60.1</v>
      </c>
      <c r="V218" s="1">
        <v>37756</v>
      </c>
      <c r="W218">
        <v>64.2</v>
      </c>
      <c r="X218">
        <v>97.4</v>
      </c>
      <c r="Z218" s="1">
        <v>40543</v>
      </c>
      <c r="AA218">
        <v>3.9665500000000002</v>
      </c>
      <c r="AB218">
        <v>2.9650000000000003</v>
      </c>
      <c r="AC218">
        <v>0.93400000000000005</v>
      </c>
      <c r="AD218">
        <f t="shared" si="7"/>
        <v>3.1745182012847968</v>
      </c>
      <c r="AF218" s="12" t="s">
        <v>340</v>
      </c>
      <c r="AG218" s="13">
        <v>3.9163000000000001</v>
      </c>
      <c r="AI218" s="1">
        <v>27394</v>
      </c>
      <c r="AJ218">
        <v>3.0000000000000003E-4</v>
      </c>
    </row>
    <row r="219" spans="1:36" x14ac:dyDescent="0.2">
      <c r="A219" s="1">
        <v>41271</v>
      </c>
      <c r="B219">
        <v>4.37</v>
      </c>
      <c r="C219">
        <v>4.33</v>
      </c>
      <c r="E219" s="1">
        <v>40698</v>
      </c>
      <c r="F219">
        <v>4.2700000000000005</v>
      </c>
      <c r="G219">
        <v>4.54</v>
      </c>
      <c r="I219" s="1">
        <v>39736</v>
      </c>
      <c r="J219">
        <v>106.93</v>
      </c>
      <c r="L219" s="1">
        <v>35795</v>
      </c>
      <c r="M219">
        <v>107294</v>
      </c>
      <c r="O219" s="1">
        <v>36906</v>
      </c>
      <c r="P219">
        <v>19.940000000000001</v>
      </c>
      <c r="Q219">
        <v>24</v>
      </c>
      <c r="S219" s="1">
        <v>37636</v>
      </c>
      <c r="T219">
        <v>57.6</v>
      </c>
      <c r="V219" s="1">
        <v>37787</v>
      </c>
      <c r="W219">
        <v>66.100000000000009</v>
      </c>
      <c r="X219">
        <v>97.600000000000009</v>
      </c>
      <c r="Z219" s="1">
        <v>40574</v>
      </c>
      <c r="AA219">
        <v>3.9319000000000002</v>
      </c>
      <c r="AB219">
        <v>2.8719000000000001</v>
      </c>
      <c r="AC219">
        <v>0.94415000000000004</v>
      </c>
      <c r="AD219">
        <f t="shared" si="7"/>
        <v>3.0417836148917017</v>
      </c>
      <c r="AF219" s="12" t="s">
        <v>341</v>
      </c>
      <c r="AG219" s="13">
        <v>4.0791000000000004</v>
      </c>
      <c r="AI219" s="1">
        <v>27425</v>
      </c>
      <c r="AJ219">
        <v>3.0000000000000003E-4</v>
      </c>
    </row>
    <row r="220" spans="1:36" x14ac:dyDescent="0.2">
      <c r="A220" s="1">
        <v>41302</v>
      </c>
      <c r="B220">
        <v>4.12</v>
      </c>
      <c r="C220">
        <v>4.12</v>
      </c>
      <c r="E220" s="1">
        <v>40728</v>
      </c>
      <c r="F220">
        <v>4.4000000000000004</v>
      </c>
      <c r="G220">
        <v>4.6100000000000003</v>
      </c>
      <c r="I220" s="1">
        <v>39767</v>
      </c>
      <c r="J220">
        <v>103.36</v>
      </c>
      <c r="L220" s="1">
        <v>35825</v>
      </c>
      <c r="M220">
        <v>110373</v>
      </c>
      <c r="O220" s="1">
        <v>36937</v>
      </c>
      <c r="P220">
        <v>20.240000000000002</v>
      </c>
      <c r="Q220">
        <v>24</v>
      </c>
      <c r="S220" s="1">
        <v>37667</v>
      </c>
      <c r="T220">
        <v>56.400000000000006</v>
      </c>
      <c r="V220" s="1">
        <v>37817</v>
      </c>
      <c r="W220">
        <v>67.3</v>
      </c>
      <c r="X220">
        <v>97.4</v>
      </c>
      <c r="Z220" s="1">
        <v>40602</v>
      </c>
      <c r="AA220">
        <v>3.9580000000000002</v>
      </c>
      <c r="AB220">
        <v>2.8677000000000001</v>
      </c>
      <c r="AC220">
        <v>0.92915000000000003</v>
      </c>
      <c r="AD220">
        <f t="shared" si="7"/>
        <v>3.0863692622289189</v>
      </c>
      <c r="AF220" s="12" t="s">
        <v>342</v>
      </c>
      <c r="AG220" s="13">
        <v>4.1470000000000002</v>
      </c>
      <c r="AI220" s="1">
        <v>27453</v>
      </c>
      <c r="AJ220">
        <v>3.0000000000000003E-4</v>
      </c>
    </row>
    <row r="221" spans="1:36" x14ac:dyDescent="0.2">
      <c r="A221" s="1">
        <v>41333</v>
      </c>
      <c r="B221">
        <v>3.92</v>
      </c>
      <c r="C221">
        <v>3.87</v>
      </c>
      <c r="E221" s="1">
        <v>40759</v>
      </c>
      <c r="F221">
        <v>4.42</v>
      </c>
      <c r="G221">
        <v>4.6100000000000003</v>
      </c>
      <c r="I221" s="1">
        <v>39797</v>
      </c>
      <c r="J221">
        <v>98.29</v>
      </c>
      <c r="L221" s="1">
        <v>35853</v>
      </c>
      <c r="M221">
        <v>111435</v>
      </c>
      <c r="O221" s="1">
        <v>36965</v>
      </c>
      <c r="P221">
        <v>19.41</v>
      </c>
      <c r="Q221">
        <v>22</v>
      </c>
      <c r="S221" s="1">
        <v>37695</v>
      </c>
      <c r="T221">
        <v>62.6</v>
      </c>
      <c r="V221" s="1">
        <v>37848</v>
      </c>
      <c r="W221">
        <v>65.7</v>
      </c>
      <c r="X221">
        <v>97.4</v>
      </c>
      <c r="Z221" s="1">
        <v>40633</v>
      </c>
      <c r="AA221">
        <v>4.0242500000000003</v>
      </c>
      <c r="AB221">
        <v>2.8405</v>
      </c>
      <c r="AC221">
        <v>0.91865000000000008</v>
      </c>
      <c r="AD221">
        <f t="shared" si="7"/>
        <v>3.0920372285418818</v>
      </c>
      <c r="AF221" s="12" t="s">
        <v>343</v>
      </c>
      <c r="AG221" s="13">
        <v>4.0084999999999997</v>
      </c>
      <c r="AI221" s="1">
        <v>27484</v>
      </c>
      <c r="AJ221">
        <v>3.0000000000000003E-4</v>
      </c>
    </row>
    <row r="222" spans="1:36" x14ac:dyDescent="0.2">
      <c r="A222" s="1">
        <v>41361</v>
      </c>
      <c r="B222">
        <v>3.5</v>
      </c>
      <c r="C222">
        <v>3.48</v>
      </c>
      <c r="E222" s="1">
        <v>40790</v>
      </c>
      <c r="F222">
        <v>4.41</v>
      </c>
      <c r="G222">
        <v>4.63</v>
      </c>
      <c r="I222" s="1">
        <v>39828</v>
      </c>
      <c r="J222">
        <v>94.14</v>
      </c>
      <c r="L222" s="1">
        <v>35885</v>
      </c>
      <c r="M222">
        <v>113617</v>
      </c>
      <c r="O222" s="1">
        <v>36996</v>
      </c>
      <c r="P222">
        <v>18.45</v>
      </c>
      <c r="Q222">
        <v>22</v>
      </c>
      <c r="S222" s="1">
        <v>37726</v>
      </c>
      <c r="T222">
        <v>61.300000000000004</v>
      </c>
      <c r="V222" s="1">
        <v>37879</v>
      </c>
      <c r="W222">
        <v>66.2</v>
      </c>
      <c r="X222">
        <v>97.600000000000009</v>
      </c>
      <c r="Z222" s="1">
        <v>40662</v>
      </c>
      <c r="AA222">
        <v>3.9316000000000004</v>
      </c>
      <c r="AB222">
        <v>2.6561000000000003</v>
      </c>
      <c r="AC222">
        <v>0.86570000000000003</v>
      </c>
      <c r="AD222">
        <f t="shared" si="7"/>
        <v>3.0681529398174892</v>
      </c>
      <c r="AF222" s="12" t="s">
        <v>344</v>
      </c>
      <c r="AG222" s="13">
        <v>4.0134999999999996</v>
      </c>
      <c r="AI222" s="1">
        <v>27514</v>
      </c>
      <c r="AJ222">
        <v>3.0000000000000003E-4</v>
      </c>
    </row>
    <row r="223" spans="1:36" x14ac:dyDescent="0.2">
      <c r="A223" s="1">
        <v>41392</v>
      </c>
      <c r="B223">
        <v>3.3200000000000003</v>
      </c>
      <c r="C223">
        <v>3.33</v>
      </c>
      <c r="E223" s="1">
        <v>40820</v>
      </c>
      <c r="F223">
        <v>4.4000000000000004</v>
      </c>
      <c r="G223">
        <v>4.67</v>
      </c>
      <c r="I223" s="1">
        <v>39859</v>
      </c>
      <c r="J223">
        <v>85.84</v>
      </c>
      <c r="L223" s="1">
        <v>35915</v>
      </c>
      <c r="M223">
        <v>115662</v>
      </c>
      <c r="O223" s="1">
        <v>37026</v>
      </c>
      <c r="P223">
        <v>17.95</v>
      </c>
      <c r="Q223">
        <v>22</v>
      </c>
      <c r="S223" s="1">
        <v>37756</v>
      </c>
      <c r="T223">
        <v>61.5</v>
      </c>
      <c r="V223" s="1">
        <v>37909</v>
      </c>
      <c r="W223">
        <v>66.7</v>
      </c>
      <c r="X223">
        <v>98</v>
      </c>
      <c r="Z223" s="1">
        <v>40694</v>
      </c>
      <c r="AA223">
        <v>3.9495000000000005</v>
      </c>
      <c r="AB223">
        <v>2.7436500000000001</v>
      </c>
      <c r="AC223">
        <v>0.85425000000000006</v>
      </c>
      <c r="AD223">
        <f t="shared" si="7"/>
        <v>3.2117647058823531</v>
      </c>
      <c r="AF223" s="12" t="s">
        <v>345</v>
      </c>
      <c r="AG223" s="13">
        <v>3.9847000000000001</v>
      </c>
      <c r="AI223" s="1">
        <v>27544</v>
      </c>
      <c r="AJ223">
        <v>3.0000000000000003E-4</v>
      </c>
    </row>
    <row r="224" spans="1:36" x14ac:dyDescent="0.2">
      <c r="A224" s="1">
        <v>41422</v>
      </c>
      <c r="B224">
        <v>3.14</v>
      </c>
      <c r="C224">
        <v>3.09</v>
      </c>
      <c r="E224" s="1">
        <v>40851</v>
      </c>
      <c r="F224">
        <v>4.57</v>
      </c>
      <c r="G224">
        <v>4.7300000000000004</v>
      </c>
      <c r="I224" s="1">
        <v>39887</v>
      </c>
      <c r="J224">
        <v>87.45</v>
      </c>
      <c r="L224" s="1">
        <v>35944</v>
      </c>
      <c r="M224">
        <v>117637</v>
      </c>
      <c r="O224" s="1">
        <v>37057</v>
      </c>
      <c r="P224">
        <v>17.600000000000001</v>
      </c>
      <c r="Q224">
        <v>20.5</v>
      </c>
      <c r="S224" s="1">
        <v>37787</v>
      </c>
      <c r="T224">
        <v>60.900000000000006</v>
      </c>
      <c r="V224" s="1">
        <v>37940</v>
      </c>
      <c r="W224">
        <v>70.600000000000009</v>
      </c>
      <c r="X224">
        <v>97.800000000000011</v>
      </c>
      <c r="Z224" s="1">
        <v>40724</v>
      </c>
      <c r="AA224">
        <v>3.9794000000000005</v>
      </c>
      <c r="AB224">
        <v>2.7430000000000003</v>
      </c>
      <c r="AC224">
        <v>0.84040000000000004</v>
      </c>
      <c r="AD224">
        <f t="shared" si="7"/>
        <v>3.2639219419324133</v>
      </c>
      <c r="AF224" s="12" t="s">
        <v>346</v>
      </c>
      <c r="AG224" s="13">
        <v>3.9820000000000002</v>
      </c>
      <c r="AI224" s="1">
        <v>27575</v>
      </c>
      <c r="AJ224">
        <v>3.0000000000000003E-4</v>
      </c>
    </row>
    <row r="225" spans="1:36" x14ac:dyDescent="0.2">
      <c r="A225" s="1">
        <v>41453</v>
      </c>
      <c r="B225">
        <v>2.82</v>
      </c>
      <c r="C225">
        <v>2.86</v>
      </c>
      <c r="E225" s="1">
        <v>40881</v>
      </c>
      <c r="F225">
        <v>4.07</v>
      </c>
      <c r="G225">
        <v>4.7700000000000005</v>
      </c>
      <c r="I225" s="1">
        <v>39918</v>
      </c>
      <c r="J225">
        <v>91.36</v>
      </c>
      <c r="L225" s="1">
        <v>35976</v>
      </c>
      <c r="M225">
        <v>120216</v>
      </c>
      <c r="O225" s="1">
        <v>37087</v>
      </c>
      <c r="P225">
        <v>15.530000000000001</v>
      </c>
      <c r="Q225">
        <v>20.5</v>
      </c>
      <c r="S225" s="1">
        <v>37817</v>
      </c>
      <c r="T225">
        <v>64.7</v>
      </c>
      <c r="V225" s="1">
        <v>37970</v>
      </c>
      <c r="W225">
        <v>78.600000000000009</v>
      </c>
      <c r="X225">
        <v>97</v>
      </c>
      <c r="Z225" s="1">
        <v>40753</v>
      </c>
      <c r="AA225">
        <v>3.9970000000000003</v>
      </c>
      <c r="AB225">
        <v>2.7764500000000001</v>
      </c>
      <c r="AC225">
        <v>0.78555000000000008</v>
      </c>
      <c r="AD225">
        <f t="shared" si="7"/>
        <v>3.5344026478263633</v>
      </c>
      <c r="AF225" s="12" t="s">
        <v>347</v>
      </c>
      <c r="AG225" s="13">
        <v>4.0692000000000004</v>
      </c>
      <c r="AI225" s="1">
        <v>27606</v>
      </c>
      <c r="AJ225">
        <v>3.0000000000000003E-4</v>
      </c>
    </row>
    <row r="226" spans="1:36" x14ac:dyDescent="0.2">
      <c r="A226" s="1">
        <v>41483</v>
      </c>
      <c r="B226">
        <v>2.4700000000000002</v>
      </c>
      <c r="C226">
        <v>2.65</v>
      </c>
      <c r="E226" s="1">
        <v>40912</v>
      </c>
      <c r="F226">
        <v>4.2700000000000005</v>
      </c>
      <c r="G226">
        <v>4.76</v>
      </c>
      <c r="I226" s="1">
        <v>39948</v>
      </c>
      <c r="J226">
        <v>91.91</v>
      </c>
      <c r="L226" s="1">
        <v>36007</v>
      </c>
      <c r="M226">
        <v>121023</v>
      </c>
      <c r="O226" s="1">
        <v>37118</v>
      </c>
      <c r="P226">
        <v>17.07</v>
      </c>
      <c r="Q226">
        <v>19.5</v>
      </c>
      <c r="S226" s="1">
        <v>37848</v>
      </c>
      <c r="T226">
        <v>61.7</v>
      </c>
      <c r="V226" s="1">
        <v>38001</v>
      </c>
      <c r="W226">
        <v>66.900000000000006</v>
      </c>
      <c r="X226">
        <v>96.800000000000011</v>
      </c>
      <c r="Z226" s="1">
        <v>40786</v>
      </c>
      <c r="AA226">
        <v>4.1359500000000002</v>
      </c>
      <c r="AB226">
        <v>2.8765000000000001</v>
      </c>
      <c r="AC226">
        <v>0.80590000000000006</v>
      </c>
      <c r="AD226">
        <f t="shared" si="7"/>
        <v>3.5693014021590765</v>
      </c>
      <c r="AF226" s="12" t="s">
        <v>348</v>
      </c>
      <c r="AG226" s="13">
        <v>3.9750000000000001</v>
      </c>
      <c r="AI226" s="1">
        <v>27635</v>
      </c>
      <c r="AJ226">
        <v>3.0000000000000003E-4</v>
      </c>
    </row>
    <row r="227" spans="1:36" x14ac:dyDescent="0.2">
      <c r="A227" s="1">
        <v>41514</v>
      </c>
      <c r="B227">
        <v>2.59</v>
      </c>
      <c r="C227">
        <v>2.62</v>
      </c>
      <c r="E227" s="1">
        <v>40943</v>
      </c>
      <c r="F227">
        <v>4.38</v>
      </c>
      <c r="G227">
        <v>4.71</v>
      </c>
      <c r="I227" s="1">
        <v>39979</v>
      </c>
      <c r="J227">
        <v>90.36</v>
      </c>
      <c r="L227" s="1">
        <v>36038</v>
      </c>
      <c r="M227">
        <v>124650</v>
      </c>
      <c r="O227" s="1">
        <v>37149</v>
      </c>
      <c r="P227">
        <v>15.370000000000001</v>
      </c>
      <c r="Q227">
        <v>19.5</v>
      </c>
      <c r="S227" s="1">
        <v>37879</v>
      </c>
      <c r="T227">
        <v>68.7</v>
      </c>
      <c r="V227" s="1">
        <v>38032</v>
      </c>
      <c r="W227">
        <v>69</v>
      </c>
      <c r="X227">
        <v>97</v>
      </c>
      <c r="Z227" s="1">
        <v>40816</v>
      </c>
      <c r="AA227">
        <v>4.4197000000000006</v>
      </c>
      <c r="AB227">
        <v>3.3017000000000003</v>
      </c>
      <c r="AC227">
        <v>0.90810000000000013</v>
      </c>
      <c r="AD227">
        <f t="shared" si="7"/>
        <v>3.6358330580332558</v>
      </c>
      <c r="AF227" s="12" t="s">
        <v>349</v>
      </c>
      <c r="AG227" s="13">
        <v>3.9361999999999999</v>
      </c>
      <c r="AI227" s="1">
        <v>27667</v>
      </c>
      <c r="AJ227">
        <v>3.0000000000000003E-4</v>
      </c>
    </row>
    <row r="228" spans="1:36" x14ac:dyDescent="0.2">
      <c r="A228" s="1">
        <v>41545</v>
      </c>
      <c r="B228">
        <v>2.5500000000000003</v>
      </c>
      <c r="C228">
        <v>2.61</v>
      </c>
      <c r="E228" s="1">
        <v>40972</v>
      </c>
      <c r="F228">
        <v>4.54</v>
      </c>
      <c r="G228">
        <v>4.74</v>
      </c>
      <c r="I228" s="1">
        <v>40009</v>
      </c>
      <c r="J228">
        <v>94.93</v>
      </c>
      <c r="L228" s="1">
        <v>36068</v>
      </c>
      <c r="M228">
        <v>128367</v>
      </c>
      <c r="O228" s="1">
        <v>37179</v>
      </c>
      <c r="P228">
        <v>16.88</v>
      </c>
      <c r="Q228">
        <v>18</v>
      </c>
      <c r="S228" s="1">
        <v>37909</v>
      </c>
      <c r="T228">
        <v>73</v>
      </c>
      <c r="V228" s="1">
        <v>38061</v>
      </c>
      <c r="W228">
        <v>69.900000000000006</v>
      </c>
      <c r="X228">
        <v>97</v>
      </c>
      <c r="Z228" s="1">
        <v>40847</v>
      </c>
      <c r="AA228">
        <v>4.3980000000000006</v>
      </c>
      <c r="AB228">
        <v>3.1736500000000003</v>
      </c>
      <c r="AC228">
        <v>0.87745000000000006</v>
      </c>
      <c r="AD228">
        <f t="shared" si="7"/>
        <v>3.6169012479343552</v>
      </c>
      <c r="AF228" s="12" t="s">
        <v>350</v>
      </c>
      <c r="AG228" s="13">
        <v>3.9548000000000001</v>
      </c>
      <c r="AI228" s="1">
        <v>27698</v>
      </c>
      <c r="AJ228">
        <v>3.0000000000000003E-4</v>
      </c>
    </row>
    <row r="229" spans="1:36" x14ac:dyDescent="0.2">
      <c r="A229" s="1">
        <v>41575</v>
      </c>
      <c r="B229">
        <v>2.5500000000000003</v>
      </c>
      <c r="C229">
        <v>2.6</v>
      </c>
      <c r="E229" s="1">
        <v>41003</v>
      </c>
      <c r="F229">
        <v>4.47</v>
      </c>
      <c r="G229">
        <v>4.7300000000000004</v>
      </c>
      <c r="I229" s="1">
        <v>40040</v>
      </c>
      <c r="J229">
        <v>98.990000000000009</v>
      </c>
      <c r="L229" s="1">
        <v>36098</v>
      </c>
      <c r="M229">
        <v>131148</v>
      </c>
      <c r="O229" s="1">
        <v>37210</v>
      </c>
      <c r="P229">
        <v>15.34</v>
      </c>
      <c r="Q229">
        <v>16.5</v>
      </c>
      <c r="S229" s="1">
        <v>37940</v>
      </c>
      <c r="T229">
        <v>67.2</v>
      </c>
      <c r="V229" s="1">
        <v>38092</v>
      </c>
      <c r="W229">
        <v>70</v>
      </c>
      <c r="X229">
        <v>97.2</v>
      </c>
      <c r="Z229" s="1">
        <v>40877</v>
      </c>
      <c r="AA229">
        <v>4.5059500000000003</v>
      </c>
      <c r="AB229">
        <v>3.3527000000000005</v>
      </c>
      <c r="AC229">
        <v>0.91320000000000012</v>
      </c>
      <c r="AD229">
        <f t="shared" si="7"/>
        <v>3.6713753832676304</v>
      </c>
      <c r="AF229" s="12" t="s">
        <v>351</v>
      </c>
      <c r="AG229" s="13">
        <v>4.0106000000000002</v>
      </c>
      <c r="AI229" s="1">
        <v>27726</v>
      </c>
      <c r="AJ229">
        <v>3.0000000000000003E-4</v>
      </c>
    </row>
    <row r="230" spans="1:36" x14ac:dyDescent="0.2">
      <c r="A230" s="1">
        <v>41606</v>
      </c>
      <c r="B230">
        <v>2.59</v>
      </c>
      <c r="C230">
        <v>2.6</v>
      </c>
      <c r="E230" s="1">
        <v>41033</v>
      </c>
      <c r="F230">
        <v>4.66</v>
      </c>
      <c r="G230">
        <v>4.8500000000000005</v>
      </c>
      <c r="I230" s="1">
        <v>40071</v>
      </c>
      <c r="J230">
        <v>98.63</v>
      </c>
      <c r="L230" s="1">
        <v>36129</v>
      </c>
      <c r="M230">
        <v>134280</v>
      </c>
      <c r="O230" s="1">
        <v>37240</v>
      </c>
      <c r="P230">
        <v>11.92</v>
      </c>
      <c r="Q230">
        <v>16.5</v>
      </c>
      <c r="S230" s="1">
        <v>37970</v>
      </c>
      <c r="T230">
        <v>68.600000000000009</v>
      </c>
      <c r="V230" s="1">
        <v>38122</v>
      </c>
      <c r="W230">
        <v>66.600000000000009</v>
      </c>
      <c r="X230">
        <v>97</v>
      </c>
      <c r="Z230" s="1">
        <v>40907</v>
      </c>
      <c r="AA230">
        <v>4.4662000000000006</v>
      </c>
      <c r="AB230">
        <v>3.4510500000000004</v>
      </c>
      <c r="AC230">
        <v>0.93800000000000006</v>
      </c>
      <c r="AD230">
        <f t="shared" si="7"/>
        <v>3.6791577825159916</v>
      </c>
      <c r="AF230" s="12" t="s">
        <v>352</v>
      </c>
      <c r="AG230" s="13">
        <v>3.9356</v>
      </c>
      <c r="AI230" s="1">
        <v>27759</v>
      </c>
      <c r="AJ230">
        <v>3.0000000000000003E-4</v>
      </c>
    </row>
    <row r="231" spans="1:36" x14ac:dyDescent="0.2">
      <c r="A231" s="1">
        <v>41636</v>
      </c>
      <c r="B231">
        <v>2.48</v>
      </c>
      <c r="C231">
        <v>2.6</v>
      </c>
      <c r="E231" s="1">
        <v>41064</v>
      </c>
      <c r="F231">
        <v>4.88</v>
      </c>
      <c r="G231">
        <v>4.97</v>
      </c>
      <c r="I231" s="1">
        <v>40101</v>
      </c>
      <c r="J231">
        <v>97.56</v>
      </c>
      <c r="L231" s="1">
        <v>36160</v>
      </c>
      <c r="M231">
        <v>135498</v>
      </c>
      <c r="O231" s="1">
        <v>37271</v>
      </c>
      <c r="P231">
        <v>12.85</v>
      </c>
      <c r="Q231">
        <v>14.5</v>
      </c>
      <c r="S231" s="1">
        <v>38001</v>
      </c>
      <c r="T231">
        <v>65.8</v>
      </c>
      <c r="V231" s="1">
        <v>38153</v>
      </c>
      <c r="W231">
        <v>69.5</v>
      </c>
      <c r="X231">
        <v>97.4</v>
      </c>
      <c r="Z231" s="1">
        <v>40939</v>
      </c>
      <c r="AA231">
        <v>4.2192000000000007</v>
      </c>
      <c r="AB231">
        <v>3.2267000000000001</v>
      </c>
      <c r="AC231">
        <v>0.9205000000000001</v>
      </c>
      <c r="AD231">
        <f t="shared" si="7"/>
        <v>3.5053775122216186</v>
      </c>
      <c r="AF231" s="12" t="s">
        <v>353</v>
      </c>
      <c r="AG231" s="13">
        <v>3.9558</v>
      </c>
      <c r="AI231" s="1">
        <v>27789</v>
      </c>
      <c r="AJ231">
        <v>3.0000000000000003E-4</v>
      </c>
    </row>
    <row r="232" spans="1:36" x14ac:dyDescent="0.2">
      <c r="A232" s="1">
        <v>41667</v>
      </c>
      <c r="B232">
        <v>2.63</v>
      </c>
      <c r="C232">
        <v>2.61</v>
      </c>
      <c r="E232" s="1">
        <v>41094</v>
      </c>
      <c r="F232">
        <v>4.7700000000000005</v>
      </c>
      <c r="G232">
        <v>4.9800000000000004</v>
      </c>
      <c r="I232" s="1">
        <v>40132</v>
      </c>
      <c r="J232">
        <v>98.54</v>
      </c>
      <c r="L232" s="1">
        <v>36189</v>
      </c>
      <c r="M232">
        <v>139124</v>
      </c>
      <c r="O232" s="1">
        <v>37302</v>
      </c>
      <c r="P232">
        <v>11.05</v>
      </c>
      <c r="Q232">
        <v>14.5</v>
      </c>
      <c r="S232" s="1">
        <v>38032</v>
      </c>
      <c r="T232">
        <v>66.7</v>
      </c>
      <c r="V232" s="1">
        <v>38183</v>
      </c>
      <c r="W232">
        <v>70.2</v>
      </c>
      <c r="X232">
        <v>97.2</v>
      </c>
      <c r="Z232" s="1">
        <v>40968</v>
      </c>
      <c r="AA232">
        <v>4.1266500000000006</v>
      </c>
      <c r="AB232">
        <v>3.0967000000000002</v>
      </c>
      <c r="AC232">
        <v>0.9043000000000001</v>
      </c>
      <c r="AD232">
        <f t="shared" si="7"/>
        <v>3.4244166758818975</v>
      </c>
      <c r="AF232" s="12" t="s">
        <v>354</v>
      </c>
      <c r="AG232" s="13">
        <v>3.9903</v>
      </c>
      <c r="AI232" s="1">
        <v>27817</v>
      </c>
      <c r="AJ232">
        <v>3.0000000000000003E-4</v>
      </c>
    </row>
    <row r="233" spans="1:36" x14ac:dyDescent="0.2">
      <c r="A233" s="1">
        <v>41698</v>
      </c>
      <c r="B233">
        <v>2.5300000000000002</v>
      </c>
      <c r="C233">
        <v>2.61</v>
      </c>
      <c r="E233" s="1">
        <v>41125</v>
      </c>
      <c r="F233">
        <v>4.9000000000000004</v>
      </c>
      <c r="G233">
        <v>4.97</v>
      </c>
      <c r="I233" s="1">
        <v>40162</v>
      </c>
      <c r="J233">
        <v>99.02</v>
      </c>
      <c r="L233" s="1">
        <v>36217</v>
      </c>
      <c r="M233">
        <v>142765</v>
      </c>
      <c r="O233" s="1">
        <v>37330</v>
      </c>
      <c r="P233">
        <v>11.08</v>
      </c>
      <c r="Q233">
        <v>14.5</v>
      </c>
      <c r="S233" s="1">
        <v>38061</v>
      </c>
      <c r="T233">
        <v>77.400000000000006</v>
      </c>
      <c r="V233" s="1">
        <v>38214</v>
      </c>
      <c r="W233">
        <v>69.5</v>
      </c>
      <c r="X233">
        <v>97.2</v>
      </c>
      <c r="Z233" s="1">
        <v>40998</v>
      </c>
      <c r="AA233">
        <v>4.1530000000000005</v>
      </c>
      <c r="AB233">
        <v>3.1122500000000004</v>
      </c>
      <c r="AC233">
        <v>0.90225000000000011</v>
      </c>
      <c r="AD233">
        <f t="shared" si="7"/>
        <v>3.4494319756165144</v>
      </c>
      <c r="AF233" s="12" t="s">
        <v>355</v>
      </c>
      <c r="AG233" s="13">
        <v>4.0086000000000004</v>
      </c>
      <c r="AI233" s="1">
        <v>27850</v>
      </c>
      <c r="AJ233">
        <v>3.0000000000000003E-4</v>
      </c>
    </row>
    <row r="234" spans="1:36" x14ac:dyDescent="0.2">
      <c r="A234" s="1">
        <v>41726</v>
      </c>
      <c r="B234">
        <v>2.59</v>
      </c>
      <c r="C234">
        <v>2.61</v>
      </c>
      <c r="E234" s="1">
        <v>41156</v>
      </c>
      <c r="F234">
        <v>4.9000000000000004</v>
      </c>
      <c r="G234">
        <v>4.99</v>
      </c>
      <c r="I234" s="1">
        <v>40193</v>
      </c>
      <c r="J234">
        <v>100</v>
      </c>
      <c r="L234" s="1">
        <v>36250</v>
      </c>
      <c r="M234">
        <v>145095</v>
      </c>
      <c r="O234" s="1">
        <v>37361</v>
      </c>
      <c r="P234">
        <v>10.84</v>
      </c>
      <c r="Q234">
        <v>13.5</v>
      </c>
      <c r="S234" s="1">
        <v>38092</v>
      </c>
      <c r="T234">
        <v>74.600000000000009</v>
      </c>
      <c r="V234" s="1">
        <v>38245</v>
      </c>
      <c r="W234">
        <v>68.3</v>
      </c>
      <c r="X234">
        <v>97.300000000000011</v>
      </c>
      <c r="Z234" s="1">
        <v>41029</v>
      </c>
      <c r="AA234">
        <v>4.1747000000000005</v>
      </c>
      <c r="AB234">
        <v>3.1528</v>
      </c>
      <c r="AC234">
        <v>0.90730000000000011</v>
      </c>
      <c r="AD234">
        <f t="shared" si="7"/>
        <v>3.4749256034387739</v>
      </c>
      <c r="AF234" s="12" t="s">
        <v>356</v>
      </c>
      <c r="AG234" s="13">
        <v>4.1481000000000003</v>
      </c>
      <c r="AI234" s="1">
        <v>27880</v>
      </c>
      <c r="AJ234">
        <v>3.0000000000000003E-4</v>
      </c>
    </row>
    <row r="235" spans="1:36" x14ac:dyDescent="0.2">
      <c r="A235" s="1">
        <v>41757</v>
      </c>
      <c r="B235">
        <v>2.57</v>
      </c>
      <c r="C235">
        <v>2.62</v>
      </c>
      <c r="E235" s="1">
        <v>41186</v>
      </c>
      <c r="F235">
        <v>4.78</v>
      </c>
      <c r="G235">
        <v>4.87</v>
      </c>
      <c r="I235" s="1">
        <v>40224</v>
      </c>
      <c r="J235">
        <v>100.29</v>
      </c>
      <c r="L235" s="1">
        <v>36280</v>
      </c>
      <c r="M235">
        <v>147205</v>
      </c>
      <c r="O235" s="1">
        <v>37391</v>
      </c>
      <c r="P235">
        <v>9.6</v>
      </c>
      <c r="Q235">
        <v>13</v>
      </c>
      <c r="S235" s="1">
        <v>38122</v>
      </c>
      <c r="T235">
        <v>69</v>
      </c>
      <c r="V235" s="1">
        <v>38275</v>
      </c>
      <c r="W235">
        <v>67.900000000000006</v>
      </c>
      <c r="X235">
        <v>97.7</v>
      </c>
      <c r="Z235" s="1">
        <v>41060</v>
      </c>
      <c r="AA235">
        <v>4.3922000000000008</v>
      </c>
      <c r="AB235">
        <v>3.5532500000000002</v>
      </c>
      <c r="AC235">
        <v>0.9719000000000001</v>
      </c>
      <c r="AD235">
        <f t="shared" si="7"/>
        <v>3.6559831258359914</v>
      </c>
      <c r="AF235" s="12" t="s">
        <v>357</v>
      </c>
      <c r="AG235" s="13">
        <v>4.4050000000000002</v>
      </c>
      <c r="AI235" s="1">
        <v>27911</v>
      </c>
      <c r="AJ235">
        <v>3.0000000000000003E-4</v>
      </c>
    </row>
    <row r="236" spans="1:36" x14ac:dyDescent="0.2">
      <c r="A236" s="1">
        <v>41787</v>
      </c>
      <c r="B236">
        <v>2.6</v>
      </c>
      <c r="C236">
        <v>2.62</v>
      </c>
      <c r="E236" s="1">
        <v>41217</v>
      </c>
      <c r="F236">
        <v>4.7</v>
      </c>
      <c r="G236">
        <v>4.74</v>
      </c>
      <c r="I236" s="1">
        <v>40252</v>
      </c>
      <c r="J236">
        <v>103.01</v>
      </c>
      <c r="L236" s="1">
        <v>36311</v>
      </c>
      <c r="M236">
        <v>150012</v>
      </c>
      <c r="O236" s="1">
        <v>37422</v>
      </c>
      <c r="P236">
        <v>10.58</v>
      </c>
      <c r="Q236">
        <v>12.5</v>
      </c>
      <c r="S236" s="1">
        <v>38153</v>
      </c>
      <c r="T236">
        <v>70.5</v>
      </c>
      <c r="V236" s="1">
        <v>38306</v>
      </c>
      <c r="W236">
        <v>71.8</v>
      </c>
      <c r="X236">
        <v>97.7</v>
      </c>
      <c r="Z236" s="1">
        <v>41089</v>
      </c>
      <c r="AA236">
        <v>4.2402000000000006</v>
      </c>
      <c r="AB236">
        <v>3.3493000000000004</v>
      </c>
      <c r="AC236">
        <v>0.94855000000000012</v>
      </c>
      <c r="AD236">
        <f t="shared" si="7"/>
        <v>3.5309683200674713</v>
      </c>
      <c r="AF236" s="12" t="s">
        <v>358</v>
      </c>
      <c r="AG236" s="13">
        <v>4.3446999999999996</v>
      </c>
      <c r="AI236" s="1">
        <v>27941</v>
      </c>
      <c r="AJ236">
        <v>3.0000000000000003E-4</v>
      </c>
    </row>
    <row r="237" spans="1:36" x14ac:dyDescent="0.2">
      <c r="A237" s="1">
        <v>41818</v>
      </c>
      <c r="B237">
        <v>2.65</v>
      </c>
      <c r="C237">
        <v>2.61</v>
      </c>
      <c r="E237" s="1">
        <v>41247</v>
      </c>
      <c r="F237">
        <v>4.29</v>
      </c>
      <c r="G237">
        <v>4.3600000000000003</v>
      </c>
      <c r="I237" s="1">
        <v>40283</v>
      </c>
      <c r="J237">
        <v>103.2</v>
      </c>
      <c r="L237" s="1">
        <v>36341</v>
      </c>
      <c r="M237">
        <v>151733</v>
      </c>
      <c r="O237" s="1">
        <v>37452</v>
      </c>
      <c r="P237">
        <v>8.91</v>
      </c>
      <c r="Q237">
        <v>12.5</v>
      </c>
      <c r="S237" s="1">
        <v>38183</v>
      </c>
      <c r="T237">
        <v>68.600000000000009</v>
      </c>
      <c r="V237" s="1">
        <v>38336</v>
      </c>
      <c r="W237">
        <v>81.5</v>
      </c>
      <c r="X237">
        <v>97.300000000000011</v>
      </c>
      <c r="Z237" s="1">
        <v>41121</v>
      </c>
      <c r="AA237">
        <v>4.1143000000000001</v>
      </c>
      <c r="AB237">
        <v>3.3463500000000002</v>
      </c>
      <c r="AC237">
        <v>0.97645000000000004</v>
      </c>
      <c r="AD237">
        <f t="shared" si="7"/>
        <v>3.4270571969890931</v>
      </c>
      <c r="AF237" s="12" t="s">
        <v>359</v>
      </c>
      <c r="AG237" s="13">
        <v>4.508</v>
      </c>
      <c r="AI237" s="1">
        <v>27971</v>
      </c>
      <c r="AJ237">
        <v>3.0000000000000003E-4</v>
      </c>
    </row>
    <row r="238" spans="1:36" x14ac:dyDescent="0.2">
      <c r="A238" s="1">
        <v>41848</v>
      </c>
      <c r="B238">
        <v>2.61</v>
      </c>
      <c r="C238">
        <v>2.6</v>
      </c>
      <c r="E238" s="1">
        <v>41278</v>
      </c>
      <c r="F238">
        <v>4</v>
      </c>
      <c r="G238">
        <v>4.1399999999999997</v>
      </c>
      <c r="I238" s="1">
        <v>40313</v>
      </c>
      <c r="J238">
        <v>97.69</v>
      </c>
      <c r="L238" s="1">
        <v>36371</v>
      </c>
      <c r="M238">
        <v>153919</v>
      </c>
      <c r="O238" s="1">
        <v>37483</v>
      </c>
      <c r="P238">
        <v>8.74</v>
      </c>
      <c r="Q238">
        <v>11.5</v>
      </c>
      <c r="S238" s="1">
        <v>38214</v>
      </c>
      <c r="T238">
        <v>70.100000000000009</v>
      </c>
      <c r="V238" s="1">
        <v>38367</v>
      </c>
      <c r="W238">
        <v>68.600000000000009</v>
      </c>
      <c r="X238">
        <v>97.7</v>
      </c>
      <c r="Z238" s="1">
        <v>41152</v>
      </c>
      <c r="AA238">
        <v>4.1702500000000002</v>
      </c>
      <c r="AB238">
        <v>3.3150000000000004</v>
      </c>
      <c r="AC238">
        <v>0.95510000000000006</v>
      </c>
      <c r="AD238">
        <f t="shared" si="7"/>
        <v>3.4708407496597218</v>
      </c>
      <c r="AF238" s="12" t="s">
        <v>360</v>
      </c>
      <c r="AG238" s="13">
        <v>4.4580000000000002</v>
      </c>
      <c r="AI238" s="1">
        <v>28003</v>
      </c>
      <c r="AJ238">
        <v>3.0000000000000003E-4</v>
      </c>
    </row>
    <row r="239" spans="1:36" x14ac:dyDescent="0.2">
      <c r="A239" s="1">
        <v>41879</v>
      </c>
      <c r="B239">
        <v>2.63</v>
      </c>
      <c r="C239">
        <v>2.6</v>
      </c>
      <c r="E239" s="1">
        <v>41309</v>
      </c>
      <c r="F239">
        <v>3.9</v>
      </c>
      <c r="G239">
        <v>3.9</v>
      </c>
      <c r="I239" s="1">
        <v>40344</v>
      </c>
      <c r="J239">
        <v>95.9</v>
      </c>
      <c r="L239" s="1">
        <v>36403</v>
      </c>
      <c r="M239">
        <v>157839</v>
      </c>
      <c r="O239" s="1">
        <v>37514</v>
      </c>
      <c r="P239">
        <v>8.16</v>
      </c>
      <c r="Q239">
        <v>11</v>
      </c>
      <c r="S239" s="1">
        <v>38245</v>
      </c>
      <c r="T239">
        <v>75.2</v>
      </c>
      <c r="V239" s="1">
        <v>38398</v>
      </c>
      <c r="W239">
        <v>69.900000000000006</v>
      </c>
      <c r="X239">
        <v>98</v>
      </c>
      <c r="Z239" s="1">
        <v>41180</v>
      </c>
      <c r="AA239">
        <v>4.1151500000000008</v>
      </c>
      <c r="AB239">
        <v>3.2009500000000002</v>
      </c>
      <c r="AC239">
        <v>0.93990000000000007</v>
      </c>
      <c r="AD239">
        <f t="shared" si="7"/>
        <v>3.4056282583253537</v>
      </c>
      <c r="AF239" s="12" t="s">
        <v>361</v>
      </c>
      <c r="AG239" s="13">
        <v>4.2243000000000004</v>
      </c>
      <c r="AI239" s="1">
        <v>28033</v>
      </c>
      <c r="AJ239">
        <v>3.0000000000000003E-4</v>
      </c>
    </row>
    <row r="240" spans="1:36" x14ac:dyDescent="0.2">
      <c r="A240" s="1">
        <v>41910</v>
      </c>
      <c r="B240">
        <v>2.6</v>
      </c>
      <c r="C240">
        <v>2.52</v>
      </c>
      <c r="E240" s="1">
        <v>41337</v>
      </c>
      <c r="F240">
        <v>3.47</v>
      </c>
      <c r="G240">
        <v>3.48</v>
      </c>
      <c r="I240" s="1">
        <v>40374</v>
      </c>
      <c r="J240">
        <v>97.11</v>
      </c>
      <c r="L240" s="1">
        <v>36433</v>
      </c>
      <c r="M240">
        <v>162748</v>
      </c>
      <c r="O240" s="1">
        <v>37544</v>
      </c>
      <c r="P240">
        <v>7.45</v>
      </c>
      <c r="Q240">
        <v>10</v>
      </c>
      <c r="S240" s="1">
        <v>38275</v>
      </c>
      <c r="T240">
        <v>75.600000000000009</v>
      </c>
      <c r="V240" s="1">
        <v>38426</v>
      </c>
      <c r="W240">
        <v>71.600000000000009</v>
      </c>
      <c r="X240">
        <v>98</v>
      </c>
      <c r="Z240" s="1">
        <v>41213</v>
      </c>
      <c r="AA240">
        <v>4.1389000000000005</v>
      </c>
      <c r="AB240">
        <v>3.1930500000000004</v>
      </c>
      <c r="AC240">
        <v>0.93135000000000012</v>
      </c>
      <c r="AD240">
        <f t="shared" si="7"/>
        <v>3.4284103720405863</v>
      </c>
      <c r="AF240" s="12" t="s">
        <v>362</v>
      </c>
      <c r="AG240" s="13">
        <v>4.1212</v>
      </c>
      <c r="AI240" s="1">
        <v>28062</v>
      </c>
      <c r="AJ240">
        <v>3.0000000000000003E-4</v>
      </c>
    </row>
    <row r="241" spans="1:36" x14ac:dyDescent="0.2">
      <c r="A241" s="1">
        <v>41940</v>
      </c>
      <c r="B241">
        <v>2.2000000000000002</v>
      </c>
      <c r="C241">
        <v>2.14</v>
      </c>
      <c r="E241" s="1">
        <v>41368</v>
      </c>
      <c r="F241">
        <v>3.24</v>
      </c>
      <c r="G241">
        <v>3.29</v>
      </c>
      <c r="I241" s="1">
        <v>40405</v>
      </c>
      <c r="J241">
        <v>99.490000000000009</v>
      </c>
      <c r="L241" s="1">
        <v>36462</v>
      </c>
      <c r="M241">
        <v>166989</v>
      </c>
      <c r="O241" s="1">
        <v>37575</v>
      </c>
      <c r="P241">
        <v>7.2</v>
      </c>
      <c r="Q241">
        <v>9.75</v>
      </c>
      <c r="S241" s="1">
        <v>38306</v>
      </c>
      <c r="T241">
        <v>74.8</v>
      </c>
      <c r="V241" s="1">
        <v>38457</v>
      </c>
      <c r="W241">
        <v>70.5</v>
      </c>
      <c r="X241">
        <v>98.4</v>
      </c>
      <c r="Z241" s="1">
        <v>41243</v>
      </c>
      <c r="AA241">
        <v>4.1011000000000006</v>
      </c>
      <c r="AB241">
        <v>3.1602500000000004</v>
      </c>
      <c r="AC241">
        <v>0.92810000000000004</v>
      </c>
      <c r="AD241">
        <f t="shared" si="7"/>
        <v>3.4050748841719645</v>
      </c>
      <c r="AF241" s="12" t="s">
        <v>363</v>
      </c>
      <c r="AG241" s="13">
        <v>4.1521999999999997</v>
      </c>
      <c r="AI241" s="1">
        <v>28094</v>
      </c>
      <c r="AJ241">
        <v>3.0000000000000003E-4</v>
      </c>
    </row>
    <row r="242" spans="1:36" x14ac:dyDescent="0.2">
      <c r="A242" s="1">
        <v>41971</v>
      </c>
      <c r="B242">
        <v>2.09</v>
      </c>
      <c r="C242">
        <v>2.0499999999999998</v>
      </c>
      <c r="E242" s="1">
        <v>41398</v>
      </c>
      <c r="F242">
        <v>3.15</v>
      </c>
      <c r="G242">
        <v>3.06</v>
      </c>
      <c r="I242" s="1">
        <v>40436</v>
      </c>
      <c r="J242">
        <v>100.42</v>
      </c>
      <c r="L242" s="1">
        <v>36494</v>
      </c>
      <c r="M242">
        <v>171045</v>
      </c>
      <c r="O242" s="1">
        <v>37605</v>
      </c>
      <c r="P242">
        <v>7.36</v>
      </c>
      <c r="Q242">
        <v>9.75</v>
      </c>
      <c r="S242" s="1">
        <v>38336</v>
      </c>
      <c r="T242">
        <v>73.2</v>
      </c>
      <c r="V242" s="1">
        <v>38487</v>
      </c>
      <c r="W242">
        <v>69.2</v>
      </c>
      <c r="X242">
        <v>98.100000000000009</v>
      </c>
      <c r="Z242" s="1">
        <v>41274</v>
      </c>
      <c r="AA242">
        <v>4.0810000000000004</v>
      </c>
      <c r="AB242">
        <v>3.0941500000000004</v>
      </c>
      <c r="AC242">
        <v>0.91565000000000007</v>
      </c>
      <c r="AD242">
        <f t="shared" si="7"/>
        <v>3.3791841860973082</v>
      </c>
      <c r="AF242" s="12" t="s">
        <v>364</v>
      </c>
      <c r="AG242" s="13">
        <v>4.1708999999999996</v>
      </c>
      <c r="AI242" s="1">
        <v>28125</v>
      </c>
      <c r="AJ242">
        <v>3.0000000000000003E-4</v>
      </c>
    </row>
    <row r="243" spans="1:36" x14ac:dyDescent="0.2">
      <c r="A243" s="1">
        <v>42001</v>
      </c>
      <c r="B243">
        <v>2.06</v>
      </c>
      <c r="C243">
        <v>2.08</v>
      </c>
      <c r="E243" s="1">
        <v>41429</v>
      </c>
      <c r="F243">
        <v>2.74</v>
      </c>
      <c r="G243">
        <v>2.81</v>
      </c>
      <c r="I243" s="1">
        <v>40466</v>
      </c>
      <c r="J243">
        <v>101.64</v>
      </c>
      <c r="L243" s="1">
        <v>36525</v>
      </c>
      <c r="M243">
        <v>169828</v>
      </c>
      <c r="O243" s="1">
        <v>37636</v>
      </c>
      <c r="P243">
        <v>7.16</v>
      </c>
      <c r="Q243">
        <v>9.5</v>
      </c>
      <c r="S243" s="1">
        <v>38367</v>
      </c>
      <c r="T243">
        <v>68.3</v>
      </c>
      <c r="V243" s="1">
        <v>38518</v>
      </c>
      <c r="W243">
        <v>72.900000000000006</v>
      </c>
      <c r="X243">
        <v>98.5</v>
      </c>
      <c r="Z243" s="1">
        <v>41305</v>
      </c>
      <c r="AA243">
        <v>4.1981000000000002</v>
      </c>
      <c r="AB243">
        <v>3.0900000000000003</v>
      </c>
      <c r="AC243">
        <v>0.90995000000000004</v>
      </c>
      <c r="AD243">
        <f t="shared" si="7"/>
        <v>3.395790977526238</v>
      </c>
      <c r="AF243" s="12" t="s">
        <v>365</v>
      </c>
      <c r="AG243" s="13">
        <v>4.3914999999999997</v>
      </c>
      <c r="AI243" s="1">
        <v>28156</v>
      </c>
      <c r="AJ243">
        <v>3.0000000000000003E-4</v>
      </c>
    </row>
    <row r="244" spans="1:36" x14ac:dyDescent="0.2">
      <c r="A244" s="1">
        <v>42032</v>
      </c>
      <c r="B244">
        <v>1.99</v>
      </c>
      <c r="C244">
        <v>2.0499999999999998</v>
      </c>
      <c r="E244" s="1">
        <v>41459</v>
      </c>
      <c r="F244">
        <v>2.4300000000000002</v>
      </c>
      <c r="G244">
        <v>2.59</v>
      </c>
      <c r="I244" s="1">
        <v>40497</v>
      </c>
      <c r="J244">
        <v>101.41</v>
      </c>
      <c r="L244" s="1">
        <v>36556</v>
      </c>
      <c r="M244">
        <v>173214</v>
      </c>
      <c r="O244" s="1">
        <v>37667</v>
      </c>
      <c r="P244">
        <v>6.28</v>
      </c>
      <c r="Q244">
        <v>9</v>
      </c>
      <c r="S244" s="1">
        <v>38398</v>
      </c>
      <c r="T244">
        <v>67.900000000000006</v>
      </c>
      <c r="V244" s="1">
        <v>38548</v>
      </c>
      <c r="W244">
        <v>72</v>
      </c>
      <c r="X244">
        <v>98.100000000000009</v>
      </c>
      <c r="Z244" s="1">
        <v>41333</v>
      </c>
      <c r="AA244">
        <v>4.1484500000000004</v>
      </c>
      <c r="AB244">
        <v>3.1786500000000002</v>
      </c>
      <c r="AC244">
        <v>0.9365500000000001</v>
      </c>
      <c r="AD244">
        <f t="shared" si="7"/>
        <v>3.3939992525759433</v>
      </c>
      <c r="AF244" s="12" t="s">
        <v>366</v>
      </c>
      <c r="AG244" s="13">
        <v>4.2488000000000001</v>
      </c>
      <c r="AI244" s="1">
        <v>28184</v>
      </c>
      <c r="AJ244">
        <v>3.0000000000000003E-4</v>
      </c>
    </row>
    <row r="245" spans="1:36" x14ac:dyDescent="0.2">
      <c r="A245" s="1">
        <v>42063</v>
      </c>
      <c r="B245">
        <v>2.0499999999999998</v>
      </c>
      <c r="C245">
        <v>1.96</v>
      </c>
      <c r="E245" s="1">
        <v>41490</v>
      </c>
      <c r="F245">
        <v>2.58</v>
      </c>
      <c r="G245">
        <v>2.4700000000000002</v>
      </c>
      <c r="I245" s="1">
        <v>40527</v>
      </c>
      <c r="J245">
        <v>99.84</v>
      </c>
      <c r="L245" s="1">
        <v>36585</v>
      </c>
      <c r="M245">
        <v>174316</v>
      </c>
      <c r="O245" s="1">
        <v>37695</v>
      </c>
      <c r="P245">
        <v>6.45</v>
      </c>
      <c r="Q245">
        <v>8.75</v>
      </c>
      <c r="S245" s="1">
        <v>38426</v>
      </c>
      <c r="T245">
        <v>74.2</v>
      </c>
      <c r="V245" s="1">
        <v>38579</v>
      </c>
      <c r="W245">
        <v>71.3</v>
      </c>
      <c r="X245">
        <v>98.2</v>
      </c>
      <c r="Z245" s="1">
        <v>41362</v>
      </c>
      <c r="AA245">
        <v>4.1794000000000002</v>
      </c>
      <c r="AB245">
        <v>3.2599500000000003</v>
      </c>
      <c r="AC245">
        <v>0.94935000000000003</v>
      </c>
      <c r="AD245">
        <f t="shared" si="7"/>
        <v>3.4338758097645758</v>
      </c>
      <c r="AF245" s="12" t="s">
        <v>367</v>
      </c>
      <c r="AG245" s="13">
        <v>4.1050000000000004</v>
      </c>
      <c r="AI245" s="1">
        <v>28215</v>
      </c>
      <c r="AJ245">
        <v>3.0000000000000003E-4</v>
      </c>
    </row>
    <row r="246" spans="1:36" x14ac:dyDescent="0.2">
      <c r="A246" s="1">
        <v>42091</v>
      </c>
      <c r="B246">
        <v>1.68</v>
      </c>
      <c r="C246">
        <v>1.67</v>
      </c>
      <c r="E246" s="1">
        <v>41521</v>
      </c>
      <c r="F246">
        <v>2.5300000000000002</v>
      </c>
      <c r="G246">
        <v>2.4700000000000002</v>
      </c>
      <c r="I246" s="1">
        <v>40558</v>
      </c>
      <c r="J246">
        <v>102.7</v>
      </c>
      <c r="L246" s="1">
        <v>36616</v>
      </c>
      <c r="M246">
        <v>176459</v>
      </c>
      <c r="O246" s="1">
        <v>37726</v>
      </c>
      <c r="P246">
        <v>5.65</v>
      </c>
      <c r="Q246">
        <v>8.25</v>
      </c>
      <c r="S246" s="1">
        <v>38457</v>
      </c>
      <c r="T246">
        <v>73.400000000000006</v>
      </c>
      <c r="V246" s="1">
        <v>38610</v>
      </c>
      <c r="W246">
        <v>71.3</v>
      </c>
      <c r="X246">
        <v>98.5</v>
      </c>
      <c r="Z246" s="1">
        <v>41394</v>
      </c>
      <c r="AA246">
        <v>4.1625000000000005</v>
      </c>
      <c r="AB246">
        <v>3.1613000000000002</v>
      </c>
      <c r="AC246">
        <v>0.92925000000000013</v>
      </c>
      <c r="AD246">
        <f t="shared" si="7"/>
        <v>3.4019908528383103</v>
      </c>
      <c r="AF246" s="12" t="s">
        <v>368</v>
      </c>
      <c r="AG246" s="13">
        <v>4.1764999999999999</v>
      </c>
      <c r="AI246" s="1">
        <v>28244</v>
      </c>
      <c r="AJ246">
        <v>3.0000000000000003E-4</v>
      </c>
    </row>
    <row r="247" spans="1:36" x14ac:dyDescent="0.2">
      <c r="A247" s="1">
        <v>42122</v>
      </c>
      <c r="B247">
        <v>1.6</v>
      </c>
      <c r="C247">
        <v>1.6400000000000001</v>
      </c>
      <c r="E247" s="1">
        <v>41551</v>
      </c>
      <c r="F247">
        <v>2.5300000000000002</v>
      </c>
      <c r="G247">
        <v>2.57</v>
      </c>
      <c r="I247" s="1">
        <v>40589</v>
      </c>
      <c r="J247">
        <v>101.87</v>
      </c>
      <c r="L247" s="1">
        <v>36644</v>
      </c>
      <c r="M247">
        <v>179971</v>
      </c>
      <c r="O247" s="1">
        <v>37756</v>
      </c>
      <c r="P247">
        <v>5.8</v>
      </c>
      <c r="Q247">
        <v>8</v>
      </c>
      <c r="S247" s="1">
        <v>38487</v>
      </c>
      <c r="T247">
        <v>69.3</v>
      </c>
      <c r="V247" s="1">
        <v>38640</v>
      </c>
      <c r="W247">
        <v>71.400000000000006</v>
      </c>
      <c r="X247">
        <v>98.800000000000011</v>
      </c>
      <c r="Z247" s="1">
        <v>41425</v>
      </c>
      <c r="AA247">
        <v>4.2785000000000002</v>
      </c>
      <c r="AB247">
        <v>3.2914000000000003</v>
      </c>
      <c r="AC247">
        <v>0.95515000000000005</v>
      </c>
      <c r="AD247">
        <f t="shared" si="7"/>
        <v>3.4459508977647491</v>
      </c>
      <c r="AF247" s="12" t="s">
        <v>369</v>
      </c>
      <c r="AG247" s="13">
        <v>4.1037999999999997</v>
      </c>
      <c r="AI247" s="1">
        <v>28276</v>
      </c>
      <c r="AJ247">
        <v>3.0000000000000003E-4</v>
      </c>
    </row>
    <row r="248" spans="1:36" x14ac:dyDescent="0.2">
      <c r="A248" s="1">
        <v>42152</v>
      </c>
      <c r="B248">
        <v>1.55</v>
      </c>
      <c r="C248">
        <v>1.6400000000000001</v>
      </c>
      <c r="E248" s="1">
        <v>41582</v>
      </c>
      <c r="F248">
        <v>2.59</v>
      </c>
      <c r="G248">
        <v>2.57</v>
      </c>
      <c r="I248" s="1">
        <v>40617</v>
      </c>
      <c r="J248">
        <v>100.63</v>
      </c>
      <c r="L248" s="1">
        <v>36677</v>
      </c>
      <c r="M248">
        <v>182169</v>
      </c>
      <c r="O248" s="1">
        <v>37787</v>
      </c>
      <c r="P248">
        <v>5.8</v>
      </c>
      <c r="Q248">
        <v>7.75</v>
      </c>
      <c r="S248" s="1">
        <v>38518</v>
      </c>
      <c r="T248">
        <v>75.100000000000009</v>
      </c>
      <c r="V248" s="1">
        <v>38671</v>
      </c>
      <c r="W248">
        <v>78.7</v>
      </c>
      <c r="X248">
        <v>99</v>
      </c>
      <c r="Z248" s="1">
        <v>41453</v>
      </c>
      <c r="AA248">
        <v>4.3227000000000002</v>
      </c>
      <c r="AB248">
        <v>3.3226000000000004</v>
      </c>
      <c r="AC248">
        <v>0.94475000000000009</v>
      </c>
      <c r="AD248">
        <f t="shared" si="7"/>
        <v>3.5169092352474203</v>
      </c>
      <c r="AF248" s="12" t="s">
        <v>370</v>
      </c>
      <c r="AG248" s="13">
        <v>4.1390000000000002</v>
      </c>
      <c r="AI248" s="1">
        <v>28306</v>
      </c>
      <c r="AJ248">
        <v>3.0000000000000003E-4</v>
      </c>
    </row>
    <row r="249" spans="1:36" x14ac:dyDescent="0.2">
      <c r="A249" s="1">
        <v>42183</v>
      </c>
      <c r="B249">
        <v>1.59</v>
      </c>
      <c r="C249">
        <v>1.6500000000000001</v>
      </c>
      <c r="E249" s="1">
        <v>41612</v>
      </c>
      <c r="F249">
        <v>2.42</v>
      </c>
      <c r="G249">
        <v>2.58</v>
      </c>
      <c r="I249" s="1">
        <v>40648</v>
      </c>
      <c r="J249">
        <v>102.48</v>
      </c>
      <c r="L249" s="1">
        <v>36707</v>
      </c>
      <c r="M249">
        <v>195066</v>
      </c>
      <c r="O249" s="1">
        <v>37817</v>
      </c>
      <c r="P249">
        <v>5.47</v>
      </c>
      <c r="Q249">
        <v>7.75</v>
      </c>
      <c r="S249" s="1">
        <v>38548</v>
      </c>
      <c r="T249">
        <v>70</v>
      </c>
      <c r="V249" s="1">
        <v>38701</v>
      </c>
      <c r="W249">
        <v>80.800000000000011</v>
      </c>
      <c r="X249">
        <v>98.600000000000009</v>
      </c>
      <c r="Z249" s="1">
        <v>41486</v>
      </c>
      <c r="AA249">
        <v>4.2516000000000007</v>
      </c>
      <c r="AB249">
        <v>3.1961000000000004</v>
      </c>
      <c r="AC249">
        <v>0.92630000000000012</v>
      </c>
      <c r="AD249">
        <f t="shared" si="7"/>
        <v>3.4503940408075136</v>
      </c>
      <c r="AF249" s="12" t="s">
        <v>371</v>
      </c>
      <c r="AG249" s="13">
        <v>4.1052</v>
      </c>
      <c r="AI249" s="1">
        <v>28335</v>
      </c>
      <c r="AJ249">
        <v>3.0000000000000003E-4</v>
      </c>
    </row>
    <row r="250" spans="1:36" x14ac:dyDescent="0.2">
      <c r="A250" s="1">
        <v>42213</v>
      </c>
      <c r="B250">
        <v>1.58</v>
      </c>
      <c r="C250">
        <v>1.6600000000000001</v>
      </c>
      <c r="E250" s="1">
        <v>41643</v>
      </c>
      <c r="F250">
        <v>2.65</v>
      </c>
      <c r="G250">
        <v>2.59</v>
      </c>
      <c r="I250" s="1">
        <v>40678</v>
      </c>
      <c r="J250">
        <v>103.49000000000001</v>
      </c>
      <c r="L250" s="1">
        <v>36738</v>
      </c>
      <c r="M250">
        <v>187703</v>
      </c>
      <c r="O250" s="1">
        <v>37848</v>
      </c>
      <c r="P250">
        <v>5</v>
      </c>
      <c r="Q250">
        <v>7.75</v>
      </c>
      <c r="S250" s="1">
        <v>38579</v>
      </c>
      <c r="T250">
        <v>73.100000000000009</v>
      </c>
      <c r="V250" s="1">
        <v>38732</v>
      </c>
      <c r="W250">
        <v>70.7</v>
      </c>
      <c r="X250">
        <v>99.4</v>
      </c>
      <c r="Z250" s="1">
        <v>41516</v>
      </c>
      <c r="AA250">
        <v>4.2703500000000005</v>
      </c>
      <c r="AB250">
        <v>3.2308500000000002</v>
      </c>
      <c r="AC250">
        <v>0.92995000000000005</v>
      </c>
      <c r="AD250">
        <f t="shared" si="7"/>
        <v>3.4742190440346254</v>
      </c>
      <c r="AF250" s="12" t="s">
        <v>372</v>
      </c>
      <c r="AG250" s="13">
        <v>4.0739999999999998</v>
      </c>
      <c r="AI250" s="1">
        <v>28368</v>
      </c>
      <c r="AJ250">
        <v>3.0000000000000003E-4</v>
      </c>
    </row>
    <row r="251" spans="1:36" x14ac:dyDescent="0.2">
      <c r="A251" s="1">
        <v>42244</v>
      </c>
      <c r="B251">
        <v>1.6500000000000001</v>
      </c>
      <c r="C251">
        <v>1.6600000000000001</v>
      </c>
      <c r="E251" s="1">
        <v>41674</v>
      </c>
      <c r="F251">
        <v>2.4500000000000002</v>
      </c>
      <c r="G251">
        <v>2.63</v>
      </c>
      <c r="I251" s="1">
        <v>40709</v>
      </c>
      <c r="J251">
        <v>102.21000000000001</v>
      </c>
      <c r="L251" s="1">
        <v>36769</v>
      </c>
      <c r="M251">
        <v>190727</v>
      </c>
      <c r="O251" s="1">
        <v>37879</v>
      </c>
      <c r="P251">
        <v>5.17</v>
      </c>
      <c r="Q251">
        <v>7.75</v>
      </c>
      <c r="S251" s="1">
        <v>38610</v>
      </c>
      <c r="T251">
        <v>79.400000000000006</v>
      </c>
      <c r="V251" s="1">
        <v>38763</v>
      </c>
      <c r="W251">
        <v>73.3</v>
      </c>
      <c r="X251">
        <v>99.4</v>
      </c>
      <c r="Z251" s="1">
        <v>41547</v>
      </c>
      <c r="AA251">
        <v>4.2224500000000003</v>
      </c>
      <c r="AB251">
        <v>3.1214000000000004</v>
      </c>
      <c r="AC251">
        <v>0.90495000000000003</v>
      </c>
      <c r="AD251">
        <f t="shared" si="7"/>
        <v>3.4492513398530309</v>
      </c>
      <c r="AF251" s="12" t="s">
        <v>373</v>
      </c>
      <c r="AG251" s="13">
        <v>4.1944999999999997</v>
      </c>
      <c r="AI251" s="1">
        <v>28398</v>
      </c>
      <c r="AJ251">
        <v>3.0000000000000003E-4</v>
      </c>
    </row>
    <row r="252" spans="1:36" x14ac:dyDescent="0.2">
      <c r="A252" s="1">
        <v>42275</v>
      </c>
      <c r="B252">
        <v>1.61</v>
      </c>
      <c r="C252">
        <v>1.6600000000000001</v>
      </c>
      <c r="E252" s="1">
        <v>41702</v>
      </c>
      <c r="F252">
        <v>2.62</v>
      </c>
      <c r="G252">
        <v>2.63</v>
      </c>
      <c r="I252" s="1">
        <v>40739</v>
      </c>
      <c r="J252">
        <v>101.62</v>
      </c>
      <c r="L252" s="1">
        <v>36798</v>
      </c>
      <c r="M252">
        <v>195075</v>
      </c>
      <c r="O252" s="1">
        <v>37909</v>
      </c>
      <c r="P252">
        <v>5.19</v>
      </c>
      <c r="Q252">
        <v>7.75</v>
      </c>
      <c r="S252" s="1">
        <v>38640</v>
      </c>
      <c r="T252">
        <v>81.100000000000009</v>
      </c>
      <c r="V252" s="1">
        <v>38791</v>
      </c>
      <c r="W252">
        <v>75.100000000000009</v>
      </c>
      <c r="X252">
        <v>99.7</v>
      </c>
      <c r="Z252" s="1">
        <v>41578</v>
      </c>
      <c r="AA252">
        <v>4.1887000000000008</v>
      </c>
      <c r="AB252">
        <v>3.0834500000000005</v>
      </c>
      <c r="AC252">
        <v>0.90675000000000006</v>
      </c>
      <c r="AD252">
        <f t="shared" si="7"/>
        <v>3.4005514199062588</v>
      </c>
      <c r="AF252" s="12" t="s">
        <v>374</v>
      </c>
      <c r="AG252" s="13">
        <v>4.1515000000000004</v>
      </c>
      <c r="AI252" s="1">
        <v>28429</v>
      </c>
      <c r="AJ252">
        <v>3.0000000000000003E-4</v>
      </c>
    </row>
    <row r="253" spans="1:36" x14ac:dyDescent="0.2">
      <c r="A253" s="1">
        <v>42305</v>
      </c>
      <c r="B253">
        <v>1.59</v>
      </c>
      <c r="C253">
        <v>1.67</v>
      </c>
      <c r="E253" s="1">
        <v>41733</v>
      </c>
      <c r="F253">
        <v>2.56</v>
      </c>
      <c r="G253">
        <v>2.63</v>
      </c>
      <c r="I253" s="1">
        <v>40770</v>
      </c>
      <c r="J253">
        <v>98.45</v>
      </c>
      <c r="L253" s="1">
        <v>36830</v>
      </c>
      <c r="M253">
        <v>198335</v>
      </c>
      <c r="O253" s="1">
        <v>37940</v>
      </c>
      <c r="P253">
        <v>5.07</v>
      </c>
      <c r="Q253">
        <v>7.75</v>
      </c>
      <c r="S253" s="1">
        <v>38671</v>
      </c>
      <c r="T253">
        <v>81.100000000000009</v>
      </c>
      <c r="V253" s="1">
        <v>38822</v>
      </c>
      <c r="W253">
        <v>73.7</v>
      </c>
      <c r="X253">
        <v>100.10000000000001</v>
      </c>
      <c r="Z253" s="1">
        <v>41607</v>
      </c>
      <c r="AA253">
        <v>4.2062500000000007</v>
      </c>
      <c r="AB253">
        <v>3.0950000000000002</v>
      </c>
      <c r="AC253">
        <v>0.90625000000000011</v>
      </c>
      <c r="AD253">
        <f t="shared" si="7"/>
        <v>3.4151724137931034</v>
      </c>
      <c r="AF253" s="12" t="s">
        <v>375</v>
      </c>
      <c r="AG253" s="13">
        <v>4.1803999999999997</v>
      </c>
      <c r="AI253" s="1">
        <v>28459</v>
      </c>
      <c r="AJ253">
        <v>3.0000000000000003E-4</v>
      </c>
    </row>
    <row r="254" spans="1:36" x14ac:dyDescent="0.2">
      <c r="A254" s="1">
        <v>42336</v>
      </c>
      <c r="B254">
        <v>1.6</v>
      </c>
      <c r="C254">
        <v>1.67</v>
      </c>
      <c r="E254" s="1">
        <v>41763</v>
      </c>
      <c r="F254">
        <v>2.6</v>
      </c>
      <c r="G254">
        <v>2.62</v>
      </c>
      <c r="I254" s="1">
        <v>40801</v>
      </c>
      <c r="J254">
        <v>93.38</v>
      </c>
      <c r="L254" s="1">
        <v>36860</v>
      </c>
      <c r="M254">
        <v>199592</v>
      </c>
      <c r="O254" s="1">
        <v>37970</v>
      </c>
      <c r="P254">
        <v>5.24</v>
      </c>
      <c r="Q254">
        <v>7.75</v>
      </c>
      <c r="S254" s="1">
        <v>38701</v>
      </c>
      <c r="T254">
        <v>80</v>
      </c>
      <c r="V254" s="1">
        <v>38852</v>
      </c>
      <c r="W254">
        <v>73.400000000000006</v>
      </c>
      <c r="X254">
        <v>100.10000000000001</v>
      </c>
      <c r="Z254" s="1">
        <v>41639</v>
      </c>
      <c r="AA254">
        <v>4.1533500000000005</v>
      </c>
      <c r="AB254">
        <v>3.0215000000000001</v>
      </c>
      <c r="AC254">
        <v>0.89305000000000012</v>
      </c>
      <c r="AD254">
        <f t="shared" si="7"/>
        <v>3.3833491965735396</v>
      </c>
      <c r="AF254" s="12" t="s">
        <v>376</v>
      </c>
      <c r="AG254" s="13">
        <v>4.1504000000000003</v>
      </c>
      <c r="AI254" s="1">
        <v>28489</v>
      </c>
      <c r="AJ254">
        <v>3.0000000000000003E-4</v>
      </c>
    </row>
    <row r="255" spans="1:36" x14ac:dyDescent="0.2">
      <c r="A255" s="1">
        <v>42366</v>
      </c>
      <c r="B255">
        <v>1.52</v>
      </c>
      <c r="C255">
        <v>1.6600000000000001</v>
      </c>
      <c r="E255" s="1">
        <v>41794</v>
      </c>
      <c r="F255">
        <v>2.63</v>
      </c>
      <c r="G255">
        <v>2.66</v>
      </c>
      <c r="I255" s="1">
        <v>40831</v>
      </c>
      <c r="J255">
        <v>93.350000000000009</v>
      </c>
      <c r="L255" s="1">
        <v>36889</v>
      </c>
      <c r="M255">
        <v>197759</v>
      </c>
      <c r="O255" s="1">
        <v>38001</v>
      </c>
      <c r="P255">
        <v>4.97</v>
      </c>
      <c r="Q255">
        <v>7.75</v>
      </c>
      <c r="S255" s="1">
        <v>38732</v>
      </c>
      <c r="T255">
        <v>75.400000000000006</v>
      </c>
      <c r="V255" s="1">
        <v>38883</v>
      </c>
      <c r="W255">
        <v>76</v>
      </c>
      <c r="X255">
        <v>100.60000000000001</v>
      </c>
      <c r="Z255" s="1">
        <v>41670</v>
      </c>
      <c r="AA255">
        <v>4.2520500000000006</v>
      </c>
      <c r="AB255">
        <v>3.1527000000000003</v>
      </c>
      <c r="AC255">
        <v>0.90640000000000009</v>
      </c>
      <c r="AD255">
        <f t="shared" ref="AD255:AD296" si="8">AB255/AC255</f>
        <v>3.4782656663724625</v>
      </c>
      <c r="AF255" s="12" t="s">
        <v>377</v>
      </c>
      <c r="AG255" s="13">
        <v>4.2792000000000003</v>
      </c>
      <c r="AI255" s="1">
        <v>28521</v>
      </c>
      <c r="AJ255">
        <v>3.0000000000000003E-4</v>
      </c>
    </row>
    <row r="256" spans="1:36" x14ac:dyDescent="0.2">
      <c r="A256" s="1">
        <v>42397</v>
      </c>
      <c r="B256">
        <v>1.53</v>
      </c>
      <c r="C256">
        <v>1.6300000000000001</v>
      </c>
      <c r="E256" s="1">
        <v>41824</v>
      </c>
      <c r="F256">
        <v>2.5</v>
      </c>
      <c r="G256">
        <v>2.66</v>
      </c>
      <c r="I256" s="1">
        <v>40862</v>
      </c>
      <c r="J256">
        <v>91.94</v>
      </c>
      <c r="L256" s="1">
        <v>36922</v>
      </c>
      <c r="M256">
        <v>200021</v>
      </c>
      <c r="O256" s="1">
        <v>38032</v>
      </c>
      <c r="P256">
        <v>5.3100000000000005</v>
      </c>
      <c r="Q256">
        <v>7.75</v>
      </c>
      <c r="S256" s="1">
        <v>38763</v>
      </c>
      <c r="T256">
        <v>74.7</v>
      </c>
      <c r="V256" s="1">
        <v>38913</v>
      </c>
      <c r="W256">
        <v>77.300000000000011</v>
      </c>
      <c r="X256">
        <v>100.5</v>
      </c>
      <c r="Z256" s="1">
        <v>41698</v>
      </c>
      <c r="AA256">
        <v>4.15855</v>
      </c>
      <c r="AB256">
        <v>3.0129000000000001</v>
      </c>
      <c r="AC256">
        <v>0.87995000000000012</v>
      </c>
      <c r="AD256">
        <f t="shared" si="8"/>
        <v>3.4239445423035395</v>
      </c>
      <c r="AF256" s="12" t="s">
        <v>378</v>
      </c>
      <c r="AG256" s="13">
        <v>4.3376000000000001</v>
      </c>
      <c r="AI256" s="1">
        <v>28549</v>
      </c>
      <c r="AJ256">
        <v>3.0000000000000003E-4</v>
      </c>
    </row>
    <row r="257" spans="1:36" x14ac:dyDescent="0.2">
      <c r="A257" s="1">
        <v>42428</v>
      </c>
      <c r="B257">
        <v>1.3900000000000001</v>
      </c>
      <c r="C257">
        <v>1.58</v>
      </c>
      <c r="E257" s="1">
        <v>41855</v>
      </c>
      <c r="F257">
        <v>2.59</v>
      </c>
      <c r="G257">
        <v>2.64</v>
      </c>
      <c r="I257" s="1">
        <v>40892</v>
      </c>
      <c r="J257">
        <v>90.54</v>
      </c>
      <c r="L257" s="1">
        <v>36950</v>
      </c>
      <c r="M257">
        <v>201331</v>
      </c>
      <c r="O257" s="1">
        <v>38061</v>
      </c>
      <c r="P257">
        <v>5.19</v>
      </c>
      <c r="Q257">
        <v>7.75</v>
      </c>
      <c r="S257" s="1">
        <v>38791</v>
      </c>
      <c r="T257">
        <v>86.4</v>
      </c>
      <c r="V257" s="1">
        <v>38944</v>
      </c>
      <c r="W257">
        <v>75.3</v>
      </c>
      <c r="X257">
        <v>100.9</v>
      </c>
      <c r="Z257" s="1">
        <v>41729</v>
      </c>
      <c r="AA257">
        <v>4.1684000000000001</v>
      </c>
      <c r="AB257">
        <v>3.0269500000000003</v>
      </c>
      <c r="AC257">
        <v>0.88470000000000004</v>
      </c>
      <c r="AD257">
        <f t="shared" si="8"/>
        <v>3.4214422968237823</v>
      </c>
      <c r="AF257" s="12" t="s">
        <v>379</v>
      </c>
      <c r="AG257" s="13">
        <v>4.2370000000000001</v>
      </c>
      <c r="AI257" s="1">
        <v>28580</v>
      </c>
      <c r="AJ257">
        <v>3.0000000000000003E-4</v>
      </c>
    </row>
    <row r="258" spans="1:36" x14ac:dyDescent="0.2">
      <c r="A258" s="1">
        <v>42457</v>
      </c>
      <c r="B258">
        <v>1.43</v>
      </c>
      <c r="C258">
        <v>1.56</v>
      </c>
      <c r="E258" s="1">
        <v>41886</v>
      </c>
      <c r="F258">
        <v>2.54</v>
      </c>
      <c r="G258">
        <v>2.56</v>
      </c>
      <c r="I258" s="1">
        <v>40923</v>
      </c>
      <c r="J258">
        <v>92.06</v>
      </c>
      <c r="L258" s="1">
        <v>36980</v>
      </c>
      <c r="M258">
        <v>202506</v>
      </c>
      <c r="O258" s="1">
        <v>38092</v>
      </c>
      <c r="P258">
        <v>5.22</v>
      </c>
      <c r="Q258">
        <v>7.75</v>
      </c>
      <c r="S258" s="1">
        <v>38822</v>
      </c>
      <c r="T258">
        <v>77.800000000000011</v>
      </c>
      <c r="V258" s="1">
        <v>38975</v>
      </c>
      <c r="W258">
        <v>74.900000000000006</v>
      </c>
      <c r="X258">
        <v>101.30000000000001</v>
      </c>
      <c r="Z258" s="1">
        <v>41759</v>
      </c>
      <c r="AA258">
        <v>4.2059000000000006</v>
      </c>
      <c r="AB258">
        <v>3.03295</v>
      </c>
      <c r="AC258">
        <v>0.88040000000000007</v>
      </c>
      <c r="AD258">
        <f t="shared" si="8"/>
        <v>3.4449681962744205</v>
      </c>
      <c r="AF258" s="12" t="s">
        <v>380</v>
      </c>
      <c r="AG258" s="13">
        <v>4.2633000000000001</v>
      </c>
      <c r="AI258" s="1">
        <v>28608</v>
      </c>
      <c r="AJ258">
        <v>3.0000000000000003E-4</v>
      </c>
    </row>
    <row r="259" spans="1:36" x14ac:dyDescent="0.2">
      <c r="A259" s="1">
        <v>42488</v>
      </c>
      <c r="B259">
        <v>1.6300000000000001</v>
      </c>
      <c r="C259">
        <v>1.56</v>
      </c>
      <c r="E259" s="1">
        <v>41916</v>
      </c>
      <c r="F259">
        <v>2.13</v>
      </c>
      <c r="G259">
        <v>2.1800000000000002</v>
      </c>
      <c r="I259" s="1">
        <v>40954</v>
      </c>
      <c r="J259">
        <v>96.5</v>
      </c>
      <c r="L259" s="1">
        <v>37011</v>
      </c>
      <c r="M259">
        <v>203265</v>
      </c>
      <c r="O259" s="1">
        <v>38122</v>
      </c>
      <c r="P259">
        <v>5.26</v>
      </c>
      <c r="Q259">
        <v>7.75</v>
      </c>
      <c r="S259" s="1">
        <v>38852</v>
      </c>
      <c r="T259">
        <v>82.5</v>
      </c>
      <c r="V259" s="1">
        <v>39005</v>
      </c>
      <c r="W259">
        <v>74.900000000000006</v>
      </c>
      <c r="X259">
        <v>101.60000000000001</v>
      </c>
      <c r="Z259" s="1">
        <v>41789</v>
      </c>
      <c r="AA259">
        <v>4.1429</v>
      </c>
      <c r="AB259">
        <v>3.0393500000000002</v>
      </c>
      <c r="AC259">
        <v>0.89505000000000012</v>
      </c>
      <c r="AD259">
        <f t="shared" si="8"/>
        <v>3.3957320820065915</v>
      </c>
      <c r="AF259" s="12" t="s">
        <v>381</v>
      </c>
      <c r="AG259" s="13">
        <v>4.2287999999999997</v>
      </c>
      <c r="AI259" s="1">
        <v>28641</v>
      </c>
      <c r="AJ259">
        <v>3.0000000000000003E-4</v>
      </c>
    </row>
    <row r="260" spans="1:36" x14ac:dyDescent="0.2">
      <c r="A260" s="1">
        <v>42518</v>
      </c>
      <c r="B260">
        <v>1.6</v>
      </c>
      <c r="C260">
        <v>1.58</v>
      </c>
      <c r="E260" s="1">
        <v>41947</v>
      </c>
      <c r="F260">
        <v>2.13</v>
      </c>
      <c r="G260">
        <v>2.11</v>
      </c>
      <c r="I260" s="1">
        <v>40983</v>
      </c>
      <c r="J260">
        <v>97.600000000000009</v>
      </c>
      <c r="L260" s="1">
        <v>37042</v>
      </c>
      <c r="M260">
        <v>203113</v>
      </c>
      <c r="O260" s="1">
        <v>38153</v>
      </c>
      <c r="P260">
        <v>4.63</v>
      </c>
      <c r="Q260">
        <v>7.75</v>
      </c>
      <c r="S260" s="1">
        <v>38883</v>
      </c>
      <c r="T260">
        <v>84.300000000000011</v>
      </c>
      <c r="V260" s="1">
        <v>39036</v>
      </c>
      <c r="W260">
        <v>80.400000000000006</v>
      </c>
      <c r="X260">
        <v>102</v>
      </c>
      <c r="Z260" s="1">
        <v>41820</v>
      </c>
      <c r="AA260">
        <v>4.1597</v>
      </c>
      <c r="AB260">
        <v>3.0380500000000001</v>
      </c>
      <c r="AC260">
        <v>0.88685000000000003</v>
      </c>
      <c r="AD260">
        <f t="shared" si="8"/>
        <v>3.4256638664937702</v>
      </c>
      <c r="AF260" s="12" t="s">
        <v>382</v>
      </c>
      <c r="AG260" s="13">
        <v>4.1783000000000001</v>
      </c>
      <c r="AI260" s="1">
        <v>28671</v>
      </c>
      <c r="AJ260">
        <v>3.0000000000000003E-4</v>
      </c>
    </row>
    <row r="261" spans="1:36" x14ac:dyDescent="0.2">
      <c r="A261" s="1">
        <v>42549</v>
      </c>
      <c r="B261">
        <v>1.56</v>
      </c>
      <c r="C261">
        <v>1.6300000000000001</v>
      </c>
      <c r="E261" s="1">
        <v>41977</v>
      </c>
      <c r="F261">
        <v>2.15</v>
      </c>
      <c r="G261">
        <v>2.12</v>
      </c>
      <c r="I261" s="1">
        <v>41014</v>
      </c>
      <c r="J261">
        <v>96.68</v>
      </c>
      <c r="L261" s="1">
        <v>37071</v>
      </c>
      <c r="M261">
        <v>205258</v>
      </c>
      <c r="O261" s="1">
        <v>38183</v>
      </c>
      <c r="P261">
        <v>5.63</v>
      </c>
      <c r="Q261">
        <v>8.5</v>
      </c>
      <c r="S261" s="1">
        <v>38913</v>
      </c>
      <c r="T261">
        <v>80.5</v>
      </c>
      <c r="V261" s="1">
        <v>39066</v>
      </c>
      <c r="W261">
        <v>88.300000000000011</v>
      </c>
      <c r="X261">
        <v>101.80000000000001</v>
      </c>
      <c r="Z261" s="1">
        <v>41851</v>
      </c>
      <c r="AA261">
        <v>4.1789000000000005</v>
      </c>
      <c r="AB261">
        <v>3.1211500000000001</v>
      </c>
      <c r="AC261">
        <v>0.90865000000000007</v>
      </c>
      <c r="AD261">
        <f t="shared" si="8"/>
        <v>3.4349309415066305</v>
      </c>
      <c r="AF261" s="12" t="s">
        <v>383</v>
      </c>
      <c r="AG261" s="13">
        <v>4.2060000000000004</v>
      </c>
      <c r="AI261" s="1">
        <v>28702</v>
      </c>
      <c r="AJ261">
        <v>3.0000000000000003E-4</v>
      </c>
    </row>
    <row r="262" spans="1:36" x14ac:dyDescent="0.2">
      <c r="A262" s="1">
        <v>42579</v>
      </c>
      <c r="B262">
        <v>1.61</v>
      </c>
      <c r="C262">
        <v>1.6500000000000001</v>
      </c>
      <c r="E262" s="1">
        <v>42008</v>
      </c>
      <c r="F262">
        <v>1.96</v>
      </c>
      <c r="G262">
        <v>2.06</v>
      </c>
      <c r="I262" s="1">
        <v>41044</v>
      </c>
      <c r="J262">
        <v>94.09</v>
      </c>
      <c r="L262" s="1">
        <v>37103</v>
      </c>
      <c r="M262">
        <v>209965</v>
      </c>
      <c r="O262" s="1">
        <v>38214</v>
      </c>
      <c r="P262">
        <v>6.16</v>
      </c>
      <c r="Q262">
        <v>9</v>
      </c>
      <c r="S262" s="1">
        <v>38944</v>
      </c>
      <c r="T262">
        <v>82.4</v>
      </c>
      <c r="V262" s="1">
        <v>39097</v>
      </c>
      <c r="W262">
        <v>77.100000000000009</v>
      </c>
      <c r="X262">
        <v>102.4</v>
      </c>
      <c r="Z262" s="1">
        <v>41880</v>
      </c>
      <c r="AA262">
        <v>4.21</v>
      </c>
      <c r="AB262">
        <v>3.2058000000000004</v>
      </c>
      <c r="AC262">
        <v>0.91835000000000011</v>
      </c>
      <c r="AD262">
        <f t="shared" si="8"/>
        <v>3.4908259378232702</v>
      </c>
      <c r="AF262" s="12" t="s">
        <v>384</v>
      </c>
      <c r="AG262" s="13">
        <v>4.1543000000000001</v>
      </c>
      <c r="AI262" s="1">
        <v>28733</v>
      </c>
      <c r="AJ262">
        <v>3.0000000000000003E-4</v>
      </c>
    </row>
    <row r="263" spans="1:36" x14ac:dyDescent="0.2">
      <c r="A263" s="1">
        <v>42610</v>
      </c>
      <c r="B263">
        <v>1.58</v>
      </c>
      <c r="C263">
        <v>1.6500000000000001</v>
      </c>
      <c r="E263" s="1">
        <v>42039</v>
      </c>
      <c r="F263">
        <v>2.13</v>
      </c>
      <c r="G263">
        <v>2.02</v>
      </c>
      <c r="I263" s="1">
        <v>41075</v>
      </c>
      <c r="J263">
        <v>93.5</v>
      </c>
      <c r="L263" s="1">
        <v>37134</v>
      </c>
      <c r="M263">
        <v>213245</v>
      </c>
      <c r="O263" s="1">
        <v>38245</v>
      </c>
      <c r="P263">
        <v>6.2</v>
      </c>
      <c r="Q263">
        <v>9</v>
      </c>
      <c r="S263" s="1">
        <v>38975</v>
      </c>
      <c r="T263">
        <v>88.4</v>
      </c>
      <c r="V263" s="1">
        <v>39128</v>
      </c>
      <c r="W263">
        <v>78</v>
      </c>
      <c r="X263">
        <v>102.80000000000001</v>
      </c>
      <c r="Z263" s="1">
        <v>41912</v>
      </c>
      <c r="AA263">
        <v>4.1805000000000003</v>
      </c>
      <c r="AB263">
        <v>3.3094500000000004</v>
      </c>
      <c r="AC263">
        <v>0.95520000000000005</v>
      </c>
      <c r="AD263">
        <f t="shared" si="8"/>
        <v>3.464667085427136</v>
      </c>
      <c r="AF263" s="12" t="s">
        <v>385</v>
      </c>
      <c r="AG263" s="13">
        <v>4.2488000000000001</v>
      </c>
      <c r="AI263" s="1">
        <v>28762</v>
      </c>
      <c r="AJ263">
        <v>3.0000000000000003E-4</v>
      </c>
    </row>
    <row r="264" spans="1:36" x14ac:dyDescent="0.2">
      <c r="A264" s="1">
        <v>42641</v>
      </c>
      <c r="B264">
        <v>1.6600000000000001</v>
      </c>
      <c r="C264">
        <v>1.6500000000000001</v>
      </c>
      <c r="E264" s="1">
        <v>42067</v>
      </c>
      <c r="F264">
        <v>1.6600000000000001</v>
      </c>
      <c r="G264">
        <v>1.7</v>
      </c>
      <c r="I264" s="1">
        <v>41105</v>
      </c>
      <c r="J264">
        <v>95.25</v>
      </c>
      <c r="L264" s="1">
        <v>37162</v>
      </c>
      <c r="M264">
        <v>216219</v>
      </c>
      <c r="O264" s="1">
        <v>38275</v>
      </c>
      <c r="P264">
        <v>6.36</v>
      </c>
      <c r="Q264">
        <v>9</v>
      </c>
      <c r="S264" s="1">
        <v>39005</v>
      </c>
      <c r="T264">
        <v>92.5</v>
      </c>
      <c r="V264" s="1">
        <v>39156</v>
      </c>
      <c r="W264">
        <v>82.300000000000011</v>
      </c>
      <c r="X264">
        <v>103.30000000000001</v>
      </c>
      <c r="Z264" s="1">
        <v>41943</v>
      </c>
      <c r="AA264">
        <v>4.22675</v>
      </c>
      <c r="AB264">
        <v>3.3748000000000005</v>
      </c>
      <c r="AC264">
        <v>0.96300000000000008</v>
      </c>
      <c r="AD264">
        <f t="shared" si="8"/>
        <v>3.5044652128764282</v>
      </c>
      <c r="AF264" s="12" t="s">
        <v>386</v>
      </c>
      <c r="AG264" s="13">
        <v>4.1676000000000002</v>
      </c>
      <c r="AI264" s="1">
        <v>28794</v>
      </c>
      <c r="AJ264">
        <v>3.0000000000000003E-4</v>
      </c>
    </row>
    <row r="265" spans="1:36" x14ac:dyDescent="0.2">
      <c r="A265" s="1">
        <v>42671</v>
      </c>
      <c r="B265">
        <v>1.62</v>
      </c>
      <c r="C265">
        <v>1.6500000000000001</v>
      </c>
      <c r="E265" s="1">
        <v>42098</v>
      </c>
      <c r="F265">
        <v>1.58</v>
      </c>
      <c r="G265">
        <v>1.7</v>
      </c>
      <c r="I265" s="1">
        <v>41136</v>
      </c>
      <c r="J265">
        <v>97.070000000000007</v>
      </c>
      <c r="L265" s="1">
        <v>37195</v>
      </c>
      <c r="M265">
        <v>215696</v>
      </c>
      <c r="O265" s="1">
        <v>38306</v>
      </c>
      <c r="P265">
        <v>6.44</v>
      </c>
      <c r="Q265">
        <v>9</v>
      </c>
      <c r="S265" s="1">
        <v>39036</v>
      </c>
      <c r="T265">
        <v>90.100000000000009</v>
      </c>
      <c r="V265" s="1">
        <v>39187</v>
      </c>
      <c r="W265">
        <v>79.100000000000009</v>
      </c>
      <c r="X265">
        <v>103.60000000000001</v>
      </c>
      <c r="Z265" s="1">
        <v>41971</v>
      </c>
      <c r="AA265">
        <v>4.1882000000000001</v>
      </c>
      <c r="AB265">
        <v>3.3635000000000002</v>
      </c>
      <c r="AC265">
        <v>0.96575000000000011</v>
      </c>
      <c r="AD265">
        <f t="shared" si="8"/>
        <v>3.4827853999482263</v>
      </c>
      <c r="AF265" s="12" t="s">
        <v>387</v>
      </c>
      <c r="AG265" s="13">
        <v>4.1718999999999999</v>
      </c>
      <c r="AI265" s="1">
        <v>28824</v>
      </c>
      <c r="AJ265">
        <v>3.0000000000000003E-4</v>
      </c>
    </row>
    <row r="266" spans="1:36" x14ac:dyDescent="0.2">
      <c r="A266" s="1">
        <v>42702</v>
      </c>
      <c r="B266">
        <v>1.49</v>
      </c>
      <c r="C266">
        <v>1.6600000000000001</v>
      </c>
      <c r="E266" s="1">
        <v>42128</v>
      </c>
      <c r="F266">
        <v>1.46</v>
      </c>
      <c r="G266">
        <v>1.61</v>
      </c>
      <c r="I266" s="1">
        <v>41167</v>
      </c>
      <c r="J266">
        <v>96.78</v>
      </c>
      <c r="L266" s="1">
        <v>37225</v>
      </c>
      <c r="M266">
        <v>216397</v>
      </c>
      <c r="O266" s="1">
        <v>38336</v>
      </c>
      <c r="P266">
        <v>6.63</v>
      </c>
      <c r="Q266">
        <v>9</v>
      </c>
      <c r="S266" s="1">
        <v>39066</v>
      </c>
      <c r="T266">
        <v>85.100000000000009</v>
      </c>
      <c r="V266" s="1">
        <v>39217</v>
      </c>
      <c r="W266">
        <v>79.2</v>
      </c>
      <c r="X266">
        <v>103.60000000000001</v>
      </c>
      <c r="Z266" s="1">
        <v>42004</v>
      </c>
      <c r="AA266">
        <v>4.2870500000000007</v>
      </c>
      <c r="AB266">
        <v>3.5434500000000004</v>
      </c>
      <c r="AC266">
        <v>0.99425000000000008</v>
      </c>
      <c r="AD266">
        <f t="shared" si="8"/>
        <v>3.5639426703545389</v>
      </c>
      <c r="AF266" s="12" t="s">
        <v>388</v>
      </c>
      <c r="AG266" s="13">
        <v>4.2023999999999999</v>
      </c>
      <c r="AI266" s="1">
        <v>28853</v>
      </c>
      <c r="AJ266">
        <v>3.3E-3</v>
      </c>
    </row>
    <row r="267" spans="1:36" x14ac:dyDescent="0.2">
      <c r="A267" s="1">
        <v>42732</v>
      </c>
      <c r="B267">
        <v>1.47</v>
      </c>
      <c r="C267">
        <v>1.6600000000000001</v>
      </c>
      <c r="E267" s="1">
        <v>42159</v>
      </c>
      <c r="F267">
        <v>1.5</v>
      </c>
      <c r="G267">
        <v>1.62</v>
      </c>
      <c r="I267" s="1">
        <v>41197</v>
      </c>
      <c r="J267">
        <v>97.62</v>
      </c>
      <c r="L267" s="1">
        <v>37256</v>
      </c>
      <c r="M267">
        <v>212575</v>
      </c>
      <c r="O267" s="1">
        <v>38367</v>
      </c>
      <c r="P267">
        <v>6.51</v>
      </c>
      <c r="Q267">
        <v>9</v>
      </c>
      <c r="S267" s="1">
        <v>39097</v>
      </c>
      <c r="T267">
        <v>86.100000000000009</v>
      </c>
      <c r="V267" s="1">
        <v>39248</v>
      </c>
      <c r="W267">
        <v>83.600000000000009</v>
      </c>
      <c r="X267">
        <v>104.2</v>
      </c>
      <c r="Z267" s="1">
        <v>42034</v>
      </c>
      <c r="AA267">
        <v>4.1813500000000001</v>
      </c>
      <c r="AB267">
        <v>3.7041000000000004</v>
      </c>
      <c r="AC267">
        <v>0.92110000000000003</v>
      </c>
      <c r="AD267">
        <f t="shared" si="8"/>
        <v>4.0213874715014661</v>
      </c>
      <c r="AF267" s="12" t="s">
        <v>389</v>
      </c>
      <c r="AG267" s="13">
        <v>4.1410999999999998</v>
      </c>
      <c r="AI267" s="1">
        <v>28886</v>
      </c>
      <c r="AJ267">
        <v>3.3E-3</v>
      </c>
    </row>
    <row r="268" spans="1:36" x14ac:dyDescent="0.2">
      <c r="A268" s="1">
        <v>42763</v>
      </c>
      <c r="B268">
        <v>1.56</v>
      </c>
      <c r="C268">
        <v>1.6600000000000001</v>
      </c>
      <c r="E268" s="1">
        <v>42189</v>
      </c>
      <c r="F268">
        <v>1.53</v>
      </c>
      <c r="G268">
        <v>1.62</v>
      </c>
      <c r="I268" s="1">
        <v>41228</v>
      </c>
      <c r="J268">
        <v>96.83</v>
      </c>
      <c r="L268" s="1">
        <v>37287</v>
      </c>
      <c r="M268">
        <v>214787</v>
      </c>
      <c r="O268" s="1">
        <v>38398</v>
      </c>
      <c r="P268">
        <v>6.2</v>
      </c>
      <c r="Q268">
        <v>9</v>
      </c>
      <c r="S268" s="1">
        <v>39128</v>
      </c>
      <c r="T268">
        <v>83.7</v>
      </c>
      <c r="V268" s="1">
        <v>39278</v>
      </c>
      <c r="W268">
        <v>83</v>
      </c>
      <c r="X268">
        <v>104</v>
      </c>
      <c r="Z268" s="1">
        <v>42062</v>
      </c>
      <c r="AA268">
        <v>4.1507500000000004</v>
      </c>
      <c r="AB268">
        <v>3.7075000000000005</v>
      </c>
      <c r="AC268">
        <v>0.95330000000000004</v>
      </c>
      <c r="AD268">
        <f t="shared" si="8"/>
        <v>3.8891219972726323</v>
      </c>
      <c r="AF268" s="12" t="s">
        <v>390</v>
      </c>
      <c r="AG268" s="13">
        <v>4.1567999999999996</v>
      </c>
      <c r="AI268" s="1">
        <v>28914</v>
      </c>
      <c r="AJ268">
        <v>3.3E-3</v>
      </c>
    </row>
    <row r="269" spans="1:36" x14ac:dyDescent="0.2">
      <c r="A269" s="1">
        <v>42794</v>
      </c>
      <c r="B269">
        <v>1.6</v>
      </c>
      <c r="C269">
        <v>1.6600000000000001</v>
      </c>
      <c r="E269" s="1">
        <v>42220</v>
      </c>
      <c r="F269">
        <v>1.62</v>
      </c>
      <c r="G269">
        <v>1.6600000000000001</v>
      </c>
      <c r="I269" s="1">
        <v>41258</v>
      </c>
      <c r="J269">
        <v>98.2</v>
      </c>
      <c r="L269" s="1">
        <v>37315</v>
      </c>
      <c r="M269">
        <v>215404</v>
      </c>
      <c r="O269" s="1">
        <v>38426</v>
      </c>
      <c r="P269">
        <v>6.63</v>
      </c>
      <c r="Q269">
        <v>8.5</v>
      </c>
      <c r="S269" s="1">
        <v>39156</v>
      </c>
      <c r="T269">
        <v>95.800000000000011</v>
      </c>
      <c r="V269" s="1">
        <v>39309</v>
      </c>
      <c r="W269">
        <v>82.7</v>
      </c>
      <c r="X269">
        <v>104.60000000000001</v>
      </c>
      <c r="Z269" s="1">
        <v>42094</v>
      </c>
      <c r="AA269">
        <v>4.07355</v>
      </c>
      <c r="AB269">
        <v>3.7960500000000001</v>
      </c>
      <c r="AC269">
        <v>0.97260000000000013</v>
      </c>
      <c r="AD269">
        <f t="shared" si="8"/>
        <v>3.9029919802590989</v>
      </c>
      <c r="AF269" s="12" t="s">
        <v>391</v>
      </c>
      <c r="AG269" s="13">
        <v>4.1691000000000003</v>
      </c>
      <c r="AI269" s="1">
        <v>28944</v>
      </c>
      <c r="AJ269">
        <v>3.3E-3</v>
      </c>
    </row>
    <row r="270" spans="1:36" x14ac:dyDescent="0.2">
      <c r="A270" s="1">
        <v>42822</v>
      </c>
      <c r="B270">
        <v>1.57</v>
      </c>
      <c r="C270">
        <v>1.6600000000000001</v>
      </c>
      <c r="E270" s="1">
        <v>42251</v>
      </c>
      <c r="F270">
        <v>1.56</v>
      </c>
      <c r="G270">
        <v>1.69</v>
      </c>
      <c r="I270" s="1">
        <v>41289</v>
      </c>
      <c r="J270">
        <v>97.54</v>
      </c>
      <c r="L270" s="1">
        <v>37344</v>
      </c>
      <c r="M270">
        <v>212113</v>
      </c>
      <c r="O270" s="1">
        <v>38457</v>
      </c>
      <c r="P270">
        <v>6.03</v>
      </c>
      <c r="Q270">
        <v>8</v>
      </c>
      <c r="S270" s="1">
        <v>39187</v>
      </c>
      <c r="T270">
        <v>87.600000000000009</v>
      </c>
      <c r="V270" s="1">
        <v>39340</v>
      </c>
      <c r="W270">
        <v>81.7</v>
      </c>
      <c r="X270">
        <v>104.9</v>
      </c>
      <c r="Z270" s="1">
        <v>42124</v>
      </c>
      <c r="AA270">
        <v>4.0415000000000001</v>
      </c>
      <c r="AB270">
        <v>3.6006000000000005</v>
      </c>
      <c r="AC270">
        <v>0.93250000000000011</v>
      </c>
      <c r="AD270">
        <f t="shared" si="8"/>
        <v>3.8612332439678285</v>
      </c>
      <c r="AF270" s="12" t="s">
        <v>392</v>
      </c>
      <c r="AG270" s="13">
        <v>4.2171000000000003</v>
      </c>
      <c r="AI270" s="1">
        <v>28975</v>
      </c>
      <c r="AJ270">
        <v>3.3E-3</v>
      </c>
    </row>
    <row r="271" spans="1:36" x14ac:dyDescent="0.2">
      <c r="A271" s="1">
        <v>42853</v>
      </c>
      <c r="B271">
        <v>1.61</v>
      </c>
      <c r="C271">
        <v>1.6600000000000001</v>
      </c>
      <c r="E271" s="1">
        <v>42281</v>
      </c>
      <c r="F271">
        <v>1.54</v>
      </c>
      <c r="G271">
        <v>1.6600000000000001</v>
      </c>
      <c r="I271" s="1">
        <v>41320</v>
      </c>
      <c r="J271">
        <v>97.02</v>
      </c>
      <c r="L271" s="1">
        <v>37376</v>
      </c>
      <c r="M271">
        <v>211882</v>
      </c>
      <c r="O271" s="1">
        <v>38487</v>
      </c>
      <c r="P271">
        <v>5.59</v>
      </c>
      <c r="Q271">
        <v>8</v>
      </c>
      <c r="S271" s="1">
        <v>39217</v>
      </c>
      <c r="T271">
        <v>89.300000000000011</v>
      </c>
      <c r="V271" s="1">
        <v>39370</v>
      </c>
      <c r="W271">
        <v>82.600000000000009</v>
      </c>
      <c r="X271">
        <v>105.30000000000001</v>
      </c>
      <c r="Z271" s="1">
        <v>42153</v>
      </c>
      <c r="AA271">
        <v>4.1104000000000003</v>
      </c>
      <c r="AB271">
        <v>3.7408000000000001</v>
      </c>
      <c r="AC271">
        <v>0.94030000000000002</v>
      </c>
      <c r="AD271">
        <f t="shared" si="8"/>
        <v>3.9783047963415932</v>
      </c>
      <c r="AF271" s="12" t="s">
        <v>393</v>
      </c>
      <c r="AG271" s="13">
        <v>4.1776</v>
      </c>
      <c r="AI271" s="1">
        <v>29006</v>
      </c>
      <c r="AJ271">
        <v>3.3E-3</v>
      </c>
    </row>
    <row r="272" spans="1:36" x14ac:dyDescent="0.2">
      <c r="A272" s="1">
        <v>42883</v>
      </c>
      <c r="B272">
        <v>1.62</v>
      </c>
      <c r="C272">
        <v>1.6600000000000001</v>
      </c>
      <c r="E272" s="1">
        <v>42312</v>
      </c>
      <c r="F272">
        <v>1.57</v>
      </c>
      <c r="G272">
        <v>1.68</v>
      </c>
      <c r="I272" s="1">
        <v>41348</v>
      </c>
      <c r="J272">
        <v>96.820000000000007</v>
      </c>
      <c r="L272" s="1">
        <v>37407</v>
      </c>
      <c r="M272">
        <v>214972</v>
      </c>
      <c r="O272" s="1">
        <v>38518</v>
      </c>
      <c r="P272">
        <v>5.25</v>
      </c>
      <c r="Q272">
        <v>7.5</v>
      </c>
      <c r="S272" s="1">
        <v>39248</v>
      </c>
      <c r="T272">
        <v>89.2</v>
      </c>
      <c r="V272" s="1">
        <v>39401</v>
      </c>
      <c r="W272">
        <v>90.5</v>
      </c>
      <c r="X272">
        <v>105.7</v>
      </c>
      <c r="Z272" s="1">
        <v>42185</v>
      </c>
      <c r="AA272">
        <v>4.19095</v>
      </c>
      <c r="AB272">
        <v>3.7629000000000001</v>
      </c>
      <c r="AC272">
        <v>0.93550000000000011</v>
      </c>
      <c r="AD272">
        <f t="shared" si="8"/>
        <v>4.0223409941207908</v>
      </c>
      <c r="AF272" s="12" t="s">
        <v>394</v>
      </c>
      <c r="AG272" s="13">
        <v>4.2176999999999998</v>
      </c>
      <c r="AI272" s="1">
        <v>29035</v>
      </c>
      <c r="AJ272">
        <v>3.3E-3</v>
      </c>
    </row>
    <row r="273" spans="1:36" x14ac:dyDescent="0.2">
      <c r="A273" s="1">
        <v>42914</v>
      </c>
      <c r="B273">
        <v>1.56</v>
      </c>
      <c r="C273">
        <v>1.6600000000000001</v>
      </c>
      <c r="E273" s="1">
        <v>42342</v>
      </c>
      <c r="F273">
        <v>1.52</v>
      </c>
      <c r="G273">
        <v>1.6600000000000001</v>
      </c>
      <c r="I273" s="1">
        <v>41379</v>
      </c>
      <c r="J273">
        <v>97.47</v>
      </c>
      <c r="L273" s="1">
        <v>37435</v>
      </c>
      <c r="M273">
        <v>219662</v>
      </c>
      <c r="O273" s="1">
        <v>38548</v>
      </c>
      <c r="P273">
        <v>5.03</v>
      </c>
      <c r="Q273">
        <v>7.5</v>
      </c>
      <c r="S273" s="1">
        <v>39278</v>
      </c>
      <c r="T273">
        <v>89</v>
      </c>
      <c r="V273" s="1">
        <v>39431</v>
      </c>
      <c r="W273">
        <v>93</v>
      </c>
      <c r="X273">
        <v>105.4</v>
      </c>
      <c r="Z273" s="1">
        <v>42216</v>
      </c>
      <c r="AA273">
        <v>4.1452500000000008</v>
      </c>
      <c r="AB273">
        <v>3.7725500000000003</v>
      </c>
      <c r="AC273">
        <v>0.96600000000000008</v>
      </c>
      <c r="AD273">
        <f t="shared" si="8"/>
        <v>3.9053312629399586</v>
      </c>
      <c r="AF273" s="12" t="s">
        <v>395</v>
      </c>
      <c r="AG273" s="13">
        <v>4.1839000000000004</v>
      </c>
      <c r="AI273" s="1">
        <v>29067</v>
      </c>
      <c r="AJ273">
        <v>3.3E-3</v>
      </c>
    </row>
    <row r="274" spans="1:36" x14ac:dyDescent="0.2">
      <c r="A274" s="1">
        <v>42944</v>
      </c>
      <c r="B274">
        <v>1.6</v>
      </c>
      <c r="C274">
        <v>1.6600000000000001</v>
      </c>
      <c r="E274" s="1">
        <v>42373</v>
      </c>
      <c r="F274">
        <v>1.45</v>
      </c>
      <c r="G274">
        <v>1.62</v>
      </c>
      <c r="I274" s="1">
        <v>41409</v>
      </c>
      <c r="J274">
        <v>96.66</v>
      </c>
      <c r="L274" s="1">
        <v>37468</v>
      </c>
      <c r="M274">
        <v>221666</v>
      </c>
      <c r="O274" s="1">
        <v>38579</v>
      </c>
      <c r="P274">
        <v>4.8</v>
      </c>
      <c r="Q274">
        <v>7.5</v>
      </c>
      <c r="S274" s="1">
        <v>39309</v>
      </c>
      <c r="T274">
        <v>89.4</v>
      </c>
      <c r="V274" s="1">
        <v>39462</v>
      </c>
      <c r="W274">
        <v>84.7</v>
      </c>
      <c r="X274">
        <v>106.2</v>
      </c>
      <c r="Z274" s="1">
        <v>42247</v>
      </c>
      <c r="AA274">
        <v>4.2341500000000005</v>
      </c>
      <c r="AB274">
        <v>3.7756000000000003</v>
      </c>
      <c r="AC274">
        <v>0.96700000000000008</v>
      </c>
      <c r="AD274">
        <f t="shared" si="8"/>
        <v>3.9044467425025853</v>
      </c>
      <c r="AF274" s="12" t="s">
        <v>396</v>
      </c>
      <c r="AG274" s="13">
        <v>4.2732000000000001</v>
      </c>
      <c r="AI274" s="1">
        <v>29098</v>
      </c>
      <c r="AJ274">
        <v>3.3E-3</v>
      </c>
    </row>
    <row r="275" spans="1:36" x14ac:dyDescent="0.2">
      <c r="E275" s="1">
        <v>42404</v>
      </c>
      <c r="F275">
        <v>1.3</v>
      </c>
      <c r="G275">
        <v>1.54</v>
      </c>
      <c r="I275" s="1">
        <v>41440</v>
      </c>
      <c r="J275">
        <v>94.33</v>
      </c>
      <c r="L275" s="1">
        <v>37498</v>
      </c>
      <c r="M275">
        <v>222750</v>
      </c>
      <c r="O275" s="1">
        <v>38610</v>
      </c>
      <c r="P275">
        <v>4.7</v>
      </c>
      <c r="Q275">
        <v>7</v>
      </c>
      <c r="S275" s="1">
        <v>39340</v>
      </c>
      <c r="T275">
        <v>93.2</v>
      </c>
      <c r="V275" s="1">
        <v>39493</v>
      </c>
      <c r="W275">
        <v>87.5</v>
      </c>
      <c r="X275">
        <v>106.5</v>
      </c>
      <c r="Z275" s="1">
        <v>42277</v>
      </c>
      <c r="AA275">
        <v>4.2465000000000002</v>
      </c>
      <c r="AB275">
        <v>3.7993000000000001</v>
      </c>
      <c r="AC275">
        <v>0.97320000000000007</v>
      </c>
      <c r="AD275">
        <f t="shared" si="8"/>
        <v>3.9039251952322234</v>
      </c>
      <c r="AF275" s="12" t="s">
        <v>397</v>
      </c>
      <c r="AG275" s="13">
        <v>4.2074999999999996</v>
      </c>
      <c r="AI275" s="1">
        <v>29126</v>
      </c>
      <c r="AJ275">
        <v>3.3E-3</v>
      </c>
    </row>
    <row r="276" spans="1:36" x14ac:dyDescent="0.2">
      <c r="E276" s="1">
        <v>42433</v>
      </c>
      <c r="F276">
        <v>1.36</v>
      </c>
      <c r="G276">
        <v>1.5</v>
      </c>
      <c r="I276" s="1">
        <v>41470</v>
      </c>
      <c r="J276">
        <v>94.94</v>
      </c>
      <c r="L276" s="1">
        <v>37529</v>
      </c>
      <c r="M276">
        <v>224819</v>
      </c>
      <c r="O276" s="1">
        <v>38640</v>
      </c>
      <c r="P276">
        <v>4.6000000000000005</v>
      </c>
      <c r="Q276">
        <v>7</v>
      </c>
      <c r="S276" s="1">
        <v>39370</v>
      </c>
      <c r="T276">
        <v>102.60000000000001</v>
      </c>
      <c r="V276" s="1">
        <v>39522</v>
      </c>
      <c r="W276">
        <v>89.800000000000011</v>
      </c>
      <c r="X276">
        <v>106.7</v>
      </c>
      <c r="Z276" s="1">
        <v>42307</v>
      </c>
      <c r="AA276">
        <v>4.2500500000000008</v>
      </c>
      <c r="AB276">
        <v>3.8617500000000002</v>
      </c>
      <c r="AC276">
        <v>0.9880000000000001</v>
      </c>
      <c r="AD276">
        <f t="shared" si="8"/>
        <v>3.9086538461538458</v>
      </c>
      <c r="AF276" s="12" t="s">
        <v>398</v>
      </c>
      <c r="AG276" s="13">
        <v>4.1524000000000001</v>
      </c>
      <c r="AI276" s="1">
        <v>29159</v>
      </c>
      <c r="AJ276">
        <v>3.3E-3</v>
      </c>
    </row>
    <row r="277" spans="1:36" x14ac:dyDescent="0.2">
      <c r="E277" s="1">
        <v>42464</v>
      </c>
      <c r="F277">
        <v>1.6400000000000001</v>
      </c>
      <c r="G277">
        <v>1.55</v>
      </c>
      <c r="I277" s="1">
        <v>41501</v>
      </c>
      <c r="J277">
        <v>96.350000000000009</v>
      </c>
      <c r="L277" s="1">
        <v>37560</v>
      </c>
      <c r="M277">
        <v>224232</v>
      </c>
      <c r="O277" s="1">
        <v>38671</v>
      </c>
      <c r="P277">
        <v>4.47</v>
      </c>
      <c r="Q277">
        <v>7</v>
      </c>
      <c r="S277" s="1">
        <v>39401</v>
      </c>
      <c r="T277">
        <v>97.800000000000011</v>
      </c>
      <c r="V277" s="1">
        <v>39553</v>
      </c>
      <c r="W277">
        <v>89</v>
      </c>
      <c r="X277">
        <v>107</v>
      </c>
      <c r="Z277" s="1">
        <v>42338</v>
      </c>
      <c r="AA277">
        <v>4.2693000000000003</v>
      </c>
      <c r="AB277">
        <v>4.04115</v>
      </c>
      <c r="AC277">
        <v>1.0287000000000002</v>
      </c>
      <c r="AD277">
        <f t="shared" si="8"/>
        <v>3.9284047827354907</v>
      </c>
      <c r="AF277" s="12" t="s">
        <v>399</v>
      </c>
      <c r="AG277" s="13">
        <v>4.0853999999999999</v>
      </c>
      <c r="AI277" s="1">
        <v>29189</v>
      </c>
      <c r="AJ277">
        <v>3.3E-3</v>
      </c>
    </row>
    <row r="278" spans="1:36" x14ac:dyDescent="0.2">
      <c r="E278" s="1">
        <v>42494</v>
      </c>
      <c r="F278">
        <v>1.59</v>
      </c>
      <c r="G278">
        <v>1.6500000000000001</v>
      </c>
      <c r="I278" s="1">
        <v>41532</v>
      </c>
      <c r="J278">
        <v>96.070000000000007</v>
      </c>
      <c r="L278" s="1">
        <v>37589</v>
      </c>
      <c r="M278">
        <v>225412</v>
      </c>
      <c r="O278" s="1">
        <v>38701</v>
      </c>
      <c r="P278">
        <v>4.2300000000000004</v>
      </c>
      <c r="Q278">
        <v>7</v>
      </c>
      <c r="S278" s="1">
        <v>39431</v>
      </c>
      <c r="T278">
        <v>90.100000000000009</v>
      </c>
      <c r="V278" s="1">
        <v>39583</v>
      </c>
      <c r="W278">
        <v>87.100000000000009</v>
      </c>
      <c r="X278">
        <v>106.7</v>
      </c>
      <c r="Z278" s="1">
        <v>42369</v>
      </c>
      <c r="AA278">
        <v>4.2611500000000007</v>
      </c>
      <c r="AB278">
        <v>3.9235500000000005</v>
      </c>
      <c r="AC278">
        <v>1.0020500000000001</v>
      </c>
      <c r="AD278">
        <f t="shared" si="8"/>
        <v>3.9155231774861536</v>
      </c>
      <c r="AF278" s="12" t="s">
        <v>400</v>
      </c>
      <c r="AG278" s="13">
        <v>4.0250000000000004</v>
      </c>
      <c r="AI278" s="1">
        <v>29220</v>
      </c>
      <c r="AJ278">
        <v>3.3E-3</v>
      </c>
    </row>
    <row r="279" spans="1:36" x14ac:dyDescent="0.2">
      <c r="E279" s="1">
        <v>42525</v>
      </c>
      <c r="F279">
        <v>1.48</v>
      </c>
      <c r="G279">
        <v>1.6600000000000001</v>
      </c>
      <c r="I279" s="1">
        <v>41562</v>
      </c>
      <c r="J279">
        <v>97.56</v>
      </c>
      <c r="L279" s="1">
        <v>37621</v>
      </c>
      <c r="M279">
        <v>221809</v>
      </c>
      <c r="O279" s="1">
        <v>38732</v>
      </c>
      <c r="P279">
        <v>4.49</v>
      </c>
      <c r="Q279">
        <v>7</v>
      </c>
      <c r="S279" s="1">
        <v>39462</v>
      </c>
      <c r="T279">
        <v>95.100000000000009</v>
      </c>
      <c r="V279" s="1">
        <v>39614</v>
      </c>
      <c r="W279">
        <v>92.9</v>
      </c>
      <c r="X279">
        <v>106.9</v>
      </c>
      <c r="Z279" s="1">
        <v>42398</v>
      </c>
      <c r="AA279">
        <v>4.4211500000000008</v>
      </c>
      <c r="AB279">
        <v>4.0799000000000003</v>
      </c>
      <c r="AC279">
        <v>1.0232000000000001</v>
      </c>
      <c r="AD279">
        <f t="shared" si="8"/>
        <v>3.9873924941360435</v>
      </c>
      <c r="AF279" s="12" t="s">
        <v>401</v>
      </c>
      <c r="AG279" s="13">
        <v>4.1298000000000004</v>
      </c>
      <c r="AI279" s="1">
        <v>29251</v>
      </c>
      <c r="AJ279">
        <v>4.3E-3</v>
      </c>
    </row>
    <row r="280" spans="1:36" x14ac:dyDescent="0.2">
      <c r="E280" s="1">
        <v>42555</v>
      </c>
      <c r="F280">
        <v>1.53</v>
      </c>
      <c r="G280">
        <v>1.6500000000000001</v>
      </c>
      <c r="I280" s="1">
        <v>41593</v>
      </c>
      <c r="J280">
        <v>97.44</v>
      </c>
      <c r="L280" s="1">
        <v>37652</v>
      </c>
      <c r="M280">
        <v>224009</v>
      </c>
      <c r="O280" s="1">
        <v>38763</v>
      </c>
      <c r="P280">
        <v>4.2700000000000005</v>
      </c>
      <c r="Q280">
        <v>6.75</v>
      </c>
      <c r="S280" s="1">
        <v>39493</v>
      </c>
      <c r="T280">
        <v>96.100000000000009</v>
      </c>
      <c r="V280" s="1">
        <v>39644</v>
      </c>
      <c r="W280">
        <v>92.300000000000011</v>
      </c>
      <c r="X280">
        <v>106.2</v>
      </c>
      <c r="Z280" s="1">
        <v>42429</v>
      </c>
      <c r="AA280">
        <v>4.3491500000000007</v>
      </c>
      <c r="AB280">
        <v>3.9999500000000001</v>
      </c>
      <c r="AC280">
        <v>0.99850000000000005</v>
      </c>
      <c r="AD280">
        <f t="shared" si="8"/>
        <v>4.0059589384076117</v>
      </c>
      <c r="AF280" s="12" t="s">
        <v>402</v>
      </c>
      <c r="AG280" s="13">
        <v>4.1910999999999996</v>
      </c>
      <c r="AI280" s="1">
        <v>29280</v>
      </c>
      <c r="AJ280">
        <v>4.4000000000000003E-3</v>
      </c>
    </row>
    <row r="281" spans="1:36" x14ac:dyDescent="0.2">
      <c r="E281" s="1">
        <v>42586</v>
      </c>
      <c r="F281">
        <v>1.51</v>
      </c>
      <c r="G281">
        <v>1.69</v>
      </c>
      <c r="I281" s="1">
        <v>41623</v>
      </c>
      <c r="J281">
        <v>97.98</v>
      </c>
      <c r="L281" s="1">
        <v>37680</v>
      </c>
      <c r="M281">
        <v>225197</v>
      </c>
      <c r="O281" s="1">
        <v>38791</v>
      </c>
      <c r="P281">
        <v>4.07</v>
      </c>
      <c r="Q281">
        <v>6.5</v>
      </c>
      <c r="S281" s="1">
        <v>39522</v>
      </c>
      <c r="T281">
        <v>96.5</v>
      </c>
      <c r="V281" s="1">
        <v>39675</v>
      </c>
      <c r="W281">
        <v>89.800000000000011</v>
      </c>
      <c r="X281">
        <v>106.30000000000001</v>
      </c>
      <c r="Z281" s="1">
        <v>42460</v>
      </c>
      <c r="AA281">
        <v>4.2434000000000003</v>
      </c>
      <c r="AB281">
        <v>3.7288000000000001</v>
      </c>
      <c r="AC281">
        <v>0.9617500000000001</v>
      </c>
      <c r="AD281">
        <f t="shared" si="8"/>
        <v>3.8770990382115933</v>
      </c>
      <c r="AF281" s="12" t="s">
        <v>403</v>
      </c>
      <c r="AG281" s="13">
        <v>4.1435000000000004</v>
      </c>
      <c r="AI281" s="1">
        <v>29311</v>
      </c>
      <c r="AJ281">
        <v>4.4000000000000003E-3</v>
      </c>
    </row>
    <row r="282" spans="1:36" x14ac:dyDescent="0.2">
      <c r="E282" s="1">
        <v>42617</v>
      </c>
      <c r="F282">
        <v>1.61</v>
      </c>
      <c r="G282">
        <v>1.6600000000000001</v>
      </c>
      <c r="I282" s="1">
        <v>41654</v>
      </c>
      <c r="J282">
        <v>97.98</v>
      </c>
      <c r="L282" s="1">
        <v>37711</v>
      </c>
      <c r="M282">
        <v>229430</v>
      </c>
      <c r="O282" s="1">
        <v>38822</v>
      </c>
      <c r="P282">
        <v>4.08</v>
      </c>
      <c r="Q282">
        <v>6.5</v>
      </c>
      <c r="S282" s="1">
        <v>39553</v>
      </c>
      <c r="T282">
        <v>100.2</v>
      </c>
      <c r="V282" s="1">
        <v>39706</v>
      </c>
      <c r="W282">
        <v>90.2</v>
      </c>
      <c r="X282">
        <v>106.30000000000001</v>
      </c>
      <c r="Z282" s="1">
        <v>42489</v>
      </c>
      <c r="AA282">
        <v>4.3717000000000006</v>
      </c>
      <c r="AB282">
        <v>3.8161000000000005</v>
      </c>
      <c r="AC282">
        <v>0.95970000000000011</v>
      </c>
      <c r="AD282">
        <f t="shared" si="8"/>
        <v>3.976346775033865</v>
      </c>
      <c r="AF282" s="12" t="s">
        <v>404</v>
      </c>
      <c r="AG282" s="13">
        <v>4.2289000000000003</v>
      </c>
      <c r="AI282" s="1">
        <v>29341</v>
      </c>
      <c r="AJ282">
        <v>4.5000000000000005E-3</v>
      </c>
    </row>
    <row r="283" spans="1:36" x14ac:dyDescent="0.2">
      <c r="E283" s="1">
        <v>42647</v>
      </c>
      <c r="F283">
        <v>1.59</v>
      </c>
      <c r="G283">
        <v>1.6600000000000001</v>
      </c>
      <c r="I283" s="1">
        <v>41685</v>
      </c>
      <c r="J283">
        <v>97.990000000000009</v>
      </c>
      <c r="L283" s="1">
        <v>37741</v>
      </c>
      <c r="M283">
        <v>227571</v>
      </c>
      <c r="O283" s="1">
        <v>38852</v>
      </c>
      <c r="P283">
        <v>4.1100000000000003</v>
      </c>
      <c r="Q283">
        <v>6.5</v>
      </c>
      <c r="S283" s="1">
        <v>39583</v>
      </c>
      <c r="T283">
        <v>90.600000000000009</v>
      </c>
      <c r="V283" s="1">
        <v>39736</v>
      </c>
      <c r="W283">
        <v>91.100000000000009</v>
      </c>
      <c r="X283">
        <v>106.30000000000001</v>
      </c>
      <c r="Z283" s="1">
        <v>42521</v>
      </c>
      <c r="AA283">
        <v>4.3871000000000002</v>
      </c>
      <c r="AB283">
        <v>3.9410000000000003</v>
      </c>
      <c r="AC283">
        <v>0.99360000000000004</v>
      </c>
      <c r="AD283">
        <f t="shared" si="8"/>
        <v>3.9663848631239937</v>
      </c>
      <c r="AF283" s="12" t="s">
        <v>405</v>
      </c>
      <c r="AG283" s="13">
        <v>4.2447999999999997</v>
      </c>
      <c r="AI283" s="1">
        <v>29371</v>
      </c>
      <c r="AJ283">
        <v>4.4000000000000003E-3</v>
      </c>
    </row>
    <row r="284" spans="1:36" x14ac:dyDescent="0.2">
      <c r="E284" s="1">
        <v>42678</v>
      </c>
      <c r="F284">
        <v>1.43</v>
      </c>
      <c r="G284">
        <v>1.79</v>
      </c>
      <c r="I284" s="1">
        <v>41713</v>
      </c>
      <c r="J284">
        <v>98.11</v>
      </c>
      <c r="L284" s="1">
        <v>37771</v>
      </c>
      <c r="M284">
        <v>229410</v>
      </c>
      <c r="O284" s="1">
        <v>38883</v>
      </c>
      <c r="P284">
        <v>3.95</v>
      </c>
      <c r="Q284">
        <v>6.5</v>
      </c>
      <c r="S284" s="1">
        <v>39614</v>
      </c>
      <c r="T284">
        <v>95</v>
      </c>
      <c r="V284" s="1">
        <v>39767</v>
      </c>
      <c r="W284">
        <v>97</v>
      </c>
      <c r="X284">
        <v>105.9</v>
      </c>
      <c r="Z284" s="1">
        <v>42551</v>
      </c>
      <c r="AA284">
        <v>4.3779000000000003</v>
      </c>
      <c r="AB284">
        <v>3.9421000000000004</v>
      </c>
      <c r="AC284">
        <v>0.97610000000000008</v>
      </c>
      <c r="AD284">
        <f t="shared" si="8"/>
        <v>4.038623091896322</v>
      </c>
      <c r="AF284" s="12" t="s">
        <v>406</v>
      </c>
      <c r="AG284" s="13">
        <v>4.2644000000000002</v>
      </c>
      <c r="AI284" s="1">
        <v>29402</v>
      </c>
      <c r="AJ284">
        <v>4.4000000000000003E-3</v>
      </c>
    </row>
    <row r="285" spans="1:36" x14ac:dyDescent="0.2">
      <c r="E285" s="1">
        <v>42708</v>
      </c>
      <c r="F285">
        <v>1.4000000000000001</v>
      </c>
      <c r="G285">
        <v>1.74</v>
      </c>
      <c r="I285" s="1">
        <v>41744</v>
      </c>
      <c r="J285">
        <v>98.09</v>
      </c>
      <c r="L285" s="1">
        <v>37802</v>
      </c>
      <c r="M285">
        <v>231026</v>
      </c>
      <c r="O285" s="1">
        <v>38913</v>
      </c>
      <c r="P285">
        <v>4.05</v>
      </c>
      <c r="Q285">
        <v>6.5</v>
      </c>
      <c r="S285" s="1">
        <v>39644</v>
      </c>
      <c r="T285">
        <v>93.300000000000011</v>
      </c>
      <c r="V285" s="1">
        <v>39797</v>
      </c>
      <c r="W285">
        <v>97.600000000000009</v>
      </c>
      <c r="X285">
        <v>104.60000000000001</v>
      </c>
      <c r="Z285" s="1">
        <v>42580</v>
      </c>
      <c r="AA285">
        <v>4.3560000000000008</v>
      </c>
      <c r="AB285">
        <v>3.8988000000000005</v>
      </c>
      <c r="AC285">
        <v>0.96930000000000005</v>
      </c>
      <c r="AD285">
        <f t="shared" si="8"/>
        <v>4.0222841225626746</v>
      </c>
      <c r="AF285" s="12" t="s">
        <v>407</v>
      </c>
      <c r="AG285" s="13">
        <v>4.2721</v>
      </c>
      <c r="AI285" s="1">
        <v>29433</v>
      </c>
      <c r="AJ285">
        <v>4.3E-3</v>
      </c>
    </row>
    <row r="286" spans="1:36" x14ac:dyDescent="0.2">
      <c r="E286" s="1">
        <v>42739</v>
      </c>
      <c r="F286">
        <v>1.47</v>
      </c>
      <c r="G286">
        <v>1.86</v>
      </c>
      <c r="I286" s="1">
        <v>41774</v>
      </c>
      <c r="J286">
        <v>97.79</v>
      </c>
      <c r="L286" s="1">
        <v>37833</v>
      </c>
      <c r="M286">
        <v>230575</v>
      </c>
      <c r="O286" s="1">
        <v>38944</v>
      </c>
      <c r="P286">
        <v>4.03</v>
      </c>
      <c r="Q286">
        <v>6.5</v>
      </c>
      <c r="S286" s="1">
        <v>39675</v>
      </c>
      <c r="T286">
        <v>85.4</v>
      </c>
      <c r="V286" s="1">
        <v>39828</v>
      </c>
      <c r="W286">
        <v>90.800000000000011</v>
      </c>
      <c r="X286">
        <v>102.80000000000001</v>
      </c>
      <c r="Z286" s="1">
        <v>42613</v>
      </c>
      <c r="AA286">
        <v>4.3606500000000006</v>
      </c>
      <c r="AB286">
        <v>3.9077500000000005</v>
      </c>
      <c r="AC286">
        <v>0.98380000000000012</v>
      </c>
      <c r="AD286">
        <f t="shared" si="8"/>
        <v>3.972097987395812</v>
      </c>
      <c r="AF286" s="12" t="s">
        <v>408</v>
      </c>
      <c r="AG286" s="13">
        <v>4.2638999999999996</v>
      </c>
      <c r="AI286" s="1">
        <v>29462</v>
      </c>
      <c r="AJ286">
        <v>4.4000000000000003E-3</v>
      </c>
    </row>
    <row r="287" spans="1:36" x14ac:dyDescent="0.2">
      <c r="E287" s="1">
        <v>42770</v>
      </c>
      <c r="F287">
        <v>1.56</v>
      </c>
      <c r="G287">
        <v>1.8</v>
      </c>
      <c r="I287" s="1">
        <v>41805</v>
      </c>
      <c r="J287">
        <v>98.28</v>
      </c>
      <c r="L287" s="1">
        <v>37862</v>
      </c>
      <c r="M287">
        <v>232296</v>
      </c>
      <c r="O287" s="1">
        <v>38975</v>
      </c>
      <c r="P287">
        <v>3.99</v>
      </c>
      <c r="Q287">
        <v>6.5</v>
      </c>
      <c r="S287" s="1">
        <v>39706</v>
      </c>
      <c r="T287">
        <v>98.4</v>
      </c>
      <c r="V287" s="1">
        <v>39859</v>
      </c>
      <c r="W287">
        <v>91.800000000000011</v>
      </c>
      <c r="X287">
        <v>102</v>
      </c>
      <c r="Z287" s="1">
        <v>42643</v>
      </c>
      <c r="AA287">
        <v>4.2962500000000006</v>
      </c>
      <c r="AB287">
        <v>3.8219500000000002</v>
      </c>
      <c r="AC287">
        <v>0.97155000000000002</v>
      </c>
      <c r="AD287">
        <f t="shared" si="8"/>
        <v>3.9338685605475785</v>
      </c>
      <c r="AF287" s="12" t="s">
        <v>409</v>
      </c>
      <c r="AG287" s="13">
        <v>4.4398</v>
      </c>
      <c r="AI287" s="1">
        <v>29494</v>
      </c>
      <c r="AJ287">
        <v>4.4000000000000003E-3</v>
      </c>
    </row>
    <row r="288" spans="1:36" x14ac:dyDescent="0.2">
      <c r="E288" s="1">
        <v>42798</v>
      </c>
      <c r="F288">
        <v>1.54</v>
      </c>
      <c r="G288">
        <v>1.8</v>
      </c>
      <c r="I288" s="1">
        <v>41835</v>
      </c>
      <c r="J288">
        <v>97.960000000000008</v>
      </c>
      <c r="L288" s="1">
        <v>37894</v>
      </c>
      <c r="M288">
        <v>235938</v>
      </c>
      <c r="O288" s="1">
        <v>39005</v>
      </c>
      <c r="P288">
        <v>4.0999999999999996</v>
      </c>
      <c r="Q288">
        <v>6.5</v>
      </c>
      <c r="S288" s="1">
        <v>39736</v>
      </c>
      <c r="T288">
        <v>100.5</v>
      </c>
      <c r="V288" s="1">
        <v>39887</v>
      </c>
      <c r="W288">
        <v>95</v>
      </c>
      <c r="X288">
        <v>101.60000000000001</v>
      </c>
      <c r="Z288" s="1">
        <v>42674</v>
      </c>
      <c r="AA288">
        <v>4.3063500000000001</v>
      </c>
      <c r="AB288">
        <v>3.9216500000000005</v>
      </c>
      <c r="AC288">
        <v>0.98910000000000009</v>
      </c>
      <c r="AD288">
        <f t="shared" si="8"/>
        <v>3.9648670508543122</v>
      </c>
      <c r="AF288" s="12" t="s">
        <v>410</v>
      </c>
      <c r="AG288" s="13">
        <v>4.3543000000000003</v>
      </c>
      <c r="AI288" s="1">
        <v>29525</v>
      </c>
      <c r="AJ288">
        <v>4.4000000000000003E-3</v>
      </c>
    </row>
    <row r="289" spans="5:36" x14ac:dyDescent="0.2">
      <c r="E289" s="1">
        <v>42829</v>
      </c>
      <c r="F289">
        <v>1.6500000000000001</v>
      </c>
      <c r="G289">
        <v>1.82</v>
      </c>
      <c r="I289" s="1">
        <v>41866</v>
      </c>
      <c r="J289">
        <v>96.710000000000008</v>
      </c>
      <c r="L289" s="1">
        <v>37925</v>
      </c>
      <c r="M289">
        <v>238699</v>
      </c>
      <c r="O289" s="1">
        <v>39036</v>
      </c>
      <c r="P289">
        <v>3.98</v>
      </c>
      <c r="Q289">
        <v>6.5</v>
      </c>
      <c r="S289" s="1">
        <v>39767</v>
      </c>
      <c r="T289">
        <v>87.4</v>
      </c>
      <c r="V289" s="1">
        <v>39918</v>
      </c>
      <c r="W289">
        <v>93.4</v>
      </c>
      <c r="X289">
        <v>100.9</v>
      </c>
      <c r="Z289" s="1">
        <v>42704</v>
      </c>
      <c r="AA289">
        <v>4.4532500000000006</v>
      </c>
      <c r="AB289">
        <v>4.2059500000000005</v>
      </c>
      <c r="AC289">
        <v>1.01725</v>
      </c>
      <c r="AD289">
        <f t="shared" si="8"/>
        <v>4.1346276726468423</v>
      </c>
      <c r="AF289" s="12" t="s">
        <v>411</v>
      </c>
      <c r="AG289" s="13">
        <v>4.2576000000000001</v>
      </c>
      <c r="AI289" s="1">
        <v>29553</v>
      </c>
      <c r="AJ289">
        <v>4.5000000000000005E-3</v>
      </c>
    </row>
    <row r="290" spans="5:36" x14ac:dyDescent="0.2">
      <c r="E290" s="1">
        <v>42859</v>
      </c>
      <c r="F290">
        <v>1.6400000000000001</v>
      </c>
      <c r="G290">
        <v>1.86</v>
      </c>
      <c r="I290" s="1">
        <v>41897</v>
      </c>
      <c r="J290">
        <v>96.33</v>
      </c>
      <c r="L290" s="1">
        <v>37953</v>
      </c>
      <c r="M290">
        <v>241319</v>
      </c>
      <c r="O290" s="1">
        <v>39066</v>
      </c>
      <c r="P290">
        <v>4.03</v>
      </c>
      <c r="Q290">
        <v>6.5</v>
      </c>
      <c r="S290" s="1">
        <v>39797</v>
      </c>
      <c r="T290">
        <v>85</v>
      </c>
      <c r="V290" s="1">
        <v>39948</v>
      </c>
      <c r="W290">
        <v>91.5</v>
      </c>
      <c r="X290">
        <v>100.2</v>
      </c>
      <c r="Z290" s="1">
        <v>42734</v>
      </c>
      <c r="AA290">
        <v>4.3999000000000006</v>
      </c>
      <c r="AB290">
        <v>4.1840000000000002</v>
      </c>
      <c r="AC290">
        <v>1.0184000000000002</v>
      </c>
      <c r="AD290">
        <f t="shared" si="8"/>
        <v>4.1084053417124897</v>
      </c>
      <c r="AF290" s="12" t="s">
        <v>412</v>
      </c>
      <c r="AG290" s="13">
        <v>4.3964999999999996</v>
      </c>
      <c r="AI290" s="1">
        <v>29586</v>
      </c>
      <c r="AJ290">
        <v>4.5999999999999999E-3</v>
      </c>
    </row>
    <row r="291" spans="5:36" x14ac:dyDescent="0.2">
      <c r="E291" s="1">
        <v>42890</v>
      </c>
      <c r="F291">
        <v>1.54</v>
      </c>
      <c r="G291">
        <v>1.74</v>
      </c>
      <c r="I291" s="1">
        <v>41927</v>
      </c>
      <c r="J291">
        <v>95.72</v>
      </c>
      <c r="L291" s="1">
        <v>37986</v>
      </c>
      <c r="M291">
        <v>236650</v>
      </c>
      <c r="O291" s="1">
        <v>39097</v>
      </c>
      <c r="P291">
        <v>4.01</v>
      </c>
      <c r="Q291">
        <v>6.5</v>
      </c>
      <c r="S291" s="1">
        <v>39828</v>
      </c>
      <c r="T291">
        <v>80.600000000000009</v>
      </c>
      <c r="V291" s="1">
        <v>39979</v>
      </c>
      <c r="W291">
        <v>95.5</v>
      </c>
      <c r="X291">
        <v>100.10000000000001</v>
      </c>
      <c r="Z291" s="1">
        <v>42766</v>
      </c>
      <c r="AA291">
        <v>4.3222500000000004</v>
      </c>
      <c r="AB291">
        <v>4.00265</v>
      </c>
      <c r="AC291">
        <v>0.98935000000000006</v>
      </c>
      <c r="AD291">
        <f t="shared" si="8"/>
        <v>4.0457371001162379</v>
      </c>
      <c r="AF291" s="12" t="s">
        <v>413</v>
      </c>
      <c r="AG291" s="13">
        <v>4.3864999999999998</v>
      </c>
      <c r="AI291" s="1">
        <v>29616</v>
      </c>
      <c r="AJ291">
        <v>4.5999999999999999E-3</v>
      </c>
    </row>
    <row r="292" spans="5:36" x14ac:dyDescent="0.2">
      <c r="E292" s="1">
        <v>42920</v>
      </c>
      <c r="F292">
        <v>1.57</v>
      </c>
      <c r="G292">
        <v>1.73</v>
      </c>
      <c r="I292" s="1">
        <v>41958</v>
      </c>
      <c r="J292">
        <v>97.51</v>
      </c>
      <c r="L292" s="1">
        <v>38016</v>
      </c>
      <c r="M292">
        <v>254975</v>
      </c>
      <c r="O292" s="1">
        <v>39128</v>
      </c>
      <c r="P292">
        <v>4.0600000000000005</v>
      </c>
      <c r="Q292">
        <v>6.5</v>
      </c>
      <c r="S292" s="1">
        <v>39859</v>
      </c>
      <c r="T292">
        <v>82.100000000000009</v>
      </c>
      <c r="V292" s="1">
        <v>40009</v>
      </c>
      <c r="W292">
        <v>96.2</v>
      </c>
      <c r="X292">
        <v>99.300000000000011</v>
      </c>
      <c r="Z292" s="1">
        <v>42794</v>
      </c>
      <c r="AA292">
        <v>4.3068</v>
      </c>
      <c r="AB292">
        <v>4.0718500000000004</v>
      </c>
      <c r="AC292">
        <v>1.0058</v>
      </c>
      <c r="AD292">
        <f t="shared" si="8"/>
        <v>4.0483694571485387</v>
      </c>
      <c r="AF292" s="12" t="s">
        <v>414</v>
      </c>
      <c r="AG292" s="13">
        <v>4.4362000000000004</v>
      </c>
      <c r="AI292" s="1">
        <v>29644</v>
      </c>
      <c r="AJ292">
        <v>4.7000000000000002E-3</v>
      </c>
    </row>
    <row r="293" spans="5:36" x14ac:dyDescent="0.2">
      <c r="I293" s="1">
        <v>41988</v>
      </c>
      <c r="J293">
        <v>95.740000000000009</v>
      </c>
      <c r="L293" s="1">
        <v>38044</v>
      </c>
      <c r="M293">
        <v>256344</v>
      </c>
      <c r="O293" s="1">
        <v>39156</v>
      </c>
      <c r="P293">
        <v>4.04</v>
      </c>
      <c r="Q293">
        <v>6.5</v>
      </c>
      <c r="S293" s="1">
        <v>39887</v>
      </c>
      <c r="T293">
        <v>94.7</v>
      </c>
      <c r="V293" s="1">
        <v>40040</v>
      </c>
      <c r="W293">
        <v>93.7</v>
      </c>
      <c r="X293">
        <v>99.300000000000011</v>
      </c>
      <c r="Z293" s="1">
        <v>42825</v>
      </c>
      <c r="AA293">
        <v>4.2323500000000003</v>
      </c>
      <c r="AB293">
        <v>3.9730000000000003</v>
      </c>
      <c r="AC293">
        <v>1.0031000000000001</v>
      </c>
      <c r="AD293">
        <f t="shared" si="8"/>
        <v>3.9607217625361377</v>
      </c>
      <c r="AF293" s="12" t="s">
        <v>415</v>
      </c>
      <c r="AG293" s="13">
        <v>4.3630000000000004</v>
      </c>
      <c r="AI293" s="1">
        <v>29676</v>
      </c>
      <c r="AJ293">
        <v>4.7000000000000002E-3</v>
      </c>
    </row>
    <row r="294" spans="5:36" x14ac:dyDescent="0.2">
      <c r="I294" s="1">
        <v>42019</v>
      </c>
      <c r="J294">
        <v>93.68</v>
      </c>
      <c r="L294" s="1">
        <v>38077</v>
      </c>
      <c r="M294">
        <v>256191</v>
      </c>
      <c r="O294" s="1">
        <v>39187</v>
      </c>
      <c r="P294">
        <v>3.89</v>
      </c>
      <c r="Q294">
        <v>6.75</v>
      </c>
      <c r="S294" s="1">
        <v>39918</v>
      </c>
      <c r="T294">
        <v>87.9</v>
      </c>
      <c r="V294" s="1">
        <v>40071</v>
      </c>
      <c r="W294">
        <v>94.4</v>
      </c>
      <c r="X294">
        <v>99.4</v>
      </c>
      <c r="Z294" s="1">
        <v>42853</v>
      </c>
      <c r="AA294">
        <v>4.2275</v>
      </c>
      <c r="AB294">
        <v>3.8795000000000002</v>
      </c>
      <c r="AC294">
        <v>0.99520000000000008</v>
      </c>
      <c r="AD294">
        <f t="shared" si="8"/>
        <v>3.8982114147909965</v>
      </c>
      <c r="AF294" s="12" t="s">
        <v>416</v>
      </c>
      <c r="AG294" s="13">
        <v>4.3532999999999999</v>
      </c>
      <c r="AI294" s="1">
        <v>29706</v>
      </c>
      <c r="AJ294">
        <v>4.7000000000000002E-3</v>
      </c>
    </row>
    <row r="295" spans="5:36" x14ac:dyDescent="0.2">
      <c r="I295" s="1">
        <v>42050</v>
      </c>
      <c r="J295">
        <v>95.31</v>
      </c>
      <c r="L295" s="1">
        <v>38107</v>
      </c>
      <c r="M295">
        <v>260232</v>
      </c>
      <c r="O295" s="1">
        <v>39217</v>
      </c>
      <c r="P295">
        <v>4.33</v>
      </c>
      <c r="Q295">
        <v>6.75</v>
      </c>
      <c r="S295" s="1">
        <v>39948</v>
      </c>
      <c r="T295">
        <v>85.9</v>
      </c>
      <c r="V295" s="1">
        <v>40101</v>
      </c>
      <c r="W295">
        <v>93.5</v>
      </c>
      <c r="X295">
        <v>99.600000000000009</v>
      </c>
      <c r="Z295" s="1">
        <v>42886</v>
      </c>
      <c r="AA295">
        <v>4.1797000000000004</v>
      </c>
      <c r="AB295">
        <v>3.7174500000000004</v>
      </c>
      <c r="AC295">
        <v>0.9678000000000001</v>
      </c>
      <c r="AD295">
        <f t="shared" si="8"/>
        <v>3.8411345319280841</v>
      </c>
      <c r="AF295" s="12" t="s">
        <v>417</v>
      </c>
      <c r="AG295" s="13">
        <v>4.3192000000000004</v>
      </c>
      <c r="AI295" s="1">
        <v>29735</v>
      </c>
      <c r="AJ295">
        <v>4.8000000000000004E-3</v>
      </c>
    </row>
    <row r="296" spans="5:36" x14ac:dyDescent="0.2">
      <c r="I296" s="1">
        <v>42078</v>
      </c>
      <c r="J296">
        <v>94.88</v>
      </c>
      <c r="L296" s="1">
        <v>38138</v>
      </c>
      <c r="M296">
        <v>257202</v>
      </c>
      <c r="O296" s="1">
        <v>39248</v>
      </c>
      <c r="P296">
        <v>4.37</v>
      </c>
      <c r="Q296">
        <v>7</v>
      </c>
      <c r="S296" s="1">
        <v>39979</v>
      </c>
      <c r="T296">
        <v>90.800000000000011</v>
      </c>
      <c r="V296" s="1">
        <v>40132</v>
      </c>
      <c r="W296">
        <v>99.5</v>
      </c>
      <c r="X296">
        <v>99.4</v>
      </c>
      <c r="Z296" s="1">
        <v>42916</v>
      </c>
      <c r="AA296">
        <v>4.2302</v>
      </c>
      <c r="AB296">
        <v>3.7022500000000003</v>
      </c>
      <c r="AC296">
        <v>0.95830000000000004</v>
      </c>
      <c r="AD296">
        <f t="shared" si="8"/>
        <v>3.8633517687571741</v>
      </c>
      <c r="AF296" s="12" t="s">
        <v>418</v>
      </c>
      <c r="AG296" s="13">
        <v>4.3277999999999999</v>
      </c>
      <c r="AI296" s="1">
        <v>29767</v>
      </c>
      <c r="AJ296">
        <v>4.8999999999999998E-3</v>
      </c>
    </row>
    <row r="297" spans="5:36" x14ac:dyDescent="0.2">
      <c r="I297" s="1">
        <v>42109</v>
      </c>
      <c r="J297">
        <v>96.55</v>
      </c>
      <c r="L297" s="1">
        <v>38168</v>
      </c>
      <c r="M297">
        <v>258202</v>
      </c>
      <c r="O297" s="1">
        <v>39278</v>
      </c>
      <c r="P297">
        <v>4.57</v>
      </c>
      <c r="Q297">
        <v>7</v>
      </c>
      <c r="S297" s="1">
        <v>40009</v>
      </c>
      <c r="T297">
        <v>89.2</v>
      </c>
      <c r="V297" s="1">
        <v>40162</v>
      </c>
      <c r="W297">
        <v>107.30000000000001</v>
      </c>
      <c r="X297">
        <v>98.9</v>
      </c>
      <c r="Z297" s="1">
        <v>42947</v>
      </c>
      <c r="AA297">
        <v>4.2559500000000003</v>
      </c>
      <c r="AB297">
        <v>3.5941500000000004</v>
      </c>
      <c r="AC297">
        <v>0.96660000000000013</v>
      </c>
      <c r="AD297">
        <f>AB297/AC297</f>
        <v>3.7183426443202978</v>
      </c>
      <c r="AF297" s="12" t="s">
        <v>419</v>
      </c>
      <c r="AG297" s="13">
        <v>4.4482999999999997</v>
      </c>
      <c r="AI297" s="1">
        <v>29798</v>
      </c>
      <c r="AJ297">
        <v>5.3E-3</v>
      </c>
    </row>
    <row r="298" spans="5:36" x14ac:dyDescent="0.2">
      <c r="I298" s="1">
        <v>42139</v>
      </c>
      <c r="J298">
        <v>95.73</v>
      </c>
      <c r="L298" s="1">
        <v>38198</v>
      </c>
      <c r="M298">
        <v>256303</v>
      </c>
      <c r="O298" s="1">
        <v>39309</v>
      </c>
      <c r="P298">
        <v>4.5200000000000005</v>
      </c>
      <c r="Q298">
        <v>7.25</v>
      </c>
      <c r="S298" s="1">
        <v>40040</v>
      </c>
      <c r="T298">
        <v>85.5</v>
      </c>
      <c r="V298" s="1">
        <v>40193</v>
      </c>
      <c r="W298">
        <v>91.9</v>
      </c>
      <c r="X298">
        <v>99.5</v>
      </c>
      <c r="AF298" s="12" t="s">
        <v>420</v>
      </c>
      <c r="AG298" s="13">
        <v>4.4103000000000003</v>
      </c>
      <c r="AI298" s="1">
        <v>29829</v>
      </c>
      <c r="AJ298">
        <v>5.5000000000000005E-3</v>
      </c>
    </row>
    <row r="299" spans="5:36" x14ac:dyDescent="0.2">
      <c r="I299" s="1">
        <v>42170</v>
      </c>
      <c r="J299">
        <v>94.15</v>
      </c>
      <c r="L299" s="1">
        <v>38230</v>
      </c>
      <c r="M299">
        <v>259523</v>
      </c>
      <c r="O299" s="1">
        <v>39340</v>
      </c>
      <c r="P299">
        <v>4.68</v>
      </c>
      <c r="Q299">
        <v>7.25</v>
      </c>
      <c r="S299" s="1">
        <v>40071</v>
      </c>
      <c r="T299">
        <v>97.100000000000009</v>
      </c>
      <c r="V299" s="1">
        <v>40224</v>
      </c>
      <c r="W299">
        <v>96.4</v>
      </c>
      <c r="X299">
        <v>99.5</v>
      </c>
      <c r="AF299" s="12" t="s">
        <v>421</v>
      </c>
      <c r="AG299" s="13">
        <v>4.3239000000000001</v>
      </c>
      <c r="AI299" s="1">
        <v>29859</v>
      </c>
      <c r="AJ299">
        <v>5.5999999999999999E-3</v>
      </c>
    </row>
    <row r="300" spans="5:36" x14ac:dyDescent="0.2">
      <c r="I300" s="1">
        <v>42200</v>
      </c>
      <c r="J300">
        <v>94.14</v>
      </c>
      <c r="L300" s="1">
        <v>38260</v>
      </c>
      <c r="M300">
        <v>260221</v>
      </c>
      <c r="O300" s="1">
        <v>39370</v>
      </c>
      <c r="P300">
        <v>5.0200000000000005</v>
      </c>
      <c r="Q300">
        <v>7.25</v>
      </c>
      <c r="S300" s="1">
        <v>40101</v>
      </c>
      <c r="T300">
        <v>99.2</v>
      </c>
      <c r="V300" s="1">
        <v>40252</v>
      </c>
      <c r="W300">
        <v>101.30000000000001</v>
      </c>
      <c r="X300">
        <v>99.4</v>
      </c>
      <c r="AF300" s="12" t="s">
        <v>422</v>
      </c>
      <c r="AG300" s="13">
        <v>4.3148</v>
      </c>
      <c r="AI300" s="1">
        <v>29889</v>
      </c>
      <c r="AJ300">
        <v>5.5000000000000005E-3</v>
      </c>
    </row>
    <row r="301" spans="5:36" x14ac:dyDescent="0.2">
      <c r="I301" s="1">
        <v>42231</v>
      </c>
      <c r="J301">
        <v>94.03</v>
      </c>
      <c r="L301" s="1">
        <v>38289</v>
      </c>
      <c r="M301">
        <v>277190</v>
      </c>
      <c r="O301" s="1">
        <v>39401</v>
      </c>
      <c r="P301">
        <v>5.05</v>
      </c>
      <c r="Q301">
        <v>7.5</v>
      </c>
      <c r="S301" s="1">
        <v>40132</v>
      </c>
      <c r="T301">
        <v>96.100000000000009</v>
      </c>
      <c r="V301" s="1">
        <v>40283</v>
      </c>
      <c r="W301">
        <v>96.9</v>
      </c>
      <c r="X301">
        <v>99.7</v>
      </c>
      <c r="AF301" s="12" t="s">
        <v>423</v>
      </c>
      <c r="AG301" s="13">
        <v>4.2264999999999997</v>
      </c>
      <c r="AI301" s="1">
        <v>29920</v>
      </c>
      <c r="AJ301">
        <v>5.5000000000000005E-3</v>
      </c>
    </row>
    <row r="302" spans="5:36" x14ac:dyDescent="0.2">
      <c r="I302" s="1">
        <v>42262</v>
      </c>
      <c r="J302">
        <v>94.05</v>
      </c>
      <c r="L302" s="1">
        <v>38321</v>
      </c>
      <c r="M302">
        <v>264951</v>
      </c>
      <c r="O302" s="1">
        <v>39431</v>
      </c>
      <c r="P302">
        <v>4.49</v>
      </c>
      <c r="Q302">
        <v>7.5</v>
      </c>
      <c r="S302" s="1">
        <v>40162</v>
      </c>
      <c r="T302">
        <v>91.300000000000011</v>
      </c>
      <c r="V302" s="1">
        <v>40313</v>
      </c>
      <c r="W302">
        <v>97.2</v>
      </c>
      <c r="X302">
        <v>99.800000000000011</v>
      </c>
      <c r="AF302" s="12" t="s">
        <v>424</v>
      </c>
      <c r="AG302" s="13">
        <v>4.2224000000000004</v>
      </c>
      <c r="AI302" s="1">
        <v>29951</v>
      </c>
      <c r="AJ302">
        <v>5.5999999999999999E-3</v>
      </c>
    </row>
    <row r="303" spans="5:36" x14ac:dyDescent="0.2">
      <c r="I303" s="1">
        <v>42292</v>
      </c>
      <c r="J303">
        <v>92.72</v>
      </c>
      <c r="L303" s="1">
        <v>38352</v>
      </c>
      <c r="M303">
        <v>260134</v>
      </c>
      <c r="O303" s="1">
        <v>39462</v>
      </c>
      <c r="P303">
        <v>5.14</v>
      </c>
      <c r="Q303">
        <v>7.75</v>
      </c>
      <c r="S303" s="1">
        <v>40193</v>
      </c>
      <c r="T303">
        <v>87.4</v>
      </c>
      <c r="V303" s="1">
        <v>40344</v>
      </c>
      <c r="W303">
        <v>99</v>
      </c>
      <c r="X303">
        <v>100</v>
      </c>
      <c r="AF303" s="12" t="s">
        <v>425</v>
      </c>
      <c r="AG303" s="13">
        <v>4.1711999999999998</v>
      </c>
      <c r="AI303" s="1">
        <v>29980</v>
      </c>
      <c r="AJ303">
        <v>8.0999999999999996E-3</v>
      </c>
    </row>
    <row r="304" spans="5:36" x14ac:dyDescent="0.2">
      <c r="I304" s="1">
        <v>42323</v>
      </c>
      <c r="J304">
        <v>91.64</v>
      </c>
      <c r="L304" s="1">
        <v>38383</v>
      </c>
      <c r="M304">
        <v>262881</v>
      </c>
      <c r="O304" s="1">
        <v>39493</v>
      </c>
      <c r="P304">
        <v>5.4</v>
      </c>
      <c r="Q304">
        <v>8</v>
      </c>
      <c r="S304" s="1">
        <v>40224</v>
      </c>
      <c r="T304">
        <v>89.600000000000009</v>
      </c>
      <c r="V304" s="1">
        <v>40374</v>
      </c>
      <c r="W304">
        <v>99.600000000000009</v>
      </c>
      <c r="X304">
        <v>100.2</v>
      </c>
      <c r="AF304" s="12" t="s">
        <v>426</v>
      </c>
      <c r="AG304" s="13">
        <v>4.2259000000000002</v>
      </c>
      <c r="AI304" s="1">
        <v>30008</v>
      </c>
      <c r="AJ304">
        <v>8.2000000000000007E-3</v>
      </c>
    </row>
    <row r="305" spans="9:36" x14ac:dyDescent="0.2">
      <c r="I305" s="1">
        <v>42353</v>
      </c>
      <c r="J305">
        <v>91.41</v>
      </c>
      <c r="L305" s="1">
        <v>38411</v>
      </c>
      <c r="M305">
        <v>263089</v>
      </c>
      <c r="O305" s="1">
        <v>39522</v>
      </c>
      <c r="P305">
        <v>5.75</v>
      </c>
      <c r="Q305">
        <v>8.25</v>
      </c>
      <c r="S305" s="1">
        <v>40252</v>
      </c>
      <c r="T305">
        <v>106.60000000000001</v>
      </c>
      <c r="V305" s="1">
        <v>40405</v>
      </c>
      <c r="W305">
        <v>99.4</v>
      </c>
      <c r="X305">
        <v>100.2</v>
      </c>
      <c r="AF305" s="12" t="s">
        <v>427</v>
      </c>
      <c r="AG305" s="13">
        <v>4.2492999999999999</v>
      </c>
      <c r="AI305" s="1">
        <v>30041</v>
      </c>
      <c r="AJ305">
        <v>8.4000000000000012E-3</v>
      </c>
    </row>
    <row r="306" spans="9:36" x14ac:dyDescent="0.2">
      <c r="I306" s="1">
        <v>42384</v>
      </c>
      <c r="J306">
        <v>89.61</v>
      </c>
      <c r="L306" s="1">
        <v>38442</v>
      </c>
      <c r="M306">
        <v>266815</v>
      </c>
      <c r="O306" s="1">
        <v>39553</v>
      </c>
      <c r="P306">
        <v>6.09</v>
      </c>
      <c r="Q306">
        <v>8.25</v>
      </c>
      <c r="S306" s="1">
        <v>40283</v>
      </c>
      <c r="T306">
        <v>96.5</v>
      </c>
      <c r="V306" s="1">
        <v>40436</v>
      </c>
      <c r="W306">
        <v>98.9</v>
      </c>
      <c r="X306">
        <v>100.4</v>
      </c>
      <c r="AI306" s="1">
        <v>30071</v>
      </c>
      <c r="AJ306">
        <v>8.4000000000000012E-3</v>
      </c>
    </row>
    <row r="307" spans="9:36" x14ac:dyDescent="0.2">
      <c r="I307" s="1">
        <v>42415</v>
      </c>
      <c r="J307">
        <v>90.01</v>
      </c>
      <c r="L307" s="1">
        <v>38471</v>
      </c>
      <c r="M307">
        <v>274755</v>
      </c>
      <c r="O307" s="1">
        <v>39583</v>
      </c>
      <c r="P307">
        <v>5.8500000000000005</v>
      </c>
      <c r="Q307">
        <v>8.25</v>
      </c>
      <c r="S307" s="1">
        <v>40313</v>
      </c>
      <c r="T307">
        <v>97.4</v>
      </c>
      <c r="V307" s="1">
        <v>40466</v>
      </c>
      <c r="W307">
        <v>97.9</v>
      </c>
      <c r="X307">
        <v>100.5</v>
      </c>
      <c r="AF307" s="10" t="s">
        <v>428</v>
      </c>
      <c r="AI307" s="1">
        <v>30102</v>
      </c>
      <c r="AJ307">
        <v>8.3000000000000001E-3</v>
      </c>
    </row>
    <row r="308" spans="9:36" x14ac:dyDescent="0.2">
      <c r="I308" s="1">
        <v>42444</v>
      </c>
      <c r="J308">
        <v>91.63</v>
      </c>
      <c r="L308" s="1">
        <v>38503</v>
      </c>
      <c r="M308">
        <v>280558</v>
      </c>
      <c r="O308" s="1">
        <v>39614</v>
      </c>
      <c r="P308">
        <v>5.97</v>
      </c>
      <c r="Q308">
        <v>8.5</v>
      </c>
      <c r="S308" s="1">
        <v>40344</v>
      </c>
      <c r="T308">
        <v>103.80000000000001</v>
      </c>
      <c r="V308" s="1">
        <v>40497</v>
      </c>
      <c r="W308">
        <v>105.30000000000001</v>
      </c>
      <c r="X308">
        <v>100.5</v>
      </c>
      <c r="AF308" s="10" t="s">
        <v>429</v>
      </c>
      <c r="AG308" s="10" t="s">
        <v>430</v>
      </c>
      <c r="AI308" s="1">
        <v>30132</v>
      </c>
      <c r="AJ308">
        <v>8.5000000000000006E-3</v>
      </c>
    </row>
    <row r="309" spans="9:36" x14ac:dyDescent="0.2">
      <c r="I309" s="1">
        <v>42475</v>
      </c>
      <c r="J309">
        <v>91.28</v>
      </c>
      <c r="L309" s="1">
        <v>38533</v>
      </c>
      <c r="M309">
        <v>270150</v>
      </c>
      <c r="O309" s="1">
        <v>39644</v>
      </c>
      <c r="P309">
        <v>5.95</v>
      </c>
      <c r="Q309">
        <v>8.5</v>
      </c>
      <c r="S309" s="1">
        <v>40374</v>
      </c>
      <c r="T309">
        <v>98.600000000000009</v>
      </c>
      <c r="V309" s="1">
        <v>40527</v>
      </c>
      <c r="W309">
        <v>115.80000000000001</v>
      </c>
      <c r="X309">
        <v>100.4</v>
      </c>
      <c r="AI309" s="1">
        <v>30162</v>
      </c>
      <c r="AJ309">
        <v>8.6E-3</v>
      </c>
    </row>
    <row r="310" spans="9:36" x14ac:dyDescent="0.2">
      <c r="I310" s="1">
        <v>42505</v>
      </c>
      <c r="J310">
        <v>88.960000000000008</v>
      </c>
      <c r="L310" s="1">
        <v>38562</v>
      </c>
      <c r="M310">
        <v>272863</v>
      </c>
      <c r="O310" s="1">
        <v>39675</v>
      </c>
      <c r="P310">
        <v>6.21</v>
      </c>
      <c r="Q310">
        <v>8.5</v>
      </c>
      <c r="S310" s="1">
        <v>40405</v>
      </c>
      <c r="T310">
        <v>97.100000000000009</v>
      </c>
      <c r="V310" s="1">
        <v>40558</v>
      </c>
      <c r="W310">
        <v>97.100000000000009</v>
      </c>
      <c r="X310">
        <v>102.10000000000001</v>
      </c>
      <c r="AI310" s="1">
        <v>30194</v>
      </c>
      <c r="AJ310">
        <v>8.6E-3</v>
      </c>
    </row>
    <row r="311" spans="9:36" x14ac:dyDescent="0.2">
      <c r="I311" s="1">
        <v>42536</v>
      </c>
      <c r="J311">
        <v>88.98</v>
      </c>
      <c r="L311" s="1">
        <v>38595</v>
      </c>
      <c r="M311">
        <v>275288</v>
      </c>
      <c r="O311" s="1">
        <v>39706</v>
      </c>
      <c r="P311">
        <v>5.88</v>
      </c>
      <c r="Q311">
        <v>8.5</v>
      </c>
      <c r="S311" s="1">
        <v>40436</v>
      </c>
      <c r="T311">
        <v>108.5</v>
      </c>
      <c r="V311" s="1">
        <v>40589</v>
      </c>
      <c r="W311">
        <v>100.30000000000001</v>
      </c>
      <c r="X311">
        <v>102.4</v>
      </c>
      <c r="AI311" s="1">
        <v>30224</v>
      </c>
      <c r="AJ311">
        <v>8.7000000000000011E-3</v>
      </c>
    </row>
    <row r="312" spans="9:36" x14ac:dyDescent="0.2">
      <c r="I312" s="1">
        <v>42566</v>
      </c>
      <c r="J312">
        <v>88.91</v>
      </c>
      <c r="L312" s="1">
        <v>38625</v>
      </c>
      <c r="M312">
        <v>277339</v>
      </c>
      <c r="O312" s="1">
        <v>39736</v>
      </c>
      <c r="P312">
        <v>5.84</v>
      </c>
      <c r="Q312">
        <v>8.5</v>
      </c>
      <c r="S312" s="1">
        <v>40466</v>
      </c>
      <c r="T312">
        <v>107.2</v>
      </c>
      <c r="V312" s="1">
        <v>40617</v>
      </c>
      <c r="W312">
        <v>104.60000000000001</v>
      </c>
      <c r="X312">
        <v>102.5</v>
      </c>
      <c r="AI312" s="1">
        <v>30253</v>
      </c>
      <c r="AJ312">
        <v>8.7000000000000011E-3</v>
      </c>
    </row>
    <row r="313" spans="9:36" x14ac:dyDescent="0.2">
      <c r="I313" s="1">
        <v>42597</v>
      </c>
      <c r="J313">
        <v>91.14</v>
      </c>
      <c r="L313" s="1">
        <v>38656</v>
      </c>
      <c r="M313">
        <v>282720</v>
      </c>
      <c r="O313" s="1">
        <v>39767</v>
      </c>
      <c r="P313">
        <v>5.6000000000000005</v>
      </c>
      <c r="Q313">
        <v>8.25</v>
      </c>
      <c r="S313" s="1">
        <v>40497</v>
      </c>
      <c r="T313">
        <v>105.7</v>
      </c>
      <c r="V313" s="1">
        <v>40648</v>
      </c>
      <c r="W313">
        <v>104.60000000000001</v>
      </c>
      <c r="X313">
        <v>102.60000000000001</v>
      </c>
      <c r="AI313" s="1">
        <v>30285</v>
      </c>
      <c r="AJ313">
        <v>8.8000000000000005E-3</v>
      </c>
    </row>
    <row r="314" spans="9:36" x14ac:dyDescent="0.2">
      <c r="I314" s="1">
        <v>42628</v>
      </c>
      <c r="J314">
        <v>90.7</v>
      </c>
      <c r="L314" s="1">
        <v>38686</v>
      </c>
      <c r="M314">
        <v>284274</v>
      </c>
      <c r="O314" s="1">
        <v>39797</v>
      </c>
      <c r="P314">
        <v>5.3</v>
      </c>
      <c r="Q314">
        <v>7.5</v>
      </c>
      <c r="S314" s="1">
        <v>40527</v>
      </c>
      <c r="T314">
        <v>101.7</v>
      </c>
      <c r="V314" s="1">
        <v>40678</v>
      </c>
      <c r="W314">
        <v>101.10000000000001</v>
      </c>
      <c r="X314">
        <v>102.5</v>
      </c>
      <c r="AI314" s="1">
        <v>30316</v>
      </c>
      <c r="AJ314">
        <v>8.6E-3</v>
      </c>
    </row>
    <row r="315" spans="9:36" x14ac:dyDescent="0.2">
      <c r="I315" s="1">
        <v>42658</v>
      </c>
      <c r="J315">
        <v>90.99</v>
      </c>
      <c r="L315" s="1">
        <v>38716</v>
      </c>
      <c r="M315">
        <v>284436</v>
      </c>
      <c r="O315" s="1">
        <v>39828</v>
      </c>
      <c r="P315">
        <v>4.8</v>
      </c>
      <c r="Q315">
        <v>6.75</v>
      </c>
      <c r="S315" s="1">
        <v>40558</v>
      </c>
      <c r="T315">
        <v>95.9</v>
      </c>
      <c r="V315" s="1">
        <v>40709</v>
      </c>
      <c r="W315">
        <v>107.10000000000001</v>
      </c>
      <c r="X315">
        <v>102.5</v>
      </c>
      <c r="AI315" s="1">
        <v>30347</v>
      </c>
      <c r="AJ315">
        <v>8.5000000000000006E-3</v>
      </c>
    </row>
    <row r="316" spans="9:36" x14ac:dyDescent="0.2">
      <c r="I316" s="1">
        <v>42689</v>
      </c>
      <c r="J316">
        <v>89.22</v>
      </c>
      <c r="L316" s="1">
        <v>38748</v>
      </c>
      <c r="M316">
        <v>288018</v>
      </c>
      <c r="O316" s="1">
        <v>39859</v>
      </c>
      <c r="P316">
        <v>3.92</v>
      </c>
      <c r="Q316">
        <v>6.5</v>
      </c>
      <c r="S316" s="1">
        <v>40589</v>
      </c>
      <c r="T316">
        <v>99</v>
      </c>
      <c r="V316" s="1">
        <v>40739</v>
      </c>
      <c r="W316">
        <v>106.5</v>
      </c>
      <c r="X316">
        <v>102.4</v>
      </c>
      <c r="AI316" s="1">
        <v>30375</v>
      </c>
      <c r="AJ316">
        <v>8.6E-3</v>
      </c>
    </row>
    <row r="317" spans="9:36" x14ac:dyDescent="0.2">
      <c r="I317" s="1">
        <v>42719</v>
      </c>
      <c r="J317">
        <v>88.22</v>
      </c>
      <c r="L317" s="1">
        <v>38776</v>
      </c>
      <c r="M317">
        <v>289856</v>
      </c>
      <c r="O317" s="1">
        <v>39887</v>
      </c>
      <c r="P317">
        <v>2.93</v>
      </c>
      <c r="Q317">
        <v>6.25</v>
      </c>
      <c r="S317" s="1">
        <v>40617</v>
      </c>
      <c r="T317">
        <v>113.10000000000001</v>
      </c>
      <c r="V317" s="1">
        <v>40770</v>
      </c>
      <c r="W317">
        <v>106</v>
      </c>
      <c r="X317">
        <v>102.10000000000001</v>
      </c>
      <c r="AI317" s="1">
        <v>30406</v>
      </c>
      <c r="AJ317">
        <v>8.6E-3</v>
      </c>
    </row>
    <row r="318" spans="9:36" x14ac:dyDescent="0.2">
      <c r="I318" s="1">
        <v>42750</v>
      </c>
      <c r="J318">
        <v>89.72</v>
      </c>
      <c r="L318" s="1">
        <v>38807</v>
      </c>
      <c r="M318">
        <v>294746</v>
      </c>
      <c r="O318" s="1">
        <v>39918</v>
      </c>
      <c r="P318">
        <v>3.0100000000000002</v>
      </c>
      <c r="Q318">
        <v>6.25</v>
      </c>
      <c r="S318" s="1">
        <v>40648</v>
      </c>
      <c r="T318">
        <v>102.7</v>
      </c>
      <c r="V318" s="1">
        <v>40801</v>
      </c>
      <c r="W318">
        <v>103.9</v>
      </c>
      <c r="X318">
        <v>102</v>
      </c>
      <c r="AI318" s="1">
        <v>30435</v>
      </c>
      <c r="AJ318">
        <v>8.7000000000000011E-3</v>
      </c>
    </row>
    <row r="319" spans="9:36" x14ac:dyDescent="0.2">
      <c r="I319" s="1">
        <v>42781</v>
      </c>
      <c r="J319">
        <v>90.7</v>
      </c>
      <c r="L319" s="1">
        <v>38835</v>
      </c>
      <c r="M319">
        <v>299875</v>
      </c>
      <c r="O319" s="1">
        <v>39948</v>
      </c>
      <c r="P319">
        <v>3.52</v>
      </c>
      <c r="Q319">
        <v>6.25</v>
      </c>
      <c r="S319" s="1">
        <v>40678</v>
      </c>
      <c r="T319">
        <v>105.2</v>
      </c>
      <c r="V319" s="1">
        <v>40831</v>
      </c>
      <c r="W319">
        <v>103.10000000000001</v>
      </c>
      <c r="X319">
        <v>101.9</v>
      </c>
      <c r="AI319" s="1">
        <v>30467</v>
      </c>
      <c r="AJ319">
        <v>8.7000000000000011E-3</v>
      </c>
    </row>
    <row r="320" spans="9:36" x14ac:dyDescent="0.2">
      <c r="I320" s="1">
        <v>42809</v>
      </c>
      <c r="J320">
        <v>91.3</v>
      </c>
      <c r="L320" s="1">
        <v>38868</v>
      </c>
      <c r="M320">
        <v>306743</v>
      </c>
      <c r="O320" s="1">
        <v>39979</v>
      </c>
      <c r="P320">
        <v>3.14</v>
      </c>
      <c r="Q320">
        <v>6</v>
      </c>
      <c r="S320" s="1">
        <v>40709</v>
      </c>
      <c r="T320">
        <v>106.4</v>
      </c>
      <c r="V320" s="1">
        <v>40862</v>
      </c>
      <c r="W320">
        <v>109.60000000000001</v>
      </c>
      <c r="X320">
        <v>101.9</v>
      </c>
      <c r="AI320" s="1">
        <v>30497</v>
      </c>
      <c r="AJ320">
        <v>8.8000000000000005E-3</v>
      </c>
    </row>
    <row r="321" spans="9:36" x14ac:dyDescent="0.2">
      <c r="I321" s="1">
        <v>42840</v>
      </c>
      <c r="J321">
        <v>90.58</v>
      </c>
      <c r="L321" s="1">
        <v>38898</v>
      </c>
      <c r="M321">
        <v>312786</v>
      </c>
      <c r="O321" s="1">
        <v>40009</v>
      </c>
      <c r="P321">
        <v>2.81</v>
      </c>
      <c r="Q321">
        <v>6</v>
      </c>
      <c r="S321" s="1">
        <v>40739</v>
      </c>
      <c r="T321">
        <v>100.2</v>
      </c>
      <c r="V321" s="1">
        <v>40892</v>
      </c>
      <c r="W321">
        <v>121.60000000000001</v>
      </c>
      <c r="X321">
        <v>101.7</v>
      </c>
      <c r="AI321" s="1">
        <v>30526</v>
      </c>
      <c r="AJ321">
        <v>9.6000000000000009E-3</v>
      </c>
    </row>
    <row r="322" spans="9:36" x14ac:dyDescent="0.2">
      <c r="I322" s="1">
        <v>42870</v>
      </c>
      <c r="J322">
        <v>88.48</v>
      </c>
      <c r="L322" s="1">
        <v>38929</v>
      </c>
      <c r="M322">
        <v>318073</v>
      </c>
      <c r="O322" s="1">
        <v>40040</v>
      </c>
      <c r="P322">
        <v>2.85</v>
      </c>
      <c r="Q322">
        <v>6</v>
      </c>
      <c r="S322" s="1">
        <v>40770</v>
      </c>
      <c r="T322">
        <v>104.60000000000001</v>
      </c>
      <c r="V322" s="1">
        <v>40923</v>
      </c>
      <c r="W322">
        <v>108</v>
      </c>
      <c r="X322">
        <v>101.80000000000001</v>
      </c>
      <c r="AI322" s="1">
        <v>30559</v>
      </c>
      <c r="AJ322">
        <v>9.6000000000000009E-3</v>
      </c>
    </row>
    <row r="323" spans="9:36" x14ac:dyDescent="0.2">
      <c r="I323" s="1">
        <v>42901</v>
      </c>
      <c r="J323">
        <v>87.47</v>
      </c>
      <c r="L323" s="1">
        <v>38960</v>
      </c>
      <c r="M323">
        <v>324932</v>
      </c>
      <c r="O323" s="1">
        <v>40071</v>
      </c>
      <c r="P323">
        <v>2.84</v>
      </c>
      <c r="Q323">
        <v>6</v>
      </c>
      <c r="S323" s="1">
        <v>40801</v>
      </c>
      <c r="T323">
        <v>116.10000000000001</v>
      </c>
      <c r="V323" s="1">
        <v>40954</v>
      </c>
      <c r="W323">
        <v>103.30000000000001</v>
      </c>
      <c r="X323">
        <v>102</v>
      </c>
      <c r="AI323" s="1">
        <v>30589</v>
      </c>
      <c r="AJ323">
        <v>9.6000000000000009E-3</v>
      </c>
    </row>
    <row r="324" spans="9:36" x14ac:dyDescent="0.2">
      <c r="I324" s="1">
        <v>42931</v>
      </c>
      <c r="L324" s="1">
        <v>38989</v>
      </c>
      <c r="M324">
        <v>332764</v>
      </c>
      <c r="O324" s="1">
        <v>40101</v>
      </c>
      <c r="P324">
        <v>2.82</v>
      </c>
      <c r="Q324">
        <v>6</v>
      </c>
      <c r="S324" s="1">
        <v>40831</v>
      </c>
      <c r="T324">
        <v>113.9</v>
      </c>
      <c r="V324" s="1">
        <v>40983</v>
      </c>
      <c r="W324">
        <v>110.80000000000001</v>
      </c>
      <c r="X324">
        <v>101.9</v>
      </c>
      <c r="AI324" s="1">
        <v>30620</v>
      </c>
      <c r="AJ324">
        <v>9.6000000000000009E-3</v>
      </c>
    </row>
    <row r="325" spans="9:36" x14ac:dyDescent="0.2">
      <c r="I325" s="1">
        <v>42962</v>
      </c>
      <c r="L325" s="1">
        <v>39021</v>
      </c>
      <c r="M325">
        <v>338367</v>
      </c>
      <c r="O325" s="1">
        <v>40132</v>
      </c>
      <c r="P325">
        <v>3.02</v>
      </c>
      <c r="Q325">
        <v>6</v>
      </c>
      <c r="S325" s="1">
        <v>40862</v>
      </c>
      <c r="T325">
        <v>114.2</v>
      </c>
      <c r="V325" s="1">
        <v>41014</v>
      </c>
      <c r="W325">
        <v>108</v>
      </c>
      <c r="X325">
        <v>101.80000000000001</v>
      </c>
      <c r="AI325" s="1">
        <v>30650</v>
      </c>
      <c r="AJ325">
        <v>9.7000000000000003E-3</v>
      </c>
    </row>
    <row r="326" spans="9:36" x14ac:dyDescent="0.2">
      <c r="L326" s="1">
        <v>39051</v>
      </c>
      <c r="M326">
        <v>345063</v>
      </c>
      <c r="O326" s="1">
        <v>40162</v>
      </c>
      <c r="P326">
        <v>2.46</v>
      </c>
      <c r="Q326">
        <v>6</v>
      </c>
      <c r="S326" s="1">
        <v>40892</v>
      </c>
      <c r="T326">
        <v>109.5</v>
      </c>
      <c r="V326" s="1">
        <v>41044</v>
      </c>
      <c r="W326">
        <v>105.9</v>
      </c>
      <c r="X326">
        <v>101.60000000000001</v>
      </c>
      <c r="AI326" s="1">
        <v>30680</v>
      </c>
      <c r="AJ326">
        <v>9.7999999999999997E-3</v>
      </c>
    </row>
    <row r="327" spans="9:36" x14ac:dyDescent="0.2">
      <c r="L327" s="1">
        <v>39080</v>
      </c>
      <c r="M327">
        <v>352821</v>
      </c>
      <c r="O327" s="1">
        <v>40193</v>
      </c>
      <c r="P327">
        <v>2.81</v>
      </c>
      <c r="Q327">
        <v>6</v>
      </c>
      <c r="S327" s="1">
        <v>40923</v>
      </c>
      <c r="T327">
        <v>104</v>
      </c>
      <c r="V327" s="1">
        <v>41075</v>
      </c>
      <c r="W327">
        <v>112.80000000000001</v>
      </c>
      <c r="X327">
        <v>101.5</v>
      </c>
      <c r="AI327" s="1">
        <v>30712</v>
      </c>
      <c r="AJ327">
        <v>9.9000000000000008E-3</v>
      </c>
    </row>
    <row r="328" spans="9:36" x14ac:dyDescent="0.2">
      <c r="L328" s="1">
        <v>39113</v>
      </c>
      <c r="M328">
        <v>359390</v>
      </c>
      <c r="O328" s="1">
        <v>40224</v>
      </c>
      <c r="P328">
        <v>2.93</v>
      </c>
      <c r="Q328">
        <v>6</v>
      </c>
      <c r="S328" s="1">
        <v>40954</v>
      </c>
      <c r="T328">
        <v>103.60000000000001</v>
      </c>
      <c r="V328" s="1">
        <v>41105</v>
      </c>
      <c r="W328">
        <v>109.10000000000001</v>
      </c>
      <c r="X328">
        <v>101.5</v>
      </c>
      <c r="AI328" s="1">
        <v>30741</v>
      </c>
      <c r="AJ328">
        <v>9.7999999999999997E-3</v>
      </c>
    </row>
    <row r="329" spans="9:36" x14ac:dyDescent="0.2">
      <c r="L329" s="1">
        <v>39141</v>
      </c>
      <c r="M329">
        <v>367556</v>
      </c>
      <c r="O329" s="1">
        <v>40252</v>
      </c>
      <c r="P329">
        <v>2.95</v>
      </c>
      <c r="Q329">
        <v>6</v>
      </c>
      <c r="S329" s="1">
        <v>40983</v>
      </c>
      <c r="T329">
        <v>114.10000000000001</v>
      </c>
      <c r="V329" s="1">
        <v>41136</v>
      </c>
      <c r="W329">
        <v>109</v>
      </c>
      <c r="X329">
        <v>101.30000000000001</v>
      </c>
      <c r="AI329" s="1">
        <v>30771</v>
      </c>
      <c r="AJ329">
        <v>1.09E-2</v>
      </c>
    </row>
    <row r="330" spans="9:36" x14ac:dyDescent="0.2">
      <c r="L330" s="1">
        <v>39171</v>
      </c>
      <c r="M330">
        <v>377447</v>
      </c>
      <c r="O330" s="1">
        <v>40283</v>
      </c>
      <c r="P330">
        <v>3.15</v>
      </c>
      <c r="Q330">
        <v>6</v>
      </c>
      <c r="S330" s="1">
        <v>41014</v>
      </c>
      <c r="T330">
        <v>105.4</v>
      </c>
      <c r="V330" s="1">
        <v>41167</v>
      </c>
      <c r="W330">
        <v>106</v>
      </c>
      <c r="X330">
        <v>101.30000000000001</v>
      </c>
      <c r="AI330" s="1">
        <v>30802</v>
      </c>
      <c r="AJ330">
        <v>1.09E-2</v>
      </c>
    </row>
    <row r="331" spans="9:36" x14ac:dyDescent="0.2">
      <c r="L331" s="1">
        <v>39202</v>
      </c>
      <c r="M331">
        <v>387340</v>
      </c>
      <c r="O331" s="1">
        <v>40313</v>
      </c>
      <c r="P331">
        <v>3.22</v>
      </c>
      <c r="Q331">
        <v>6</v>
      </c>
      <c r="S331" s="1">
        <v>41044</v>
      </c>
      <c r="T331">
        <v>109.60000000000001</v>
      </c>
      <c r="V331" s="1">
        <v>41197</v>
      </c>
      <c r="W331">
        <v>107.7</v>
      </c>
      <c r="X331">
        <v>101.2</v>
      </c>
      <c r="AI331" s="1">
        <v>30833</v>
      </c>
      <c r="AJ331">
        <v>1.11E-2</v>
      </c>
    </row>
    <row r="332" spans="9:36" x14ac:dyDescent="0.2">
      <c r="L332" s="1">
        <v>39233</v>
      </c>
      <c r="M332">
        <v>396847</v>
      </c>
      <c r="O332" s="1">
        <v>40344</v>
      </c>
      <c r="P332">
        <v>3.23</v>
      </c>
      <c r="Q332">
        <v>6</v>
      </c>
      <c r="S332" s="1">
        <v>41075</v>
      </c>
      <c r="T332">
        <v>107.4</v>
      </c>
      <c r="V332" s="1">
        <v>41228</v>
      </c>
      <c r="W332">
        <v>113.80000000000001</v>
      </c>
      <c r="X332">
        <v>101</v>
      </c>
      <c r="AI332" s="1">
        <v>30862</v>
      </c>
      <c r="AJ332">
        <v>1.11E-2</v>
      </c>
    </row>
    <row r="333" spans="9:36" x14ac:dyDescent="0.2">
      <c r="L333" s="1">
        <v>39262</v>
      </c>
      <c r="M333">
        <v>408043</v>
      </c>
      <c r="O333" s="1">
        <v>40374</v>
      </c>
      <c r="P333">
        <v>3.08</v>
      </c>
      <c r="Q333">
        <v>6</v>
      </c>
      <c r="S333" s="1">
        <v>41105</v>
      </c>
      <c r="T333">
        <v>105.4</v>
      </c>
      <c r="V333" s="1">
        <v>41258</v>
      </c>
      <c r="W333">
        <v>126.10000000000001</v>
      </c>
      <c r="X333">
        <v>100.60000000000001</v>
      </c>
      <c r="AI333" s="1">
        <v>30894</v>
      </c>
      <c r="AJ333">
        <v>1.1300000000000001E-2</v>
      </c>
    </row>
    <row r="334" spans="9:36" x14ac:dyDescent="0.2">
      <c r="L334" s="1">
        <v>39294</v>
      </c>
      <c r="M334">
        <v>420285</v>
      </c>
      <c r="O334" s="1">
        <v>40405</v>
      </c>
      <c r="P334">
        <v>3.24</v>
      </c>
      <c r="Q334">
        <v>6</v>
      </c>
      <c r="S334" s="1">
        <v>41136</v>
      </c>
      <c r="T334">
        <v>104.80000000000001</v>
      </c>
      <c r="V334" s="1">
        <v>41289</v>
      </c>
      <c r="W334">
        <v>107.2</v>
      </c>
      <c r="X334">
        <v>100.80000000000001</v>
      </c>
      <c r="AI334" s="1">
        <v>30925</v>
      </c>
      <c r="AJ334">
        <v>1.1300000000000001E-2</v>
      </c>
    </row>
    <row r="335" spans="9:36" x14ac:dyDescent="0.2">
      <c r="L335" s="1">
        <v>39325</v>
      </c>
      <c r="M335">
        <v>430825</v>
      </c>
      <c r="O335" s="1">
        <v>40436</v>
      </c>
      <c r="P335">
        <v>3</v>
      </c>
      <c r="Q335">
        <v>6</v>
      </c>
      <c r="S335" s="1">
        <v>41167</v>
      </c>
      <c r="T335">
        <v>110.5</v>
      </c>
      <c r="V335" s="1">
        <v>41320</v>
      </c>
      <c r="W335">
        <v>110</v>
      </c>
      <c r="X335">
        <v>100.9</v>
      </c>
      <c r="AI335" s="1">
        <v>30953</v>
      </c>
      <c r="AJ335">
        <v>1.26E-2</v>
      </c>
    </row>
    <row r="336" spans="9:36" x14ac:dyDescent="0.2">
      <c r="L336" s="1">
        <v>39353</v>
      </c>
      <c r="M336">
        <v>440726</v>
      </c>
      <c r="O336" s="1">
        <v>40466</v>
      </c>
      <c r="P336">
        <v>3.22</v>
      </c>
      <c r="Q336">
        <v>6</v>
      </c>
      <c r="S336" s="1">
        <v>41197</v>
      </c>
      <c r="T336">
        <v>119.2</v>
      </c>
      <c r="V336" s="1">
        <v>41348</v>
      </c>
      <c r="W336">
        <v>112.30000000000001</v>
      </c>
      <c r="X336">
        <v>100.7</v>
      </c>
      <c r="AI336" s="1">
        <v>30986</v>
      </c>
      <c r="AJ336">
        <v>1.26E-2</v>
      </c>
    </row>
    <row r="337" spans="12:36" x14ac:dyDescent="0.2">
      <c r="L337" s="1">
        <v>39386</v>
      </c>
      <c r="M337">
        <v>447512</v>
      </c>
      <c r="O337" s="1">
        <v>40497</v>
      </c>
      <c r="P337">
        <v>3.0300000000000002</v>
      </c>
      <c r="Q337">
        <v>6</v>
      </c>
      <c r="S337" s="1">
        <v>41228</v>
      </c>
      <c r="T337">
        <v>113.5</v>
      </c>
      <c r="V337" s="1">
        <v>41379</v>
      </c>
      <c r="W337">
        <v>111.4</v>
      </c>
      <c r="X337">
        <v>100.5</v>
      </c>
      <c r="AI337" s="1">
        <v>31016</v>
      </c>
      <c r="AJ337">
        <v>1.2400000000000001E-2</v>
      </c>
    </row>
    <row r="338" spans="12:36" x14ac:dyDescent="0.2">
      <c r="L338" s="1">
        <v>39416</v>
      </c>
      <c r="M338">
        <v>458088</v>
      </c>
      <c r="O338" s="1">
        <v>40527</v>
      </c>
      <c r="P338">
        <v>3.09</v>
      </c>
      <c r="Q338">
        <v>6</v>
      </c>
      <c r="S338" s="1">
        <v>41258</v>
      </c>
      <c r="T338">
        <v>99</v>
      </c>
      <c r="V338" s="1">
        <v>41409</v>
      </c>
      <c r="W338">
        <v>107.7</v>
      </c>
      <c r="X338">
        <v>100.60000000000001</v>
      </c>
      <c r="AI338" s="1">
        <v>31047</v>
      </c>
      <c r="AJ338">
        <v>1.26E-2</v>
      </c>
    </row>
    <row r="339" spans="12:36" x14ac:dyDescent="0.2">
      <c r="L339" s="1">
        <v>39447</v>
      </c>
      <c r="M339">
        <v>464063</v>
      </c>
      <c r="O339" s="1">
        <v>40558</v>
      </c>
      <c r="P339">
        <v>3.2600000000000002</v>
      </c>
      <c r="Q339">
        <v>6.25</v>
      </c>
      <c r="S339" s="1">
        <v>41289</v>
      </c>
      <c r="T339">
        <v>104.4</v>
      </c>
      <c r="V339" s="1">
        <v>41440</v>
      </c>
      <c r="W339">
        <v>114</v>
      </c>
      <c r="X339">
        <v>100.60000000000001</v>
      </c>
      <c r="AI339" s="1">
        <v>31078</v>
      </c>
      <c r="AJ339">
        <v>1.3900000000000001E-2</v>
      </c>
    </row>
    <row r="340" spans="12:36" x14ac:dyDescent="0.2">
      <c r="L340" s="1">
        <v>39478</v>
      </c>
      <c r="M340">
        <v>477145</v>
      </c>
      <c r="O340" s="1">
        <v>40589</v>
      </c>
      <c r="P340">
        <v>3.44</v>
      </c>
      <c r="Q340">
        <v>6.25</v>
      </c>
      <c r="S340" s="1">
        <v>41320</v>
      </c>
      <c r="T340">
        <v>101.4</v>
      </c>
      <c r="V340" s="1">
        <v>41470</v>
      </c>
      <c r="W340">
        <v>114.2</v>
      </c>
      <c r="X340">
        <v>100.7</v>
      </c>
      <c r="AI340" s="1">
        <v>31106</v>
      </c>
      <c r="AJ340">
        <v>1.4100000000000001E-2</v>
      </c>
    </row>
    <row r="341" spans="12:36" x14ac:dyDescent="0.2">
      <c r="L341" s="1">
        <v>39507</v>
      </c>
      <c r="M341">
        <v>483345</v>
      </c>
      <c r="O341" s="1">
        <v>40617</v>
      </c>
      <c r="P341">
        <v>3.72</v>
      </c>
      <c r="Q341">
        <v>6.25</v>
      </c>
      <c r="S341" s="1">
        <v>41348</v>
      </c>
      <c r="T341">
        <v>110.80000000000001</v>
      </c>
      <c r="V341" s="1">
        <v>41501</v>
      </c>
      <c r="W341">
        <v>110.2</v>
      </c>
      <c r="X341">
        <v>100.60000000000001</v>
      </c>
      <c r="AI341" s="1">
        <v>31135</v>
      </c>
      <c r="AJ341">
        <v>1.3800000000000002E-2</v>
      </c>
    </row>
    <row r="342" spans="12:36" x14ac:dyDescent="0.2">
      <c r="L342" s="1">
        <v>39538</v>
      </c>
      <c r="M342">
        <v>496548</v>
      </c>
      <c r="O342" s="1">
        <v>40648</v>
      </c>
      <c r="P342">
        <v>3.83</v>
      </c>
      <c r="Q342">
        <v>6.5</v>
      </c>
      <c r="S342" s="1">
        <v>41379</v>
      </c>
      <c r="T342">
        <v>108.4</v>
      </c>
      <c r="V342" s="1">
        <v>41532</v>
      </c>
      <c r="W342">
        <v>110.9</v>
      </c>
      <c r="X342">
        <v>100.7</v>
      </c>
      <c r="AI342" s="1">
        <v>31167</v>
      </c>
      <c r="AJ342">
        <v>1.3600000000000001E-2</v>
      </c>
    </row>
    <row r="343" spans="12:36" x14ac:dyDescent="0.2">
      <c r="L343" s="1">
        <v>39568</v>
      </c>
      <c r="M343">
        <v>503855</v>
      </c>
      <c r="O343" s="1">
        <v>40678</v>
      </c>
      <c r="P343">
        <v>3.75</v>
      </c>
      <c r="Q343">
        <v>6.75</v>
      </c>
      <c r="S343" s="1">
        <v>41409</v>
      </c>
      <c r="T343">
        <v>107.60000000000001</v>
      </c>
      <c r="V343" s="1">
        <v>41562</v>
      </c>
      <c r="W343">
        <v>111.7</v>
      </c>
      <c r="X343">
        <v>100.80000000000001</v>
      </c>
      <c r="AI343" s="1">
        <v>31198</v>
      </c>
      <c r="AJ343">
        <v>1.3600000000000001E-2</v>
      </c>
    </row>
    <row r="344" spans="12:36" x14ac:dyDescent="0.2">
      <c r="L344" s="1">
        <v>39598</v>
      </c>
      <c r="M344">
        <v>513907</v>
      </c>
      <c r="O344" s="1">
        <v>40709</v>
      </c>
      <c r="P344">
        <v>4.34</v>
      </c>
      <c r="Q344">
        <v>7</v>
      </c>
      <c r="S344" s="1">
        <v>41440</v>
      </c>
      <c r="T344">
        <v>110.4</v>
      </c>
      <c r="V344" s="1">
        <v>41593</v>
      </c>
      <c r="W344">
        <v>117.9</v>
      </c>
      <c r="X344">
        <v>100.80000000000001</v>
      </c>
      <c r="AI344" s="1">
        <v>31226</v>
      </c>
      <c r="AJ344">
        <v>1.5800000000000002E-2</v>
      </c>
    </row>
    <row r="345" spans="12:36" x14ac:dyDescent="0.2">
      <c r="L345" s="1">
        <v>39629</v>
      </c>
      <c r="M345">
        <v>527073</v>
      </c>
      <c r="O345" s="1">
        <v>40739</v>
      </c>
      <c r="P345">
        <v>4.51</v>
      </c>
      <c r="Q345">
        <v>7</v>
      </c>
      <c r="S345" s="1">
        <v>41470</v>
      </c>
      <c r="T345">
        <v>112.10000000000001</v>
      </c>
      <c r="V345" s="1">
        <v>41623</v>
      </c>
      <c r="W345">
        <v>129.1</v>
      </c>
      <c r="X345">
        <v>100.7</v>
      </c>
      <c r="AI345" s="1">
        <v>31259</v>
      </c>
      <c r="AJ345">
        <v>1.54E-2</v>
      </c>
    </row>
    <row r="346" spans="12:36" x14ac:dyDescent="0.2">
      <c r="L346" s="1">
        <v>39660</v>
      </c>
      <c r="M346">
        <v>531922</v>
      </c>
      <c r="O346" s="1">
        <v>40770</v>
      </c>
      <c r="P346">
        <v>4.5</v>
      </c>
      <c r="Q346">
        <v>7</v>
      </c>
      <c r="S346" s="1">
        <v>41501</v>
      </c>
      <c r="T346">
        <v>107.10000000000001</v>
      </c>
      <c r="V346" s="1">
        <v>41654</v>
      </c>
      <c r="W346">
        <v>110.9</v>
      </c>
      <c r="X346">
        <v>101.10000000000001</v>
      </c>
      <c r="AI346" s="1">
        <v>31289</v>
      </c>
      <c r="AJ346">
        <v>1.52E-2</v>
      </c>
    </row>
    <row r="347" spans="12:36" x14ac:dyDescent="0.2">
      <c r="L347" s="1">
        <v>39689</v>
      </c>
      <c r="M347">
        <v>550829</v>
      </c>
      <c r="O347" s="1">
        <v>40801</v>
      </c>
      <c r="P347">
        <v>4.4800000000000004</v>
      </c>
      <c r="Q347">
        <v>7</v>
      </c>
      <c r="S347" s="1">
        <v>41532</v>
      </c>
      <c r="T347">
        <v>117.5</v>
      </c>
      <c r="V347" s="1">
        <v>41685</v>
      </c>
      <c r="W347">
        <v>114.10000000000001</v>
      </c>
      <c r="X347">
        <v>101.4</v>
      </c>
      <c r="AI347" s="1">
        <v>31320</v>
      </c>
      <c r="AJ347">
        <v>1.5100000000000001E-2</v>
      </c>
    </row>
    <row r="348" spans="12:36" x14ac:dyDescent="0.2">
      <c r="L348" s="1">
        <v>39721</v>
      </c>
      <c r="M348">
        <v>567532</v>
      </c>
      <c r="O348" s="1">
        <v>40831</v>
      </c>
      <c r="P348">
        <v>4.4800000000000004</v>
      </c>
      <c r="Q348">
        <v>7</v>
      </c>
      <c r="S348" s="1">
        <v>41562</v>
      </c>
      <c r="T348">
        <v>124.7</v>
      </c>
      <c r="V348" s="1">
        <v>41713</v>
      </c>
      <c r="W348">
        <v>117.10000000000001</v>
      </c>
      <c r="X348">
        <v>101.5</v>
      </c>
      <c r="AI348" s="1">
        <v>31351</v>
      </c>
      <c r="AJ348">
        <v>1.5000000000000001E-2</v>
      </c>
    </row>
    <row r="349" spans="12:36" x14ac:dyDescent="0.2">
      <c r="L349" s="1">
        <v>39752</v>
      </c>
      <c r="M349">
        <v>599253</v>
      </c>
      <c r="O349" s="1">
        <v>40862</v>
      </c>
      <c r="P349">
        <v>4.6000000000000005</v>
      </c>
      <c r="Q349">
        <v>7</v>
      </c>
      <c r="S349" s="1">
        <v>41593</v>
      </c>
      <c r="T349">
        <v>116.9</v>
      </c>
      <c r="V349" s="1">
        <v>41744</v>
      </c>
      <c r="W349">
        <v>116.30000000000001</v>
      </c>
      <c r="X349">
        <v>101.60000000000001</v>
      </c>
      <c r="AI349" s="1">
        <v>31380</v>
      </c>
      <c r="AJ349">
        <v>1.49E-2</v>
      </c>
    </row>
    <row r="350" spans="12:36" x14ac:dyDescent="0.2">
      <c r="L350" s="1">
        <v>39780</v>
      </c>
      <c r="M350">
        <v>606660</v>
      </c>
      <c r="O350" s="1">
        <v>40892</v>
      </c>
      <c r="P350">
        <v>4.2300000000000004</v>
      </c>
      <c r="Q350">
        <v>7</v>
      </c>
      <c r="S350" s="1">
        <v>41623</v>
      </c>
      <c r="T350">
        <v>105.60000000000001</v>
      </c>
      <c r="V350" s="1">
        <v>41774</v>
      </c>
      <c r="W350">
        <v>113</v>
      </c>
      <c r="X350">
        <v>101.7</v>
      </c>
      <c r="AI350" s="1">
        <v>31412</v>
      </c>
      <c r="AJ350">
        <v>1.4800000000000001E-2</v>
      </c>
    </row>
    <row r="351" spans="12:36" x14ac:dyDescent="0.2">
      <c r="L351" s="1">
        <v>39813</v>
      </c>
      <c r="M351">
        <v>633062</v>
      </c>
      <c r="O351" s="1">
        <v>40923</v>
      </c>
      <c r="P351">
        <v>4.34</v>
      </c>
      <c r="Q351">
        <v>7</v>
      </c>
      <c r="S351" s="1">
        <v>41654</v>
      </c>
      <c r="T351">
        <v>108.80000000000001</v>
      </c>
      <c r="V351" s="1">
        <v>41805</v>
      </c>
      <c r="W351">
        <v>117.30000000000001</v>
      </c>
      <c r="X351">
        <v>101.7</v>
      </c>
      <c r="AI351" s="1">
        <v>31443</v>
      </c>
      <c r="AJ351">
        <v>1.4700000000000001E-2</v>
      </c>
    </row>
    <row r="352" spans="12:36" x14ac:dyDescent="0.2">
      <c r="L352" s="1">
        <v>39843</v>
      </c>
      <c r="M352">
        <v>650222</v>
      </c>
      <c r="O352" s="1">
        <v>40954</v>
      </c>
      <c r="P352">
        <v>4.42</v>
      </c>
      <c r="Q352">
        <v>7</v>
      </c>
      <c r="S352" s="1">
        <v>41685</v>
      </c>
      <c r="T352">
        <v>106.80000000000001</v>
      </c>
      <c r="V352" s="1">
        <v>41835</v>
      </c>
      <c r="W352">
        <v>116.9</v>
      </c>
      <c r="X352">
        <v>101.9</v>
      </c>
      <c r="AI352" s="1">
        <v>31471</v>
      </c>
      <c r="AJ352">
        <v>1.6800000000000002E-2</v>
      </c>
    </row>
    <row r="353" spans="12:36" x14ac:dyDescent="0.2">
      <c r="L353" s="1">
        <v>39871</v>
      </c>
      <c r="M353">
        <v>665514</v>
      </c>
      <c r="O353" s="1">
        <v>40983</v>
      </c>
      <c r="P353">
        <v>4.55</v>
      </c>
      <c r="Q353">
        <v>7</v>
      </c>
      <c r="S353" s="1">
        <v>41713</v>
      </c>
      <c r="T353">
        <v>116.9</v>
      </c>
      <c r="V353" s="1">
        <v>41866</v>
      </c>
      <c r="W353">
        <v>114.30000000000001</v>
      </c>
      <c r="X353">
        <v>101.80000000000001</v>
      </c>
      <c r="AI353" s="1">
        <v>31502</v>
      </c>
      <c r="AJ353">
        <v>1.66E-2</v>
      </c>
    </row>
    <row r="354" spans="12:36" x14ac:dyDescent="0.2">
      <c r="L354" s="1">
        <v>39903</v>
      </c>
      <c r="M354">
        <v>669404</v>
      </c>
      <c r="O354" s="1">
        <v>41014</v>
      </c>
      <c r="P354">
        <v>4.5200000000000005</v>
      </c>
      <c r="Q354">
        <v>7</v>
      </c>
      <c r="S354" s="1">
        <v>41744</v>
      </c>
      <c r="T354">
        <v>114.30000000000001</v>
      </c>
      <c r="V354" s="1">
        <v>41897</v>
      </c>
      <c r="W354">
        <v>114.10000000000001</v>
      </c>
      <c r="X354">
        <v>101.9</v>
      </c>
      <c r="AI354" s="1">
        <v>31532</v>
      </c>
      <c r="AJ354">
        <v>1.6400000000000001E-2</v>
      </c>
    </row>
    <row r="355" spans="12:36" x14ac:dyDescent="0.2">
      <c r="L355" s="1">
        <v>39933</v>
      </c>
      <c r="M355">
        <v>656756</v>
      </c>
      <c r="O355" s="1">
        <v>41044</v>
      </c>
      <c r="P355">
        <v>4.72</v>
      </c>
      <c r="Q355">
        <v>7.25</v>
      </c>
      <c r="S355" s="1">
        <v>41774</v>
      </c>
      <c r="T355">
        <v>112.4</v>
      </c>
      <c r="V355" s="1">
        <v>41927</v>
      </c>
      <c r="W355">
        <v>115.5</v>
      </c>
      <c r="X355">
        <v>102</v>
      </c>
      <c r="AI355" s="1">
        <v>31562</v>
      </c>
      <c r="AJ355">
        <v>1.6400000000000001E-2</v>
      </c>
    </row>
    <row r="356" spans="12:36" x14ac:dyDescent="0.2">
      <c r="L356" s="1">
        <v>39962</v>
      </c>
      <c r="M356">
        <v>664258</v>
      </c>
      <c r="O356" s="1">
        <v>41075</v>
      </c>
      <c r="P356">
        <v>4.88</v>
      </c>
      <c r="Q356">
        <v>7.25</v>
      </c>
      <c r="S356" s="1">
        <v>41805</v>
      </c>
      <c r="T356">
        <v>112.4</v>
      </c>
      <c r="V356" s="1">
        <v>41958</v>
      </c>
      <c r="W356">
        <v>119.2</v>
      </c>
      <c r="X356">
        <v>102.10000000000001</v>
      </c>
      <c r="AI356" s="1">
        <v>31593</v>
      </c>
      <c r="AJ356">
        <v>1.6500000000000001E-2</v>
      </c>
    </row>
    <row r="357" spans="12:36" x14ac:dyDescent="0.2">
      <c r="L357" s="1">
        <v>39994</v>
      </c>
      <c r="M357">
        <v>667428</v>
      </c>
      <c r="O357" s="1">
        <v>41105</v>
      </c>
      <c r="P357">
        <v>4.84</v>
      </c>
      <c r="Q357">
        <v>7.25</v>
      </c>
      <c r="S357" s="1">
        <v>41835</v>
      </c>
      <c r="T357">
        <v>114.80000000000001</v>
      </c>
      <c r="V357" s="1">
        <v>41988</v>
      </c>
      <c r="W357">
        <v>133</v>
      </c>
      <c r="X357">
        <v>102.2</v>
      </c>
      <c r="AI357" s="1">
        <v>31624</v>
      </c>
      <c r="AJ357">
        <v>1.6300000000000002E-2</v>
      </c>
    </row>
    <row r="358" spans="12:36" x14ac:dyDescent="0.2">
      <c r="L358" s="1">
        <v>40025</v>
      </c>
      <c r="M358">
        <v>654175</v>
      </c>
      <c r="O358" s="1">
        <v>41136</v>
      </c>
      <c r="P358">
        <v>4.91</v>
      </c>
      <c r="Q358">
        <v>7.25</v>
      </c>
      <c r="S358" s="1">
        <v>41866</v>
      </c>
      <c r="T358">
        <v>105.10000000000001</v>
      </c>
      <c r="V358" s="1">
        <v>42019</v>
      </c>
      <c r="W358">
        <v>114</v>
      </c>
      <c r="X358">
        <v>102.80000000000001</v>
      </c>
      <c r="AI358" s="1">
        <v>31653</v>
      </c>
      <c r="AJ358">
        <v>1.61E-2</v>
      </c>
    </row>
    <row r="359" spans="12:36" x14ac:dyDescent="0.2">
      <c r="L359" s="1">
        <v>40056</v>
      </c>
      <c r="M359">
        <v>657739</v>
      </c>
      <c r="O359" s="1">
        <v>41167</v>
      </c>
      <c r="P359">
        <v>4.88</v>
      </c>
      <c r="Q359">
        <v>7.25</v>
      </c>
      <c r="S359" s="1">
        <v>41897</v>
      </c>
      <c r="T359">
        <v>122.4</v>
      </c>
      <c r="V359" s="1">
        <v>42050</v>
      </c>
      <c r="W359">
        <v>115.5</v>
      </c>
      <c r="X359">
        <v>103.2</v>
      </c>
      <c r="AI359" s="1">
        <v>31685</v>
      </c>
      <c r="AJ359">
        <v>1.9900000000000001E-2</v>
      </c>
    </row>
    <row r="360" spans="12:36" x14ac:dyDescent="0.2">
      <c r="L360" s="1">
        <v>40086</v>
      </c>
      <c r="O360" s="1">
        <v>41197</v>
      </c>
      <c r="P360">
        <v>4.79</v>
      </c>
      <c r="Q360">
        <v>7.25</v>
      </c>
      <c r="S360" s="1">
        <v>41927</v>
      </c>
      <c r="T360">
        <v>126.80000000000001</v>
      </c>
      <c r="V360" s="1">
        <v>42078</v>
      </c>
      <c r="W360">
        <v>123.30000000000001</v>
      </c>
      <c r="X360">
        <v>103.2</v>
      </c>
      <c r="AI360" s="1">
        <v>31716</v>
      </c>
      <c r="AJ360">
        <v>1.9800000000000002E-2</v>
      </c>
    </row>
    <row r="361" spans="12:36" x14ac:dyDescent="0.2">
      <c r="L361" s="1">
        <v>40116</v>
      </c>
      <c r="O361" s="1">
        <v>41228</v>
      </c>
      <c r="P361">
        <v>4.6900000000000004</v>
      </c>
      <c r="Q361">
        <v>7</v>
      </c>
      <c r="S361" s="1">
        <v>41958</v>
      </c>
      <c r="T361">
        <v>117.30000000000001</v>
      </c>
      <c r="V361" s="1">
        <v>42109</v>
      </c>
      <c r="W361">
        <v>119.80000000000001</v>
      </c>
      <c r="X361">
        <v>103.2</v>
      </c>
      <c r="AI361" s="1">
        <v>31744</v>
      </c>
      <c r="AJ361">
        <v>1.9900000000000001E-2</v>
      </c>
    </row>
    <row r="362" spans="12:36" x14ac:dyDescent="0.2">
      <c r="L362" s="1">
        <v>40147</v>
      </c>
      <c r="O362" s="1">
        <v>41258</v>
      </c>
      <c r="P362">
        <v>4.37</v>
      </c>
      <c r="Q362">
        <v>6.75</v>
      </c>
      <c r="S362" s="1">
        <v>41988</v>
      </c>
      <c r="T362">
        <v>114.2</v>
      </c>
      <c r="V362" s="1">
        <v>42139</v>
      </c>
      <c r="W362">
        <v>115.7</v>
      </c>
      <c r="X362">
        <v>103.30000000000001</v>
      </c>
      <c r="AI362" s="1">
        <v>31777</v>
      </c>
      <c r="AJ362">
        <v>1.9700000000000002E-2</v>
      </c>
    </row>
    <row r="363" spans="12:36" x14ac:dyDescent="0.2">
      <c r="L363" s="1">
        <v>40178</v>
      </c>
      <c r="O363" s="1">
        <v>41289</v>
      </c>
      <c r="P363">
        <v>4.1100000000000003</v>
      </c>
      <c r="Q363">
        <v>6.5</v>
      </c>
      <c r="S363" s="1">
        <v>42019</v>
      </c>
      <c r="T363">
        <v>110.60000000000001</v>
      </c>
      <c r="V363" s="1">
        <v>42170</v>
      </c>
      <c r="W363">
        <v>118.2</v>
      </c>
      <c r="X363">
        <v>103</v>
      </c>
      <c r="AI363" s="1">
        <v>31807</v>
      </c>
      <c r="AJ363">
        <v>1.9300000000000001E-2</v>
      </c>
    </row>
    <row r="364" spans="12:36" x14ac:dyDescent="0.2">
      <c r="L364" s="1">
        <v>40207</v>
      </c>
      <c r="O364" s="1">
        <v>41320</v>
      </c>
      <c r="P364">
        <v>3.92</v>
      </c>
      <c r="Q364">
        <v>6.25</v>
      </c>
      <c r="S364" s="1">
        <v>42050</v>
      </c>
      <c r="T364">
        <v>112.2</v>
      </c>
      <c r="V364" s="1">
        <v>42200</v>
      </c>
      <c r="W364">
        <v>118.9</v>
      </c>
      <c r="X364">
        <v>103.2</v>
      </c>
      <c r="AI364" s="1">
        <v>31835</v>
      </c>
      <c r="AJ364">
        <v>2.3900000000000001E-2</v>
      </c>
    </row>
    <row r="365" spans="12:36" x14ac:dyDescent="0.2">
      <c r="L365" s="1">
        <v>40235</v>
      </c>
      <c r="O365" s="1">
        <v>41348</v>
      </c>
      <c r="P365">
        <v>3.5</v>
      </c>
      <c r="Q365">
        <v>6</v>
      </c>
      <c r="S365" s="1">
        <v>42078</v>
      </c>
      <c r="T365">
        <v>127.5</v>
      </c>
      <c r="V365" s="1">
        <v>42231</v>
      </c>
      <c r="W365">
        <v>117.30000000000001</v>
      </c>
      <c r="X365">
        <v>103</v>
      </c>
      <c r="AI365" s="1">
        <v>31867</v>
      </c>
      <c r="AJ365">
        <v>2.3900000000000001E-2</v>
      </c>
    </row>
    <row r="366" spans="12:36" x14ac:dyDescent="0.2">
      <c r="L366" s="1">
        <v>40268</v>
      </c>
      <c r="O366" s="1">
        <v>41379</v>
      </c>
      <c r="P366">
        <v>3.3200000000000003</v>
      </c>
      <c r="Q366">
        <v>6</v>
      </c>
      <c r="S366" s="1">
        <v>42109</v>
      </c>
      <c r="T366">
        <v>117.10000000000001</v>
      </c>
      <c r="V366" s="1">
        <v>42262</v>
      </c>
      <c r="W366">
        <v>118</v>
      </c>
      <c r="X366">
        <v>103.10000000000001</v>
      </c>
      <c r="AI366" s="1">
        <v>31897</v>
      </c>
      <c r="AJ366">
        <v>2.4900000000000002E-2</v>
      </c>
    </row>
    <row r="367" spans="12:36" x14ac:dyDescent="0.2">
      <c r="L367" s="1">
        <v>40298</v>
      </c>
      <c r="O367" s="1">
        <v>41409</v>
      </c>
      <c r="P367">
        <v>3.12</v>
      </c>
      <c r="Q367">
        <v>5.75</v>
      </c>
      <c r="S367" s="1">
        <v>42139</v>
      </c>
      <c r="T367">
        <v>115.4</v>
      </c>
      <c r="V367" s="1">
        <v>42292</v>
      </c>
      <c r="W367">
        <v>118.80000000000001</v>
      </c>
      <c r="X367">
        <v>103.30000000000001</v>
      </c>
      <c r="AI367" s="1">
        <v>31926</v>
      </c>
      <c r="AJ367">
        <v>2.5400000000000002E-2</v>
      </c>
    </row>
    <row r="368" spans="12:36" x14ac:dyDescent="0.2">
      <c r="L368" s="1">
        <v>40329</v>
      </c>
      <c r="O368" s="1">
        <v>41440</v>
      </c>
      <c r="P368">
        <v>2.86</v>
      </c>
      <c r="Q368">
        <v>5.5</v>
      </c>
      <c r="S368" s="1">
        <v>42170</v>
      </c>
      <c r="T368">
        <v>120.7</v>
      </c>
      <c r="V368" s="1">
        <v>42323</v>
      </c>
      <c r="W368">
        <v>124.10000000000001</v>
      </c>
      <c r="X368">
        <v>103.4</v>
      </c>
      <c r="AI368" s="1">
        <v>31958</v>
      </c>
      <c r="AJ368">
        <v>2.6200000000000001E-2</v>
      </c>
    </row>
    <row r="369" spans="12:36" x14ac:dyDescent="0.2">
      <c r="L369" s="1">
        <v>40359</v>
      </c>
      <c r="O369" s="1">
        <v>41470</v>
      </c>
      <c r="P369">
        <v>2.48</v>
      </c>
      <c r="Q369">
        <v>5.25</v>
      </c>
      <c r="S369" s="1">
        <v>42200</v>
      </c>
      <c r="T369">
        <v>119.10000000000001</v>
      </c>
      <c r="V369" s="1">
        <v>42353</v>
      </c>
      <c r="W369">
        <v>135.5</v>
      </c>
      <c r="X369">
        <v>103.5</v>
      </c>
      <c r="AI369" s="1">
        <v>31989</v>
      </c>
      <c r="AJ369">
        <v>2.69E-2</v>
      </c>
    </row>
    <row r="370" spans="12:36" x14ac:dyDescent="0.2">
      <c r="L370" s="1">
        <v>40389</v>
      </c>
      <c r="O370" s="1">
        <v>41501</v>
      </c>
      <c r="P370">
        <v>2.59</v>
      </c>
      <c r="Q370">
        <v>5.25</v>
      </c>
      <c r="S370" s="1">
        <v>42231</v>
      </c>
      <c r="T370">
        <v>110.5</v>
      </c>
      <c r="V370" s="1">
        <v>42384</v>
      </c>
      <c r="W370">
        <v>118</v>
      </c>
      <c r="X370">
        <v>104.4</v>
      </c>
      <c r="AI370" s="1">
        <v>32020</v>
      </c>
      <c r="AJ370">
        <v>2.81E-2</v>
      </c>
    </row>
    <row r="371" spans="12:36" x14ac:dyDescent="0.2">
      <c r="L371" s="1">
        <v>40421</v>
      </c>
      <c r="O371" s="1">
        <v>41532</v>
      </c>
      <c r="P371">
        <v>2.5500000000000003</v>
      </c>
      <c r="Q371">
        <v>5.25</v>
      </c>
      <c r="S371" s="1">
        <v>42262</v>
      </c>
      <c r="T371">
        <v>127.5</v>
      </c>
      <c r="V371" s="1">
        <v>42415</v>
      </c>
      <c r="W371">
        <v>119.7</v>
      </c>
      <c r="X371">
        <v>105.10000000000001</v>
      </c>
      <c r="AI371" s="1">
        <v>32050</v>
      </c>
      <c r="AJ371">
        <v>2.9500000000000002E-2</v>
      </c>
    </row>
    <row r="372" spans="12:36" x14ac:dyDescent="0.2">
      <c r="L372" s="1">
        <v>40451</v>
      </c>
      <c r="O372" s="1">
        <v>41562</v>
      </c>
      <c r="P372">
        <v>2.5500000000000003</v>
      </c>
      <c r="Q372">
        <v>5.25</v>
      </c>
      <c r="S372" s="1">
        <v>42292</v>
      </c>
      <c r="T372">
        <v>129.80000000000001</v>
      </c>
      <c r="V372" s="1">
        <v>42444</v>
      </c>
      <c r="W372">
        <v>126.10000000000001</v>
      </c>
      <c r="X372">
        <v>105.2</v>
      </c>
      <c r="AI372" s="1">
        <v>32080</v>
      </c>
      <c r="AJ372">
        <v>2.9900000000000003E-2</v>
      </c>
    </row>
    <row r="373" spans="12:36" x14ac:dyDescent="0.2">
      <c r="L373" s="1">
        <v>40480</v>
      </c>
      <c r="O373" s="1">
        <v>41593</v>
      </c>
      <c r="P373">
        <v>2.59</v>
      </c>
      <c r="Q373">
        <v>5</v>
      </c>
      <c r="S373" s="1">
        <v>42323</v>
      </c>
      <c r="T373">
        <v>126.4</v>
      </c>
      <c r="V373" s="1">
        <v>42475</v>
      </c>
      <c r="W373">
        <v>122.9</v>
      </c>
      <c r="X373">
        <v>105.30000000000001</v>
      </c>
      <c r="AI373" s="1">
        <v>32111</v>
      </c>
      <c r="AJ373">
        <v>3.1900000000000005E-2</v>
      </c>
    </row>
    <row r="374" spans="12:36" x14ac:dyDescent="0.2">
      <c r="L374" s="1">
        <v>40512</v>
      </c>
      <c r="O374" s="1">
        <v>41623</v>
      </c>
      <c r="P374">
        <v>2.52</v>
      </c>
      <c r="Q374">
        <v>5</v>
      </c>
      <c r="S374" s="1">
        <v>42353</v>
      </c>
      <c r="T374">
        <v>121.80000000000001</v>
      </c>
      <c r="V374" s="1">
        <v>42505</v>
      </c>
      <c r="W374">
        <v>119</v>
      </c>
      <c r="X374">
        <v>105.5</v>
      </c>
      <c r="AI374" s="1">
        <v>32142</v>
      </c>
      <c r="AJ374">
        <v>3.15E-2</v>
      </c>
    </row>
    <row r="375" spans="12:36" x14ac:dyDescent="0.2">
      <c r="L375" s="1">
        <v>40543</v>
      </c>
      <c r="O375" s="1">
        <v>41654</v>
      </c>
      <c r="P375">
        <v>2.63</v>
      </c>
      <c r="Q375">
        <v>5</v>
      </c>
      <c r="S375" s="1">
        <v>42384</v>
      </c>
      <c r="T375">
        <v>112</v>
      </c>
      <c r="V375" s="1">
        <v>42536</v>
      </c>
      <c r="W375">
        <v>124.60000000000001</v>
      </c>
      <c r="X375">
        <v>105.5</v>
      </c>
      <c r="AI375" s="1">
        <v>32171</v>
      </c>
      <c r="AJ375">
        <v>3.1900000000000005E-2</v>
      </c>
    </row>
    <row r="376" spans="12:36" x14ac:dyDescent="0.2">
      <c r="L376" s="1">
        <v>40574</v>
      </c>
      <c r="O376" s="1">
        <v>41685</v>
      </c>
      <c r="P376">
        <v>2.5300000000000002</v>
      </c>
      <c r="Q376">
        <v>5</v>
      </c>
      <c r="S376" s="1">
        <v>42415</v>
      </c>
      <c r="T376">
        <v>119.7</v>
      </c>
      <c r="V376" s="1">
        <v>42566</v>
      </c>
      <c r="W376">
        <v>126</v>
      </c>
      <c r="X376">
        <v>105.80000000000001</v>
      </c>
      <c r="AI376" s="1">
        <v>32202</v>
      </c>
      <c r="AJ376">
        <v>3.8100000000000002E-2</v>
      </c>
    </row>
    <row r="377" spans="12:36" x14ac:dyDescent="0.2">
      <c r="L377" s="1">
        <v>40602</v>
      </c>
      <c r="O377" s="1">
        <v>41713</v>
      </c>
      <c r="P377">
        <v>2.59</v>
      </c>
      <c r="Q377">
        <v>5</v>
      </c>
      <c r="S377" s="1">
        <v>42444</v>
      </c>
      <c r="T377">
        <v>128.1</v>
      </c>
      <c r="V377" s="1">
        <v>42597</v>
      </c>
      <c r="W377">
        <v>122.5</v>
      </c>
      <c r="X377">
        <v>105.60000000000001</v>
      </c>
      <c r="AI377" s="1">
        <v>32233</v>
      </c>
      <c r="AJ377">
        <v>3.9900000000000005E-2</v>
      </c>
    </row>
    <row r="378" spans="12:36" x14ac:dyDescent="0.2">
      <c r="L378" s="1">
        <v>40633</v>
      </c>
      <c r="O378" s="1">
        <v>41744</v>
      </c>
      <c r="P378">
        <v>2.57</v>
      </c>
      <c r="Q378">
        <v>5</v>
      </c>
      <c r="S378" s="1">
        <v>42475</v>
      </c>
      <c r="T378">
        <v>124</v>
      </c>
      <c r="V378" s="1">
        <v>42628</v>
      </c>
      <c r="W378">
        <v>122.10000000000001</v>
      </c>
      <c r="X378">
        <v>105.9</v>
      </c>
      <c r="AI378" s="1">
        <v>32262</v>
      </c>
      <c r="AJ378">
        <v>3.9600000000000003E-2</v>
      </c>
    </row>
    <row r="379" spans="12:36" x14ac:dyDescent="0.2">
      <c r="L379" s="1">
        <v>40662</v>
      </c>
      <c r="O379" s="1">
        <v>41774</v>
      </c>
      <c r="P379">
        <v>2.6</v>
      </c>
      <c r="Q379">
        <v>5</v>
      </c>
      <c r="S379" s="1">
        <v>42505</v>
      </c>
      <c r="T379">
        <v>119.2</v>
      </c>
      <c r="V379" s="1">
        <v>42658</v>
      </c>
      <c r="W379">
        <v>121.60000000000001</v>
      </c>
      <c r="X379">
        <v>106</v>
      </c>
      <c r="AI379" s="1">
        <v>32294</v>
      </c>
      <c r="AJ379">
        <v>4.19E-2</v>
      </c>
    </row>
    <row r="380" spans="12:36" x14ac:dyDescent="0.2">
      <c r="L380" s="1">
        <v>40694</v>
      </c>
      <c r="O380" s="1">
        <v>41805</v>
      </c>
      <c r="P380">
        <v>2.64</v>
      </c>
      <c r="Q380">
        <v>5</v>
      </c>
      <c r="S380" s="1">
        <v>42536</v>
      </c>
      <c r="T380">
        <v>127.9</v>
      </c>
      <c r="V380" s="1">
        <v>42689</v>
      </c>
      <c r="W380">
        <v>128.20000000000002</v>
      </c>
      <c r="X380">
        <v>106.2</v>
      </c>
      <c r="AI380" s="1">
        <v>32324</v>
      </c>
      <c r="AJ380">
        <v>4.3900000000000002E-2</v>
      </c>
    </row>
    <row r="381" spans="12:36" x14ac:dyDescent="0.2">
      <c r="L381" s="1">
        <v>40724</v>
      </c>
      <c r="O381" s="1">
        <v>41835</v>
      </c>
      <c r="P381">
        <v>2.61</v>
      </c>
      <c r="Q381">
        <v>5</v>
      </c>
      <c r="S381" s="1">
        <v>42566</v>
      </c>
      <c r="T381">
        <v>115.10000000000001</v>
      </c>
      <c r="V381" s="1">
        <v>42719</v>
      </c>
      <c r="W381">
        <v>136.20000000000002</v>
      </c>
      <c r="X381">
        <v>106.2</v>
      </c>
      <c r="AI381" s="1">
        <v>32353</v>
      </c>
      <c r="AJ381">
        <v>4.5600000000000002E-2</v>
      </c>
    </row>
    <row r="382" spans="12:36" x14ac:dyDescent="0.2">
      <c r="L382" s="1">
        <v>40753</v>
      </c>
      <c r="O382" s="1">
        <v>41866</v>
      </c>
      <c r="P382">
        <v>2.63</v>
      </c>
      <c r="Q382">
        <v>5</v>
      </c>
      <c r="S382" s="1">
        <v>42597</v>
      </c>
      <c r="T382">
        <v>119</v>
      </c>
      <c r="V382" s="1">
        <v>42750</v>
      </c>
      <c r="W382">
        <v>122.60000000000001</v>
      </c>
      <c r="X382">
        <v>107.7</v>
      </c>
      <c r="AI382" s="1">
        <v>32386</v>
      </c>
      <c r="AJ382">
        <v>4.6100000000000002E-2</v>
      </c>
    </row>
    <row r="383" spans="12:36" x14ac:dyDescent="0.2">
      <c r="L383" s="1">
        <v>40786</v>
      </c>
      <c r="O383" s="1">
        <v>41897</v>
      </c>
      <c r="P383">
        <v>2.6</v>
      </c>
      <c r="Q383">
        <v>5</v>
      </c>
      <c r="S383" s="1">
        <v>42628</v>
      </c>
      <c r="T383">
        <v>131.4</v>
      </c>
      <c r="V383" s="1">
        <v>42781</v>
      </c>
      <c r="W383">
        <v>123.9</v>
      </c>
      <c r="X383">
        <v>108.60000000000001</v>
      </c>
      <c r="AI383" s="1">
        <v>32416</v>
      </c>
      <c r="AJ383">
        <v>4.7900000000000005E-2</v>
      </c>
    </row>
    <row r="384" spans="12:36" x14ac:dyDescent="0.2">
      <c r="L384" s="1">
        <v>40816</v>
      </c>
      <c r="O384" s="1">
        <v>41927</v>
      </c>
      <c r="P384">
        <v>2.2000000000000002</v>
      </c>
      <c r="Q384">
        <v>4</v>
      </c>
      <c r="S384" s="1">
        <v>42658</v>
      </c>
      <c r="T384">
        <v>128.1</v>
      </c>
      <c r="V384" s="1">
        <v>42809</v>
      </c>
      <c r="W384">
        <v>132.9</v>
      </c>
      <c r="X384">
        <v>108.60000000000001</v>
      </c>
      <c r="AI384" s="1">
        <v>32447</v>
      </c>
      <c r="AJ384">
        <v>4.87E-2</v>
      </c>
    </row>
    <row r="385" spans="12:36" x14ac:dyDescent="0.2">
      <c r="L385" s="1">
        <v>40847</v>
      </c>
      <c r="O385" s="1">
        <v>41958</v>
      </c>
      <c r="P385">
        <v>2.09</v>
      </c>
      <c r="Q385">
        <v>4</v>
      </c>
      <c r="S385" s="1">
        <v>42689</v>
      </c>
      <c r="T385">
        <v>130.4</v>
      </c>
      <c r="V385" s="1">
        <v>42840</v>
      </c>
      <c r="W385">
        <v>127.9</v>
      </c>
      <c r="X385">
        <v>108.80000000000001</v>
      </c>
      <c r="AI385" s="1">
        <v>32477</v>
      </c>
      <c r="AJ385">
        <v>4.9700000000000001E-2</v>
      </c>
    </row>
    <row r="386" spans="12:36" x14ac:dyDescent="0.2">
      <c r="L386" s="1">
        <v>40877</v>
      </c>
      <c r="O386" s="1">
        <v>41988</v>
      </c>
      <c r="P386">
        <v>2.06</v>
      </c>
      <c r="Q386">
        <v>4</v>
      </c>
      <c r="S386" s="1">
        <v>42719</v>
      </c>
      <c r="T386">
        <v>124.5</v>
      </c>
      <c r="V386" s="1">
        <v>42870</v>
      </c>
      <c r="W386">
        <v>126.2</v>
      </c>
      <c r="X386">
        <v>109</v>
      </c>
      <c r="AI386" s="1">
        <v>32507</v>
      </c>
      <c r="AJ386">
        <v>5.0200000000000002E-2</v>
      </c>
    </row>
    <row r="387" spans="12:36" x14ac:dyDescent="0.2">
      <c r="L387" s="1">
        <v>40907</v>
      </c>
      <c r="O387" s="1">
        <v>42019</v>
      </c>
      <c r="P387">
        <v>1.98</v>
      </c>
      <c r="Q387">
        <v>4</v>
      </c>
      <c r="S387" s="1">
        <v>42750</v>
      </c>
      <c r="T387">
        <v>122.2</v>
      </c>
      <c r="V387" s="1">
        <v>42901</v>
      </c>
      <c r="AI387" s="1">
        <v>32539</v>
      </c>
      <c r="AJ387">
        <v>5.0700000000000002E-2</v>
      </c>
    </row>
    <row r="388" spans="12:36" x14ac:dyDescent="0.2">
      <c r="L388" s="1">
        <v>40939</v>
      </c>
      <c r="O388" s="1">
        <v>42050</v>
      </c>
      <c r="P388">
        <v>2.0499999999999998</v>
      </c>
      <c r="Q388">
        <v>4</v>
      </c>
      <c r="S388" s="1">
        <v>42781</v>
      </c>
      <c r="T388">
        <v>121</v>
      </c>
      <c r="V388" s="1">
        <v>42931</v>
      </c>
      <c r="AI388" s="1">
        <v>32567</v>
      </c>
      <c r="AJ388">
        <v>5.5900000000000005E-2</v>
      </c>
    </row>
    <row r="389" spans="12:36" x14ac:dyDescent="0.2">
      <c r="L389" s="1">
        <v>40968</v>
      </c>
      <c r="O389" s="1">
        <v>42078</v>
      </c>
      <c r="P389">
        <v>1.68</v>
      </c>
      <c r="Q389">
        <v>3.5</v>
      </c>
      <c r="S389" s="1">
        <v>42809</v>
      </c>
      <c r="T389">
        <v>142.20000000000002</v>
      </c>
      <c r="V389" s="1">
        <v>42962</v>
      </c>
      <c r="AI389" s="1">
        <v>32598</v>
      </c>
      <c r="AJ389">
        <v>5.7100000000000005E-2</v>
      </c>
    </row>
    <row r="390" spans="12:36" x14ac:dyDescent="0.2">
      <c r="L390" s="1">
        <v>40998</v>
      </c>
      <c r="O390" s="1">
        <v>42109</v>
      </c>
      <c r="P390">
        <v>1.6</v>
      </c>
      <c r="Q390">
        <v>3.5</v>
      </c>
      <c r="S390" s="1">
        <v>42840</v>
      </c>
      <c r="T390">
        <v>123.30000000000001</v>
      </c>
      <c r="AI390" s="1">
        <v>32626</v>
      </c>
      <c r="AJ390">
        <v>6.7900000000000002E-2</v>
      </c>
    </row>
    <row r="391" spans="12:36" x14ac:dyDescent="0.2">
      <c r="L391" s="1">
        <v>41029</v>
      </c>
      <c r="O391" s="1">
        <v>42139</v>
      </c>
      <c r="P391">
        <v>1.55</v>
      </c>
      <c r="Q391">
        <v>3.5</v>
      </c>
      <c r="S391" s="1">
        <v>42870</v>
      </c>
      <c r="T391">
        <v>130</v>
      </c>
      <c r="AI391" s="1">
        <v>32659</v>
      </c>
      <c r="AJ391">
        <v>8.48E-2</v>
      </c>
    </row>
    <row r="392" spans="12:36" x14ac:dyDescent="0.2">
      <c r="L392" s="1">
        <v>41060</v>
      </c>
      <c r="O392" s="1">
        <v>42170</v>
      </c>
      <c r="P392">
        <v>1.59</v>
      </c>
      <c r="Q392">
        <v>3.5</v>
      </c>
      <c r="S392" s="1">
        <v>42901</v>
      </c>
      <c r="AI392" s="1">
        <v>32689</v>
      </c>
      <c r="AJ392">
        <v>8.43E-2</v>
      </c>
    </row>
    <row r="393" spans="12:36" x14ac:dyDescent="0.2">
      <c r="L393" s="1">
        <v>41089</v>
      </c>
      <c r="O393" s="1">
        <v>42200</v>
      </c>
      <c r="P393">
        <v>1.58</v>
      </c>
      <c r="Q393">
        <v>3.5</v>
      </c>
      <c r="S393" s="1">
        <v>42931</v>
      </c>
      <c r="AI393" s="1">
        <v>32720</v>
      </c>
      <c r="AJ393">
        <v>8.2799999999999999E-2</v>
      </c>
    </row>
    <row r="394" spans="12:36" x14ac:dyDescent="0.2">
      <c r="L394" s="1">
        <v>41121</v>
      </c>
      <c r="O394" s="1">
        <v>42231</v>
      </c>
      <c r="P394">
        <v>1.6500000000000001</v>
      </c>
      <c r="Q394">
        <v>3.5</v>
      </c>
      <c r="S394" s="1">
        <v>42962</v>
      </c>
      <c r="AI394" s="1">
        <v>32751</v>
      </c>
      <c r="AJ394">
        <v>0.1052</v>
      </c>
    </row>
    <row r="395" spans="12:36" x14ac:dyDescent="0.2">
      <c r="L395" s="1">
        <v>41152</v>
      </c>
      <c r="O395" s="1">
        <v>42262</v>
      </c>
      <c r="P395">
        <v>1.6</v>
      </c>
      <c r="Q395">
        <v>3.5</v>
      </c>
      <c r="AI395" s="1">
        <v>32780</v>
      </c>
      <c r="AJ395">
        <v>0.1797</v>
      </c>
    </row>
    <row r="396" spans="12:36" x14ac:dyDescent="0.2">
      <c r="L396" s="1">
        <v>41180</v>
      </c>
      <c r="O396" s="1">
        <v>42292</v>
      </c>
      <c r="P396">
        <v>1.59</v>
      </c>
      <c r="Q396">
        <v>3.5</v>
      </c>
      <c r="AI396" s="1">
        <v>32812</v>
      </c>
      <c r="AJ396">
        <v>0.23950000000000002</v>
      </c>
    </row>
    <row r="397" spans="12:36" x14ac:dyDescent="0.2">
      <c r="L397" s="1">
        <v>41213</v>
      </c>
      <c r="O397" s="1">
        <v>42323</v>
      </c>
      <c r="P397">
        <v>1.6</v>
      </c>
      <c r="Q397">
        <v>3.5</v>
      </c>
      <c r="AI397" s="1">
        <v>32842</v>
      </c>
      <c r="AJ397">
        <v>0.37930000000000003</v>
      </c>
    </row>
    <row r="398" spans="12:36" x14ac:dyDescent="0.2">
      <c r="L398" s="1">
        <v>41243</v>
      </c>
      <c r="O398" s="1">
        <v>42353</v>
      </c>
      <c r="P398">
        <v>1.5</v>
      </c>
      <c r="Q398">
        <v>3.5</v>
      </c>
      <c r="AI398" s="1">
        <v>32871</v>
      </c>
      <c r="AJ398">
        <v>0.64870000000000005</v>
      </c>
    </row>
    <row r="399" spans="12:36" x14ac:dyDescent="0.2">
      <c r="L399" s="1">
        <v>41274</v>
      </c>
      <c r="O399" s="1">
        <v>42384</v>
      </c>
      <c r="P399">
        <v>1.53</v>
      </c>
      <c r="Q399">
        <v>3.5</v>
      </c>
      <c r="AI399" s="1">
        <v>32904</v>
      </c>
      <c r="AJ399">
        <v>0.94820000000000004</v>
      </c>
    </row>
    <row r="400" spans="12:36" x14ac:dyDescent="0.2">
      <c r="L400" s="1">
        <v>41305</v>
      </c>
      <c r="O400" s="1">
        <v>42415</v>
      </c>
      <c r="P400">
        <v>1.3900000000000001</v>
      </c>
      <c r="Q400">
        <v>3.5</v>
      </c>
      <c r="AI400" s="1">
        <v>32932</v>
      </c>
      <c r="AJ400">
        <v>0.94820000000000004</v>
      </c>
    </row>
    <row r="401" spans="12:36" x14ac:dyDescent="0.2">
      <c r="L401" s="1">
        <v>41333</v>
      </c>
      <c r="O401" s="1">
        <v>42444</v>
      </c>
      <c r="P401">
        <v>1.48</v>
      </c>
      <c r="Q401">
        <v>3.5</v>
      </c>
      <c r="AI401" s="1">
        <v>32962</v>
      </c>
      <c r="AJ401">
        <v>0.94820000000000004</v>
      </c>
    </row>
    <row r="402" spans="12:36" x14ac:dyDescent="0.2">
      <c r="L402" s="1">
        <v>41362</v>
      </c>
      <c r="O402" s="1">
        <v>42475</v>
      </c>
      <c r="P402">
        <v>1.6300000000000001</v>
      </c>
      <c r="Q402">
        <v>3.5</v>
      </c>
      <c r="AI402" s="1">
        <v>32993</v>
      </c>
      <c r="AJ402">
        <v>0.94820000000000004</v>
      </c>
    </row>
    <row r="403" spans="12:36" x14ac:dyDescent="0.2">
      <c r="L403" s="1">
        <v>41394</v>
      </c>
      <c r="O403" s="1">
        <v>42505</v>
      </c>
      <c r="P403">
        <v>1.61</v>
      </c>
      <c r="Q403">
        <v>3.5</v>
      </c>
      <c r="AI403" s="1">
        <v>33024</v>
      </c>
      <c r="AJ403">
        <v>0.94820000000000004</v>
      </c>
    </row>
    <row r="404" spans="12:36" x14ac:dyDescent="0.2">
      <c r="L404" s="1">
        <v>41425</v>
      </c>
      <c r="O404" s="1">
        <v>42536</v>
      </c>
      <c r="P404">
        <v>1.56</v>
      </c>
      <c r="Q404">
        <v>3.5</v>
      </c>
      <c r="AI404" s="1">
        <v>33053</v>
      </c>
      <c r="AJ404">
        <v>0.94820000000000004</v>
      </c>
    </row>
    <row r="405" spans="12:36" x14ac:dyDescent="0.2">
      <c r="L405" s="1">
        <v>41453</v>
      </c>
      <c r="O405" s="1">
        <v>42566</v>
      </c>
      <c r="P405">
        <v>1.62</v>
      </c>
      <c r="Q405">
        <v>3.5</v>
      </c>
      <c r="AI405" s="1">
        <v>33085</v>
      </c>
      <c r="AJ405">
        <v>0.94820000000000004</v>
      </c>
    </row>
    <row r="406" spans="12:36" x14ac:dyDescent="0.2">
      <c r="L406" s="1">
        <v>41486</v>
      </c>
      <c r="O406" s="1">
        <v>42597</v>
      </c>
      <c r="P406">
        <v>1.58</v>
      </c>
      <c r="Q406">
        <v>3.5</v>
      </c>
      <c r="AI406" s="1">
        <v>33116</v>
      </c>
      <c r="AJ406">
        <v>0.94820000000000004</v>
      </c>
    </row>
    <row r="407" spans="12:36" x14ac:dyDescent="0.2">
      <c r="L407" s="1">
        <v>41516</v>
      </c>
      <c r="O407" s="1">
        <v>42628</v>
      </c>
      <c r="P407">
        <v>1.6600000000000001</v>
      </c>
      <c r="Q407">
        <v>3.5</v>
      </c>
      <c r="AI407" s="1">
        <v>33144</v>
      </c>
      <c r="AJ407">
        <v>0.94820000000000004</v>
      </c>
    </row>
    <row r="408" spans="12:36" x14ac:dyDescent="0.2">
      <c r="L408" s="1">
        <v>41547</v>
      </c>
      <c r="O408" s="1">
        <v>42658</v>
      </c>
      <c r="P408">
        <v>1.62</v>
      </c>
      <c r="Q408">
        <v>3.5</v>
      </c>
      <c r="AI408" s="1">
        <v>33177</v>
      </c>
      <c r="AJ408">
        <v>0.94820000000000004</v>
      </c>
    </row>
    <row r="409" spans="12:36" x14ac:dyDescent="0.2">
      <c r="L409" s="1">
        <v>41578</v>
      </c>
      <c r="O409" s="1">
        <v>42689</v>
      </c>
      <c r="P409">
        <v>1.49</v>
      </c>
      <c r="Q409">
        <v>3.5</v>
      </c>
      <c r="AI409" s="1">
        <v>33207</v>
      </c>
      <c r="AJ409">
        <v>0.94820000000000004</v>
      </c>
    </row>
    <row r="410" spans="12:36" x14ac:dyDescent="0.2">
      <c r="L410" s="1">
        <v>41607</v>
      </c>
      <c r="O410" s="1">
        <v>42719</v>
      </c>
      <c r="P410">
        <v>1.47</v>
      </c>
      <c r="Q410">
        <v>3.5</v>
      </c>
      <c r="AI410" s="1">
        <v>33238</v>
      </c>
      <c r="AJ410">
        <v>0.94820000000000004</v>
      </c>
    </row>
    <row r="411" spans="12:36" x14ac:dyDescent="0.2">
      <c r="L411" s="1">
        <v>41639</v>
      </c>
      <c r="O411" s="1">
        <v>42750</v>
      </c>
      <c r="P411">
        <v>1.56</v>
      </c>
      <c r="Q411">
        <v>3.5</v>
      </c>
      <c r="AI411" s="1">
        <v>33269</v>
      </c>
      <c r="AJ411">
        <v>0.94820000000000004</v>
      </c>
    </row>
    <row r="412" spans="12:36" x14ac:dyDescent="0.2">
      <c r="L412" s="1">
        <v>41670</v>
      </c>
      <c r="O412" s="1">
        <v>42781</v>
      </c>
      <c r="P412">
        <v>1.61</v>
      </c>
      <c r="Q412">
        <v>3.5</v>
      </c>
      <c r="AI412" s="1">
        <v>33297</v>
      </c>
      <c r="AJ412">
        <v>0.94820000000000004</v>
      </c>
    </row>
    <row r="413" spans="12:36" x14ac:dyDescent="0.2">
      <c r="L413" s="1">
        <v>41698</v>
      </c>
      <c r="O413" s="1">
        <v>42809</v>
      </c>
      <c r="P413">
        <v>1.57</v>
      </c>
      <c r="Q413">
        <v>3.5</v>
      </c>
      <c r="AI413" s="1">
        <v>33326</v>
      </c>
      <c r="AJ413">
        <v>0.94820000000000004</v>
      </c>
    </row>
    <row r="414" spans="12:36" x14ac:dyDescent="0.2">
      <c r="L414" s="1">
        <v>41729</v>
      </c>
      <c r="O414" s="1">
        <v>42840</v>
      </c>
      <c r="P414">
        <v>1.61</v>
      </c>
      <c r="Q414">
        <v>3.5</v>
      </c>
      <c r="AI414" s="1">
        <v>33358</v>
      </c>
      <c r="AJ414">
        <v>0.94820000000000004</v>
      </c>
    </row>
    <row r="415" spans="12:36" x14ac:dyDescent="0.2">
      <c r="L415" s="1">
        <v>41759</v>
      </c>
      <c r="O415" s="1">
        <v>42870</v>
      </c>
      <c r="P415">
        <v>1.62</v>
      </c>
      <c r="Q415">
        <v>3.5</v>
      </c>
      <c r="AI415" s="1">
        <v>33389</v>
      </c>
      <c r="AJ415">
        <v>1.1084000000000001</v>
      </c>
    </row>
    <row r="416" spans="12:36" x14ac:dyDescent="0.2">
      <c r="L416" s="1">
        <v>41789</v>
      </c>
      <c r="O416" s="1">
        <v>42901</v>
      </c>
      <c r="P416">
        <v>1.56</v>
      </c>
      <c r="Q416">
        <v>3.5</v>
      </c>
      <c r="AI416" s="1">
        <v>33417</v>
      </c>
      <c r="AJ416">
        <v>1.1435999999999999</v>
      </c>
    </row>
    <row r="417" spans="12:36" x14ac:dyDescent="0.2">
      <c r="L417" s="1">
        <v>41820</v>
      </c>
      <c r="O417" s="1">
        <v>42931</v>
      </c>
      <c r="AI417" s="1">
        <v>33450</v>
      </c>
      <c r="AJ417">
        <v>1.1279000000000001</v>
      </c>
    </row>
    <row r="418" spans="12:36" x14ac:dyDescent="0.2">
      <c r="L418" s="1">
        <v>41851</v>
      </c>
      <c r="O418" s="1">
        <v>42962</v>
      </c>
      <c r="AI418" s="1">
        <v>33480</v>
      </c>
      <c r="AJ418">
        <v>1.1248</v>
      </c>
    </row>
    <row r="419" spans="12:36" x14ac:dyDescent="0.2">
      <c r="L419" s="1">
        <v>41880</v>
      </c>
      <c r="AI419" s="1">
        <v>33511</v>
      </c>
      <c r="AJ419">
        <v>1.1075000000000002</v>
      </c>
    </row>
    <row r="420" spans="12:36" x14ac:dyDescent="0.2">
      <c r="L420" s="1">
        <v>41912</v>
      </c>
      <c r="AI420" s="1">
        <v>33542</v>
      </c>
      <c r="AJ420">
        <v>1.1181000000000001</v>
      </c>
    </row>
    <row r="421" spans="12:36" x14ac:dyDescent="0.2">
      <c r="L421" s="1">
        <v>41943</v>
      </c>
      <c r="AI421" s="1">
        <v>33571</v>
      </c>
      <c r="AJ421">
        <v>1.1133</v>
      </c>
    </row>
    <row r="422" spans="12:36" x14ac:dyDescent="0.2">
      <c r="L422" s="1">
        <v>41971</v>
      </c>
      <c r="AI422" s="1">
        <v>33603</v>
      </c>
      <c r="AJ422">
        <v>1.0936000000000001</v>
      </c>
    </row>
    <row r="423" spans="12:36" x14ac:dyDescent="0.2">
      <c r="L423" s="1">
        <v>42004</v>
      </c>
      <c r="AI423" s="1">
        <v>33634</v>
      </c>
      <c r="AJ423">
        <v>1.1461000000000001</v>
      </c>
    </row>
    <row r="424" spans="12:36" x14ac:dyDescent="0.2">
      <c r="L424" s="1">
        <v>42034</v>
      </c>
      <c r="AI424" s="1">
        <v>33662</v>
      </c>
      <c r="AJ424">
        <v>1.3175000000000001</v>
      </c>
    </row>
    <row r="425" spans="12:36" x14ac:dyDescent="0.2">
      <c r="L425" s="1">
        <v>42062</v>
      </c>
      <c r="AI425" s="1">
        <v>33694</v>
      </c>
      <c r="AJ425">
        <v>1.3471</v>
      </c>
    </row>
    <row r="426" spans="12:36" x14ac:dyDescent="0.2">
      <c r="L426" s="1">
        <v>42094</v>
      </c>
      <c r="AI426" s="1">
        <v>33724</v>
      </c>
      <c r="AJ426">
        <v>1.3703000000000001</v>
      </c>
    </row>
    <row r="427" spans="12:36" x14ac:dyDescent="0.2">
      <c r="L427" s="1">
        <v>42124</v>
      </c>
      <c r="AI427" s="1">
        <v>33753</v>
      </c>
      <c r="AJ427">
        <v>1.3800000000000001</v>
      </c>
    </row>
    <row r="428" spans="12:36" x14ac:dyDescent="0.2">
      <c r="L428" s="1">
        <v>42153</v>
      </c>
      <c r="AI428" s="1">
        <v>33785</v>
      </c>
      <c r="AJ428">
        <v>1.3800000000000001</v>
      </c>
    </row>
    <row r="429" spans="12:36" x14ac:dyDescent="0.2">
      <c r="L429" s="1">
        <v>42185</v>
      </c>
      <c r="AI429" s="1">
        <v>33816</v>
      </c>
      <c r="AJ429">
        <v>1.3486</v>
      </c>
    </row>
    <row r="430" spans="12:36" x14ac:dyDescent="0.2">
      <c r="L430" s="1">
        <v>42216</v>
      </c>
      <c r="AI430" s="1">
        <v>33847</v>
      </c>
      <c r="AJ430">
        <v>1.3592</v>
      </c>
    </row>
    <row r="431" spans="12:36" x14ac:dyDescent="0.2">
      <c r="L431" s="1">
        <v>42247</v>
      </c>
      <c r="AI431" s="1">
        <v>33877</v>
      </c>
      <c r="AJ431">
        <v>1.3423</v>
      </c>
    </row>
    <row r="432" spans="12:36" x14ac:dyDescent="0.2">
      <c r="L432" s="1">
        <v>42277</v>
      </c>
      <c r="AI432" s="1">
        <v>33907</v>
      </c>
      <c r="AJ432">
        <v>1.3882000000000001</v>
      </c>
    </row>
    <row r="433" spans="12:36" x14ac:dyDescent="0.2">
      <c r="L433" s="1">
        <v>42307</v>
      </c>
      <c r="AI433" s="1">
        <v>33938</v>
      </c>
      <c r="AJ433">
        <v>1.4838</v>
      </c>
    </row>
    <row r="434" spans="12:36" x14ac:dyDescent="0.2">
      <c r="L434" s="1">
        <v>42338</v>
      </c>
      <c r="AI434" s="1">
        <v>33969</v>
      </c>
      <c r="AJ434">
        <v>1.5424</v>
      </c>
    </row>
    <row r="435" spans="12:36" x14ac:dyDescent="0.2">
      <c r="L435" s="1">
        <v>42369</v>
      </c>
      <c r="AI435" s="1">
        <v>33998</v>
      </c>
      <c r="AJ435">
        <v>1.5737000000000001</v>
      </c>
    </row>
    <row r="436" spans="12:36" x14ac:dyDescent="0.2">
      <c r="L436" s="1">
        <v>42398</v>
      </c>
      <c r="AI436" s="1">
        <v>34026</v>
      </c>
      <c r="AJ436">
        <v>1.5802</v>
      </c>
    </row>
    <row r="437" spans="12:36" x14ac:dyDescent="0.2">
      <c r="L437" s="1">
        <v>42429</v>
      </c>
      <c r="AI437" s="1">
        <v>34059</v>
      </c>
      <c r="AJ437">
        <v>1.6372</v>
      </c>
    </row>
    <row r="438" spans="12:36" x14ac:dyDescent="0.2">
      <c r="L438" s="1">
        <v>42460</v>
      </c>
      <c r="AI438" s="1">
        <v>34089</v>
      </c>
      <c r="AJ438">
        <v>1.6594</v>
      </c>
    </row>
    <row r="439" spans="12:36" x14ac:dyDescent="0.2">
      <c r="L439" s="1">
        <v>42489</v>
      </c>
      <c r="AI439" s="1">
        <v>34120</v>
      </c>
      <c r="AJ439">
        <v>1.6509</v>
      </c>
    </row>
    <row r="440" spans="12:36" x14ac:dyDescent="0.2">
      <c r="L440" s="1">
        <v>42521</v>
      </c>
      <c r="AI440" s="1">
        <v>34150</v>
      </c>
      <c r="AJ440">
        <v>1.6854</v>
      </c>
    </row>
    <row r="441" spans="12:36" x14ac:dyDescent="0.2">
      <c r="L441" s="1">
        <v>42551</v>
      </c>
      <c r="AI441" s="1">
        <v>34180</v>
      </c>
      <c r="AJ441">
        <v>1.7743</v>
      </c>
    </row>
    <row r="442" spans="12:36" x14ac:dyDescent="0.2">
      <c r="L442" s="1">
        <v>42580</v>
      </c>
      <c r="AI442" s="1">
        <v>34212</v>
      </c>
      <c r="AJ442">
        <v>1.8174000000000001</v>
      </c>
    </row>
    <row r="443" spans="12:36" x14ac:dyDescent="0.2">
      <c r="L443" s="1">
        <v>42613</v>
      </c>
      <c r="AI443" s="1">
        <v>34242</v>
      </c>
      <c r="AJ443">
        <v>1.9722000000000002</v>
      </c>
    </row>
    <row r="444" spans="12:36" x14ac:dyDescent="0.2">
      <c r="L444" s="1">
        <v>42643</v>
      </c>
      <c r="AI444" s="1">
        <v>34271</v>
      </c>
      <c r="AJ444">
        <v>1.9697</v>
      </c>
    </row>
    <row r="445" spans="12:36" x14ac:dyDescent="0.2">
      <c r="L445" s="1">
        <v>42674</v>
      </c>
      <c r="AI445" s="1">
        <v>34303</v>
      </c>
      <c r="AJ445">
        <v>2.0458000000000003</v>
      </c>
    </row>
    <row r="446" spans="12:36" x14ac:dyDescent="0.2">
      <c r="L446" s="1">
        <v>42704</v>
      </c>
      <c r="AI446" s="1">
        <v>34334</v>
      </c>
      <c r="AJ446">
        <v>2.0942000000000003</v>
      </c>
    </row>
    <row r="447" spans="12:36" x14ac:dyDescent="0.2">
      <c r="L447" s="1">
        <v>42734</v>
      </c>
      <c r="AI447" s="1">
        <v>34365</v>
      </c>
      <c r="AJ447">
        <v>2.1303000000000001</v>
      </c>
    </row>
    <row r="448" spans="12:36" x14ac:dyDescent="0.2">
      <c r="L448" s="1">
        <v>42766</v>
      </c>
      <c r="AI448" s="1">
        <v>34393</v>
      </c>
      <c r="AJ448">
        <v>2.1587000000000001</v>
      </c>
    </row>
    <row r="449" spans="12:36" x14ac:dyDescent="0.2">
      <c r="L449" s="1">
        <v>42794</v>
      </c>
      <c r="AI449" s="1">
        <v>34424</v>
      </c>
      <c r="AJ449">
        <v>2.1910000000000003</v>
      </c>
    </row>
    <row r="450" spans="12:36" x14ac:dyDescent="0.2">
      <c r="L450" s="1">
        <v>42825</v>
      </c>
      <c r="AI450" s="1">
        <v>34453</v>
      </c>
      <c r="AJ450">
        <v>2.2076000000000002</v>
      </c>
    </row>
    <row r="451" spans="12:36" x14ac:dyDescent="0.2">
      <c r="L451" s="1">
        <v>42853</v>
      </c>
      <c r="AI451" s="1">
        <v>34485</v>
      </c>
      <c r="AJ451">
        <v>2.2375000000000003</v>
      </c>
    </row>
    <row r="452" spans="12:36" x14ac:dyDescent="0.2">
      <c r="L452" s="1">
        <v>42886</v>
      </c>
      <c r="AI452" s="1">
        <v>34515</v>
      </c>
      <c r="AJ452">
        <v>2.2512000000000003</v>
      </c>
    </row>
    <row r="453" spans="12:36" x14ac:dyDescent="0.2">
      <c r="L453" s="1">
        <v>42916</v>
      </c>
      <c r="AI453" s="1">
        <v>34544</v>
      </c>
      <c r="AJ453">
        <v>2.2406999999999999</v>
      </c>
    </row>
    <row r="454" spans="12:36" x14ac:dyDescent="0.2">
      <c r="L454" s="1">
        <v>42947</v>
      </c>
      <c r="AI454" s="1">
        <v>34577</v>
      </c>
      <c r="AJ454">
        <v>2.2701000000000002</v>
      </c>
    </row>
    <row r="455" spans="12:36" x14ac:dyDescent="0.2">
      <c r="L455" s="1">
        <v>42978</v>
      </c>
      <c r="AI455" s="1">
        <v>34607</v>
      </c>
      <c r="AJ455">
        <v>2.3128000000000002</v>
      </c>
    </row>
    <row r="456" spans="12:36" x14ac:dyDescent="0.2">
      <c r="AI456" s="1">
        <v>34638</v>
      </c>
      <c r="AJ456">
        <v>2.3170999999999999</v>
      </c>
    </row>
    <row r="457" spans="12:36" x14ac:dyDescent="0.2">
      <c r="AI457" s="1">
        <v>34668</v>
      </c>
      <c r="AJ457">
        <v>2.3033000000000001</v>
      </c>
    </row>
    <row r="458" spans="12:36" x14ac:dyDescent="0.2">
      <c r="AI458" s="1">
        <v>34698</v>
      </c>
      <c r="AJ458">
        <v>2.4003000000000001</v>
      </c>
    </row>
    <row r="459" spans="12:36" x14ac:dyDescent="0.2">
      <c r="AI459" s="1">
        <v>34730</v>
      </c>
      <c r="AJ459">
        <v>2.4325000000000001</v>
      </c>
    </row>
    <row r="460" spans="12:36" x14ac:dyDescent="0.2">
      <c r="AI460" s="1">
        <v>34758</v>
      </c>
      <c r="AJ460">
        <v>2.4194</v>
      </c>
    </row>
    <row r="461" spans="12:36" x14ac:dyDescent="0.2">
      <c r="AI461" s="1">
        <v>34789</v>
      </c>
      <c r="AJ461">
        <v>2.4020000000000001</v>
      </c>
    </row>
    <row r="462" spans="12:36" x14ac:dyDescent="0.2">
      <c r="AI462" s="1">
        <v>34817</v>
      </c>
      <c r="AJ462">
        <v>2.4</v>
      </c>
    </row>
    <row r="463" spans="12:36" x14ac:dyDescent="0.2">
      <c r="AI463" s="1">
        <v>34850</v>
      </c>
      <c r="AJ463">
        <v>2.3220000000000001</v>
      </c>
    </row>
    <row r="464" spans="12:36" x14ac:dyDescent="0.2">
      <c r="AI464" s="1">
        <v>34880</v>
      </c>
      <c r="AJ464">
        <v>2.3420000000000001</v>
      </c>
    </row>
    <row r="465" spans="35:36" x14ac:dyDescent="0.2">
      <c r="AI465" s="1">
        <v>34911</v>
      </c>
      <c r="AJ465">
        <v>2.3685</v>
      </c>
    </row>
    <row r="466" spans="35:36" x14ac:dyDescent="0.2">
      <c r="AI466" s="1">
        <v>34942</v>
      </c>
      <c r="AJ466">
        <v>2.472</v>
      </c>
    </row>
    <row r="467" spans="35:36" x14ac:dyDescent="0.2">
      <c r="AI467" s="1">
        <v>34971</v>
      </c>
      <c r="AJ467">
        <v>2.4330000000000003</v>
      </c>
    </row>
    <row r="468" spans="35:36" x14ac:dyDescent="0.2">
      <c r="AI468" s="1">
        <v>35003</v>
      </c>
      <c r="AJ468">
        <v>2.4525000000000001</v>
      </c>
    </row>
    <row r="469" spans="35:36" x14ac:dyDescent="0.2">
      <c r="AI469" s="1">
        <v>35033</v>
      </c>
      <c r="AJ469">
        <v>2.5100000000000002</v>
      </c>
    </row>
    <row r="470" spans="35:36" x14ac:dyDescent="0.2">
      <c r="AI470" s="1">
        <v>35062</v>
      </c>
      <c r="AJ470">
        <v>2.468</v>
      </c>
    </row>
    <row r="471" spans="35:36" x14ac:dyDescent="0.2">
      <c r="AI471" s="1">
        <v>35095</v>
      </c>
      <c r="AJ471">
        <v>2.552</v>
      </c>
    </row>
    <row r="472" spans="35:36" x14ac:dyDescent="0.2">
      <c r="AI472" s="1">
        <v>35124</v>
      </c>
      <c r="AJ472">
        <v>2.5615000000000001</v>
      </c>
    </row>
    <row r="473" spans="35:36" x14ac:dyDescent="0.2">
      <c r="AI473" s="1">
        <v>35153</v>
      </c>
      <c r="AJ473">
        <v>2.5874999999999999</v>
      </c>
    </row>
    <row r="474" spans="35:36" x14ac:dyDescent="0.2">
      <c r="AI474" s="1">
        <v>35185</v>
      </c>
      <c r="AJ474">
        <v>2.6579999999999999</v>
      </c>
    </row>
    <row r="475" spans="35:36" x14ac:dyDescent="0.2">
      <c r="AI475" s="1">
        <v>35216</v>
      </c>
      <c r="AJ475">
        <v>2.6910000000000003</v>
      </c>
    </row>
    <row r="476" spans="35:36" x14ac:dyDescent="0.2">
      <c r="AI476" s="1">
        <v>35244</v>
      </c>
      <c r="AJ476">
        <v>2.72</v>
      </c>
    </row>
    <row r="477" spans="35:36" x14ac:dyDescent="0.2">
      <c r="AI477" s="1">
        <v>35277</v>
      </c>
      <c r="AJ477">
        <v>2.7005000000000003</v>
      </c>
    </row>
    <row r="478" spans="35:36" x14ac:dyDescent="0.2">
      <c r="AI478" s="1">
        <v>35307</v>
      </c>
      <c r="AJ478">
        <v>2.742</v>
      </c>
    </row>
    <row r="479" spans="35:36" x14ac:dyDescent="0.2">
      <c r="AI479" s="1">
        <v>35338</v>
      </c>
      <c r="AJ479">
        <v>2.8109999999999999</v>
      </c>
    </row>
    <row r="480" spans="35:36" x14ac:dyDescent="0.2">
      <c r="AI480" s="1">
        <v>35369</v>
      </c>
      <c r="AJ480">
        <v>2.8105000000000002</v>
      </c>
    </row>
    <row r="481" spans="35:36" x14ac:dyDescent="0.2">
      <c r="AI481" s="1">
        <v>35398</v>
      </c>
      <c r="AJ481">
        <v>2.8485</v>
      </c>
    </row>
    <row r="482" spans="35:36" x14ac:dyDescent="0.2">
      <c r="AI482" s="1">
        <v>35430</v>
      </c>
      <c r="AJ482">
        <v>2.8755000000000002</v>
      </c>
    </row>
    <row r="483" spans="35:36" x14ac:dyDescent="0.2">
      <c r="AI483" s="1">
        <v>35461</v>
      </c>
      <c r="AJ483">
        <v>2.9995000000000003</v>
      </c>
    </row>
    <row r="484" spans="35:36" x14ac:dyDescent="0.2">
      <c r="AI484" s="1">
        <v>35489</v>
      </c>
      <c r="AJ484">
        <v>3.0580000000000003</v>
      </c>
    </row>
    <row r="485" spans="35:36" x14ac:dyDescent="0.2">
      <c r="AI485" s="1">
        <v>35520</v>
      </c>
      <c r="AJ485">
        <v>3.0760000000000001</v>
      </c>
    </row>
    <row r="486" spans="35:36" x14ac:dyDescent="0.2">
      <c r="AI486" s="1">
        <v>35550</v>
      </c>
      <c r="AJ486">
        <v>3.1595</v>
      </c>
    </row>
    <row r="487" spans="35:36" x14ac:dyDescent="0.2">
      <c r="AI487" s="1">
        <v>35580</v>
      </c>
      <c r="AJ487">
        <v>3.198</v>
      </c>
    </row>
    <row r="488" spans="35:36" x14ac:dyDescent="0.2">
      <c r="AI488" s="1">
        <v>35611</v>
      </c>
      <c r="AJ488">
        <v>3.286</v>
      </c>
    </row>
    <row r="489" spans="35:36" x14ac:dyDescent="0.2">
      <c r="AI489" s="1">
        <v>35642</v>
      </c>
      <c r="AJ489">
        <v>3.4630000000000001</v>
      </c>
    </row>
    <row r="490" spans="35:36" x14ac:dyDescent="0.2">
      <c r="AI490" s="1">
        <v>35671</v>
      </c>
      <c r="AJ490">
        <v>3.472</v>
      </c>
    </row>
    <row r="491" spans="35:36" x14ac:dyDescent="0.2">
      <c r="AI491" s="1">
        <v>35703</v>
      </c>
      <c r="AJ491">
        <v>3.4205000000000001</v>
      </c>
    </row>
    <row r="492" spans="35:36" x14ac:dyDescent="0.2">
      <c r="AI492" s="1">
        <v>35734</v>
      </c>
      <c r="AJ492">
        <v>3.4890000000000003</v>
      </c>
    </row>
    <row r="493" spans="35:36" x14ac:dyDescent="0.2">
      <c r="AI493" s="1">
        <v>35762</v>
      </c>
      <c r="AJ493">
        <v>3.5390000000000001</v>
      </c>
    </row>
    <row r="494" spans="35:36" x14ac:dyDescent="0.2">
      <c r="AI494" s="1">
        <v>35795</v>
      </c>
      <c r="AJ494">
        <v>3.5180000000000002</v>
      </c>
    </row>
    <row r="495" spans="35:36" x14ac:dyDescent="0.2">
      <c r="AI495" s="1">
        <v>35825</v>
      </c>
      <c r="AJ495">
        <v>3.5420000000000003</v>
      </c>
    </row>
    <row r="496" spans="35:36" x14ac:dyDescent="0.2">
      <c r="AI496" s="1">
        <v>35853</v>
      </c>
      <c r="AJ496">
        <v>3.4790000000000001</v>
      </c>
    </row>
    <row r="497" spans="35:36" x14ac:dyDescent="0.2">
      <c r="AI497" s="1">
        <v>35885</v>
      </c>
      <c r="AJ497">
        <v>3.4485000000000001</v>
      </c>
    </row>
    <row r="498" spans="35:36" x14ac:dyDescent="0.2">
      <c r="AI498" s="1">
        <v>35915</v>
      </c>
      <c r="AJ498">
        <v>3.3980000000000001</v>
      </c>
    </row>
    <row r="499" spans="35:36" x14ac:dyDescent="0.2">
      <c r="AI499" s="1">
        <v>35944</v>
      </c>
      <c r="AJ499">
        <v>3.488</v>
      </c>
    </row>
    <row r="500" spans="35:36" x14ac:dyDescent="0.2">
      <c r="AI500" s="1">
        <v>35976</v>
      </c>
      <c r="AJ500">
        <v>3.4825000000000004</v>
      </c>
    </row>
    <row r="501" spans="35:36" x14ac:dyDescent="0.2">
      <c r="AI501" s="1">
        <v>36007</v>
      </c>
      <c r="AJ501">
        <v>3.4345000000000003</v>
      </c>
    </row>
    <row r="502" spans="35:36" x14ac:dyDescent="0.2">
      <c r="AI502" s="1">
        <v>36038</v>
      </c>
      <c r="AJ502">
        <v>3.74</v>
      </c>
    </row>
    <row r="503" spans="35:36" x14ac:dyDescent="0.2">
      <c r="AI503" s="1">
        <v>36068</v>
      </c>
      <c r="AJ503">
        <v>3.5790000000000002</v>
      </c>
    </row>
    <row r="504" spans="35:36" x14ac:dyDescent="0.2">
      <c r="AI504" s="1">
        <v>36098</v>
      </c>
      <c r="AJ504">
        <v>3.4460000000000002</v>
      </c>
    </row>
    <row r="505" spans="35:36" x14ac:dyDescent="0.2">
      <c r="AI505" s="1">
        <v>36129</v>
      </c>
      <c r="AJ505">
        <v>3.4875000000000003</v>
      </c>
    </row>
    <row r="506" spans="35:36" x14ac:dyDescent="0.2">
      <c r="AI506" s="1">
        <v>36160</v>
      </c>
      <c r="AJ506">
        <v>3.504</v>
      </c>
    </row>
    <row r="507" spans="35:36" x14ac:dyDescent="0.2">
      <c r="AI507" s="1">
        <v>36189</v>
      </c>
      <c r="AJ507">
        <v>3.6590000000000003</v>
      </c>
    </row>
    <row r="508" spans="35:36" x14ac:dyDescent="0.2">
      <c r="AI508" s="1">
        <v>36217</v>
      </c>
      <c r="AJ508">
        <v>3.9400000000000004</v>
      </c>
    </row>
    <row r="509" spans="35:36" x14ac:dyDescent="0.2">
      <c r="AI509" s="1">
        <v>36250</v>
      </c>
      <c r="AJ509">
        <v>4.01</v>
      </c>
    </row>
    <row r="510" spans="35:36" x14ac:dyDescent="0.2">
      <c r="AI510" s="1">
        <v>36280</v>
      </c>
      <c r="AJ510">
        <v>3.9540000000000002</v>
      </c>
    </row>
    <row r="511" spans="35:36" x14ac:dyDescent="0.2">
      <c r="AI511" s="1">
        <v>36311</v>
      </c>
      <c r="AJ511">
        <v>3.9705000000000004</v>
      </c>
    </row>
    <row r="512" spans="35:36" x14ac:dyDescent="0.2">
      <c r="AI512" s="1">
        <v>36341</v>
      </c>
      <c r="AJ512">
        <v>3.9297</v>
      </c>
    </row>
    <row r="513" spans="35:36" x14ac:dyDescent="0.2">
      <c r="AI513" s="1">
        <v>36371</v>
      </c>
      <c r="AJ513">
        <v>3.8600000000000003</v>
      </c>
    </row>
    <row r="514" spans="35:36" x14ac:dyDescent="0.2">
      <c r="AI514" s="1">
        <v>36403</v>
      </c>
      <c r="AJ514">
        <v>3.9810000000000003</v>
      </c>
    </row>
    <row r="515" spans="35:36" x14ac:dyDescent="0.2">
      <c r="AI515" s="1">
        <v>36433</v>
      </c>
      <c r="AJ515">
        <v>4.1141000000000005</v>
      </c>
    </row>
    <row r="516" spans="35:36" x14ac:dyDescent="0.2">
      <c r="AI516" s="1">
        <v>36462</v>
      </c>
      <c r="AJ516">
        <v>4.2029000000000005</v>
      </c>
    </row>
    <row r="517" spans="35:36" x14ac:dyDescent="0.2">
      <c r="AI517" s="1">
        <v>36494</v>
      </c>
      <c r="AJ517">
        <v>4.2903000000000002</v>
      </c>
    </row>
    <row r="518" spans="35:36" x14ac:dyDescent="0.2">
      <c r="AI518" s="1">
        <v>36525</v>
      </c>
      <c r="AJ518">
        <v>4.1482999999999999</v>
      </c>
    </row>
    <row r="519" spans="35:36" x14ac:dyDescent="0.2">
      <c r="AI519" s="1">
        <v>36556</v>
      </c>
      <c r="AJ519">
        <v>4.2076000000000002</v>
      </c>
    </row>
    <row r="520" spans="35:36" x14ac:dyDescent="0.2">
      <c r="AI520" s="1">
        <v>36585</v>
      </c>
      <c r="AJ520">
        <v>4.1531000000000002</v>
      </c>
    </row>
    <row r="521" spans="35:36" x14ac:dyDescent="0.2">
      <c r="AI521" s="1">
        <v>36616</v>
      </c>
      <c r="AJ521">
        <v>4.1428000000000003</v>
      </c>
    </row>
    <row r="522" spans="35:36" x14ac:dyDescent="0.2">
      <c r="AI522" s="1">
        <v>36644</v>
      </c>
      <c r="AJ522">
        <v>4.4234</v>
      </c>
    </row>
    <row r="523" spans="35:36" x14ac:dyDescent="0.2">
      <c r="AI523" s="1">
        <v>36677</v>
      </c>
      <c r="AJ523">
        <v>4.3914</v>
      </c>
    </row>
    <row r="524" spans="35:36" x14ac:dyDescent="0.2">
      <c r="AI524" s="1">
        <v>36707</v>
      </c>
      <c r="AJ524">
        <v>4.3906999999999998</v>
      </c>
    </row>
    <row r="525" spans="35:36" x14ac:dyDescent="0.2">
      <c r="AI525" s="1">
        <v>36738</v>
      </c>
      <c r="AJ525">
        <v>4.3388</v>
      </c>
    </row>
    <row r="526" spans="35:36" x14ac:dyDescent="0.2">
      <c r="AI526" s="1">
        <v>36769</v>
      </c>
      <c r="AJ526">
        <v>4.3812000000000006</v>
      </c>
    </row>
    <row r="527" spans="35:36" x14ac:dyDescent="0.2">
      <c r="AI527" s="1">
        <v>36798</v>
      </c>
      <c r="AJ527">
        <v>4.5404</v>
      </c>
    </row>
    <row r="528" spans="35:36" x14ac:dyDescent="0.2">
      <c r="AI528" s="1">
        <v>36830</v>
      </c>
      <c r="AJ528">
        <v>4.6844999999999999</v>
      </c>
    </row>
    <row r="529" spans="35:36" x14ac:dyDescent="0.2">
      <c r="AI529" s="1">
        <v>36860</v>
      </c>
      <c r="AJ529">
        <v>4.4735000000000005</v>
      </c>
    </row>
    <row r="530" spans="35:36" x14ac:dyDescent="0.2">
      <c r="AI530" s="1">
        <v>36889</v>
      </c>
      <c r="AJ530">
        <v>4.1432000000000002</v>
      </c>
    </row>
    <row r="531" spans="35:36" x14ac:dyDescent="0.2">
      <c r="AI531" s="1">
        <v>36922</v>
      </c>
      <c r="AJ531">
        <v>4.0879000000000003</v>
      </c>
    </row>
    <row r="532" spans="35:36" x14ac:dyDescent="0.2">
      <c r="AI532" s="1">
        <v>36950</v>
      </c>
      <c r="AJ532">
        <v>4.0749000000000004</v>
      </c>
    </row>
    <row r="533" spans="35:36" x14ac:dyDescent="0.2">
      <c r="AI533" s="1">
        <v>36980</v>
      </c>
      <c r="AJ533">
        <v>4.1000000000000005</v>
      </c>
    </row>
    <row r="534" spans="35:36" x14ac:dyDescent="0.2">
      <c r="AI534" s="1">
        <v>37011</v>
      </c>
      <c r="AJ534">
        <v>3.9761000000000002</v>
      </c>
    </row>
    <row r="535" spans="35:36" x14ac:dyDescent="0.2">
      <c r="AI535" s="1">
        <v>37042</v>
      </c>
      <c r="AJ535">
        <v>4.0083000000000002</v>
      </c>
    </row>
    <row r="536" spans="35:36" x14ac:dyDescent="0.2">
      <c r="AI536" s="1">
        <v>37071</v>
      </c>
      <c r="AJ536">
        <v>3.9871000000000003</v>
      </c>
    </row>
    <row r="537" spans="35:36" x14ac:dyDescent="0.2">
      <c r="AI537" s="1">
        <v>37103</v>
      </c>
      <c r="AJ537">
        <v>4.2384000000000004</v>
      </c>
    </row>
    <row r="538" spans="35:36" x14ac:dyDescent="0.2">
      <c r="AI538" s="1">
        <v>37134</v>
      </c>
      <c r="AJ538">
        <v>4.2336</v>
      </c>
    </row>
    <row r="539" spans="35:36" x14ac:dyDescent="0.2">
      <c r="AI539" s="1">
        <v>37162</v>
      </c>
      <c r="AJ539">
        <v>4.2366999999999999</v>
      </c>
    </row>
    <row r="540" spans="35:36" x14ac:dyDescent="0.2">
      <c r="AI540" s="1">
        <v>37195</v>
      </c>
      <c r="AJ540">
        <v>4.0987</v>
      </c>
    </row>
    <row r="541" spans="35:36" x14ac:dyDescent="0.2">
      <c r="AI541" s="1">
        <v>37225</v>
      </c>
      <c r="AJ541">
        <v>4.0874000000000006</v>
      </c>
    </row>
    <row r="542" spans="35:36" x14ac:dyDescent="0.2">
      <c r="AI542" s="1">
        <v>37256</v>
      </c>
      <c r="AJ542">
        <v>3.9863000000000004</v>
      </c>
    </row>
    <row r="543" spans="35:36" x14ac:dyDescent="0.2">
      <c r="AI543" s="1">
        <v>37287</v>
      </c>
      <c r="AJ543">
        <v>4.1637000000000004</v>
      </c>
    </row>
    <row r="544" spans="35:36" x14ac:dyDescent="0.2">
      <c r="AI544" s="1">
        <v>37315</v>
      </c>
      <c r="AJ544">
        <v>4.2046000000000001</v>
      </c>
    </row>
    <row r="545" spans="35:36" x14ac:dyDescent="0.2">
      <c r="AI545" s="1">
        <v>37344</v>
      </c>
      <c r="AJ545">
        <v>4.1322999999999999</v>
      </c>
    </row>
    <row r="546" spans="35:36" x14ac:dyDescent="0.2">
      <c r="AI546" s="1">
        <v>37376</v>
      </c>
      <c r="AJ546">
        <v>3.9802000000000004</v>
      </c>
    </row>
    <row r="547" spans="35:36" x14ac:dyDescent="0.2">
      <c r="AI547" s="1">
        <v>37407</v>
      </c>
      <c r="AJ547">
        <v>4.0311000000000003</v>
      </c>
    </row>
    <row r="548" spans="35:36" x14ac:dyDescent="0.2">
      <c r="AI548" s="1">
        <v>37435</v>
      </c>
      <c r="AJ548">
        <v>4.0415999999999999</v>
      </c>
    </row>
    <row r="549" spans="35:36" x14ac:dyDescent="0.2">
      <c r="AI549" s="1">
        <v>37468</v>
      </c>
      <c r="AJ549">
        <v>4.1684999999999999</v>
      </c>
    </row>
    <row r="550" spans="35:36" x14ac:dyDescent="0.2">
      <c r="AI550" s="1">
        <v>37498</v>
      </c>
      <c r="AJ550">
        <v>4.1420000000000003</v>
      </c>
    </row>
    <row r="551" spans="35:36" x14ac:dyDescent="0.2">
      <c r="AI551" s="1">
        <v>37529</v>
      </c>
      <c r="AJ551">
        <v>4.1482000000000001</v>
      </c>
    </row>
    <row r="552" spans="35:36" x14ac:dyDescent="0.2">
      <c r="AI552" s="1">
        <v>37560</v>
      </c>
      <c r="AJ552">
        <v>4.0324</v>
      </c>
    </row>
    <row r="553" spans="35:36" x14ac:dyDescent="0.2">
      <c r="AI553" s="1">
        <v>37589</v>
      </c>
      <c r="AJ553">
        <v>4.0078000000000005</v>
      </c>
    </row>
    <row r="554" spans="35:36" x14ac:dyDescent="0.2">
      <c r="AI554" s="1">
        <v>37621</v>
      </c>
      <c r="AJ554">
        <v>3.8388</v>
      </c>
    </row>
    <row r="555" spans="35:36" x14ac:dyDescent="0.2">
      <c r="AI555" s="1">
        <v>37652</v>
      </c>
      <c r="AJ555">
        <v>3.8173000000000004</v>
      </c>
    </row>
    <row r="556" spans="35:36" x14ac:dyDescent="0.2">
      <c r="AI556" s="1">
        <v>37680</v>
      </c>
      <c r="AJ556">
        <v>3.9135</v>
      </c>
    </row>
    <row r="557" spans="35:36" x14ac:dyDescent="0.2">
      <c r="AI557" s="1">
        <v>37711</v>
      </c>
      <c r="AJ557">
        <v>4.0512000000000006</v>
      </c>
    </row>
    <row r="558" spans="35:36" x14ac:dyDescent="0.2">
      <c r="AI558" s="1">
        <v>37741</v>
      </c>
      <c r="AJ558">
        <v>3.8406000000000002</v>
      </c>
    </row>
    <row r="559" spans="35:36" x14ac:dyDescent="0.2">
      <c r="AI559" s="1">
        <v>37771</v>
      </c>
      <c r="AJ559">
        <v>3.7109000000000001</v>
      </c>
    </row>
    <row r="560" spans="35:36" x14ac:dyDescent="0.2">
      <c r="AI560" s="1">
        <v>37802</v>
      </c>
      <c r="AJ560">
        <v>3.8966000000000003</v>
      </c>
    </row>
    <row r="561" spans="35:36" x14ac:dyDescent="0.2">
      <c r="AI561" s="1">
        <v>37833</v>
      </c>
      <c r="AJ561">
        <v>3.8721000000000001</v>
      </c>
    </row>
    <row r="562" spans="35:36" x14ac:dyDescent="0.2">
      <c r="AI562" s="1">
        <v>37862</v>
      </c>
      <c r="AJ562">
        <v>3.9944000000000002</v>
      </c>
    </row>
    <row r="563" spans="35:36" x14ac:dyDescent="0.2">
      <c r="AI563" s="1">
        <v>37894</v>
      </c>
      <c r="AJ563">
        <v>3.9799000000000002</v>
      </c>
    </row>
    <row r="564" spans="35:36" x14ac:dyDescent="0.2">
      <c r="AI564" s="1">
        <v>37925</v>
      </c>
      <c r="AJ564">
        <v>4.0234000000000005</v>
      </c>
    </row>
    <row r="565" spans="35:36" x14ac:dyDescent="0.2">
      <c r="AI565" s="1">
        <v>37953</v>
      </c>
      <c r="AJ565">
        <v>3.9350000000000001</v>
      </c>
    </row>
    <row r="566" spans="35:36" x14ac:dyDescent="0.2">
      <c r="AI566" s="1">
        <v>37986</v>
      </c>
      <c r="AJ566">
        <v>3.7408000000000001</v>
      </c>
    </row>
    <row r="567" spans="35:36" x14ac:dyDescent="0.2">
      <c r="AI567" s="1">
        <v>38016</v>
      </c>
      <c r="AJ567">
        <v>3.8478000000000003</v>
      </c>
    </row>
    <row r="568" spans="35:36" x14ac:dyDescent="0.2">
      <c r="AI568" s="1">
        <v>38044</v>
      </c>
      <c r="AJ568">
        <v>3.9313000000000002</v>
      </c>
    </row>
    <row r="569" spans="35:36" x14ac:dyDescent="0.2">
      <c r="AI569" s="1">
        <v>38077</v>
      </c>
      <c r="AJ569">
        <v>3.8813</v>
      </c>
    </row>
    <row r="570" spans="35:36" x14ac:dyDescent="0.2">
      <c r="AI570" s="1">
        <v>38107</v>
      </c>
      <c r="AJ570">
        <v>4.0254000000000003</v>
      </c>
    </row>
    <row r="571" spans="35:36" x14ac:dyDescent="0.2">
      <c r="AI571" s="1">
        <v>38138</v>
      </c>
      <c r="AJ571">
        <v>3.8044000000000002</v>
      </c>
    </row>
    <row r="572" spans="35:36" x14ac:dyDescent="0.2">
      <c r="AI572" s="1">
        <v>38168</v>
      </c>
      <c r="AJ572">
        <v>3.7470000000000003</v>
      </c>
    </row>
    <row r="573" spans="35:36" x14ac:dyDescent="0.2">
      <c r="AI573" s="1">
        <v>38198</v>
      </c>
      <c r="AJ573">
        <v>3.6299000000000001</v>
      </c>
    </row>
    <row r="574" spans="35:36" x14ac:dyDescent="0.2">
      <c r="AI574" s="1">
        <v>38230</v>
      </c>
      <c r="AJ574">
        <v>3.6816</v>
      </c>
    </row>
    <row r="575" spans="35:36" x14ac:dyDescent="0.2">
      <c r="AI575" s="1">
        <v>38260</v>
      </c>
      <c r="AJ575">
        <v>3.5569000000000002</v>
      </c>
    </row>
    <row r="576" spans="35:36" x14ac:dyDescent="0.2">
      <c r="AI576" s="1">
        <v>38289</v>
      </c>
      <c r="AJ576">
        <v>3.3960000000000004</v>
      </c>
    </row>
    <row r="577" spans="35:36" x14ac:dyDescent="0.2">
      <c r="AI577" s="1">
        <v>38321</v>
      </c>
      <c r="AJ577">
        <v>3.1793</v>
      </c>
    </row>
    <row r="578" spans="35:36" x14ac:dyDescent="0.2">
      <c r="AI578" s="1">
        <v>38352</v>
      </c>
      <c r="AJ578">
        <v>2.9904000000000002</v>
      </c>
    </row>
    <row r="579" spans="35:36" x14ac:dyDescent="0.2">
      <c r="AI579" s="1">
        <v>38383</v>
      </c>
      <c r="AJ579">
        <v>3.12</v>
      </c>
    </row>
    <row r="580" spans="35:36" x14ac:dyDescent="0.2">
      <c r="AI580" s="1">
        <v>38411</v>
      </c>
      <c r="AJ580">
        <v>2.9500999999999999</v>
      </c>
    </row>
    <row r="581" spans="35:36" x14ac:dyDescent="0.2">
      <c r="AI581" s="1">
        <v>38442</v>
      </c>
      <c r="AJ581">
        <v>3.1518000000000002</v>
      </c>
    </row>
    <row r="582" spans="35:36" x14ac:dyDescent="0.2">
      <c r="AI582" s="1">
        <v>38471</v>
      </c>
      <c r="AJ582">
        <v>3.2988</v>
      </c>
    </row>
    <row r="583" spans="35:36" x14ac:dyDescent="0.2">
      <c r="AI583" s="1">
        <v>38503</v>
      </c>
      <c r="AJ583">
        <v>3.3255000000000003</v>
      </c>
    </row>
    <row r="584" spans="35:36" x14ac:dyDescent="0.2">
      <c r="AI584" s="1">
        <v>38533</v>
      </c>
      <c r="AJ584">
        <v>3.3461000000000003</v>
      </c>
    </row>
    <row r="585" spans="35:36" x14ac:dyDescent="0.2">
      <c r="AI585" s="1">
        <v>38562</v>
      </c>
      <c r="AJ585">
        <v>3.3689</v>
      </c>
    </row>
    <row r="586" spans="35:36" x14ac:dyDescent="0.2">
      <c r="AI586" s="1">
        <v>38595</v>
      </c>
      <c r="AJ586">
        <v>3.3140000000000001</v>
      </c>
    </row>
    <row r="587" spans="35:36" x14ac:dyDescent="0.2">
      <c r="AI587" s="1">
        <v>38625</v>
      </c>
      <c r="AJ587">
        <v>3.2575000000000003</v>
      </c>
    </row>
    <row r="588" spans="35:36" x14ac:dyDescent="0.2">
      <c r="AI588" s="1">
        <v>38656</v>
      </c>
      <c r="AJ588">
        <v>3.3067000000000002</v>
      </c>
    </row>
    <row r="589" spans="35:36" x14ac:dyDescent="0.2">
      <c r="AI589" s="1">
        <v>38686</v>
      </c>
      <c r="AJ589">
        <v>3.3165</v>
      </c>
    </row>
    <row r="590" spans="35:36" x14ac:dyDescent="0.2">
      <c r="AI590" s="1">
        <v>38716</v>
      </c>
      <c r="AJ590">
        <v>3.2613000000000003</v>
      </c>
    </row>
    <row r="591" spans="35:36" x14ac:dyDescent="0.2">
      <c r="AI591" s="1">
        <v>38748</v>
      </c>
      <c r="AJ591">
        <v>3.1630000000000003</v>
      </c>
    </row>
    <row r="592" spans="35:36" x14ac:dyDescent="0.2">
      <c r="AI592" s="1">
        <v>38776</v>
      </c>
      <c r="AJ592">
        <v>3.1768000000000001</v>
      </c>
    </row>
    <row r="593" spans="35:36" x14ac:dyDescent="0.2">
      <c r="AI593" s="1">
        <v>38807</v>
      </c>
      <c r="AJ593">
        <v>3.2491000000000003</v>
      </c>
    </row>
    <row r="594" spans="35:36" x14ac:dyDescent="0.2">
      <c r="AI594" s="1">
        <v>38835</v>
      </c>
      <c r="AJ594">
        <v>3.0841000000000003</v>
      </c>
    </row>
    <row r="595" spans="35:36" x14ac:dyDescent="0.2">
      <c r="AI595" s="1">
        <v>38868</v>
      </c>
      <c r="AJ595">
        <v>3.0670999999999999</v>
      </c>
    </row>
    <row r="596" spans="35:36" x14ac:dyDescent="0.2">
      <c r="AI596" s="1">
        <v>38898</v>
      </c>
      <c r="AJ596">
        <v>3.1816</v>
      </c>
    </row>
    <row r="597" spans="35:36" x14ac:dyDescent="0.2">
      <c r="AI597" s="1">
        <v>38929</v>
      </c>
      <c r="AJ597">
        <v>3.0831</v>
      </c>
    </row>
    <row r="598" spans="35:36" x14ac:dyDescent="0.2">
      <c r="AI598" s="1">
        <v>38960</v>
      </c>
      <c r="AJ598">
        <v>3.0651000000000002</v>
      </c>
    </row>
    <row r="599" spans="35:36" x14ac:dyDescent="0.2">
      <c r="AI599" s="1">
        <v>38989</v>
      </c>
      <c r="AJ599">
        <v>3.1425000000000001</v>
      </c>
    </row>
    <row r="600" spans="35:36" x14ac:dyDescent="0.2">
      <c r="AI600" s="1">
        <v>39021</v>
      </c>
      <c r="AJ600">
        <v>3.0630999999999999</v>
      </c>
    </row>
    <row r="601" spans="35:36" x14ac:dyDescent="0.2">
      <c r="AI601" s="1">
        <v>39051</v>
      </c>
      <c r="AJ601">
        <v>2.8911000000000002</v>
      </c>
    </row>
    <row r="602" spans="35:36" x14ac:dyDescent="0.2">
      <c r="AI602" s="1">
        <v>39080</v>
      </c>
      <c r="AJ602">
        <v>2.9105000000000003</v>
      </c>
    </row>
    <row r="603" spans="35:36" x14ac:dyDescent="0.2">
      <c r="AI603" s="1">
        <v>39113</v>
      </c>
      <c r="AJ603">
        <v>3.04</v>
      </c>
    </row>
    <row r="604" spans="35:36" x14ac:dyDescent="0.2">
      <c r="AI604" s="1">
        <v>39141</v>
      </c>
      <c r="AJ604">
        <v>2.9699</v>
      </c>
    </row>
    <row r="605" spans="35:36" x14ac:dyDescent="0.2">
      <c r="AI605" s="1">
        <v>39171</v>
      </c>
      <c r="AJ605">
        <v>2.9058000000000002</v>
      </c>
    </row>
    <row r="606" spans="35:36" x14ac:dyDescent="0.2">
      <c r="AI606" s="1">
        <v>39202</v>
      </c>
      <c r="AJ606">
        <v>2.7859000000000003</v>
      </c>
    </row>
    <row r="607" spans="35:36" x14ac:dyDescent="0.2">
      <c r="AI607" s="1">
        <v>39233</v>
      </c>
      <c r="AJ607">
        <v>2.8414999999999999</v>
      </c>
    </row>
    <row r="608" spans="35:36" x14ac:dyDescent="0.2">
      <c r="AI608" s="1">
        <v>39262</v>
      </c>
      <c r="AJ608">
        <v>2.7989000000000002</v>
      </c>
    </row>
    <row r="609" spans="35:36" x14ac:dyDescent="0.2">
      <c r="AI609" s="1">
        <v>39294</v>
      </c>
      <c r="AJ609">
        <v>2.7653000000000003</v>
      </c>
    </row>
    <row r="610" spans="35:36" x14ac:dyDescent="0.2">
      <c r="AI610" s="1">
        <v>39325</v>
      </c>
      <c r="AJ610">
        <v>2.7989999999999999</v>
      </c>
    </row>
    <row r="611" spans="35:36" x14ac:dyDescent="0.2">
      <c r="AI611" s="1">
        <v>39353</v>
      </c>
      <c r="AJ611">
        <v>2.6647000000000003</v>
      </c>
    </row>
    <row r="612" spans="35:36" x14ac:dyDescent="0.2">
      <c r="AI612" s="1">
        <v>39386</v>
      </c>
      <c r="AJ612">
        <v>2.5155000000000003</v>
      </c>
    </row>
    <row r="613" spans="35:36" x14ac:dyDescent="0.2">
      <c r="AI613" s="1">
        <v>39416</v>
      </c>
      <c r="AJ613">
        <v>2.4589000000000003</v>
      </c>
    </row>
    <row r="614" spans="35:36" x14ac:dyDescent="0.2">
      <c r="AI614" s="1">
        <v>39447</v>
      </c>
      <c r="AJ614">
        <v>2.4350000000000001</v>
      </c>
    </row>
    <row r="615" spans="35:36" x14ac:dyDescent="0.2">
      <c r="AI615" s="1">
        <v>39478</v>
      </c>
      <c r="AJ615">
        <v>2.4438</v>
      </c>
    </row>
    <row r="616" spans="35:36" x14ac:dyDescent="0.2">
      <c r="AI616" s="1">
        <v>39507</v>
      </c>
      <c r="AJ616">
        <v>2.3155000000000001</v>
      </c>
    </row>
    <row r="617" spans="35:36" x14ac:dyDescent="0.2">
      <c r="AI617" s="1">
        <v>39538</v>
      </c>
      <c r="AJ617">
        <v>2.2305000000000001</v>
      </c>
    </row>
    <row r="618" spans="35:36" x14ac:dyDescent="0.2">
      <c r="AI618" s="1">
        <v>39568</v>
      </c>
      <c r="AJ618">
        <v>2.2267000000000001</v>
      </c>
    </row>
    <row r="619" spans="35:36" x14ac:dyDescent="0.2">
      <c r="AI619" s="1">
        <v>39598</v>
      </c>
      <c r="AJ619">
        <v>2.1823999999999999</v>
      </c>
    </row>
    <row r="620" spans="35:36" x14ac:dyDescent="0.2">
      <c r="AI620" s="1">
        <v>39629</v>
      </c>
      <c r="AJ620">
        <v>2.1194000000000002</v>
      </c>
    </row>
    <row r="621" spans="35:36" x14ac:dyDescent="0.2">
      <c r="AI621" s="1">
        <v>39660</v>
      </c>
      <c r="AJ621">
        <v>2.0508999999999999</v>
      </c>
    </row>
    <row r="622" spans="35:36" x14ac:dyDescent="0.2">
      <c r="AI622" s="1">
        <v>39689</v>
      </c>
      <c r="AJ622">
        <v>2.2690999999999999</v>
      </c>
    </row>
    <row r="623" spans="35:36" x14ac:dyDescent="0.2">
      <c r="AI623" s="1">
        <v>39721</v>
      </c>
      <c r="AJ623">
        <v>2.3708</v>
      </c>
    </row>
    <row r="624" spans="35:36" x14ac:dyDescent="0.2">
      <c r="AI624" s="1">
        <v>39752</v>
      </c>
      <c r="AJ624">
        <v>2.8472</v>
      </c>
    </row>
    <row r="625" spans="35:36" x14ac:dyDescent="0.2">
      <c r="AI625" s="1">
        <v>39780</v>
      </c>
      <c r="AJ625">
        <v>2.9196</v>
      </c>
    </row>
    <row r="626" spans="35:36" x14ac:dyDescent="0.2">
      <c r="AI626" s="1">
        <v>39813</v>
      </c>
      <c r="AJ626">
        <v>2.9618000000000002</v>
      </c>
    </row>
    <row r="627" spans="35:36" x14ac:dyDescent="0.2">
      <c r="AI627" s="1">
        <v>39843</v>
      </c>
      <c r="AJ627">
        <v>3.4561000000000002</v>
      </c>
    </row>
    <row r="628" spans="35:36" x14ac:dyDescent="0.2">
      <c r="AI628" s="1">
        <v>39871</v>
      </c>
      <c r="AJ628">
        <v>3.6758000000000002</v>
      </c>
    </row>
    <row r="629" spans="35:36" x14ac:dyDescent="0.2">
      <c r="AI629" s="1">
        <v>39903</v>
      </c>
      <c r="AJ629">
        <v>3.5416000000000003</v>
      </c>
    </row>
    <row r="630" spans="35:36" x14ac:dyDescent="0.2">
      <c r="AI630" s="1">
        <v>39933</v>
      </c>
      <c r="AJ630">
        <v>3.2859000000000003</v>
      </c>
    </row>
    <row r="631" spans="35:36" x14ac:dyDescent="0.2">
      <c r="AI631" s="1">
        <v>39962</v>
      </c>
      <c r="AJ631">
        <v>3.1812</v>
      </c>
    </row>
    <row r="632" spans="35:36" x14ac:dyDescent="0.2">
      <c r="AI632" s="1">
        <v>39994</v>
      </c>
      <c r="AJ632">
        <v>3.1733000000000002</v>
      </c>
    </row>
    <row r="633" spans="35:36" x14ac:dyDescent="0.2">
      <c r="AI633" s="1">
        <v>40025</v>
      </c>
      <c r="AJ633">
        <v>2.9525000000000001</v>
      </c>
    </row>
    <row r="634" spans="35:36" x14ac:dyDescent="0.2">
      <c r="AI634" s="1">
        <v>40056</v>
      </c>
      <c r="AJ634">
        <v>2.8675000000000002</v>
      </c>
    </row>
    <row r="635" spans="35:36" x14ac:dyDescent="0.2">
      <c r="AI635" s="1">
        <v>40086</v>
      </c>
      <c r="AJ635">
        <v>2.8852000000000002</v>
      </c>
    </row>
    <row r="636" spans="35:36" x14ac:dyDescent="0.2">
      <c r="AI636" s="1">
        <v>40116</v>
      </c>
      <c r="AJ636">
        <v>2.8595000000000002</v>
      </c>
    </row>
    <row r="637" spans="35:36" x14ac:dyDescent="0.2">
      <c r="AI637" s="1">
        <v>40147</v>
      </c>
      <c r="AJ637">
        <v>2.7538</v>
      </c>
    </row>
    <row r="638" spans="35:36" x14ac:dyDescent="0.2">
      <c r="AI638" s="1">
        <v>40178</v>
      </c>
      <c r="AJ638">
        <v>2.8503000000000003</v>
      </c>
    </row>
    <row r="639" spans="35:36" x14ac:dyDescent="0.2">
      <c r="AI639" s="1">
        <v>40207</v>
      </c>
      <c r="AJ639">
        <v>2.9083000000000001</v>
      </c>
    </row>
    <row r="640" spans="35:36" x14ac:dyDescent="0.2">
      <c r="AI640" s="1">
        <v>40235</v>
      </c>
      <c r="AJ640">
        <v>2.9251</v>
      </c>
    </row>
    <row r="641" spans="35:36" x14ac:dyDescent="0.2">
      <c r="AI641" s="1">
        <v>40268</v>
      </c>
      <c r="AJ641">
        <v>2.8720000000000003</v>
      </c>
    </row>
    <row r="642" spans="35:36" x14ac:dyDescent="0.2">
      <c r="AI642" s="1">
        <v>40298</v>
      </c>
      <c r="AJ642">
        <v>2.9305000000000003</v>
      </c>
    </row>
    <row r="643" spans="35:36" x14ac:dyDescent="0.2">
      <c r="AI643" s="1">
        <v>40329</v>
      </c>
      <c r="AJ643">
        <v>3.3132000000000001</v>
      </c>
    </row>
    <row r="644" spans="35:36" x14ac:dyDescent="0.2">
      <c r="AI644" s="1">
        <v>40359</v>
      </c>
      <c r="AJ644">
        <v>3.3946000000000001</v>
      </c>
    </row>
    <row r="645" spans="35:36" x14ac:dyDescent="0.2">
      <c r="AI645" s="1">
        <v>40389</v>
      </c>
      <c r="AJ645">
        <v>3.0731000000000002</v>
      </c>
    </row>
    <row r="646" spans="35:36" x14ac:dyDescent="0.2">
      <c r="AI646" s="1">
        <v>40421</v>
      </c>
      <c r="AJ646">
        <v>3.1583000000000001</v>
      </c>
    </row>
    <row r="647" spans="35:36" x14ac:dyDescent="0.2">
      <c r="AI647" s="1">
        <v>40451</v>
      </c>
      <c r="AJ647">
        <v>2.9250000000000003</v>
      </c>
    </row>
    <row r="648" spans="35:36" x14ac:dyDescent="0.2">
      <c r="AI648" s="1">
        <v>40480</v>
      </c>
      <c r="AJ648">
        <v>2.8873000000000002</v>
      </c>
    </row>
    <row r="649" spans="35:36" x14ac:dyDescent="0.2">
      <c r="AI649" s="1">
        <v>40512</v>
      </c>
      <c r="AJ649">
        <v>3.1308000000000002</v>
      </c>
    </row>
    <row r="650" spans="35:36" x14ac:dyDescent="0.2">
      <c r="AI650" s="1">
        <v>40543</v>
      </c>
      <c r="AJ650">
        <v>2.9641000000000002</v>
      </c>
    </row>
    <row r="651" spans="35:36" x14ac:dyDescent="0.2">
      <c r="AI651" s="1">
        <v>40574</v>
      </c>
      <c r="AJ651">
        <v>2.8845000000000001</v>
      </c>
    </row>
    <row r="652" spans="35:36" x14ac:dyDescent="0.2">
      <c r="AI652" s="1">
        <v>40602</v>
      </c>
      <c r="AJ652">
        <v>2.8765000000000001</v>
      </c>
    </row>
    <row r="653" spans="35:36" x14ac:dyDescent="0.2">
      <c r="AI653" s="1">
        <v>40633</v>
      </c>
      <c r="AJ653">
        <v>2.8229000000000002</v>
      </c>
    </row>
    <row r="654" spans="35:36" x14ac:dyDescent="0.2">
      <c r="AI654" s="1">
        <v>40662</v>
      </c>
      <c r="AJ654">
        <v>2.6501000000000001</v>
      </c>
    </row>
    <row r="655" spans="35:36" x14ac:dyDescent="0.2">
      <c r="AI655" s="1">
        <v>40694</v>
      </c>
      <c r="AJ655">
        <v>2.7468000000000004</v>
      </c>
    </row>
    <row r="656" spans="35:36" x14ac:dyDescent="0.2">
      <c r="AI656" s="1">
        <v>40724</v>
      </c>
      <c r="AJ656">
        <v>2.7517</v>
      </c>
    </row>
    <row r="657" spans="35:36" x14ac:dyDescent="0.2">
      <c r="AI657" s="1">
        <v>40753</v>
      </c>
      <c r="AJ657">
        <v>2.8109000000000002</v>
      </c>
    </row>
    <row r="658" spans="35:36" x14ac:dyDescent="0.2">
      <c r="AI658" s="1">
        <v>40786</v>
      </c>
      <c r="AJ658">
        <v>2.8694999999999999</v>
      </c>
    </row>
    <row r="659" spans="35:36" x14ac:dyDescent="0.2">
      <c r="AI659" s="1">
        <v>40816</v>
      </c>
      <c r="AJ659">
        <v>3.2574000000000001</v>
      </c>
    </row>
    <row r="660" spans="35:36" x14ac:dyDescent="0.2">
      <c r="AI660" s="1">
        <v>40847</v>
      </c>
      <c r="AJ660">
        <v>3.1024000000000003</v>
      </c>
    </row>
    <row r="661" spans="35:36" x14ac:dyDescent="0.2">
      <c r="AI661" s="1">
        <v>40877</v>
      </c>
      <c r="AJ661">
        <v>3.4248000000000003</v>
      </c>
    </row>
    <row r="662" spans="35:36" x14ac:dyDescent="0.2">
      <c r="AI662" s="1">
        <v>40907</v>
      </c>
      <c r="AJ662">
        <v>3.4174000000000002</v>
      </c>
    </row>
    <row r="663" spans="35:36" x14ac:dyDescent="0.2">
      <c r="AI663" s="1">
        <v>40939</v>
      </c>
      <c r="AJ663">
        <v>3.2032000000000003</v>
      </c>
    </row>
    <row r="664" spans="35:36" x14ac:dyDescent="0.2">
      <c r="AI664" s="1">
        <v>40968</v>
      </c>
      <c r="AJ664">
        <v>3.073</v>
      </c>
    </row>
    <row r="665" spans="35:36" x14ac:dyDescent="0.2">
      <c r="AI665" s="1">
        <v>40998</v>
      </c>
      <c r="AJ665">
        <v>3.1191</v>
      </c>
    </row>
    <row r="666" spans="35:36" x14ac:dyDescent="0.2">
      <c r="AI666" s="1">
        <v>41029</v>
      </c>
      <c r="AJ666">
        <v>3.1509</v>
      </c>
    </row>
    <row r="667" spans="35:36" x14ac:dyDescent="0.2">
      <c r="AI667" s="1">
        <v>41060</v>
      </c>
      <c r="AJ667">
        <v>3.5372000000000003</v>
      </c>
    </row>
    <row r="668" spans="35:36" x14ac:dyDescent="0.2">
      <c r="AI668" s="1">
        <v>41089</v>
      </c>
      <c r="AJ668">
        <v>3.3885000000000001</v>
      </c>
    </row>
    <row r="669" spans="35:36" x14ac:dyDescent="0.2">
      <c r="AI669" s="1">
        <v>41121</v>
      </c>
      <c r="AJ669">
        <v>3.3508</v>
      </c>
    </row>
    <row r="670" spans="35:36" x14ac:dyDescent="0.2">
      <c r="AI670" s="1">
        <v>41152</v>
      </c>
      <c r="AJ670">
        <v>3.3353000000000002</v>
      </c>
    </row>
    <row r="671" spans="35:36" x14ac:dyDescent="0.2">
      <c r="AI671" s="1">
        <v>41180</v>
      </c>
      <c r="AJ671">
        <v>3.1779999999999999</v>
      </c>
    </row>
    <row r="672" spans="35:36" x14ac:dyDescent="0.2">
      <c r="AI672" s="1">
        <v>41213</v>
      </c>
      <c r="AJ672">
        <v>3.1806000000000001</v>
      </c>
    </row>
    <row r="673" spans="35:36" x14ac:dyDescent="0.2">
      <c r="AI673" s="1">
        <v>41243</v>
      </c>
      <c r="AJ673">
        <v>3.1585000000000001</v>
      </c>
    </row>
    <row r="674" spans="35:36" x14ac:dyDescent="0.2">
      <c r="AI674" s="1">
        <v>41274</v>
      </c>
      <c r="AJ674">
        <v>3.0996000000000001</v>
      </c>
    </row>
    <row r="675" spans="35:36" x14ac:dyDescent="0.2">
      <c r="AI675" s="1">
        <v>41305</v>
      </c>
      <c r="AJ675">
        <v>3.0874000000000001</v>
      </c>
    </row>
    <row r="676" spans="35:36" x14ac:dyDescent="0.2">
      <c r="AI676" s="1">
        <v>41333</v>
      </c>
      <c r="AJ676">
        <v>3.1678999999999999</v>
      </c>
    </row>
    <row r="677" spans="35:36" x14ac:dyDescent="0.2">
      <c r="AI677" s="1">
        <v>41362</v>
      </c>
      <c r="AJ677">
        <v>3.2590000000000003</v>
      </c>
    </row>
    <row r="678" spans="35:36" x14ac:dyDescent="0.2">
      <c r="AI678" s="1">
        <v>41394</v>
      </c>
      <c r="AJ678">
        <v>3.1721000000000004</v>
      </c>
    </row>
    <row r="679" spans="35:36" x14ac:dyDescent="0.2">
      <c r="AI679" s="1">
        <v>41425</v>
      </c>
      <c r="AJ679">
        <v>3.2953000000000001</v>
      </c>
    </row>
    <row r="680" spans="35:36" x14ac:dyDescent="0.2">
      <c r="AI680" s="1">
        <v>41453</v>
      </c>
      <c r="AJ680">
        <v>3.3175000000000003</v>
      </c>
    </row>
    <row r="681" spans="35:36" x14ac:dyDescent="0.2">
      <c r="AI681" s="1">
        <v>41486</v>
      </c>
      <c r="AJ681">
        <v>3.1929000000000003</v>
      </c>
    </row>
    <row r="682" spans="35:36" x14ac:dyDescent="0.2">
      <c r="AI682" s="1">
        <v>41516</v>
      </c>
      <c r="AJ682">
        <v>3.2209000000000003</v>
      </c>
    </row>
    <row r="683" spans="35:36" x14ac:dyDescent="0.2">
      <c r="AI683" s="1">
        <v>41547</v>
      </c>
      <c r="AJ683">
        <v>3.1227</v>
      </c>
    </row>
    <row r="684" spans="35:36" x14ac:dyDescent="0.2">
      <c r="AI684" s="1">
        <v>41578</v>
      </c>
      <c r="AJ684">
        <v>3.0507</v>
      </c>
    </row>
    <row r="685" spans="35:36" x14ac:dyDescent="0.2">
      <c r="AI685" s="1">
        <v>41607</v>
      </c>
      <c r="AJ685">
        <v>3.0846</v>
      </c>
    </row>
    <row r="686" spans="35:36" x14ac:dyDescent="0.2">
      <c r="AI686" s="1">
        <v>41639</v>
      </c>
      <c r="AJ686">
        <v>3.012</v>
      </c>
    </row>
    <row r="687" spans="35:36" x14ac:dyDescent="0.2">
      <c r="AI687" s="1">
        <v>41670</v>
      </c>
      <c r="AJ687">
        <v>3.1288</v>
      </c>
    </row>
    <row r="688" spans="35:36" x14ac:dyDescent="0.2">
      <c r="AI688" s="1">
        <v>41698</v>
      </c>
      <c r="AJ688">
        <v>3.0254000000000003</v>
      </c>
    </row>
    <row r="689" spans="35:36" x14ac:dyDescent="0.2">
      <c r="AI689" s="1">
        <v>41729</v>
      </c>
      <c r="AJ689">
        <v>3.0344000000000002</v>
      </c>
    </row>
    <row r="690" spans="35:36" x14ac:dyDescent="0.2">
      <c r="AI690" s="1">
        <v>41759</v>
      </c>
      <c r="AJ690">
        <v>3.044</v>
      </c>
    </row>
    <row r="691" spans="35:36" x14ac:dyDescent="0.2">
      <c r="AI691" s="1">
        <v>41789</v>
      </c>
      <c r="AJ691">
        <v>3.0435000000000003</v>
      </c>
    </row>
    <row r="692" spans="35:36" x14ac:dyDescent="0.2">
      <c r="AI692" s="1">
        <v>41820</v>
      </c>
      <c r="AJ692">
        <v>3.0473000000000003</v>
      </c>
    </row>
    <row r="693" spans="35:36" x14ac:dyDescent="0.2">
      <c r="AI693" s="1">
        <v>41851</v>
      </c>
      <c r="AJ693">
        <v>3.1093999999999999</v>
      </c>
    </row>
    <row r="694" spans="35:36" x14ac:dyDescent="0.2">
      <c r="AI694" s="1">
        <v>41880</v>
      </c>
      <c r="AJ694">
        <v>3.1965000000000003</v>
      </c>
    </row>
    <row r="695" spans="35:36" x14ac:dyDescent="0.2">
      <c r="AI695" s="1">
        <v>41912</v>
      </c>
      <c r="AJ695">
        <v>3.2973000000000003</v>
      </c>
    </row>
    <row r="696" spans="35:36" x14ac:dyDescent="0.2">
      <c r="AI696" s="1">
        <v>41943</v>
      </c>
      <c r="AJ696">
        <v>3.3459000000000003</v>
      </c>
    </row>
    <row r="697" spans="35:36" x14ac:dyDescent="0.2">
      <c r="AI697" s="1">
        <v>41971</v>
      </c>
      <c r="AJ697">
        <v>3.3605</v>
      </c>
    </row>
    <row r="698" spans="35:36" x14ac:dyDescent="0.2">
      <c r="AI698" s="1">
        <v>42004</v>
      </c>
      <c r="AJ698">
        <v>3.5072000000000001</v>
      </c>
    </row>
    <row r="699" spans="35:36" x14ac:dyDescent="0.2">
      <c r="AI699" s="1">
        <v>42034</v>
      </c>
      <c r="AJ699">
        <v>3.7204000000000002</v>
      </c>
    </row>
    <row r="700" spans="35:36" x14ac:dyDescent="0.2">
      <c r="AI700" s="1">
        <v>42062</v>
      </c>
      <c r="AJ700">
        <v>3.6980000000000004</v>
      </c>
    </row>
    <row r="701" spans="35:36" x14ac:dyDescent="0.2">
      <c r="AI701" s="1">
        <v>42094</v>
      </c>
      <c r="AJ701">
        <v>3.8125</v>
      </c>
    </row>
    <row r="702" spans="35:36" x14ac:dyDescent="0.2">
      <c r="AI702" s="1">
        <v>42124</v>
      </c>
      <c r="AJ702">
        <v>3.5987</v>
      </c>
    </row>
    <row r="703" spans="35:36" x14ac:dyDescent="0.2">
      <c r="AI703" s="1">
        <v>42153</v>
      </c>
      <c r="AJ703">
        <v>3.7671000000000001</v>
      </c>
    </row>
    <row r="704" spans="35:36" x14ac:dyDescent="0.2">
      <c r="AI704" s="1">
        <v>42185</v>
      </c>
      <c r="AJ704">
        <v>3.7645000000000004</v>
      </c>
    </row>
    <row r="705" spans="35:36" x14ac:dyDescent="0.2">
      <c r="AI705" s="1">
        <v>42216</v>
      </c>
      <c r="AJ705">
        <v>3.7929000000000004</v>
      </c>
    </row>
    <row r="706" spans="35:36" x14ac:dyDescent="0.2">
      <c r="AI706" s="1">
        <v>42247</v>
      </c>
      <c r="AJ706">
        <v>3.778</v>
      </c>
    </row>
    <row r="707" spans="35:36" x14ac:dyDescent="0.2">
      <c r="AI707" s="1">
        <v>42277</v>
      </c>
      <c r="AJ707">
        <v>3.7754000000000003</v>
      </c>
    </row>
    <row r="708" spans="35:36" x14ac:dyDescent="0.2">
      <c r="AI708" s="1">
        <v>42307</v>
      </c>
      <c r="AJ708">
        <v>3.8748</v>
      </c>
    </row>
    <row r="709" spans="35:36" x14ac:dyDescent="0.2">
      <c r="AI709" s="1">
        <v>42338</v>
      </c>
      <c r="AJ709">
        <v>4.0304000000000002</v>
      </c>
    </row>
    <row r="710" spans="35:36" x14ac:dyDescent="0.2">
      <c r="AI710" s="1">
        <v>42369</v>
      </c>
      <c r="AJ710">
        <v>3.9011</v>
      </c>
    </row>
    <row r="711" spans="35:36" x14ac:dyDescent="0.2">
      <c r="AI711" s="1">
        <v>42398</v>
      </c>
      <c r="AJ711">
        <v>4.0723000000000003</v>
      </c>
    </row>
    <row r="712" spans="35:36" x14ac:dyDescent="0.2">
      <c r="AI712" s="1">
        <v>42429</v>
      </c>
      <c r="AJ712">
        <v>3.9935</v>
      </c>
    </row>
    <row r="713" spans="35:36" x14ac:dyDescent="0.2">
      <c r="AI713" s="1">
        <v>42460</v>
      </c>
      <c r="AJ713">
        <v>3.7590000000000003</v>
      </c>
    </row>
    <row r="714" spans="35:36" x14ac:dyDescent="0.2">
      <c r="AI714" s="1">
        <v>42489</v>
      </c>
      <c r="AJ714">
        <v>3.8738000000000001</v>
      </c>
    </row>
    <row r="715" spans="35:36" x14ac:dyDescent="0.2">
      <c r="AI715" s="1">
        <v>42521</v>
      </c>
      <c r="AJ715">
        <v>3.9369000000000001</v>
      </c>
    </row>
    <row r="716" spans="35:36" x14ac:dyDescent="0.2">
      <c r="AI716" s="1">
        <v>42551</v>
      </c>
      <c r="AJ716">
        <v>3.9803000000000002</v>
      </c>
    </row>
    <row r="717" spans="35:36" x14ac:dyDescent="0.2">
      <c r="AI717" s="1">
        <v>42580</v>
      </c>
      <c r="AJ717">
        <v>3.9364000000000003</v>
      </c>
    </row>
    <row r="718" spans="35:36" x14ac:dyDescent="0.2">
      <c r="AI718" s="1">
        <v>42613</v>
      </c>
      <c r="AJ718">
        <v>3.9082000000000003</v>
      </c>
    </row>
    <row r="719" spans="35:36" x14ac:dyDescent="0.2">
      <c r="AI719" s="1">
        <v>42643</v>
      </c>
      <c r="AJ719">
        <v>3.8558000000000003</v>
      </c>
    </row>
    <row r="720" spans="35:36" x14ac:dyDescent="0.2">
      <c r="AI720" s="1">
        <v>42674</v>
      </c>
      <c r="AJ720">
        <v>3.9488000000000003</v>
      </c>
    </row>
    <row r="721" spans="35:36" x14ac:dyDescent="0.2">
      <c r="AI721" s="1">
        <v>42704</v>
      </c>
      <c r="AJ721">
        <v>4.1721000000000004</v>
      </c>
    </row>
    <row r="722" spans="35:36" x14ac:dyDescent="0.2">
      <c r="AI722" s="1">
        <v>42734</v>
      </c>
      <c r="AJ722">
        <v>4.1793000000000005</v>
      </c>
    </row>
    <row r="723" spans="35:36" x14ac:dyDescent="0.2">
      <c r="AI723" s="1">
        <v>42766</v>
      </c>
      <c r="AJ723">
        <v>4.0446</v>
      </c>
    </row>
    <row r="724" spans="35:36" x14ac:dyDescent="0.2">
      <c r="AI724" s="1">
        <v>42794</v>
      </c>
      <c r="AJ724">
        <v>4.077</v>
      </c>
    </row>
    <row r="725" spans="35:36" x14ac:dyDescent="0.2">
      <c r="AI725" s="1">
        <v>42825</v>
      </c>
      <c r="AJ725">
        <v>3.9455</v>
      </c>
    </row>
    <row r="726" spans="35:36" x14ac:dyDescent="0.2">
      <c r="AI726" s="1">
        <v>42853</v>
      </c>
    </row>
    <row r="727" spans="35:36" x14ac:dyDescent="0.2">
      <c r="AI727" s="1">
        <v>42886</v>
      </c>
    </row>
    <row r="728" spans="35:36" x14ac:dyDescent="0.2">
      <c r="AI728" s="1">
        <v>42916</v>
      </c>
    </row>
    <row r="729" spans="35:36" x14ac:dyDescent="0.2">
      <c r="AI729" s="1">
        <v>42947</v>
      </c>
    </row>
    <row r="730" spans="35:36" x14ac:dyDescent="0.2">
      <c r="AI730" s="1">
        <v>42978</v>
      </c>
    </row>
  </sheetData>
  <hyperlinks>
    <hyperlink ref="B2" r:id="rId1" tooltip="Link to Datastream Navigator metadata_x000d__x000a_for POWIBON; right-click for more" display="http://product.datastream.com/Navigator/EconomicsMetadata.aspx?navcode=POWIBON"/>
    <hyperlink ref="C2" r:id="rId2" tooltip="Link to Datastream Navigator metadata_x000d__x000a_for POWIB1M; right-click for more" display="http://product.datastream.com/Navigator/EconomicsMetadata.aspx?navcode=POWIB1M"/>
    <hyperlink ref="F2" r:id="rId3" tooltip="Link to Datastream Navigator metadata_x000d__x000a_for POIBKON; right-click for more" display="http://product.datastream.com/Navigator/EconomicsMetadata.aspx?navcode=POIBKON"/>
    <hyperlink ref="G2" r:id="rId4" tooltip="Link to Datastream Navigator metadata_x000d__x000a_for POIBK1M; right-click for more" display="http://product.datastream.com/Navigator/EconomicsMetadata.aspx?navcode=POIBK1M"/>
    <hyperlink ref="J2" r:id="rId5" tooltip="Link to Datastream Navigator metadata_x000d__x000a_for POI..RECE; right-click for more" display="http://product.datastream.com/Navigator/EconomicsMetadata.aspx?navcode=POI..RECE"/>
    <hyperlink ref="M2" r:id="rId6" tooltip="Link to Datastream Navigator metadata_x000d__x000a_for POI22D..A; right-click for more" display="http://product.datastream.com/Navigator/EconomicsMetadata.aspx?navcode=POI22D..A"/>
    <hyperlink ref="P2" r:id="rId7" tooltip="Link to Datastream Navigator metadata_x000d__x000a_for POI60B..; right-click for more" display="http://product.datastream.com/Navigator/EconomicsMetadata.aspx?navcode=POI60B.."/>
    <hyperlink ref="Q2" r:id="rId8" tooltip="Link to Datastream Navigator metadata_x000d__x000a_for POI60A..; right-click for more" display="http://product.datastream.com/Navigator/EconomicsMetadata.aspx?navcode=POI60A.."/>
    <hyperlink ref="T2" r:id="rId9" tooltip="Link to Datastream Navigator metadata_x000d__x000a_for POI66...F; right-click for more" display="http://product.datastream.com/Navigator/EconomicsMetadata.aspx?navcode=POI66...F"/>
    <hyperlink ref="W2" r:id="rId10" tooltip="Link to Datastream Navigator metadata_x000d__x000a_for POI65...F; right-click for more" display="http://product.datastream.com/Navigator/EconomicsMetadata.aspx?navcode=POI65...F"/>
    <hyperlink ref="X2" r:id="rId11" tooltip="Link to Datastream Navigator metadata_x000d__x000a_for POI67...F; right-click for more" display="http://product.datastream.com/Navigator/EconomicsMetadata.aspx?navcode=POI67...F"/>
    <hyperlink ref="AA2" r:id="rId12" tooltip="Link to Datastream Navigator metadata_x000d__x000a_for TEPLNSP; right-click for more" display="http://product.datastream.com/Navigator/EconomicsMetadata.aspx?navcode=TEPLNSP"/>
    <hyperlink ref="AB2" r:id="rId13" tooltip="Link to Datastream Navigator metadata_x000d__x000a_for TDPLNSP; right-click for more" display="http://product.datastream.com/Navigator/EconomicsMetadata.aspx?navcode=TDPLNSP"/>
    <hyperlink ref="AC2" r:id="rId14" tooltip="Link to Datastream Navigator metadata_x000d__x000a_for TDCHFSP; right-click for more" display="http://product.datastream.com/Navigator/EconomicsMetadata.aspx?navcode=TDCHFSP"/>
    <hyperlink ref="AJ2" r:id="rId15" tooltip="Link to Datastream Navigator metadata_x000d__x000a_for POI..AE.; right-click for more" display="http://product.datastream.com/Navigator/EconomicsMetadata.aspx?navcode=POI..AE."/>
  </hyperlinks>
  <pageMargins left="0.7" right="0.7" top="0.75" bottom="0.75" header="0.3" footer="0.3"/>
  <pageSetup paperSize="9" orientation="portrait" r:id="rId16"/>
  <drawing r:id="rId17"/>
  <legacyDrawing r:id="rId18"/>
  <controls>
    <mc:AlternateContent xmlns:mc="http://schemas.openxmlformats.org/markup-compatibility/2006">
      <mc:Choice Requires="x14">
        <control shapeId="1043" r:id="rId19" name="XLDataChannel7">
          <controlPr defaultSize="0" print="0" autoLine="0" linkedCell="V1" r:id="rId20">
            <anchor moveWithCells="1">
              <from>
                <xdr:col>21</xdr:col>
                <xdr:colOff>0</xdr:colOff>
                <xdr:row>0</xdr:row>
                <xdr:rowOff>0</xdr:rowOff>
              </from>
              <to>
                <xdr:col>21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43" r:id="rId19" name="XLDataChannel7"/>
      </mc:Fallback>
    </mc:AlternateContent>
    <mc:AlternateContent xmlns:mc="http://schemas.openxmlformats.org/markup-compatibility/2006">
      <mc:Choice Requires="x14">
        <control shapeId="1040" r:id="rId21" name="XLDataChannel6">
          <controlPr defaultSize="0" print="0" autoLine="0" linkedCell="S1" r:id="rId20">
            <anchor moveWithCells="1">
              <from>
                <xdr:col>18</xdr:col>
                <xdr:colOff>0</xdr:colOff>
                <xdr:row>0</xdr:row>
                <xdr:rowOff>0</xdr:rowOff>
              </from>
              <to>
                <xdr:col>18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40" r:id="rId21" name="XLDataChannel6"/>
      </mc:Fallback>
    </mc:AlternateContent>
    <mc:AlternateContent xmlns:mc="http://schemas.openxmlformats.org/markup-compatibility/2006">
      <mc:Choice Requires="x14">
        <control shapeId="1037" r:id="rId22" name="XLDataChannel5">
          <controlPr defaultSize="0" print="0" autoLine="0" linkedCell="O1" r:id="rId20">
            <anchor moveWithCells="1">
              <from>
                <xdr:col>14</xdr:col>
                <xdr:colOff>0</xdr:colOff>
                <xdr:row>0</xdr:row>
                <xdr:rowOff>0</xdr:rowOff>
              </from>
              <to>
                <xdr:col>14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37" r:id="rId22" name="XLDataChannel5"/>
      </mc:Fallback>
    </mc:AlternateContent>
    <mc:AlternateContent xmlns:mc="http://schemas.openxmlformats.org/markup-compatibility/2006">
      <mc:Choice Requires="x14">
        <control shapeId="1034" r:id="rId23" name="XLDataChannel4">
          <controlPr defaultSize="0" print="0" autoLine="0" linkedCell="L1" r:id="rId20">
            <anchor moveWithCells="1">
              <from>
                <xdr:col>11</xdr:col>
                <xdr:colOff>0</xdr:colOff>
                <xdr:row>0</xdr:row>
                <xdr:rowOff>0</xdr:rowOff>
              </from>
              <to>
                <xdr:col>11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34" r:id="rId23" name="XLDataChannel4"/>
      </mc:Fallback>
    </mc:AlternateContent>
    <mc:AlternateContent xmlns:mc="http://schemas.openxmlformats.org/markup-compatibility/2006">
      <mc:Choice Requires="x14">
        <control shapeId="1031" r:id="rId24" name="XLDataChannel3">
          <controlPr defaultSize="0" print="0" autoLine="0" linkedCell="I1" r:id="rId20">
            <anchor mov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31" r:id="rId24" name="XLDataChannel3"/>
      </mc:Fallback>
    </mc:AlternateContent>
    <mc:AlternateContent xmlns:mc="http://schemas.openxmlformats.org/markup-compatibility/2006">
      <mc:Choice Requires="x14">
        <control shapeId="1028" r:id="rId25" name="XLDataChannel2">
          <controlPr defaultSize="0" print="0" autoLine="0" linkedCell="E1" r:id="rId20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28" r:id="rId25" name="XLDataChannel2"/>
      </mc:Fallback>
    </mc:AlternateContent>
    <mc:AlternateContent xmlns:mc="http://schemas.openxmlformats.org/markup-compatibility/2006">
      <mc:Choice Requires="x14">
        <control shapeId="1025" r:id="rId26" name="XLDataChannel1">
          <controlPr defaultSize="0" print="0" autoLine="0" linkedCell="A1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25" r:id="rId26" name="XLDataChannel1"/>
      </mc:Fallback>
    </mc:AlternateContent>
    <mc:AlternateContent xmlns:mc="http://schemas.openxmlformats.org/markup-compatibility/2006">
      <mc:Choice Requires="x14">
        <control shapeId="1046" r:id="rId27" name="XLDataChannel8">
          <controlPr defaultSize="0" print="0" autoLine="0" linkedCell="Z1" r:id="rId20">
            <anchor moveWithCells="1">
              <from>
                <xdr:col>25</xdr:col>
                <xdr:colOff>0</xdr:colOff>
                <xdr:row>0</xdr:row>
                <xdr:rowOff>0</xdr:rowOff>
              </from>
              <to>
                <xdr:col>25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46" r:id="rId27" name="XLDataChannel8"/>
      </mc:Fallback>
    </mc:AlternateContent>
    <mc:AlternateContent xmlns:mc="http://schemas.openxmlformats.org/markup-compatibility/2006">
      <mc:Choice Requires="x14">
        <control shapeId="1049" r:id="rId28" name="XLDataChannel9">
          <controlPr defaultSize="0" print="0" autoLine="0" linkedCell="AI1" r:id="rId20">
            <anchor moveWithCells="1">
              <from>
                <xdr:col>34</xdr:col>
                <xdr:colOff>0</xdr:colOff>
                <xdr:row>0</xdr:row>
                <xdr:rowOff>0</xdr:rowOff>
              </from>
              <to>
                <xdr:col>34</xdr:col>
                <xdr:colOff>619125</xdr:colOff>
                <xdr:row>1</xdr:row>
                <xdr:rowOff>0</xdr:rowOff>
              </to>
            </anchor>
          </controlPr>
        </control>
      </mc:Choice>
      <mc:Fallback>
        <control shapeId="1049" r:id="rId28" name="XLDataChannel9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573"/>
  <sheetViews>
    <sheetView workbookViewId="0"/>
  </sheetViews>
  <sheetFormatPr defaultRowHeight="12.75" x14ac:dyDescent="0.2"/>
  <sheetData>
    <row r="1" spans="1:83" x14ac:dyDescent="0.2">
      <c r="A1" t="s">
        <v>5</v>
      </c>
      <c r="B1">
        <v>663</v>
      </c>
      <c r="E1">
        <v>660</v>
      </c>
      <c r="I1" t="s">
        <v>5</v>
      </c>
      <c r="J1">
        <v>10560</v>
      </c>
      <c r="N1" t="s">
        <v>5</v>
      </c>
      <c r="O1">
        <v>9688</v>
      </c>
      <c r="S1" t="s">
        <v>5</v>
      </c>
      <c r="T1">
        <v>11238</v>
      </c>
      <c r="W1">
        <v>11225</v>
      </c>
      <c r="AA1" t="s">
        <v>5</v>
      </c>
      <c r="AB1">
        <v>9756</v>
      </c>
      <c r="AF1" t="s">
        <v>5</v>
      </c>
      <c r="AG1">
        <v>11251</v>
      </c>
      <c r="AK1" t="s">
        <v>5</v>
      </c>
      <c r="AL1">
        <v>6672</v>
      </c>
      <c r="AP1" t="s">
        <v>5</v>
      </c>
      <c r="AQ1">
        <v>7900</v>
      </c>
      <c r="AU1" t="s">
        <v>5</v>
      </c>
      <c r="AV1">
        <v>7990</v>
      </c>
      <c r="AZ1" t="s">
        <v>5</v>
      </c>
      <c r="BA1">
        <v>11010</v>
      </c>
      <c r="BE1" t="s">
        <v>5</v>
      </c>
      <c r="BF1">
        <v>6678</v>
      </c>
      <c r="BJ1" t="s">
        <v>5</v>
      </c>
      <c r="BK1">
        <v>7896</v>
      </c>
      <c r="BO1" t="s">
        <v>5</v>
      </c>
      <c r="BP1">
        <v>6659</v>
      </c>
      <c r="BS1">
        <v>6662</v>
      </c>
      <c r="BW1" t="s">
        <v>5</v>
      </c>
      <c r="BX1">
        <v>6145</v>
      </c>
      <c r="CB1" t="s">
        <v>5</v>
      </c>
      <c r="CC1">
        <v>14735</v>
      </c>
    </row>
    <row r="2" spans="1:83" x14ac:dyDescent="0.2">
      <c r="A2" t="s">
        <v>6</v>
      </c>
      <c r="B2" t="s">
        <v>7</v>
      </c>
      <c r="E2" t="s">
        <v>7</v>
      </c>
      <c r="I2" t="s">
        <v>6</v>
      </c>
      <c r="J2" t="s">
        <v>32</v>
      </c>
      <c r="N2" t="s">
        <v>6</v>
      </c>
      <c r="O2" t="s">
        <v>32</v>
      </c>
      <c r="S2" t="s">
        <v>6</v>
      </c>
      <c r="T2" t="s">
        <v>32</v>
      </c>
      <c r="W2" t="s">
        <v>32</v>
      </c>
      <c r="AA2" t="s">
        <v>6</v>
      </c>
      <c r="AB2" t="s">
        <v>32</v>
      </c>
      <c r="AF2" t="s">
        <v>6</v>
      </c>
      <c r="AG2" t="s">
        <v>32</v>
      </c>
      <c r="AK2" t="s">
        <v>6</v>
      </c>
      <c r="AL2" t="s">
        <v>32</v>
      </c>
      <c r="AP2" t="s">
        <v>6</v>
      </c>
      <c r="AQ2" t="s">
        <v>32</v>
      </c>
      <c r="AU2" t="s">
        <v>6</v>
      </c>
      <c r="AV2" t="s">
        <v>32</v>
      </c>
      <c r="AZ2" t="s">
        <v>6</v>
      </c>
      <c r="BA2" t="s">
        <v>32</v>
      </c>
      <c r="BE2" t="s">
        <v>6</v>
      </c>
      <c r="BF2" t="s">
        <v>32</v>
      </c>
      <c r="BJ2" t="s">
        <v>6</v>
      </c>
      <c r="BK2" t="s">
        <v>69</v>
      </c>
      <c r="BO2" t="s">
        <v>6</v>
      </c>
      <c r="BP2" t="s">
        <v>32</v>
      </c>
      <c r="BS2" t="s">
        <v>32</v>
      </c>
      <c r="BW2" t="s">
        <v>6</v>
      </c>
      <c r="BX2" t="s">
        <v>32</v>
      </c>
      <c r="CB2" t="s">
        <v>6</v>
      </c>
      <c r="CC2" t="s">
        <v>32</v>
      </c>
    </row>
    <row r="3" spans="1:83" x14ac:dyDescent="0.2">
      <c r="A3" t="s">
        <v>8</v>
      </c>
      <c r="B3" t="s">
        <v>9</v>
      </c>
      <c r="E3" t="s">
        <v>10</v>
      </c>
      <c r="I3" t="s">
        <v>8</v>
      </c>
      <c r="J3" s="6" t="s">
        <v>33</v>
      </c>
      <c r="N3" t="s">
        <v>8</v>
      </c>
      <c r="O3" s="8" t="s">
        <v>38</v>
      </c>
      <c r="S3" t="s">
        <v>8</v>
      </c>
      <c r="T3" s="8" t="s">
        <v>38</v>
      </c>
      <c r="W3" s="6" t="s">
        <v>43</v>
      </c>
      <c r="AA3" t="s">
        <v>8</v>
      </c>
      <c r="AB3" s="8" t="s">
        <v>47</v>
      </c>
      <c r="AF3" t="s">
        <v>8</v>
      </c>
      <c r="AG3" s="8" t="s">
        <v>47</v>
      </c>
      <c r="AK3" t="s">
        <v>8</v>
      </c>
      <c r="AL3" t="s">
        <v>52</v>
      </c>
      <c r="AP3" s="6" t="s">
        <v>8</v>
      </c>
      <c r="AQ3" t="s">
        <v>54</v>
      </c>
      <c r="AU3" t="s">
        <v>8</v>
      </c>
      <c r="AV3" s="6" t="s">
        <v>58</v>
      </c>
      <c r="AZ3" t="s">
        <v>8</v>
      </c>
      <c r="BA3" s="8" t="s">
        <v>61</v>
      </c>
      <c r="BE3" t="s">
        <v>8</v>
      </c>
      <c r="BF3" s="6" t="s">
        <v>64</v>
      </c>
      <c r="BJ3" t="s">
        <v>8</v>
      </c>
      <c r="BK3" t="s">
        <v>70</v>
      </c>
      <c r="BO3" t="s">
        <v>8</v>
      </c>
      <c r="BP3" s="8" t="s">
        <v>93</v>
      </c>
      <c r="BS3" s="6" t="s">
        <v>92</v>
      </c>
      <c r="BW3" t="s">
        <v>8</v>
      </c>
      <c r="BX3" s="6" t="s">
        <v>97</v>
      </c>
      <c r="CB3" t="s">
        <v>8</v>
      </c>
      <c r="CC3" s="6" t="s">
        <v>99</v>
      </c>
    </row>
    <row r="4" spans="1:83" x14ac:dyDescent="0.2">
      <c r="A4" t="s">
        <v>11</v>
      </c>
      <c r="B4" t="s">
        <v>12</v>
      </c>
      <c r="E4" t="s">
        <v>13</v>
      </c>
      <c r="I4" t="s">
        <v>11</v>
      </c>
      <c r="J4" t="s">
        <v>34</v>
      </c>
      <c r="N4" t="s">
        <v>11</v>
      </c>
      <c r="O4" t="s">
        <v>39</v>
      </c>
      <c r="S4" t="s">
        <v>11</v>
      </c>
      <c r="T4" t="s">
        <v>44</v>
      </c>
      <c r="W4" t="s">
        <v>45</v>
      </c>
      <c r="AA4" t="s">
        <v>11</v>
      </c>
      <c r="AB4" t="s">
        <v>48</v>
      </c>
      <c r="AF4" t="s">
        <v>11</v>
      </c>
      <c r="AG4" t="s">
        <v>51</v>
      </c>
      <c r="AK4" t="s">
        <v>11</v>
      </c>
      <c r="AL4" t="s">
        <v>53</v>
      </c>
      <c r="AP4" t="s">
        <v>11</v>
      </c>
      <c r="AQ4" t="s">
        <v>55</v>
      </c>
      <c r="AU4" t="s">
        <v>11</v>
      </c>
      <c r="AV4" t="s">
        <v>59</v>
      </c>
      <c r="AZ4" t="s">
        <v>11</v>
      </c>
      <c r="BA4" t="s">
        <v>62</v>
      </c>
      <c r="BE4" t="s">
        <v>11</v>
      </c>
      <c r="BF4" t="s">
        <v>65</v>
      </c>
      <c r="BJ4" t="s">
        <v>11</v>
      </c>
      <c r="BK4" t="s">
        <v>71</v>
      </c>
      <c r="BO4" t="s">
        <v>11</v>
      </c>
      <c r="BP4" t="s">
        <v>91</v>
      </c>
      <c r="BS4" t="s">
        <v>90</v>
      </c>
      <c r="BW4" t="s">
        <v>11</v>
      </c>
      <c r="BX4" t="s">
        <v>98</v>
      </c>
      <c r="CB4" t="s">
        <v>11</v>
      </c>
      <c r="CC4" t="s">
        <v>100</v>
      </c>
    </row>
    <row r="5" spans="1:83" x14ac:dyDescent="0.2">
      <c r="A5" t="s">
        <v>14</v>
      </c>
      <c r="B5" t="s">
        <v>15</v>
      </c>
      <c r="E5" t="s">
        <v>16</v>
      </c>
      <c r="I5" t="s">
        <v>14</v>
      </c>
      <c r="J5" t="s">
        <v>33</v>
      </c>
      <c r="N5" t="s">
        <v>14</v>
      </c>
      <c r="O5" t="s">
        <v>40</v>
      </c>
      <c r="S5" t="s">
        <v>14</v>
      </c>
      <c r="T5" t="s">
        <v>40</v>
      </c>
      <c r="W5" t="s">
        <v>46</v>
      </c>
      <c r="AA5" t="s">
        <v>14</v>
      </c>
      <c r="AB5" t="s">
        <v>47</v>
      </c>
      <c r="AF5" t="s">
        <v>14</v>
      </c>
      <c r="AG5" t="s">
        <v>47</v>
      </c>
      <c r="AK5" t="s">
        <v>14</v>
      </c>
      <c r="AL5" t="s">
        <v>52</v>
      </c>
      <c r="AP5" t="s">
        <v>14</v>
      </c>
      <c r="AQ5" t="s">
        <v>56</v>
      </c>
      <c r="AU5" t="s">
        <v>14</v>
      </c>
      <c r="AV5" t="s">
        <v>60</v>
      </c>
      <c r="AZ5" t="s">
        <v>14</v>
      </c>
      <c r="BA5" t="s">
        <v>63</v>
      </c>
      <c r="BE5" t="s">
        <v>14</v>
      </c>
      <c r="BF5" t="s">
        <v>66</v>
      </c>
      <c r="BJ5" t="s">
        <v>14</v>
      </c>
      <c r="BK5" t="s">
        <v>72</v>
      </c>
      <c r="BO5" t="s">
        <v>14</v>
      </c>
      <c r="BP5" t="s">
        <v>89</v>
      </c>
      <c r="BS5" t="s">
        <v>88</v>
      </c>
      <c r="BW5" t="s">
        <v>14</v>
      </c>
      <c r="BX5" t="s">
        <v>97</v>
      </c>
      <c r="CB5" t="s">
        <v>14</v>
      </c>
      <c r="CC5" t="s">
        <v>101</v>
      </c>
    </row>
    <row r="6" spans="1:83" x14ac:dyDescent="0.2">
      <c r="A6" t="s">
        <v>17</v>
      </c>
      <c r="B6" t="s">
        <v>18</v>
      </c>
      <c r="E6" t="s">
        <v>18</v>
      </c>
      <c r="I6" t="s">
        <v>17</v>
      </c>
      <c r="J6" t="s">
        <v>18</v>
      </c>
      <c r="N6" t="s">
        <v>17</v>
      </c>
      <c r="O6" t="s">
        <v>41</v>
      </c>
      <c r="S6" t="s">
        <v>17</v>
      </c>
      <c r="T6" t="s">
        <v>41</v>
      </c>
      <c r="W6" t="s">
        <v>41</v>
      </c>
      <c r="AA6" t="s">
        <v>17</v>
      </c>
      <c r="AB6" t="s">
        <v>49</v>
      </c>
      <c r="AF6" t="s">
        <v>17</v>
      </c>
      <c r="AG6" t="s">
        <v>49</v>
      </c>
      <c r="AK6" t="s">
        <v>17</v>
      </c>
      <c r="AL6" t="s">
        <v>49</v>
      </c>
      <c r="AP6" t="s">
        <v>17</v>
      </c>
      <c r="AQ6" t="s">
        <v>57</v>
      </c>
      <c r="AU6" t="s">
        <v>17</v>
      </c>
      <c r="AV6" t="s">
        <v>57</v>
      </c>
      <c r="AZ6" t="s">
        <v>17</v>
      </c>
      <c r="BA6" t="s">
        <v>57</v>
      </c>
      <c r="BE6" t="s">
        <v>17</v>
      </c>
      <c r="BF6" t="s">
        <v>67</v>
      </c>
      <c r="BJ6" t="s">
        <v>17</v>
      </c>
      <c r="BK6" t="s">
        <v>18</v>
      </c>
      <c r="BO6" t="s">
        <v>17</v>
      </c>
      <c r="BP6" t="s">
        <v>57</v>
      </c>
      <c r="BS6" t="s">
        <v>57</v>
      </c>
      <c r="BW6" t="s">
        <v>17</v>
      </c>
      <c r="BX6" t="s">
        <v>57</v>
      </c>
      <c r="CB6" t="s">
        <v>17</v>
      </c>
      <c r="CC6" t="s">
        <v>57</v>
      </c>
    </row>
    <row r="7" spans="1:83" x14ac:dyDescent="0.2">
      <c r="A7" t="s">
        <v>19</v>
      </c>
      <c r="B7" t="s">
        <v>20</v>
      </c>
      <c r="E7" t="s">
        <v>20</v>
      </c>
      <c r="I7" t="s">
        <v>19</v>
      </c>
      <c r="J7" t="s">
        <v>20</v>
      </c>
      <c r="N7" t="s">
        <v>19</v>
      </c>
      <c r="O7" t="s">
        <v>20</v>
      </c>
      <c r="S7" t="s">
        <v>19</v>
      </c>
      <c r="T7" t="s">
        <v>20</v>
      </c>
      <c r="W7" t="s">
        <v>20</v>
      </c>
      <c r="AA7" t="s">
        <v>19</v>
      </c>
      <c r="AB7" t="s">
        <v>20</v>
      </c>
      <c r="AF7" t="s">
        <v>19</v>
      </c>
      <c r="AG7" t="s">
        <v>35</v>
      </c>
      <c r="AK7" t="s">
        <v>19</v>
      </c>
      <c r="AL7" t="s">
        <v>35</v>
      </c>
      <c r="AP7" t="s">
        <v>19</v>
      </c>
      <c r="AQ7" t="s">
        <v>20</v>
      </c>
      <c r="AU7" t="s">
        <v>19</v>
      </c>
      <c r="AV7" t="s">
        <v>20</v>
      </c>
      <c r="AZ7" t="s">
        <v>19</v>
      </c>
      <c r="BA7" t="s">
        <v>20</v>
      </c>
      <c r="BE7" t="s">
        <v>19</v>
      </c>
      <c r="BF7" t="s">
        <v>20</v>
      </c>
      <c r="BJ7" t="s">
        <v>19</v>
      </c>
      <c r="BK7" t="s">
        <v>20</v>
      </c>
      <c r="BO7" t="s">
        <v>19</v>
      </c>
      <c r="BP7" t="s">
        <v>20</v>
      </c>
      <c r="BS7" t="s">
        <v>20</v>
      </c>
      <c r="BW7" t="s">
        <v>19</v>
      </c>
      <c r="BX7" t="s">
        <v>20</v>
      </c>
      <c r="CB7" t="s">
        <v>19</v>
      </c>
      <c r="CC7" t="s">
        <v>20</v>
      </c>
    </row>
    <row r="8" spans="1:83" x14ac:dyDescent="0.2">
      <c r="A8" t="s">
        <v>21</v>
      </c>
      <c r="B8" t="s">
        <v>22</v>
      </c>
      <c r="E8" t="s">
        <v>22</v>
      </c>
      <c r="I8" t="s">
        <v>21</v>
      </c>
      <c r="J8" t="s">
        <v>35</v>
      </c>
      <c r="N8" t="s">
        <v>21</v>
      </c>
      <c r="O8" t="s">
        <v>42</v>
      </c>
      <c r="S8" t="s">
        <v>21</v>
      </c>
      <c r="T8" t="s">
        <v>42</v>
      </c>
      <c r="W8" t="s">
        <v>42</v>
      </c>
      <c r="AA8" t="s">
        <v>21</v>
      </c>
      <c r="AB8" t="s">
        <v>50</v>
      </c>
      <c r="AF8" t="s">
        <v>21</v>
      </c>
      <c r="AG8" t="s">
        <v>50</v>
      </c>
      <c r="AK8" t="s">
        <v>21</v>
      </c>
      <c r="AL8" t="s">
        <v>42</v>
      </c>
      <c r="AP8" t="s">
        <v>21</v>
      </c>
      <c r="AQ8" t="s">
        <v>50</v>
      </c>
      <c r="AU8" t="s">
        <v>21</v>
      </c>
      <c r="AV8" t="s">
        <v>42</v>
      </c>
      <c r="AZ8" t="s">
        <v>21</v>
      </c>
      <c r="BA8" t="s">
        <v>42</v>
      </c>
      <c r="BE8" t="s">
        <v>21</v>
      </c>
      <c r="BF8" t="s">
        <v>68</v>
      </c>
      <c r="BJ8" t="s">
        <v>21</v>
      </c>
      <c r="BK8" t="s">
        <v>73</v>
      </c>
      <c r="BO8" t="s">
        <v>21</v>
      </c>
      <c r="BP8" t="s">
        <v>42</v>
      </c>
      <c r="BS8" t="s">
        <v>42</v>
      </c>
      <c r="BW8" t="s">
        <v>21</v>
      </c>
      <c r="BX8" t="s">
        <v>42</v>
      </c>
      <c r="CB8" t="s">
        <v>21</v>
      </c>
      <c r="CC8" t="s">
        <v>50</v>
      </c>
    </row>
    <row r="9" spans="1:83" x14ac:dyDescent="0.2">
      <c r="A9" t="s">
        <v>23</v>
      </c>
      <c r="B9" t="s">
        <v>24</v>
      </c>
      <c r="C9" t="s">
        <v>25</v>
      </c>
      <c r="D9" t="s">
        <v>26</v>
      </c>
      <c r="E9" t="s">
        <v>24</v>
      </c>
      <c r="F9" t="s">
        <v>25</v>
      </c>
      <c r="G9" t="s">
        <v>26</v>
      </c>
      <c r="I9" t="s">
        <v>23</v>
      </c>
      <c r="J9" t="s">
        <v>24</v>
      </c>
      <c r="K9" t="s">
        <v>25</v>
      </c>
      <c r="L9" t="s">
        <v>26</v>
      </c>
      <c r="N9" t="s">
        <v>23</v>
      </c>
      <c r="O9" t="s">
        <v>24</v>
      </c>
      <c r="P9" t="s">
        <v>25</v>
      </c>
      <c r="Q9" t="s">
        <v>26</v>
      </c>
      <c r="S9" t="s">
        <v>23</v>
      </c>
      <c r="T9" t="s">
        <v>24</v>
      </c>
      <c r="U9" t="s">
        <v>25</v>
      </c>
      <c r="V9" t="s">
        <v>26</v>
      </c>
      <c r="W9" t="s">
        <v>24</v>
      </c>
      <c r="X9" t="s">
        <v>25</v>
      </c>
      <c r="Y9" t="s">
        <v>26</v>
      </c>
      <c r="AA9" t="s">
        <v>23</v>
      </c>
      <c r="AB9" t="s">
        <v>24</v>
      </c>
      <c r="AC9" t="s">
        <v>25</v>
      </c>
      <c r="AD9" t="s">
        <v>26</v>
      </c>
      <c r="AF9" t="s">
        <v>23</v>
      </c>
      <c r="AG9" t="s">
        <v>24</v>
      </c>
      <c r="AH9" t="s">
        <v>25</v>
      </c>
      <c r="AI9" t="s">
        <v>26</v>
      </c>
      <c r="AK9" t="s">
        <v>23</v>
      </c>
      <c r="AL9" t="s">
        <v>24</v>
      </c>
      <c r="AM9" t="s">
        <v>25</v>
      </c>
      <c r="AN9" t="s">
        <v>26</v>
      </c>
      <c r="AP9" t="s">
        <v>23</v>
      </c>
      <c r="AQ9" t="s">
        <v>24</v>
      </c>
      <c r="AR9" t="s">
        <v>25</v>
      </c>
      <c r="AS9" t="s">
        <v>26</v>
      </c>
      <c r="AU9" t="s">
        <v>23</v>
      </c>
      <c r="AV9" t="s">
        <v>24</v>
      </c>
      <c r="AW9" t="s">
        <v>25</v>
      </c>
      <c r="AX9" t="s">
        <v>26</v>
      </c>
      <c r="AZ9" t="s">
        <v>23</v>
      </c>
      <c r="BA9" t="s">
        <v>24</v>
      </c>
      <c r="BB9" t="s">
        <v>25</v>
      </c>
      <c r="BC9" t="s">
        <v>26</v>
      </c>
      <c r="BE9" t="s">
        <v>23</v>
      </c>
      <c r="BF9" t="s">
        <v>24</v>
      </c>
      <c r="BG9" t="s">
        <v>25</v>
      </c>
      <c r="BH9" t="s">
        <v>26</v>
      </c>
      <c r="BJ9" t="s">
        <v>23</v>
      </c>
      <c r="BK9" t="s">
        <v>24</v>
      </c>
      <c r="BL9" t="s">
        <v>25</v>
      </c>
      <c r="BM9" t="s">
        <v>26</v>
      </c>
      <c r="BO9" t="s">
        <v>23</v>
      </c>
      <c r="BP9" t="s">
        <v>24</v>
      </c>
      <c r="BQ9" t="s">
        <v>25</v>
      </c>
      <c r="BR9" t="s">
        <v>26</v>
      </c>
      <c r="BS9" t="s">
        <v>24</v>
      </c>
      <c r="BT9" t="s">
        <v>25</v>
      </c>
      <c r="BU9" t="s">
        <v>26</v>
      </c>
      <c r="BW9" t="s">
        <v>23</v>
      </c>
      <c r="BX9" t="s">
        <v>24</v>
      </c>
      <c r="BY9" t="s">
        <v>25</v>
      </c>
      <c r="BZ9" t="s">
        <v>26</v>
      </c>
      <c r="CB9" t="s">
        <v>23</v>
      </c>
      <c r="CC9" t="s">
        <v>24</v>
      </c>
      <c r="CD9" t="s">
        <v>25</v>
      </c>
      <c r="CE9" t="s">
        <v>26</v>
      </c>
    </row>
    <row r="10" spans="1:83" x14ac:dyDescent="0.2">
      <c r="A10" s="3">
        <v>35432</v>
      </c>
      <c r="B10">
        <v>22.34</v>
      </c>
      <c r="C10" t="s">
        <v>27</v>
      </c>
      <c r="D10" t="s">
        <v>28</v>
      </c>
      <c r="E10">
        <v>21.7</v>
      </c>
      <c r="F10" t="s">
        <v>27</v>
      </c>
      <c r="G10" t="s">
        <v>28</v>
      </c>
      <c r="I10" s="4">
        <v>33816</v>
      </c>
      <c r="J10">
        <v>37</v>
      </c>
      <c r="K10" t="s">
        <v>30</v>
      </c>
      <c r="L10" t="s">
        <v>28</v>
      </c>
      <c r="N10" s="4">
        <v>34730</v>
      </c>
      <c r="O10">
        <v>634.9</v>
      </c>
      <c r="P10" t="s">
        <v>30</v>
      </c>
      <c r="Q10" t="s">
        <v>28</v>
      </c>
      <c r="S10" s="4">
        <v>34365</v>
      </c>
      <c r="T10" t="s">
        <v>29</v>
      </c>
      <c r="U10" t="s">
        <v>29</v>
      </c>
      <c r="V10" t="s">
        <v>29</v>
      </c>
      <c r="W10">
        <v>464.17</v>
      </c>
      <c r="X10" t="s">
        <v>30</v>
      </c>
      <c r="Y10" t="s">
        <v>28</v>
      </c>
      <c r="AA10" s="4">
        <v>34730</v>
      </c>
      <c r="AB10">
        <v>5645250</v>
      </c>
      <c r="AC10" t="s">
        <v>30</v>
      </c>
      <c r="AD10" t="s">
        <v>28</v>
      </c>
      <c r="AF10" s="4">
        <v>38383</v>
      </c>
      <c r="AG10">
        <v>4734</v>
      </c>
      <c r="AH10" t="s">
        <v>30</v>
      </c>
      <c r="AI10" t="s">
        <v>28</v>
      </c>
      <c r="AK10" s="4">
        <v>32904</v>
      </c>
      <c r="AL10">
        <v>7226</v>
      </c>
      <c r="AM10" t="s">
        <v>30</v>
      </c>
      <c r="AN10" t="s">
        <v>28</v>
      </c>
      <c r="AP10" s="4">
        <v>29982</v>
      </c>
      <c r="AQ10">
        <v>7.9000000000000001E-2</v>
      </c>
      <c r="AR10" t="s">
        <v>30</v>
      </c>
      <c r="AS10" t="s">
        <v>28</v>
      </c>
      <c r="AU10" s="4">
        <v>34730</v>
      </c>
      <c r="AV10">
        <v>65.7</v>
      </c>
      <c r="AW10" t="s">
        <v>30</v>
      </c>
      <c r="AX10" t="s">
        <v>28</v>
      </c>
      <c r="AZ10" s="4">
        <v>38383</v>
      </c>
      <c r="BA10">
        <v>90.7</v>
      </c>
      <c r="BB10" t="s">
        <v>30</v>
      </c>
      <c r="BC10" t="s">
        <v>28</v>
      </c>
      <c r="BE10" s="4">
        <v>34334</v>
      </c>
      <c r="BF10">
        <v>68.659044605856295</v>
      </c>
      <c r="BG10" t="s">
        <v>30</v>
      </c>
      <c r="BH10" t="s">
        <v>28</v>
      </c>
      <c r="BJ10" s="4">
        <v>35520</v>
      </c>
      <c r="BK10">
        <v>11.3</v>
      </c>
      <c r="BL10" t="s">
        <v>30</v>
      </c>
      <c r="BM10" t="s">
        <v>28</v>
      </c>
      <c r="BO10" s="4">
        <v>34365</v>
      </c>
      <c r="BP10">
        <v>84</v>
      </c>
      <c r="BQ10" t="s">
        <v>30</v>
      </c>
      <c r="BR10" t="s">
        <v>28</v>
      </c>
      <c r="BS10">
        <v>82.8</v>
      </c>
      <c r="BT10" t="s">
        <v>30</v>
      </c>
      <c r="BU10" t="s">
        <v>28</v>
      </c>
      <c r="BW10" s="4">
        <v>33269</v>
      </c>
      <c r="BX10">
        <v>91.958372800000006</v>
      </c>
      <c r="BY10" t="s">
        <v>30</v>
      </c>
      <c r="BZ10" t="s">
        <v>28</v>
      </c>
      <c r="CB10" s="4">
        <v>38383</v>
      </c>
      <c r="CC10">
        <v>68.3</v>
      </c>
      <c r="CD10" t="s">
        <v>30</v>
      </c>
      <c r="CE10" t="s">
        <v>28</v>
      </c>
    </row>
    <row r="11" spans="1:83" x14ac:dyDescent="0.2">
      <c r="A11" s="3">
        <v>35433</v>
      </c>
      <c r="B11">
        <v>22.54</v>
      </c>
      <c r="C11" t="s">
        <v>27</v>
      </c>
      <c r="D11" t="s">
        <v>28</v>
      </c>
      <c r="E11">
        <v>22.14</v>
      </c>
      <c r="F11" t="s">
        <v>27</v>
      </c>
      <c r="G11" t="s">
        <v>28</v>
      </c>
      <c r="I11" s="4">
        <v>33847</v>
      </c>
      <c r="J11">
        <v>37</v>
      </c>
      <c r="K11" t="s">
        <v>30</v>
      </c>
      <c r="L11" t="s">
        <v>28</v>
      </c>
      <c r="N11" s="4">
        <v>34758</v>
      </c>
      <c r="O11">
        <v>634.39</v>
      </c>
      <c r="P11" t="s">
        <v>30</v>
      </c>
      <c r="Q11" t="s">
        <v>28</v>
      </c>
      <c r="S11" s="4">
        <v>34393</v>
      </c>
      <c r="T11" t="s">
        <v>29</v>
      </c>
      <c r="U11" t="s">
        <v>29</v>
      </c>
      <c r="V11" t="s">
        <v>29</v>
      </c>
      <c r="W11">
        <v>471.84000000000003</v>
      </c>
      <c r="X11" t="s">
        <v>30</v>
      </c>
      <c r="Y11" t="s">
        <v>28</v>
      </c>
      <c r="AA11" s="4">
        <v>34758</v>
      </c>
      <c r="AB11">
        <v>5676807</v>
      </c>
      <c r="AC11" t="s">
        <v>30</v>
      </c>
      <c r="AD11" t="s">
        <v>28</v>
      </c>
      <c r="AF11" s="4">
        <v>38411</v>
      </c>
      <c r="AG11">
        <v>4742</v>
      </c>
      <c r="AH11" t="s">
        <v>30</v>
      </c>
      <c r="AI11" t="s">
        <v>28</v>
      </c>
      <c r="AK11" s="4">
        <v>32932</v>
      </c>
      <c r="AL11">
        <v>7175</v>
      </c>
      <c r="AM11" t="s">
        <v>30</v>
      </c>
      <c r="AN11" t="s">
        <v>28</v>
      </c>
      <c r="AP11" s="4">
        <v>30010</v>
      </c>
      <c r="AQ11">
        <v>0.10700000000000001</v>
      </c>
      <c r="AR11" t="s">
        <v>30</v>
      </c>
      <c r="AS11" t="s">
        <v>28</v>
      </c>
      <c r="AU11" s="4">
        <v>34758</v>
      </c>
      <c r="AV11">
        <v>64.3</v>
      </c>
      <c r="AW11" t="s">
        <v>30</v>
      </c>
      <c r="AX11" t="s">
        <v>28</v>
      </c>
      <c r="AZ11" s="4">
        <v>38411</v>
      </c>
      <c r="BA11">
        <v>90.7</v>
      </c>
      <c r="BB11" t="s">
        <v>30</v>
      </c>
      <c r="BC11" t="s">
        <v>28</v>
      </c>
      <c r="BE11" s="4">
        <v>34365</v>
      </c>
      <c r="BF11">
        <v>68.983896490063302</v>
      </c>
      <c r="BG11" t="s">
        <v>30</v>
      </c>
      <c r="BH11" t="s">
        <v>28</v>
      </c>
      <c r="BJ11" s="4">
        <v>35611</v>
      </c>
      <c r="BK11">
        <v>12.9</v>
      </c>
      <c r="BL11" t="s">
        <v>30</v>
      </c>
      <c r="BM11" t="s">
        <v>28</v>
      </c>
      <c r="BO11" s="4">
        <v>34393</v>
      </c>
      <c r="BP11">
        <v>101</v>
      </c>
      <c r="BQ11" t="s">
        <v>30</v>
      </c>
      <c r="BR11" t="s">
        <v>28</v>
      </c>
      <c r="BS11">
        <v>100.2</v>
      </c>
      <c r="BT11" t="s">
        <v>30</v>
      </c>
      <c r="BU11" t="s">
        <v>28</v>
      </c>
      <c r="BW11" s="4">
        <v>33297</v>
      </c>
      <c r="BX11">
        <v>93.906419999999997</v>
      </c>
      <c r="BY11" t="s">
        <v>30</v>
      </c>
      <c r="BZ11" t="s">
        <v>28</v>
      </c>
      <c r="CB11" s="4">
        <v>38411</v>
      </c>
      <c r="CC11">
        <v>67.900000000000006</v>
      </c>
      <c r="CD11" t="s">
        <v>30</v>
      </c>
      <c r="CE11" t="s">
        <v>28</v>
      </c>
    </row>
    <row r="12" spans="1:83" x14ac:dyDescent="0.2">
      <c r="A12" s="3">
        <v>35434</v>
      </c>
      <c r="B12" t="s">
        <v>29</v>
      </c>
      <c r="C12" t="s">
        <v>30</v>
      </c>
      <c r="D12" t="s">
        <v>28</v>
      </c>
      <c r="E12" t="s">
        <v>29</v>
      </c>
      <c r="F12" t="s">
        <v>30</v>
      </c>
      <c r="G12" t="s">
        <v>28</v>
      </c>
      <c r="I12" s="4">
        <v>33877</v>
      </c>
      <c r="J12">
        <v>37</v>
      </c>
      <c r="K12" t="s">
        <v>30</v>
      </c>
      <c r="L12" t="s">
        <v>28</v>
      </c>
      <c r="N12" s="4">
        <v>34789</v>
      </c>
      <c r="O12">
        <v>673.7</v>
      </c>
      <c r="P12" t="s">
        <v>30</v>
      </c>
      <c r="Q12" t="s">
        <v>28</v>
      </c>
      <c r="S12" s="4">
        <v>34424</v>
      </c>
      <c r="T12" t="s">
        <v>29</v>
      </c>
      <c r="U12" t="s">
        <v>29</v>
      </c>
      <c r="V12" t="s">
        <v>29</v>
      </c>
      <c r="W12">
        <v>541.85</v>
      </c>
      <c r="X12" t="s">
        <v>30</v>
      </c>
      <c r="Y12" t="s">
        <v>28</v>
      </c>
      <c r="AA12" s="4">
        <v>34789</v>
      </c>
      <c r="AB12">
        <v>5710756</v>
      </c>
      <c r="AC12" t="s">
        <v>30</v>
      </c>
      <c r="AD12" t="s">
        <v>28</v>
      </c>
      <c r="AF12" s="4">
        <v>38442</v>
      </c>
      <c r="AG12">
        <v>4740</v>
      </c>
      <c r="AH12" t="s">
        <v>30</v>
      </c>
      <c r="AI12" t="s">
        <v>28</v>
      </c>
      <c r="AK12" s="4">
        <v>32963</v>
      </c>
      <c r="AL12">
        <v>7161</v>
      </c>
      <c r="AM12" t="s">
        <v>30</v>
      </c>
      <c r="AN12" t="s">
        <v>28</v>
      </c>
      <c r="AP12" s="4">
        <v>30041</v>
      </c>
      <c r="AQ12">
        <v>0.113</v>
      </c>
      <c r="AR12" t="s">
        <v>30</v>
      </c>
      <c r="AS12" t="s">
        <v>28</v>
      </c>
      <c r="AU12" s="4">
        <v>34789</v>
      </c>
      <c r="AV12">
        <v>71.8</v>
      </c>
      <c r="AW12" t="s">
        <v>30</v>
      </c>
      <c r="AX12" t="s">
        <v>28</v>
      </c>
      <c r="AZ12" s="4">
        <v>38442</v>
      </c>
      <c r="BA12">
        <v>99.4</v>
      </c>
      <c r="BB12" t="s">
        <v>30</v>
      </c>
      <c r="BC12" t="s">
        <v>28</v>
      </c>
      <c r="BE12" s="4">
        <v>34393</v>
      </c>
      <c r="BF12">
        <v>68.225856234269898</v>
      </c>
      <c r="BG12" t="s">
        <v>30</v>
      </c>
      <c r="BH12" t="s">
        <v>28</v>
      </c>
      <c r="BJ12" s="4">
        <v>35703</v>
      </c>
      <c r="BK12">
        <v>12.700000000000001</v>
      </c>
      <c r="BL12" t="s">
        <v>30</v>
      </c>
      <c r="BM12" t="s">
        <v>28</v>
      </c>
      <c r="BO12" s="4">
        <v>34424</v>
      </c>
      <c r="BP12">
        <v>121.4</v>
      </c>
      <c r="BQ12" t="s">
        <v>30</v>
      </c>
      <c r="BR12" t="s">
        <v>28</v>
      </c>
      <c r="BS12">
        <v>118.9</v>
      </c>
      <c r="BT12" t="s">
        <v>30</v>
      </c>
      <c r="BU12" t="s">
        <v>28</v>
      </c>
      <c r="BW12" s="4">
        <v>33328</v>
      </c>
      <c r="BX12">
        <v>91.95979899999999</v>
      </c>
      <c r="BY12" t="s">
        <v>30</v>
      </c>
      <c r="BZ12" t="s">
        <v>28</v>
      </c>
      <c r="CB12" s="4">
        <v>38442</v>
      </c>
      <c r="CC12">
        <v>74.2</v>
      </c>
      <c r="CD12" t="s">
        <v>30</v>
      </c>
      <c r="CE12" t="s">
        <v>28</v>
      </c>
    </row>
    <row r="13" spans="1:83" x14ac:dyDescent="0.2">
      <c r="A13" s="3">
        <v>35435</v>
      </c>
      <c r="B13" t="s">
        <v>29</v>
      </c>
      <c r="C13" t="s">
        <v>30</v>
      </c>
      <c r="D13" t="s">
        <v>28</v>
      </c>
      <c r="E13" t="s">
        <v>29</v>
      </c>
      <c r="F13" t="s">
        <v>30</v>
      </c>
      <c r="G13" t="s">
        <v>28</v>
      </c>
      <c r="I13" s="4">
        <v>33908</v>
      </c>
      <c r="J13">
        <v>37</v>
      </c>
      <c r="K13" t="s">
        <v>30</v>
      </c>
      <c r="L13" t="s">
        <v>28</v>
      </c>
      <c r="N13" s="4">
        <v>34819</v>
      </c>
      <c r="O13">
        <v>690.54</v>
      </c>
      <c r="P13" t="s">
        <v>30</v>
      </c>
      <c r="Q13" t="s">
        <v>28</v>
      </c>
      <c r="S13" s="4">
        <v>34454</v>
      </c>
      <c r="T13" t="s">
        <v>29</v>
      </c>
      <c r="U13" t="s">
        <v>29</v>
      </c>
      <c r="V13" t="s">
        <v>29</v>
      </c>
      <c r="W13">
        <v>531.99</v>
      </c>
      <c r="X13" t="s">
        <v>30</v>
      </c>
      <c r="Y13" t="s">
        <v>28</v>
      </c>
      <c r="AA13" s="4">
        <v>34819</v>
      </c>
      <c r="AB13">
        <v>5708422</v>
      </c>
      <c r="AC13" t="s">
        <v>30</v>
      </c>
      <c r="AD13" t="s">
        <v>28</v>
      </c>
      <c r="AF13" s="4">
        <v>38472</v>
      </c>
      <c r="AG13">
        <v>4751</v>
      </c>
      <c r="AH13" t="s">
        <v>30</v>
      </c>
      <c r="AI13" t="s">
        <v>28</v>
      </c>
      <c r="AK13" s="4">
        <v>32993</v>
      </c>
      <c r="AL13">
        <v>7063</v>
      </c>
      <c r="AM13" t="s">
        <v>30</v>
      </c>
      <c r="AN13" t="s">
        <v>28</v>
      </c>
      <c r="AP13" s="4">
        <v>30071</v>
      </c>
      <c r="AQ13">
        <v>0.11600000000000001</v>
      </c>
      <c r="AR13" t="s">
        <v>30</v>
      </c>
      <c r="AS13" t="s">
        <v>28</v>
      </c>
      <c r="AU13" s="4">
        <v>34819</v>
      </c>
      <c r="AV13">
        <v>64.2</v>
      </c>
      <c r="AW13" t="s">
        <v>30</v>
      </c>
      <c r="AX13" t="s">
        <v>28</v>
      </c>
      <c r="AZ13" s="4">
        <v>38472</v>
      </c>
      <c r="BA13">
        <v>98.4</v>
      </c>
      <c r="BB13" t="s">
        <v>30</v>
      </c>
      <c r="BC13" t="s">
        <v>28</v>
      </c>
      <c r="BE13" s="4">
        <v>34424</v>
      </c>
      <c r="BF13">
        <v>67.838723238683698</v>
      </c>
      <c r="BG13" t="s">
        <v>30</v>
      </c>
      <c r="BH13" t="s">
        <v>28</v>
      </c>
      <c r="BJ13" s="4">
        <v>35795</v>
      </c>
      <c r="BK13">
        <v>12.4</v>
      </c>
      <c r="BL13" t="s">
        <v>30</v>
      </c>
      <c r="BM13" t="s">
        <v>28</v>
      </c>
      <c r="BO13" s="4">
        <v>34454</v>
      </c>
      <c r="BP13">
        <v>91.8</v>
      </c>
      <c r="BQ13" t="s">
        <v>30</v>
      </c>
      <c r="BR13" t="s">
        <v>28</v>
      </c>
      <c r="BS13">
        <v>89.7</v>
      </c>
      <c r="BT13" t="s">
        <v>30</v>
      </c>
      <c r="BU13" t="s">
        <v>28</v>
      </c>
      <c r="BW13" s="4">
        <v>33358</v>
      </c>
      <c r="BX13">
        <v>90.553745899999996</v>
      </c>
      <c r="BY13" t="s">
        <v>30</v>
      </c>
      <c r="BZ13" t="s">
        <v>28</v>
      </c>
      <c r="CB13" s="4">
        <v>38472</v>
      </c>
      <c r="CC13">
        <v>73.400000000000006</v>
      </c>
      <c r="CD13" t="s">
        <v>30</v>
      </c>
      <c r="CE13" t="s">
        <v>28</v>
      </c>
    </row>
    <row r="14" spans="1:83" x14ac:dyDescent="0.2">
      <c r="A14" s="3">
        <v>35436</v>
      </c>
      <c r="B14">
        <v>22.400000000000002</v>
      </c>
      <c r="C14" t="s">
        <v>27</v>
      </c>
      <c r="D14" t="s">
        <v>28</v>
      </c>
      <c r="E14">
        <v>22.07</v>
      </c>
      <c r="F14" t="s">
        <v>27</v>
      </c>
      <c r="G14" t="s">
        <v>28</v>
      </c>
      <c r="I14" s="4">
        <v>33938</v>
      </c>
      <c r="J14">
        <v>37</v>
      </c>
      <c r="K14" t="s">
        <v>30</v>
      </c>
      <c r="L14" t="s">
        <v>28</v>
      </c>
      <c r="N14" s="4">
        <v>34850</v>
      </c>
      <c r="O14">
        <v>690.83</v>
      </c>
      <c r="P14" t="s">
        <v>30</v>
      </c>
      <c r="Q14" t="s">
        <v>28</v>
      </c>
      <c r="S14" s="4">
        <v>34485</v>
      </c>
      <c r="T14" t="s">
        <v>29</v>
      </c>
      <c r="U14" t="s">
        <v>29</v>
      </c>
      <c r="V14" t="s">
        <v>29</v>
      </c>
      <c r="W14">
        <v>532.66</v>
      </c>
      <c r="X14" t="s">
        <v>30</v>
      </c>
      <c r="Y14" t="s">
        <v>28</v>
      </c>
      <c r="AA14" s="4">
        <v>34850</v>
      </c>
      <c r="AB14">
        <v>5704939</v>
      </c>
      <c r="AC14" t="s">
        <v>30</v>
      </c>
      <c r="AD14" t="s">
        <v>28</v>
      </c>
      <c r="AF14" s="4">
        <v>38503</v>
      </c>
      <c r="AG14">
        <v>4753</v>
      </c>
      <c r="AH14" t="s">
        <v>30</v>
      </c>
      <c r="AI14" t="s">
        <v>28</v>
      </c>
      <c r="AK14" s="4">
        <v>33024</v>
      </c>
      <c r="AL14">
        <v>6949</v>
      </c>
      <c r="AM14" t="s">
        <v>30</v>
      </c>
      <c r="AN14" t="s">
        <v>28</v>
      </c>
      <c r="AP14" s="4">
        <v>30102</v>
      </c>
      <c r="AQ14">
        <v>0.11900000000000001</v>
      </c>
      <c r="AR14" t="s">
        <v>30</v>
      </c>
      <c r="AS14" t="s">
        <v>28</v>
      </c>
      <c r="AU14" s="4">
        <v>34850</v>
      </c>
      <c r="AV14">
        <v>69.2</v>
      </c>
      <c r="AW14" t="s">
        <v>30</v>
      </c>
      <c r="AX14" t="s">
        <v>28</v>
      </c>
      <c r="AZ14" s="4">
        <v>38503</v>
      </c>
      <c r="BA14">
        <v>93.600000000000009</v>
      </c>
      <c r="BB14" t="s">
        <v>30</v>
      </c>
      <c r="BC14" t="s">
        <v>28</v>
      </c>
      <c r="BE14" s="4">
        <v>34454</v>
      </c>
      <c r="BF14">
        <v>68.290683069839105</v>
      </c>
      <c r="BG14" t="s">
        <v>30</v>
      </c>
      <c r="BH14" t="s">
        <v>28</v>
      </c>
      <c r="BJ14" s="4">
        <v>35885</v>
      </c>
      <c r="BK14">
        <v>12.1</v>
      </c>
      <c r="BL14" t="s">
        <v>30</v>
      </c>
      <c r="BM14" t="s">
        <v>28</v>
      </c>
      <c r="BO14" s="4">
        <v>34485</v>
      </c>
      <c r="BP14">
        <v>102</v>
      </c>
      <c r="BQ14" t="s">
        <v>30</v>
      </c>
      <c r="BR14" t="s">
        <v>28</v>
      </c>
      <c r="BS14">
        <v>100</v>
      </c>
      <c r="BT14" t="s">
        <v>30</v>
      </c>
      <c r="BU14" t="s">
        <v>28</v>
      </c>
      <c r="BW14" s="4">
        <v>33389</v>
      </c>
      <c r="BX14">
        <v>82.091097300000001</v>
      </c>
      <c r="BY14" t="s">
        <v>30</v>
      </c>
      <c r="BZ14" t="s">
        <v>28</v>
      </c>
      <c r="CB14" s="4">
        <v>38503</v>
      </c>
      <c r="CC14">
        <v>69.3</v>
      </c>
      <c r="CD14" t="s">
        <v>30</v>
      </c>
      <c r="CE14" t="s">
        <v>28</v>
      </c>
    </row>
    <row r="15" spans="1:83" x14ac:dyDescent="0.2">
      <c r="A15" s="3">
        <v>35437</v>
      </c>
      <c r="B15">
        <v>22.44</v>
      </c>
      <c r="C15" t="s">
        <v>27</v>
      </c>
      <c r="D15" t="s">
        <v>28</v>
      </c>
      <c r="E15">
        <v>22.13</v>
      </c>
      <c r="F15" t="s">
        <v>27</v>
      </c>
      <c r="G15" t="s">
        <v>28</v>
      </c>
      <c r="I15" s="4">
        <v>33969</v>
      </c>
      <c r="J15">
        <v>37</v>
      </c>
      <c r="K15" t="s">
        <v>30</v>
      </c>
      <c r="L15" t="s">
        <v>28</v>
      </c>
      <c r="N15" s="4">
        <v>34880</v>
      </c>
      <c r="O15">
        <v>705.78</v>
      </c>
      <c r="P15" t="s">
        <v>30</v>
      </c>
      <c r="Q15" t="s">
        <v>28</v>
      </c>
      <c r="S15" s="4">
        <v>34515</v>
      </c>
      <c r="T15" t="s">
        <v>29</v>
      </c>
      <c r="U15" t="s">
        <v>29</v>
      </c>
      <c r="V15" t="s">
        <v>29</v>
      </c>
      <c r="W15">
        <v>554.4</v>
      </c>
      <c r="X15" t="s">
        <v>30</v>
      </c>
      <c r="Y15" t="s">
        <v>28</v>
      </c>
      <c r="AA15" s="4">
        <v>34880</v>
      </c>
      <c r="AB15">
        <v>5703109</v>
      </c>
      <c r="AC15" t="s">
        <v>30</v>
      </c>
      <c r="AD15" t="s">
        <v>28</v>
      </c>
      <c r="AF15" s="4">
        <v>38533</v>
      </c>
      <c r="AG15">
        <v>4767</v>
      </c>
      <c r="AH15" t="s">
        <v>30</v>
      </c>
      <c r="AI15" t="s">
        <v>28</v>
      </c>
      <c r="AK15" s="4">
        <v>33054</v>
      </c>
      <c r="AL15">
        <v>6888</v>
      </c>
      <c r="AM15" t="s">
        <v>30</v>
      </c>
      <c r="AN15" t="s">
        <v>28</v>
      </c>
      <c r="AP15" s="4">
        <v>30132</v>
      </c>
      <c r="AQ15">
        <v>0.12</v>
      </c>
      <c r="AR15" t="s">
        <v>30</v>
      </c>
      <c r="AS15" t="s">
        <v>28</v>
      </c>
      <c r="AU15" s="4">
        <v>34880</v>
      </c>
      <c r="AV15">
        <v>69.2</v>
      </c>
      <c r="AW15" t="s">
        <v>30</v>
      </c>
      <c r="AX15" t="s">
        <v>28</v>
      </c>
      <c r="AZ15" s="4">
        <v>38533</v>
      </c>
      <c r="BA15">
        <v>101.7</v>
      </c>
      <c r="BB15" t="s">
        <v>30</v>
      </c>
      <c r="BC15" t="s">
        <v>28</v>
      </c>
      <c r="BE15" s="4">
        <v>34485</v>
      </c>
      <c r="BF15">
        <v>67.734406367715195</v>
      </c>
      <c r="BG15" t="s">
        <v>30</v>
      </c>
      <c r="BH15" t="s">
        <v>28</v>
      </c>
      <c r="BJ15" s="4">
        <v>35976</v>
      </c>
      <c r="BK15">
        <v>13</v>
      </c>
      <c r="BL15" t="s">
        <v>30</v>
      </c>
      <c r="BM15" t="s">
        <v>28</v>
      </c>
      <c r="BO15" s="4">
        <v>34515</v>
      </c>
      <c r="BP15">
        <v>104.5</v>
      </c>
      <c r="BQ15" t="s">
        <v>30</v>
      </c>
      <c r="BR15" t="s">
        <v>28</v>
      </c>
      <c r="BS15">
        <v>102.3</v>
      </c>
      <c r="BT15" t="s">
        <v>30</v>
      </c>
      <c r="BU15" t="s">
        <v>28</v>
      </c>
      <c r="BW15" s="4">
        <v>33419</v>
      </c>
      <c r="BX15">
        <v>83.752620500000006</v>
      </c>
      <c r="BY15" t="s">
        <v>30</v>
      </c>
      <c r="BZ15" t="s">
        <v>28</v>
      </c>
      <c r="CB15" s="4">
        <v>38533</v>
      </c>
      <c r="CC15">
        <v>75.100000000000009</v>
      </c>
      <c r="CD15" t="s">
        <v>30</v>
      </c>
      <c r="CE15" t="s">
        <v>28</v>
      </c>
    </row>
    <row r="16" spans="1:83" x14ac:dyDescent="0.2">
      <c r="A16" s="3">
        <v>35438</v>
      </c>
      <c r="B16">
        <v>22.29</v>
      </c>
      <c r="C16" t="s">
        <v>27</v>
      </c>
      <c r="D16" t="s">
        <v>28</v>
      </c>
      <c r="E16">
        <v>22.04</v>
      </c>
      <c r="F16" t="s">
        <v>27</v>
      </c>
      <c r="G16" t="s">
        <v>28</v>
      </c>
      <c r="I16" s="4">
        <v>34000</v>
      </c>
      <c r="J16">
        <v>37</v>
      </c>
      <c r="K16" t="s">
        <v>30</v>
      </c>
      <c r="L16" t="s">
        <v>28</v>
      </c>
      <c r="N16" s="4">
        <v>34911</v>
      </c>
      <c r="O16">
        <v>724.22</v>
      </c>
      <c r="P16" t="s">
        <v>30</v>
      </c>
      <c r="Q16" t="s">
        <v>28</v>
      </c>
      <c r="S16" s="4">
        <v>34546</v>
      </c>
      <c r="T16" t="s">
        <v>29</v>
      </c>
      <c r="U16" t="s">
        <v>29</v>
      </c>
      <c r="V16" t="s">
        <v>29</v>
      </c>
      <c r="W16">
        <v>559.29</v>
      </c>
      <c r="X16" t="s">
        <v>30</v>
      </c>
      <c r="Y16" t="s">
        <v>28</v>
      </c>
      <c r="AA16" s="4">
        <v>34911</v>
      </c>
      <c r="AB16">
        <v>5702609</v>
      </c>
      <c r="AC16" t="s">
        <v>30</v>
      </c>
      <c r="AD16" t="s">
        <v>28</v>
      </c>
      <c r="AF16" s="4">
        <v>38564</v>
      </c>
      <c r="AG16">
        <v>4769</v>
      </c>
      <c r="AH16" t="s">
        <v>30</v>
      </c>
      <c r="AI16" t="s">
        <v>28</v>
      </c>
      <c r="AK16" s="4">
        <v>33085</v>
      </c>
      <c r="AL16">
        <v>6800</v>
      </c>
      <c r="AM16" t="s">
        <v>30</v>
      </c>
      <c r="AN16" t="s">
        <v>28</v>
      </c>
      <c r="AP16" s="4">
        <v>30163</v>
      </c>
      <c r="AQ16">
        <v>0.125</v>
      </c>
      <c r="AR16" t="s">
        <v>30</v>
      </c>
      <c r="AS16" t="s">
        <v>28</v>
      </c>
      <c r="AU16" s="4">
        <v>34911</v>
      </c>
      <c r="AV16">
        <v>65.7</v>
      </c>
      <c r="AW16" t="s">
        <v>30</v>
      </c>
      <c r="AX16" t="s">
        <v>28</v>
      </c>
      <c r="AZ16" s="4">
        <v>38564</v>
      </c>
      <c r="BA16">
        <v>93.9</v>
      </c>
      <c r="BB16" t="s">
        <v>30</v>
      </c>
      <c r="BC16" t="s">
        <v>28</v>
      </c>
      <c r="BE16" s="4">
        <v>34515</v>
      </c>
      <c r="BF16">
        <v>67.883154724852588</v>
      </c>
      <c r="BG16" t="s">
        <v>30</v>
      </c>
      <c r="BH16" t="s">
        <v>28</v>
      </c>
      <c r="BJ16" s="4">
        <v>36068</v>
      </c>
      <c r="BK16">
        <v>12.5</v>
      </c>
      <c r="BL16" t="s">
        <v>30</v>
      </c>
      <c r="BM16" t="s">
        <v>28</v>
      </c>
      <c r="BO16" s="4">
        <v>34546</v>
      </c>
      <c r="BP16">
        <v>101.8</v>
      </c>
      <c r="BQ16" t="s">
        <v>30</v>
      </c>
      <c r="BR16" t="s">
        <v>28</v>
      </c>
      <c r="BS16">
        <v>101</v>
      </c>
      <c r="BT16" t="s">
        <v>30</v>
      </c>
      <c r="BU16" t="s">
        <v>28</v>
      </c>
      <c r="BW16" s="4">
        <v>33450</v>
      </c>
      <c r="BX16">
        <v>84.261241999999996</v>
      </c>
      <c r="BY16" t="s">
        <v>30</v>
      </c>
      <c r="BZ16" t="s">
        <v>28</v>
      </c>
      <c r="CB16" s="4">
        <v>38564</v>
      </c>
      <c r="CC16">
        <v>70</v>
      </c>
      <c r="CD16" t="s">
        <v>30</v>
      </c>
      <c r="CE16" t="s">
        <v>28</v>
      </c>
    </row>
    <row r="17" spans="1:83" x14ac:dyDescent="0.2">
      <c r="A17" s="3">
        <v>35439</v>
      </c>
      <c r="B17">
        <v>22.330000000000002</v>
      </c>
      <c r="C17" t="s">
        <v>27</v>
      </c>
      <c r="D17" t="s">
        <v>28</v>
      </c>
      <c r="E17">
        <v>21.97</v>
      </c>
      <c r="F17" t="s">
        <v>27</v>
      </c>
      <c r="G17" t="s">
        <v>28</v>
      </c>
      <c r="I17" s="4">
        <v>34028</v>
      </c>
      <c r="J17">
        <v>36</v>
      </c>
      <c r="K17" t="s">
        <v>30</v>
      </c>
      <c r="L17" t="s">
        <v>28</v>
      </c>
      <c r="N17" s="4">
        <v>34942</v>
      </c>
      <c r="O17">
        <v>747.35</v>
      </c>
      <c r="P17" t="s">
        <v>30</v>
      </c>
      <c r="Q17" t="s">
        <v>28</v>
      </c>
      <c r="S17" s="4">
        <v>34577</v>
      </c>
      <c r="T17" t="s">
        <v>29</v>
      </c>
      <c r="U17" t="s">
        <v>29</v>
      </c>
      <c r="V17" t="s">
        <v>29</v>
      </c>
      <c r="W17">
        <v>557.47</v>
      </c>
      <c r="X17" t="s">
        <v>30</v>
      </c>
      <c r="Y17" t="s">
        <v>28</v>
      </c>
      <c r="AA17" s="4">
        <v>34942</v>
      </c>
      <c r="AB17">
        <v>5700818</v>
      </c>
      <c r="AC17" t="s">
        <v>30</v>
      </c>
      <c r="AD17" t="s">
        <v>28</v>
      </c>
      <c r="AF17" s="4">
        <v>38595</v>
      </c>
      <c r="AG17">
        <v>4773</v>
      </c>
      <c r="AH17" t="s">
        <v>30</v>
      </c>
      <c r="AI17" t="s">
        <v>28</v>
      </c>
      <c r="AK17" s="4">
        <v>33116</v>
      </c>
      <c r="AL17">
        <v>6711</v>
      </c>
      <c r="AM17" t="s">
        <v>30</v>
      </c>
      <c r="AN17" t="s">
        <v>28</v>
      </c>
      <c r="AP17" s="4">
        <v>30194</v>
      </c>
      <c r="AQ17">
        <v>0.124</v>
      </c>
      <c r="AR17" t="s">
        <v>30</v>
      </c>
      <c r="AS17" t="s">
        <v>28</v>
      </c>
      <c r="AU17" s="4">
        <v>34942</v>
      </c>
      <c r="AV17">
        <v>70</v>
      </c>
      <c r="AW17" t="s">
        <v>30</v>
      </c>
      <c r="AX17" t="s">
        <v>28</v>
      </c>
      <c r="AZ17" s="4">
        <v>38595</v>
      </c>
      <c r="BA17">
        <v>97.8</v>
      </c>
      <c r="BB17" t="s">
        <v>30</v>
      </c>
      <c r="BC17" t="s">
        <v>28</v>
      </c>
      <c r="BE17" s="4">
        <v>34546</v>
      </c>
      <c r="BF17">
        <v>66.993899365016702</v>
      </c>
      <c r="BG17" t="s">
        <v>30</v>
      </c>
      <c r="BH17" t="s">
        <v>28</v>
      </c>
      <c r="BJ17" s="4">
        <v>36160</v>
      </c>
      <c r="BK17">
        <v>11.700000000000001</v>
      </c>
      <c r="BL17" t="s">
        <v>30</v>
      </c>
      <c r="BM17" t="s">
        <v>28</v>
      </c>
      <c r="BO17" s="4">
        <v>34577</v>
      </c>
      <c r="BP17">
        <v>107.3</v>
      </c>
      <c r="BQ17" t="s">
        <v>30</v>
      </c>
      <c r="BR17" t="s">
        <v>28</v>
      </c>
      <c r="BS17">
        <v>105.10000000000001</v>
      </c>
      <c r="BT17" t="s">
        <v>30</v>
      </c>
      <c r="BU17" t="s">
        <v>28</v>
      </c>
      <c r="BW17" s="4">
        <v>33481</v>
      </c>
      <c r="BX17">
        <v>77.944111800000002</v>
      </c>
      <c r="BY17" t="s">
        <v>30</v>
      </c>
      <c r="BZ17" t="s">
        <v>28</v>
      </c>
      <c r="CB17" s="4">
        <v>38595</v>
      </c>
      <c r="CC17">
        <v>73.100000000000009</v>
      </c>
      <c r="CD17" t="s">
        <v>30</v>
      </c>
      <c r="CE17" t="s">
        <v>28</v>
      </c>
    </row>
    <row r="18" spans="1:83" x14ac:dyDescent="0.2">
      <c r="A18" s="3">
        <v>35440</v>
      </c>
      <c r="B18">
        <v>22.34</v>
      </c>
      <c r="C18" t="s">
        <v>27</v>
      </c>
      <c r="D18" t="s">
        <v>28</v>
      </c>
      <c r="E18">
        <v>21.76</v>
      </c>
      <c r="F18" t="s">
        <v>27</v>
      </c>
      <c r="G18" t="s">
        <v>28</v>
      </c>
      <c r="I18" s="4">
        <v>34059</v>
      </c>
      <c r="J18">
        <v>33</v>
      </c>
      <c r="K18" t="s">
        <v>30</v>
      </c>
      <c r="L18" t="s">
        <v>28</v>
      </c>
      <c r="N18" s="4">
        <v>34972</v>
      </c>
      <c r="O18">
        <v>765.89</v>
      </c>
      <c r="P18" t="s">
        <v>30</v>
      </c>
      <c r="Q18" t="s">
        <v>28</v>
      </c>
      <c r="S18" s="4">
        <v>34607</v>
      </c>
      <c r="T18" t="s">
        <v>29</v>
      </c>
      <c r="U18" t="s">
        <v>29</v>
      </c>
      <c r="V18" t="s">
        <v>29</v>
      </c>
      <c r="W18">
        <v>581.56000000000006</v>
      </c>
      <c r="X18" t="s">
        <v>30</v>
      </c>
      <c r="Y18" t="s">
        <v>28</v>
      </c>
      <c r="AA18" s="4">
        <v>34972</v>
      </c>
      <c r="AB18">
        <v>5700010</v>
      </c>
      <c r="AC18" t="s">
        <v>30</v>
      </c>
      <c r="AD18" t="s">
        <v>28</v>
      </c>
      <c r="AF18" s="4">
        <v>38625</v>
      </c>
      <c r="AG18">
        <v>4785</v>
      </c>
      <c r="AH18" t="s">
        <v>30</v>
      </c>
      <c r="AI18" t="s">
        <v>28</v>
      </c>
      <c r="AK18" s="4">
        <v>33146</v>
      </c>
      <c r="AL18">
        <v>6643</v>
      </c>
      <c r="AM18" t="s">
        <v>30</v>
      </c>
      <c r="AN18" t="s">
        <v>28</v>
      </c>
      <c r="AP18" s="4">
        <v>30224</v>
      </c>
      <c r="AQ18">
        <v>0.124</v>
      </c>
      <c r="AR18" t="s">
        <v>30</v>
      </c>
      <c r="AS18" t="s">
        <v>28</v>
      </c>
      <c r="AU18" s="4">
        <v>34972</v>
      </c>
      <c r="AV18">
        <v>72.8</v>
      </c>
      <c r="AW18" t="s">
        <v>30</v>
      </c>
      <c r="AX18" t="s">
        <v>28</v>
      </c>
      <c r="AZ18" s="4">
        <v>38625</v>
      </c>
      <c r="BA18">
        <v>107.5</v>
      </c>
      <c r="BB18" t="s">
        <v>30</v>
      </c>
      <c r="BC18" t="s">
        <v>28</v>
      </c>
      <c r="BE18" s="4">
        <v>34577</v>
      </c>
      <c r="BF18">
        <v>66.8263261222924</v>
      </c>
      <c r="BG18" t="s">
        <v>30</v>
      </c>
      <c r="BH18" t="s">
        <v>28</v>
      </c>
      <c r="BJ18" s="4">
        <v>36250</v>
      </c>
      <c r="BK18">
        <v>10.4</v>
      </c>
      <c r="BL18" t="s">
        <v>30</v>
      </c>
      <c r="BM18" t="s">
        <v>28</v>
      </c>
      <c r="BO18" s="4">
        <v>34607</v>
      </c>
      <c r="BP18">
        <v>103.2</v>
      </c>
      <c r="BQ18" t="s">
        <v>30</v>
      </c>
      <c r="BR18" t="s">
        <v>28</v>
      </c>
      <c r="BS18">
        <v>97.7</v>
      </c>
      <c r="BT18" t="s">
        <v>30</v>
      </c>
      <c r="BU18" t="s">
        <v>28</v>
      </c>
      <c r="BW18" s="4">
        <v>33511</v>
      </c>
      <c r="BX18">
        <v>79.841112199999998</v>
      </c>
      <c r="BY18" t="s">
        <v>30</v>
      </c>
      <c r="BZ18" t="s">
        <v>28</v>
      </c>
      <c r="CB18" s="4">
        <v>38625</v>
      </c>
      <c r="CC18">
        <v>79.400000000000006</v>
      </c>
      <c r="CD18" t="s">
        <v>30</v>
      </c>
      <c r="CE18" t="s">
        <v>28</v>
      </c>
    </row>
    <row r="19" spans="1:83" x14ac:dyDescent="0.2">
      <c r="A19" s="3">
        <v>35441</v>
      </c>
      <c r="B19" t="s">
        <v>29</v>
      </c>
      <c r="C19" t="s">
        <v>30</v>
      </c>
      <c r="D19" t="s">
        <v>28</v>
      </c>
      <c r="E19" t="s">
        <v>29</v>
      </c>
      <c r="F19" t="s">
        <v>30</v>
      </c>
      <c r="G19" t="s">
        <v>28</v>
      </c>
      <c r="I19" s="4">
        <v>34089</v>
      </c>
      <c r="J19">
        <v>33</v>
      </c>
      <c r="K19" t="s">
        <v>30</v>
      </c>
      <c r="L19" t="s">
        <v>28</v>
      </c>
      <c r="N19" s="4">
        <v>35003</v>
      </c>
      <c r="O19">
        <v>801.49</v>
      </c>
      <c r="P19" t="s">
        <v>30</v>
      </c>
      <c r="Q19" t="s">
        <v>28</v>
      </c>
      <c r="S19" s="4">
        <v>34638</v>
      </c>
      <c r="T19" t="s">
        <v>29</v>
      </c>
      <c r="U19" t="s">
        <v>29</v>
      </c>
      <c r="V19" t="s">
        <v>29</v>
      </c>
      <c r="W19">
        <v>605.13</v>
      </c>
      <c r="X19" t="s">
        <v>30</v>
      </c>
      <c r="Y19" t="s">
        <v>28</v>
      </c>
      <c r="AA19" s="4">
        <v>35003</v>
      </c>
      <c r="AB19">
        <v>5720317</v>
      </c>
      <c r="AC19" t="s">
        <v>30</v>
      </c>
      <c r="AD19" t="s">
        <v>28</v>
      </c>
      <c r="AF19" s="4">
        <v>38656</v>
      </c>
      <c r="AG19">
        <v>4795</v>
      </c>
      <c r="AH19" t="s">
        <v>30</v>
      </c>
      <c r="AI19" t="s">
        <v>28</v>
      </c>
      <c r="AK19" s="4">
        <v>33177</v>
      </c>
      <c r="AL19">
        <v>6584</v>
      </c>
      <c r="AM19" t="s">
        <v>30</v>
      </c>
      <c r="AN19" t="s">
        <v>28</v>
      </c>
      <c r="AP19" s="4">
        <v>30255</v>
      </c>
      <c r="AQ19">
        <v>0.126</v>
      </c>
      <c r="AR19" t="s">
        <v>30</v>
      </c>
      <c r="AS19" t="s">
        <v>28</v>
      </c>
      <c r="AU19" s="4">
        <v>35003</v>
      </c>
      <c r="AV19">
        <v>74.7</v>
      </c>
      <c r="AW19" t="s">
        <v>30</v>
      </c>
      <c r="AX19" t="s">
        <v>28</v>
      </c>
      <c r="AZ19" s="4">
        <v>38656</v>
      </c>
      <c r="BA19">
        <v>109.4</v>
      </c>
      <c r="BB19" t="s">
        <v>30</v>
      </c>
      <c r="BC19" t="s">
        <v>28</v>
      </c>
      <c r="BE19" s="4">
        <v>34607</v>
      </c>
      <c r="BF19">
        <v>68.441678661833791</v>
      </c>
      <c r="BG19" t="s">
        <v>30</v>
      </c>
      <c r="BH19" t="s">
        <v>28</v>
      </c>
      <c r="BJ19" s="4">
        <v>36341</v>
      </c>
      <c r="BK19">
        <v>13.8</v>
      </c>
      <c r="BL19" t="s">
        <v>30</v>
      </c>
      <c r="BM19" t="s">
        <v>28</v>
      </c>
      <c r="BO19" s="4">
        <v>34638</v>
      </c>
      <c r="BP19">
        <v>100.5</v>
      </c>
      <c r="BQ19" t="s">
        <v>30</v>
      </c>
      <c r="BR19" t="s">
        <v>28</v>
      </c>
      <c r="BS19">
        <v>98</v>
      </c>
      <c r="BT19" t="s">
        <v>30</v>
      </c>
      <c r="BU19" t="s">
        <v>28</v>
      </c>
      <c r="BW19" s="4">
        <v>33542</v>
      </c>
      <c r="BX19">
        <v>78.373547799999997</v>
      </c>
      <c r="BY19" t="s">
        <v>30</v>
      </c>
      <c r="BZ19" t="s">
        <v>28</v>
      </c>
      <c r="CB19" s="4">
        <v>38656</v>
      </c>
      <c r="CC19">
        <v>81.100000000000009</v>
      </c>
      <c r="CD19" t="s">
        <v>30</v>
      </c>
      <c r="CE19" t="s">
        <v>28</v>
      </c>
    </row>
    <row r="20" spans="1:83" x14ac:dyDescent="0.2">
      <c r="A20" s="3">
        <v>35442</v>
      </c>
      <c r="B20" t="s">
        <v>29</v>
      </c>
      <c r="C20" t="s">
        <v>30</v>
      </c>
      <c r="D20" t="s">
        <v>28</v>
      </c>
      <c r="E20" t="s">
        <v>29</v>
      </c>
      <c r="F20" t="s">
        <v>30</v>
      </c>
      <c r="G20" t="s">
        <v>28</v>
      </c>
      <c r="I20" s="4">
        <v>34120</v>
      </c>
      <c r="J20">
        <v>33</v>
      </c>
      <c r="K20" t="s">
        <v>30</v>
      </c>
      <c r="L20" t="s">
        <v>28</v>
      </c>
      <c r="N20" s="4">
        <v>35033</v>
      </c>
      <c r="O20">
        <v>860.06000000000006</v>
      </c>
      <c r="P20" t="s">
        <v>30</v>
      </c>
      <c r="Q20" t="s">
        <v>28</v>
      </c>
      <c r="S20" s="4">
        <v>34668</v>
      </c>
      <c r="T20" t="s">
        <v>29</v>
      </c>
      <c r="U20" t="s">
        <v>29</v>
      </c>
      <c r="V20" t="s">
        <v>29</v>
      </c>
      <c r="W20">
        <v>661.17</v>
      </c>
      <c r="X20" t="s">
        <v>30</v>
      </c>
      <c r="Y20" t="s">
        <v>28</v>
      </c>
      <c r="AA20" s="4">
        <v>35033</v>
      </c>
      <c r="AB20">
        <v>5711602</v>
      </c>
      <c r="AC20" t="s">
        <v>30</v>
      </c>
      <c r="AD20" t="s">
        <v>28</v>
      </c>
      <c r="AF20" s="4">
        <v>38686</v>
      </c>
      <c r="AG20">
        <v>4801</v>
      </c>
      <c r="AH20" t="s">
        <v>30</v>
      </c>
      <c r="AI20" t="s">
        <v>28</v>
      </c>
      <c r="AK20" s="4">
        <v>33207</v>
      </c>
      <c r="AL20">
        <v>6515</v>
      </c>
      <c r="AM20" t="s">
        <v>30</v>
      </c>
      <c r="AN20" t="s">
        <v>28</v>
      </c>
      <c r="AP20" s="4">
        <v>30285</v>
      </c>
      <c r="AQ20">
        <v>0.127</v>
      </c>
      <c r="AR20" t="s">
        <v>30</v>
      </c>
      <c r="AS20" t="s">
        <v>28</v>
      </c>
      <c r="AU20" s="4">
        <v>35033</v>
      </c>
      <c r="AV20">
        <v>75.400000000000006</v>
      </c>
      <c r="AW20" t="s">
        <v>30</v>
      </c>
      <c r="AX20" t="s">
        <v>28</v>
      </c>
      <c r="AZ20" s="4">
        <v>38686</v>
      </c>
      <c r="BA20">
        <v>109.4</v>
      </c>
      <c r="BB20" t="s">
        <v>30</v>
      </c>
      <c r="BC20" t="s">
        <v>28</v>
      </c>
      <c r="BE20" s="4">
        <v>34638</v>
      </c>
      <c r="BF20">
        <v>69.210501582083694</v>
      </c>
      <c r="BG20" t="s">
        <v>30</v>
      </c>
      <c r="BH20" t="s">
        <v>28</v>
      </c>
      <c r="BJ20" s="4">
        <v>36433</v>
      </c>
      <c r="BK20">
        <v>13.5</v>
      </c>
      <c r="BL20" t="s">
        <v>30</v>
      </c>
      <c r="BM20" t="s">
        <v>28</v>
      </c>
      <c r="BO20" s="4">
        <v>34668</v>
      </c>
      <c r="BP20">
        <v>100</v>
      </c>
      <c r="BQ20" t="s">
        <v>30</v>
      </c>
      <c r="BR20" t="s">
        <v>28</v>
      </c>
      <c r="BS20">
        <v>97.8</v>
      </c>
      <c r="BT20" t="s">
        <v>30</v>
      </c>
      <c r="BU20" t="s">
        <v>28</v>
      </c>
      <c r="BW20" s="4">
        <v>33572</v>
      </c>
      <c r="BX20">
        <v>74.084249099999994</v>
      </c>
      <c r="BY20" t="s">
        <v>30</v>
      </c>
      <c r="BZ20" t="s">
        <v>28</v>
      </c>
      <c r="CB20" s="4">
        <v>38686</v>
      </c>
      <c r="CC20">
        <v>81.100000000000009</v>
      </c>
      <c r="CD20" t="s">
        <v>30</v>
      </c>
      <c r="CE20" t="s">
        <v>28</v>
      </c>
    </row>
    <row r="21" spans="1:83" x14ac:dyDescent="0.2">
      <c r="A21" s="3">
        <v>35443</v>
      </c>
      <c r="B21">
        <v>22.27</v>
      </c>
      <c r="C21" t="s">
        <v>27</v>
      </c>
      <c r="D21" t="s">
        <v>28</v>
      </c>
      <c r="E21">
        <v>21.79</v>
      </c>
      <c r="F21" t="s">
        <v>27</v>
      </c>
      <c r="G21" t="s">
        <v>28</v>
      </c>
      <c r="I21" s="4">
        <v>34150</v>
      </c>
      <c r="J21">
        <v>33</v>
      </c>
      <c r="K21" t="s">
        <v>30</v>
      </c>
      <c r="L21" t="s">
        <v>28</v>
      </c>
      <c r="N21" s="4">
        <v>35064</v>
      </c>
      <c r="O21">
        <v>920.34</v>
      </c>
      <c r="P21" t="s">
        <v>30</v>
      </c>
      <c r="Q21" t="s">
        <v>28</v>
      </c>
      <c r="S21" s="4">
        <v>34699</v>
      </c>
      <c r="T21" t="s">
        <v>29</v>
      </c>
      <c r="U21" t="s">
        <v>29</v>
      </c>
      <c r="V21" t="s">
        <v>29</v>
      </c>
      <c r="W21">
        <v>742.6</v>
      </c>
      <c r="X21" t="s">
        <v>30</v>
      </c>
      <c r="Y21" t="s">
        <v>28</v>
      </c>
      <c r="AA21" s="4">
        <v>35064</v>
      </c>
      <c r="AB21">
        <v>5669218</v>
      </c>
      <c r="AC21" t="s">
        <v>30</v>
      </c>
      <c r="AD21" t="s">
        <v>28</v>
      </c>
      <c r="AF21" s="4">
        <v>38717</v>
      </c>
      <c r="AG21">
        <v>4795</v>
      </c>
      <c r="AH21" t="s">
        <v>30</v>
      </c>
      <c r="AI21" t="s">
        <v>28</v>
      </c>
      <c r="AK21" s="4">
        <v>33238</v>
      </c>
      <c r="AL21">
        <v>6348</v>
      </c>
      <c r="AM21" t="s">
        <v>30</v>
      </c>
      <c r="AN21" t="s">
        <v>28</v>
      </c>
      <c r="AP21" s="4">
        <v>30316</v>
      </c>
      <c r="AQ21">
        <v>0.128</v>
      </c>
      <c r="AR21" t="s">
        <v>30</v>
      </c>
      <c r="AS21" t="s">
        <v>28</v>
      </c>
      <c r="AU21" s="4">
        <v>35064</v>
      </c>
      <c r="AV21">
        <v>73.5</v>
      </c>
      <c r="AW21" t="s">
        <v>30</v>
      </c>
      <c r="AX21" t="s">
        <v>28</v>
      </c>
      <c r="AZ21" s="4">
        <v>38717</v>
      </c>
      <c r="BA21">
        <v>107.5</v>
      </c>
      <c r="BB21" t="s">
        <v>30</v>
      </c>
      <c r="BC21" t="s">
        <v>28</v>
      </c>
      <c r="BE21" s="4">
        <v>34668</v>
      </c>
      <c r="BF21">
        <v>69.486138921194012</v>
      </c>
      <c r="BG21" t="s">
        <v>30</v>
      </c>
      <c r="BH21" t="s">
        <v>28</v>
      </c>
      <c r="BJ21" s="4">
        <v>36525</v>
      </c>
      <c r="BK21">
        <v>13.1</v>
      </c>
      <c r="BL21" t="s">
        <v>30</v>
      </c>
      <c r="BM21" t="s">
        <v>28</v>
      </c>
      <c r="BO21" s="4">
        <v>34699</v>
      </c>
      <c r="BP21">
        <v>116.3</v>
      </c>
      <c r="BQ21" t="s">
        <v>30</v>
      </c>
      <c r="BR21" t="s">
        <v>28</v>
      </c>
      <c r="BS21">
        <v>113.5</v>
      </c>
      <c r="BT21" t="s">
        <v>30</v>
      </c>
      <c r="BU21" t="s">
        <v>28</v>
      </c>
      <c r="BW21" s="4">
        <v>33603</v>
      </c>
      <c r="BX21">
        <v>81.3165537</v>
      </c>
      <c r="BY21" t="s">
        <v>30</v>
      </c>
      <c r="BZ21" t="s">
        <v>28</v>
      </c>
      <c r="CB21" s="4">
        <v>38717</v>
      </c>
      <c r="CC21">
        <v>80</v>
      </c>
      <c r="CD21" t="s">
        <v>30</v>
      </c>
      <c r="CE21" t="s">
        <v>28</v>
      </c>
    </row>
    <row r="22" spans="1:83" x14ac:dyDescent="0.2">
      <c r="A22" s="3">
        <v>35444</v>
      </c>
      <c r="B22">
        <v>22.22</v>
      </c>
      <c r="C22" t="s">
        <v>27</v>
      </c>
      <c r="D22" t="s">
        <v>28</v>
      </c>
      <c r="E22">
        <v>21.55</v>
      </c>
      <c r="F22" t="s">
        <v>27</v>
      </c>
      <c r="G22" t="s">
        <v>28</v>
      </c>
      <c r="I22" s="4">
        <v>34181</v>
      </c>
      <c r="J22">
        <v>33</v>
      </c>
      <c r="K22" t="s">
        <v>30</v>
      </c>
      <c r="L22" t="s">
        <v>28</v>
      </c>
      <c r="N22" s="4">
        <v>35095</v>
      </c>
      <c r="O22">
        <v>826.17000000000007</v>
      </c>
      <c r="P22" t="s">
        <v>30</v>
      </c>
      <c r="Q22" t="s">
        <v>28</v>
      </c>
      <c r="S22" s="4">
        <v>34730</v>
      </c>
      <c r="T22" t="s">
        <v>29</v>
      </c>
      <c r="U22" t="s">
        <v>29</v>
      </c>
      <c r="V22" t="s">
        <v>29</v>
      </c>
      <c r="W22">
        <v>638.51</v>
      </c>
      <c r="X22" t="s">
        <v>30</v>
      </c>
      <c r="Y22" t="s">
        <v>28</v>
      </c>
      <c r="AA22" s="4">
        <v>35095</v>
      </c>
      <c r="AB22">
        <v>5611615</v>
      </c>
      <c r="AC22" t="s">
        <v>30</v>
      </c>
      <c r="AD22" t="s">
        <v>28</v>
      </c>
      <c r="AF22" s="4">
        <v>38748</v>
      </c>
      <c r="AG22">
        <v>4859</v>
      </c>
      <c r="AH22" t="s">
        <v>30</v>
      </c>
      <c r="AI22" t="s">
        <v>28</v>
      </c>
      <c r="AK22" s="4">
        <v>33269</v>
      </c>
      <c r="AL22">
        <v>6912</v>
      </c>
      <c r="AM22" t="s">
        <v>30</v>
      </c>
      <c r="AN22" t="s">
        <v>28</v>
      </c>
      <c r="AP22" s="4">
        <v>30347</v>
      </c>
      <c r="AQ22">
        <v>0.13</v>
      </c>
      <c r="AR22" t="s">
        <v>30</v>
      </c>
      <c r="AS22" t="s">
        <v>28</v>
      </c>
      <c r="AU22" s="4">
        <v>35095</v>
      </c>
      <c r="AV22">
        <v>72.100000000000009</v>
      </c>
      <c r="AW22" t="s">
        <v>30</v>
      </c>
      <c r="AX22" t="s">
        <v>28</v>
      </c>
      <c r="AZ22" s="4">
        <v>38748</v>
      </c>
      <c r="BA22">
        <v>100.2</v>
      </c>
      <c r="BB22" t="s">
        <v>30</v>
      </c>
      <c r="BC22" t="s">
        <v>28</v>
      </c>
      <c r="BE22" s="4">
        <v>34699</v>
      </c>
      <c r="BF22">
        <v>69.763973409388086</v>
      </c>
      <c r="BG22" t="s">
        <v>30</v>
      </c>
      <c r="BH22" t="s">
        <v>28</v>
      </c>
      <c r="BJ22" s="4">
        <v>36616</v>
      </c>
      <c r="BK22">
        <v>12.5</v>
      </c>
      <c r="BL22" t="s">
        <v>30</v>
      </c>
      <c r="BM22" t="s">
        <v>28</v>
      </c>
      <c r="BO22" s="4">
        <v>34730</v>
      </c>
      <c r="BP22">
        <v>88.2</v>
      </c>
      <c r="BQ22" t="s">
        <v>30</v>
      </c>
      <c r="BR22" t="s">
        <v>28</v>
      </c>
      <c r="BS22">
        <v>85.4</v>
      </c>
      <c r="BT22" t="s">
        <v>30</v>
      </c>
      <c r="BU22" t="s">
        <v>28</v>
      </c>
      <c r="BW22" s="4">
        <v>33634</v>
      </c>
      <c r="BX22">
        <v>84.567901199999994</v>
      </c>
      <c r="BY22" t="s">
        <v>30</v>
      </c>
      <c r="BZ22" t="s">
        <v>28</v>
      </c>
      <c r="CB22" s="4">
        <v>38748</v>
      </c>
      <c r="CC22">
        <v>75.400000000000006</v>
      </c>
      <c r="CD22" t="s">
        <v>30</v>
      </c>
      <c r="CE22" t="s">
        <v>28</v>
      </c>
    </row>
    <row r="23" spans="1:83" x14ac:dyDescent="0.2">
      <c r="A23" s="3">
        <v>35445</v>
      </c>
      <c r="B23">
        <v>22.13</v>
      </c>
      <c r="C23" t="s">
        <v>27</v>
      </c>
      <c r="D23" t="s">
        <v>28</v>
      </c>
      <c r="E23">
        <v>21.44</v>
      </c>
      <c r="F23" t="s">
        <v>27</v>
      </c>
      <c r="G23" t="s">
        <v>28</v>
      </c>
      <c r="I23" s="4">
        <v>34212</v>
      </c>
      <c r="J23">
        <v>33</v>
      </c>
      <c r="K23" t="s">
        <v>30</v>
      </c>
      <c r="L23" t="s">
        <v>28</v>
      </c>
      <c r="N23" s="4">
        <v>35124</v>
      </c>
      <c r="O23">
        <v>831.89</v>
      </c>
      <c r="P23" t="s">
        <v>30</v>
      </c>
      <c r="Q23" t="s">
        <v>28</v>
      </c>
      <c r="S23" s="4">
        <v>34758</v>
      </c>
      <c r="T23" t="s">
        <v>29</v>
      </c>
      <c r="U23" t="s">
        <v>29</v>
      </c>
      <c r="V23" t="s">
        <v>29</v>
      </c>
      <c r="W23">
        <v>643.77</v>
      </c>
      <c r="X23" t="s">
        <v>30</v>
      </c>
      <c r="Y23" t="s">
        <v>28</v>
      </c>
      <c r="AA23" s="4">
        <v>35124</v>
      </c>
      <c r="AB23">
        <v>5629245</v>
      </c>
      <c r="AC23" t="s">
        <v>30</v>
      </c>
      <c r="AD23" t="s">
        <v>28</v>
      </c>
      <c r="AF23" s="4">
        <v>38776</v>
      </c>
      <c r="AG23">
        <v>4858</v>
      </c>
      <c r="AH23" t="s">
        <v>30</v>
      </c>
      <c r="AI23" t="s">
        <v>28</v>
      </c>
      <c r="AK23" s="4">
        <v>33297</v>
      </c>
      <c r="AL23">
        <v>6880</v>
      </c>
      <c r="AM23" t="s">
        <v>30</v>
      </c>
      <c r="AN23" t="s">
        <v>28</v>
      </c>
      <c r="AP23" s="4">
        <v>30375</v>
      </c>
      <c r="AQ23">
        <v>0.13900000000000001</v>
      </c>
      <c r="AR23" t="s">
        <v>30</v>
      </c>
      <c r="AS23" t="s">
        <v>28</v>
      </c>
      <c r="AU23" s="4">
        <v>35124</v>
      </c>
      <c r="AV23">
        <v>70.100000000000009</v>
      </c>
      <c r="AW23" t="s">
        <v>30</v>
      </c>
      <c r="AX23" t="s">
        <v>28</v>
      </c>
      <c r="AZ23" s="4">
        <v>38776</v>
      </c>
      <c r="BA23">
        <v>99.8</v>
      </c>
      <c r="BB23" t="s">
        <v>30</v>
      </c>
      <c r="BC23" t="s">
        <v>28</v>
      </c>
      <c r="BE23" s="4">
        <v>34730</v>
      </c>
      <c r="BF23">
        <v>70.993719142281705</v>
      </c>
      <c r="BG23" t="s">
        <v>30</v>
      </c>
      <c r="BH23" t="s">
        <v>28</v>
      </c>
      <c r="BJ23" s="4">
        <v>36707</v>
      </c>
      <c r="BK23">
        <v>12.5</v>
      </c>
      <c r="BL23" t="s">
        <v>30</v>
      </c>
      <c r="BM23" t="s">
        <v>28</v>
      </c>
      <c r="BO23" s="4">
        <v>34758</v>
      </c>
      <c r="BP23">
        <v>101.2</v>
      </c>
      <c r="BQ23" t="s">
        <v>30</v>
      </c>
      <c r="BR23" t="s">
        <v>28</v>
      </c>
      <c r="BS23">
        <v>99.3</v>
      </c>
      <c r="BT23" t="s">
        <v>30</v>
      </c>
      <c r="BU23" t="s">
        <v>28</v>
      </c>
      <c r="BW23" s="4">
        <v>33663</v>
      </c>
      <c r="BX23">
        <v>90.845886399999998</v>
      </c>
      <c r="BY23" t="s">
        <v>30</v>
      </c>
      <c r="BZ23" t="s">
        <v>28</v>
      </c>
      <c r="CB23" s="4">
        <v>38776</v>
      </c>
      <c r="CC23">
        <v>74.7</v>
      </c>
      <c r="CD23" t="s">
        <v>30</v>
      </c>
      <c r="CE23" t="s">
        <v>28</v>
      </c>
    </row>
    <row r="24" spans="1:83" x14ac:dyDescent="0.2">
      <c r="A24" s="3">
        <v>35446</v>
      </c>
      <c r="B24">
        <v>22.150000000000002</v>
      </c>
      <c r="C24" t="s">
        <v>27</v>
      </c>
      <c r="D24" t="s">
        <v>28</v>
      </c>
      <c r="E24">
        <v>21.47</v>
      </c>
      <c r="F24" t="s">
        <v>27</v>
      </c>
      <c r="G24" t="s">
        <v>28</v>
      </c>
      <c r="I24" s="4">
        <v>34242</v>
      </c>
      <c r="J24">
        <v>33</v>
      </c>
      <c r="K24" t="s">
        <v>30</v>
      </c>
      <c r="L24" t="s">
        <v>28</v>
      </c>
      <c r="N24" s="4">
        <v>35155</v>
      </c>
      <c r="O24">
        <v>854.07</v>
      </c>
      <c r="P24" t="s">
        <v>30</v>
      </c>
      <c r="Q24" t="s">
        <v>28</v>
      </c>
      <c r="S24" s="4">
        <v>34789</v>
      </c>
      <c r="T24" t="s">
        <v>29</v>
      </c>
      <c r="U24" t="s">
        <v>29</v>
      </c>
      <c r="V24" t="s">
        <v>29</v>
      </c>
      <c r="W24">
        <v>707.23</v>
      </c>
      <c r="X24" t="s">
        <v>30</v>
      </c>
      <c r="Y24" t="s">
        <v>28</v>
      </c>
      <c r="AA24" s="4">
        <v>35155</v>
      </c>
      <c r="AB24">
        <v>5631852</v>
      </c>
      <c r="AC24" t="s">
        <v>30</v>
      </c>
      <c r="AD24" t="s">
        <v>28</v>
      </c>
      <c r="AF24" s="4">
        <v>38807</v>
      </c>
      <c r="AG24">
        <v>4866</v>
      </c>
      <c r="AH24" t="s">
        <v>30</v>
      </c>
      <c r="AI24" t="s">
        <v>28</v>
      </c>
      <c r="AK24" s="4">
        <v>33328</v>
      </c>
      <c r="AL24">
        <v>6894</v>
      </c>
      <c r="AM24" t="s">
        <v>30</v>
      </c>
      <c r="AN24" t="s">
        <v>28</v>
      </c>
      <c r="AP24" s="4">
        <v>30406</v>
      </c>
      <c r="AQ24">
        <v>0.14200000000000002</v>
      </c>
      <c r="AR24" t="s">
        <v>30</v>
      </c>
      <c r="AS24" t="s">
        <v>28</v>
      </c>
      <c r="AU24" s="4">
        <v>35155</v>
      </c>
      <c r="AV24">
        <v>77.3</v>
      </c>
      <c r="AW24" t="s">
        <v>30</v>
      </c>
      <c r="AX24" t="s">
        <v>28</v>
      </c>
      <c r="AZ24" s="4">
        <v>38807</v>
      </c>
      <c r="BA24">
        <v>115.60000000000001</v>
      </c>
      <c r="BB24" t="s">
        <v>30</v>
      </c>
      <c r="BC24" t="s">
        <v>28</v>
      </c>
      <c r="BE24" s="4">
        <v>34758</v>
      </c>
      <c r="BF24">
        <v>71.051226642847396</v>
      </c>
      <c r="BG24" t="s">
        <v>30</v>
      </c>
      <c r="BH24" t="s">
        <v>28</v>
      </c>
      <c r="BJ24" s="4">
        <v>36799</v>
      </c>
      <c r="BK24">
        <v>12.6</v>
      </c>
      <c r="BL24" t="s">
        <v>30</v>
      </c>
      <c r="BM24" t="s">
        <v>28</v>
      </c>
      <c r="BO24" s="4">
        <v>34789</v>
      </c>
      <c r="BP24">
        <v>115.9</v>
      </c>
      <c r="BQ24" t="s">
        <v>30</v>
      </c>
      <c r="BR24" t="s">
        <v>28</v>
      </c>
      <c r="BS24">
        <v>113.9</v>
      </c>
      <c r="BT24" t="s">
        <v>30</v>
      </c>
      <c r="BU24" t="s">
        <v>28</v>
      </c>
      <c r="BW24" s="4">
        <v>33694</v>
      </c>
      <c r="BX24">
        <v>99.2349727</v>
      </c>
      <c r="BY24" t="s">
        <v>30</v>
      </c>
      <c r="BZ24" t="s">
        <v>28</v>
      </c>
      <c r="CB24" s="4">
        <v>38807</v>
      </c>
      <c r="CC24">
        <v>86.4</v>
      </c>
      <c r="CD24" t="s">
        <v>30</v>
      </c>
      <c r="CE24" t="s">
        <v>28</v>
      </c>
    </row>
    <row r="25" spans="1:83" x14ac:dyDescent="0.2">
      <c r="A25" s="3">
        <v>35447</v>
      </c>
      <c r="B25">
        <v>22.09</v>
      </c>
      <c r="C25" t="s">
        <v>27</v>
      </c>
      <c r="D25" t="s">
        <v>28</v>
      </c>
      <c r="E25">
        <v>21.6</v>
      </c>
      <c r="F25" t="s">
        <v>27</v>
      </c>
      <c r="G25" t="s">
        <v>28</v>
      </c>
      <c r="I25" s="4">
        <v>34273</v>
      </c>
      <c r="J25">
        <v>33</v>
      </c>
      <c r="K25" t="s">
        <v>30</v>
      </c>
      <c r="L25" t="s">
        <v>28</v>
      </c>
      <c r="N25" s="4">
        <v>35185</v>
      </c>
      <c r="O25">
        <v>883.64</v>
      </c>
      <c r="P25" t="s">
        <v>30</v>
      </c>
      <c r="Q25" t="s">
        <v>28</v>
      </c>
      <c r="S25" s="4">
        <v>34819</v>
      </c>
      <c r="T25" t="s">
        <v>29</v>
      </c>
      <c r="U25" t="s">
        <v>29</v>
      </c>
      <c r="V25" t="s">
        <v>29</v>
      </c>
      <c r="W25">
        <v>730.89</v>
      </c>
      <c r="X25" t="s">
        <v>30</v>
      </c>
      <c r="Y25" t="s">
        <v>28</v>
      </c>
      <c r="AA25" s="4">
        <v>35185</v>
      </c>
      <c r="AB25">
        <v>5647364</v>
      </c>
      <c r="AC25" t="s">
        <v>30</v>
      </c>
      <c r="AD25" t="s">
        <v>28</v>
      </c>
      <c r="AF25" s="4">
        <v>38837</v>
      </c>
      <c r="AG25">
        <v>4886</v>
      </c>
      <c r="AH25" t="s">
        <v>30</v>
      </c>
      <c r="AI25" t="s">
        <v>28</v>
      </c>
      <c r="AK25" s="4">
        <v>33358</v>
      </c>
      <c r="AL25">
        <v>6865</v>
      </c>
      <c r="AM25" t="s">
        <v>30</v>
      </c>
      <c r="AN25" t="s">
        <v>28</v>
      </c>
      <c r="AP25" s="4">
        <v>30436</v>
      </c>
      <c r="AQ25">
        <v>0.14700000000000002</v>
      </c>
      <c r="AR25" t="s">
        <v>30</v>
      </c>
      <c r="AS25" t="s">
        <v>28</v>
      </c>
      <c r="AU25" s="4">
        <v>35185</v>
      </c>
      <c r="AV25">
        <v>74.2</v>
      </c>
      <c r="AW25" t="s">
        <v>30</v>
      </c>
      <c r="AX25" t="s">
        <v>28</v>
      </c>
      <c r="AZ25" s="4">
        <v>38837</v>
      </c>
      <c r="BA25">
        <v>104.5</v>
      </c>
      <c r="BB25" t="s">
        <v>30</v>
      </c>
      <c r="BC25" t="s">
        <v>28</v>
      </c>
      <c r="BE25" s="4">
        <v>34789</v>
      </c>
      <c r="BF25">
        <v>71.097973483936102</v>
      </c>
      <c r="BG25" t="s">
        <v>30</v>
      </c>
      <c r="BH25" t="s">
        <v>28</v>
      </c>
      <c r="BJ25" s="4">
        <v>36891</v>
      </c>
      <c r="BK25">
        <v>12.9</v>
      </c>
      <c r="BL25" t="s">
        <v>30</v>
      </c>
      <c r="BM25" t="s">
        <v>28</v>
      </c>
      <c r="BO25" s="4">
        <v>34819</v>
      </c>
      <c r="BP25">
        <v>98</v>
      </c>
      <c r="BQ25" t="s">
        <v>30</v>
      </c>
      <c r="BR25" t="s">
        <v>28</v>
      </c>
      <c r="BS25">
        <v>95.3</v>
      </c>
      <c r="BT25" t="s">
        <v>30</v>
      </c>
      <c r="BU25" t="s">
        <v>28</v>
      </c>
      <c r="BW25" s="4">
        <v>33724</v>
      </c>
      <c r="BX25">
        <v>103.4772182</v>
      </c>
      <c r="BY25" t="s">
        <v>30</v>
      </c>
      <c r="BZ25" t="s">
        <v>28</v>
      </c>
      <c r="CB25" s="4">
        <v>38837</v>
      </c>
      <c r="CC25">
        <v>77.8</v>
      </c>
      <c r="CD25" t="s">
        <v>30</v>
      </c>
      <c r="CE25" t="s">
        <v>28</v>
      </c>
    </row>
    <row r="26" spans="1:83" x14ac:dyDescent="0.2">
      <c r="A26" s="3">
        <v>35448</v>
      </c>
      <c r="B26" t="s">
        <v>29</v>
      </c>
      <c r="C26" t="s">
        <v>30</v>
      </c>
      <c r="D26" t="s">
        <v>28</v>
      </c>
      <c r="E26" t="s">
        <v>29</v>
      </c>
      <c r="F26" t="s">
        <v>30</v>
      </c>
      <c r="G26" t="s">
        <v>28</v>
      </c>
      <c r="I26" s="4">
        <v>34303</v>
      </c>
      <c r="J26">
        <v>33</v>
      </c>
      <c r="K26" t="s">
        <v>30</v>
      </c>
      <c r="L26" t="s">
        <v>28</v>
      </c>
      <c r="N26" s="4">
        <v>35216</v>
      </c>
      <c r="O26">
        <v>883.24</v>
      </c>
      <c r="P26" t="s">
        <v>30</v>
      </c>
      <c r="Q26" t="s">
        <v>28</v>
      </c>
      <c r="S26" s="4">
        <v>34850</v>
      </c>
      <c r="T26" t="s">
        <v>29</v>
      </c>
      <c r="U26" t="s">
        <v>29</v>
      </c>
      <c r="V26" t="s">
        <v>29</v>
      </c>
      <c r="W26">
        <v>730.02</v>
      </c>
      <c r="X26" t="s">
        <v>30</v>
      </c>
      <c r="Y26" t="s">
        <v>28</v>
      </c>
      <c r="AA26" s="4">
        <v>35216</v>
      </c>
      <c r="AB26">
        <v>5628079</v>
      </c>
      <c r="AC26" t="s">
        <v>30</v>
      </c>
      <c r="AD26" t="s">
        <v>28</v>
      </c>
      <c r="AF26" s="4">
        <v>38868</v>
      </c>
      <c r="AG26">
        <v>4898</v>
      </c>
      <c r="AH26" t="s">
        <v>30</v>
      </c>
      <c r="AI26" t="s">
        <v>28</v>
      </c>
      <c r="AK26" s="4">
        <v>33389</v>
      </c>
      <c r="AL26">
        <v>6766</v>
      </c>
      <c r="AM26" t="s">
        <v>30</v>
      </c>
      <c r="AN26" t="s">
        <v>28</v>
      </c>
      <c r="AP26" s="4">
        <v>30467</v>
      </c>
      <c r="AQ26">
        <v>0.14800000000000002</v>
      </c>
      <c r="AR26" t="s">
        <v>30</v>
      </c>
      <c r="AS26" t="s">
        <v>28</v>
      </c>
      <c r="AU26" s="4">
        <v>35216</v>
      </c>
      <c r="AV26">
        <v>75.600000000000009</v>
      </c>
      <c r="AW26" t="s">
        <v>30</v>
      </c>
      <c r="AX26" t="s">
        <v>28</v>
      </c>
      <c r="AZ26" s="4">
        <v>38868</v>
      </c>
      <c r="BA26">
        <v>111.4</v>
      </c>
      <c r="BB26" t="s">
        <v>30</v>
      </c>
      <c r="BC26" t="s">
        <v>28</v>
      </c>
      <c r="BE26" s="4">
        <v>34819</v>
      </c>
      <c r="BF26">
        <v>71.676484453634004</v>
      </c>
      <c r="BG26" t="s">
        <v>30</v>
      </c>
      <c r="BH26" t="s">
        <v>28</v>
      </c>
      <c r="BJ26" s="4">
        <v>36981</v>
      </c>
      <c r="BK26">
        <v>13.200000000000001</v>
      </c>
      <c r="BL26" t="s">
        <v>30</v>
      </c>
      <c r="BM26" t="s">
        <v>28</v>
      </c>
      <c r="BO26" s="4">
        <v>34850</v>
      </c>
      <c r="BP26">
        <v>106.3</v>
      </c>
      <c r="BQ26" t="s">
        <v>30</v>
      </c>
      <c r="BR26" t="s">
        <v>28</v>
      </c>
      <c r="BS26">
        <v>104.4</v>
      </c>
      <c r="BT26" t="s">
        <v>30</v>
      </c>
      <c r="BU26" t="s">
        <v>28</v>
      </c>
      <c r="BW26" s="4">
        <v>33755</v>
      </c>
      <c r="BX26">
        <v>102.6481715</v>
      </c>
      <c r="BY26" t="s">
        <v>30</v>
      </c>
      <c r="BZ26" t="s">
        <v>28</v>
      </c>
      <c r="CB26" s="4">
        <v>38868</v>
      </c>
      <c r="CC26">
        <v>82.5</v>
      </c>
      <c r="CD26" t="s">
        <v>30</v>
      </c>
      <c r="CE26" t="s">
        <v>28</v>
      </c>
    </row>
    <row r="27" spans="1:83" x14ac:dyDescent="0.2">
      <c r="A27" s="3">
        <v>35449</v>
      </c>
      <c r="B27" t="s">
        <v>29</v>
      </c>
      <c r="C27" t="s">
        <v>30</v>
      </c>
      <c r="D27" t="s">
        <v>28</v>
      </c>
      <c r="E27" t="s">
        <v>29</v>
      </c>
      <c r="F27" t="s">
        <v>30</v>
      </c>
      <c r="G27" t="s">
        <v>28</v>
      </c>
      <c r="I27" s="4">
        <v>34334</v>
      </c>
      <c r="J27">
        <v>33</v>
      </c>
      <c r="K27" t="s">
        <v>30</v>
      </c>
      <c r="L27" t="s">
        <v>28</v>
      </c>
      <c r="N27" s="4">
        <v>35246</v>
      </c>
      <c r="O27">
        <v>891.26</v>
      </c>
      <c r="P27" t="s">
        <v>30</v>
      </c>
      <c r="Q27" t="s">
        <v>28</v>
      </c>
      <c r="S27" s="4">
        <v>34880</v>
      </c>
      <c r="T27" t="s">
        <v>29</v>
      </c>
      <c r="U27" t="s">
        <v>29</v>
      </c>
      <c r="V27" t="s">
        <v>29</v>
      </c>
      <c r="W27">
        <v>732.13</v>
      </c>
      <c r="X27" t="s">
        <v>30</v>
      </c>
      <c r="Y27" t="s">
        <v>28</v>
      </c>
      <c r="AA27" s="4">
        <v>35246</v>
      </c>
      <c r="AB27">
        <v>5655611</v>
      </c>
      <c r="AC27" t="s">
        <v>30</v>
      </c>
      <c r="AD27" t="s">
        <v>28</v>
      </c>
      <c r="AF27" s="4">
        <v>38898</v>
      </c>
      <c r="AG27">
        <v>4915</v>
      </c>
      <c r="AH27" t="s">
        <v>30</v>
      </c>
      <c r="AI27" t="s">
        <v>28</v>
      </c>
      <c r="AK27" s="4">
        <v>33419</v>
      </c>
      <c r="AL27">
        <v>6753</v>
      </c>
      <c r="AM27" t="s">
        <v>30</v>
      </c>
      <c r="AN27" t="s">
        <v>28</v>
      </c>
      <c r="AP27" s="4">
        <v>30497</v>
      </c>
      <c r="AQ27">
        <v>0.14700000000000002</v>
      </c>
      <c r="AR27" t="s">
        <v>30</v>
      </c>
      <c r="AS27" t="s">
        <v>28</v>
      </c>
      <c r="AU27" s="4">
        <v>35246</v>
      </c>
      <c r="AV27">
        <v>71.2</v>
      </c>
      <c r="AW27" t="s">
        <v>30</v>
      </c>
      <c r="AX27" t="s">
        <v>28</v>
      </c>
      <c r="AZ27" s="4">
        <v>38898</v>
      </c>
      <c r="BA27">
        <v>114.2</v>
      </c>
      <c r="BB27" t="s">
        <v>30</v>
      </c>
      <c r="BC27" t="s">
        <v>28</v>
      </c>
      <c r="BE27" s="4">
        <v>34850</v>
      </c>
      <c r="BF27">
        <v>72.9598790345091</v>
      </c>
      <c r="BG27" t="s">
        <v>30</v>
      </c>
      <c r="BH27" t="s">
        <v>28</v>
      </c>
      <c r="BJ27" s="4">
        <v>37072</v>
      </c>
      <c r="BK27">
        <v>14.4</v>
      </c>
      <c r="BL27" t="s">
        <v>30</v>
      </c>
      <c r="BM27" t="s">
        <v>28</v>
      </c>
      <c r="BO27" s="4">
        <v>34880</v>
      </c>
      <c r="BP27">
        <v>102.7</v>
      </c>
      <c r="BQ27" t="s">
        <v>30</v>
      </c>
      <c r="BR27" t="s">
        <v>28</v>
      </c>
      <c r="BS27">
        <v>101.7</v>
      </c>
      <c r="BT27" t="s">
        <v>30</v>
      </c>
      <c r="BU27" t="s">
        <v>28</v>
      </c>
      <c r="BW27" s="4">
        <v>33785</v>
      </c>
      <c r="BX27">
        <v>107.88485609999999</v>
      </c>
      <c r="BY27" t="s">
        <v>30</v>
      </c>
      <c r="BZ27" t="s">
        <v>28</v>
      </c>
      <c r="CB27" s="4">
        <v>38898</v>
      </c>
      <c r="CC27">
        <v>84.3</v>
      </c>
      <c r="CD27" t="s">
        <v>30</v>
      </c>
      <c r="CE27" t="s">
        <v>28</v>
      </c>
    </row>
    <row r="28" spans="1:83" x14ac:dyDescent="0.2">
      <c r="A28" s="3">
        <v>35450</v>
      </c>
      <c r="B28">
        <v>22.22</v>
      </c>
      <c r="C28" t="s">
        <v>27</v>
      </c>
      <c r="D28" t="s">
        <v>28</v>
      </c>
      <c r="E28">
        <v>21.990000000000002</v>
      </c>
      <c r="F28" t="s">
        <v>27</v>
      </c>
      <c r="G28" t="s">
        <v>28</v>
      </c>
      <c r="I28" s="4">
        <v>34365</v>
      </c>
      <c r="J28">
        <v>33</v>
      </c>
      <c r="K28" t="s">
        <v>30</v>
      </c>
      <c r="L28" t="s">
        <v>28</v>
      </c>
      <c r="N28" s="4">
        <v>35277</v>
      </c>
      <c r="O28">
        <v>952.82</v>
      </c>
      <c r="P28" t="s">
        <v>30</v>
      </c>
      <c r="Q28" t="s">
        <v>28</v>
      </c>
      <c r="S28" s="4">
        <v>34911</v>
      </c>
      <c r="T28" t="s">
        <v>29</v>
      </c>
      <c r="U28" t="s">
        <v>29</v>
      </c>
      <c r="V28" t="s">
        <v>29</v>
      </c>
      <c r="W28">
        <v>736.19</v>
      </c>
      <c r="X28" t="s">
        <v>30</v>
      </c>
      <c r="Y28" t="s">
        <v>28</v>
      </c>
      <c r="AA28" s="4">
        <v>35277</v>
      </c>
      <c r="AB28">
        <v>5660316</v>
      </c>
      <c r="AC28" t="s">
        <v>30</v>
      </c>
      <c r="AD28" t="s">
        <v>28</v>
      </c>
      <c r="AF28" s="4">
        <v>38929</v>
      </c>
      <c r="AG28">
        <v>4924</v>
      </c>
      <c r="AH28" t="s">
        <v>30</v>
      </c>
      <c r="AI28" t="s">
        <v>28</v>
      </c>
      <c r="AK28" s="4">
        <v>33450</v>
      </c>
      <c r="AL28">
        <v>6539</v>
      </c>
      <c r="AM28" t="s">
        <v>30</v>
      </c>
      <c r="AN28" t="s">
        <v>28</v>
      </c>
      <c r="AP28" s="4">
        <v>30528</v>
      </c>
      <c r="AQ28">
        <v>0.14800000000000002</v>
      </c>
      <c r="AR28" t="s">
        <v>30</v>
      </c>
      <c r="AS28" t="s">
        <v>28</v>
      </c>
      <c r="AU28" s="4">
        <v>35277</v>
      </c>
      <c r="AV28">
        <v>74.600000000000009</v>
      </c>
      <c r="AW28" t="s">
        <v>30</v>
      </c>
      <c r="AX28" t="s">
        <v>28</v>
      </c>
      <c r="AZ28" s="4">
        <v>38929</v>
      </c>
      <c r="BA28">
        <v>108</v>
      </c>
      <c r="BB28" t="s">
        <v>30</v>
      </c>
      <c r="BC28" t="s">
        <v>28</v>
      </c>
      <c r="BE28" s="4">
        <v>34880</v>
      </c>
      <c r="BF28">
        <v>73.801851119894295</v>
      </c>
      <c r="BG28" t="s">
        <v>30</v>
      </c>
      <c r="BH28" t="s">
        <v>28</v>
      </c>
      <c r="BJ28" s="4">
        <v>37164</v>
      </c>
      <c r="BK28">
        <v>14</v>
      </c>
      <c r="BL28" t="s">
        <v>30</v>
      </c>
      <c r="BM28" t="s">
        <v>28</v>
      </c>
      <c r="BO28" s="4">
        <v>34911</v>
      </c>
      <c r="BP28">
        <v>98.3</v>
      </c>
      <c r="BQ28" t="s">
        <v>30</v>
      </c>
      <c r="BR28" t="s">
        <v>28</v>
      </c>
      <c r="BS28">
        <v>100.3</v>
      </c>
      <c r="BT28" t="s">
        <v>30</v>
      </c>
      <c r="BU28" t="s">
        <v>28</v>
      </c>
      <c r="BW28" s="4">
        <v>33816</v>
      </c>
      <c r="BX28">
        <v>109.656925</v>
      </c>
      <c r="BY28" t="s">
        <v>30</v>
      </c>
      <c r="BZ28" t="s">
        <v>28</v>
      </c>
      <c r="CB28" s="4">
        <v>38929</v>
      </c>
      <c r="CC28">
        <v>80.5</v>
      </c>
      <c r="CD28" t="s">
        <v>30</v>
      </c>
      <c r="CE28" t="s">
        <v>28</v>
      </c>
    </row>
    <row r="29" spans="1:83" x14ac:dyDescent="0.2">
      <c r="A29" s="3">
        <v>35451</v>
      </c>
      <c r="B29">
        <v>22.14</v>
      </c>
      <c r="C29" t="s">
        <v>27</v>
      </c>
      <c r="D29" t="s">
        <v>28</v>
      </c>
      <c r="E29">
        <v>21.85</v>
      </c>
      <c r="F29" t="s">
        <v>27</v>
      </c>
      <c r="G29" t="s">
        <v>28</v>
      </c>
      <c r="I29" s="4">
        <v>34393</v>
      </c>
      <c r="J29">
        <v>33</v>
      </c>
      <c r="K29" t="s">
        <v>30</v>
      </c>
      <c r="L29" t="s">
        <v>28</v>
      </c>
      <c r="N29" s="4">
        <v>35308</v>
      </c>
      <c r="O29">
        <v>937.9</v>
      </c>
      <c r="P29" t="s">
        <v>30</v>
      </c>
      <c r="Q29" t="s">
        <v>28</v>
      </c>
      <c r="S29" s="4">
        <v>34942</v>
      </c>
      <c r="T29" t="s">
        <v>29</v>
      </c>
      <c r="U29" t="s">
        <v>29</v>
      </c>
      <c r="V29" t="s">
        <v>29</v>
      </c>
      <c r="W29">
        <v>752.74</v>
      </c>
      <c r="X29" t="s">
        <v>30</v>
      </c>
      <c r="Y29" t="s">
        <v>28</v>
      </c>
      <c r="AA29" s="4">
        <v>35308</v>
      </c>
      <c r="AB29">
        <v>5666781</v>
      </c>
      <c r="AC29" t="s">
        <v>30</v>
      </c>
      <c r="AD29" t="s">
        <v>28</v>
      </c>
      <c r="AF29" s="4">
        <v>38960</v>
      </c>
      <c r="AG29">
        <v>4939</v>
      </c>
      <c r="AH29" t="s">
        <v>30</v>
      </c>
      <c r="AI29" t="s">
        <v>28</v>
      </c>
      <c r="AK29" s="4">
        <v>33481</v>
      </c>
      <c r="AL29">
        <v>6449</v>
      </c>
      <c r="AM29" t="s">
        <v>30</v>
      </c>
      <c r="AN29" t="s">
        <v>28</v>
      </c>
      <c r="AP29" s="4">
        <v>30559</v>
      </c>
      <c r="AQ29">
        <v>0.14700000000000002</v>
      </c>
      <c r="AR29" t="s">
        <v>30</v>
      </c>
      <c r="AS29" t="s">
        <v>28</v>
      </c>
      <c r="AU29" s="4">
        <v>35308</v>
      </c>
      <c r="AV29">
        <v>75.2</v>
      </c>
      <c r="AW29" t="s">
        <v>30</v>
      </c>
      <c r="AX29" t="s">
        <v>28</v>
      </c>
      <c r="AZ29" s="4">
        <v>38960</v>
      </c>
      <c r="BA29">
        <v>110.2</v>
      </c>
      <c r="BB29" t="s">
        <v>30</v>
      </c>
      <c r="BC29" t="s">
        <v>28</v>
      </c>
      <c r="BE29" s="4">
        <v>34911</v>
      </c>
      <c r="BF29">
        <v>71.693795814383691</v>
      </c>
      <c r="BG29" t="s">
        <v>30</v>
      </c>
      <c r="BH29" t="s">
        <v>28</v>
      </c>
      <c r="BJ29" s="4">
        <v>37256</v>
      </c>
      <c r="BK29">
        <v>15</v>
      </c>
      <c r="BL29" t="s">
        <v>30</v>
      </c>
      <c r="BM29" t="s">
        <v>28</v>
      </c>
      <c r="BO29" s="4">
        <v>34942</v>
      </c>
      <c r="BP29">
        <v>104.5</v>
      </c>
      <c r="BQ29" t="s">
        <v>30</v>
      </c>
      <c r="BR29" t="s">
        <v>28</v>
      </c>
      <c r="BS29">
        <v>104.3</v>
      </c>
      <c r="BT29" t="s">
        <v>30</v>
      </c>
      <c r="BU29" t="s">
        <v>28</v>
      </c>
      <c r="BW29" s="4">
        <v>33847</v>
      </c>
      <c r="BX29">
        <v>107.55441740000001</v>
      </c>
      <c r="BY29" t="s">
        <v>30</v>
      </c>
      <c r="BZ29" t="s">
        <v>28</v>
      </c>
      <c r="CB29" s="4">
        <v>38960</v>
      </c>
      <c r="CC29">
        <v>82.4</v>
      </c>
      <c r="CD29" t="s">
        <v>30</v>
      </c>
      <c r="CE29" t="s">
        <v>28</v>
      </c>
    </row>
    <row r="30" spans="1:83" x14ac:dyDescent="0.2">
      <c r="A30" s="3">
        <v>35452</v>
      </c>
      <c r="B30">
        <v>22.07</v>
      </c>
      <c r="C30" t="s">
        <v>27</v>
      </c>
      <c r="D30" t="s">
        <v>28</v>
      </c>
      <c r="E30">
        <v>21.52</v>
      </c>
      <c r="F30" t="s">
        <v>27</v>
      </c>
      <c r="G30" t="s">
        <v>28</v>
      </c>
      <c r="I30" s="4">
        <v>34424</v>
      </c>
      <c r="J30">
        <v>33</v>
      </c>
      <c r="K30" t="s">
        <v>30</v>
      </c>
      <c r="L30" t="s">
        <v>28</v>
      </c>
      <c r="N30" s="4">
        <v>35338</v>
      </c>
      <c r="O30">
        <v>952.63</v>
      </c>
      <c r="P30" t="s">
        <v>30</v>
      </c>
      <c r="Q30" t="s">
        <v>28</v>
      </c>
      <c r="S30" s="4">
        <v>34972</v>
      </c>
      <c r="T30" t="s">
        <v>29</v>
      </c>
      <c r="U30" t="s">
        <v>29</v>
      </c>
      <c r="V30" t="s">
        <v>29</v>
      </c>
      <c r="W30">
        <v>769.49</v>
      </c>
      <c r="X30" t="s">
        <v>30</v>
      </c>
      <c r="Y30" t="s">
        <v>28</v>
      </c>
      <c r="AA30" s="4">
        <v>35338</v>
      </c>
      <c r="AB30">
        <v>5677066</v>
      </c>
      <c r="AC30" t="s">
        <v>30</v>
      </c>
      <c r="AD30" t="s">
        <v>28</v>
      </c>
      <c r="AF30" s="4">
        <v>38990</v>
      </c>
      <c r="AG30">
        <v>4954</v>
      </c>
      <c r="AH30" t="s">
        <v>30</v>
      </c>
      <c r="AI30" t="s">
        <v>28</v>
      </c>
      <c r="AK30" s="4">
        <v>33511</v>
      </c>
      <c r="AL30">
        <v>6385</v>
      </c>
      <c r="AM30" t="s">
        <v>30</v>
      </c>
      <c r="AN30" t="s">
        <v>28</v>
      </c>
      <c r="AP30" s="4">
        <v>30589</v>
      </c>
      <c r="AQ30">
        <v>0.14700000000000002</v>
      </c>
      <c r="AR30" t="s">
        <v>30</v>
      </c>
      <c r="AS30" t="s">
        <v>28</v>
      </c>
      <c r="AU30" s="4">
        <v>35338</v>
      </c>
      <c r="AV30">
        <v>79.400000000000006</v>
      </c>
      <c r="AW30" t="s">
        <v>30</v>
      </c>
      <c r="AX30" t="s">
        <v>28</v>
      </c>
      <c r="AZ30" s="4">
        <v>38990</v>
      </c>
      <c r="BA30">
        <v>119.7</v>
      </c>
      <c r="BB30" t="s">
        <v>30</v>
      </c>
      <c r="BC30" t="s">
        <v>28</v>
      </c>
      <c r="BE30" s="4">
        <v>34942</v>
      </c>
      <c r="BF30">
        <v>71.621971996026701</v>
      </c>
      <c r="BG30" t="s">
        <v>30</v>
      </c>
      <c r="BH30" t="s">
        <v>28</v>
      </c>
      <c r="BJ30" s="4">
        <v>37346</v>
      </c>
      <c r="BK30">
        <v>13.9</v>
      </c>
      <c r="BL30" t="s">
        <v>30</v>
      </c>
      <c r="BM30" t="s">
        <v>28</v>
      </c>
      <c r="BO30" s="4">
        <v>34972</v>
      </c>
      <c r="BP30">
        <v>101.10000000000001</v>
      </c>
      <c r="BQ30" t="s">
        <v>30</v>
      </c>
      <c r="BR30" t="s">
        <v>28</v>
      </c>
      <c r="BS30">
        <v>97.7</v>
      </c>
      <c r="BT30" t="s">
        <v>30</v>
      </c>
      <c r="BU30" t="s">
        <v>28</v>
      </c>
      <c r="BW30" s="4">
        <v>33877</v>
      </c>
      <c r="BX30">
        <v>113.30845770000001</v>
      </c>
      <c r="BY30" t="s">
        <v>30</v>
      </c>
      <c r="BZ30" t="s">
        <v>28</v>
      </c>
      <c r="CB30" s="4">
        <v>38990</v>
      </c>
      <c r="CC30">
        <v>88.4</v>
      </c>
      <c r="CD30" t="s">
        <v>30</v>
      </c>
      <c r="CE30" t="s">
        <v>28</v>
      </c>
    </row>
    <row r="31" spans="1:83" x14ac:dyDescent="0.2">
      <c r="A31" s="3">
        <v>35453</v>
      </c>
      <c r="B31">
        <v>22.03</v>
      </c>
      <c r="C31" t="s">
        <v>27</v>
      </c>
      <c r="D31" t="s">
        <v>28</v>
      </c>
      <c r="E31">
        <v>21.47</v>
      </c>
      <c r="F31" t="s">
        <v>27</v>
      </c>
      <c r="G31" t="s">
        <v>28</v>
      </c>
      <c r="I31" s="4">
        <v>34454</v>
      </c>
      <c r="J31">
        <v>33</v>
      </c>
      <c r="K31" t="s">
        <v>30</v>
      </c>
      <c r="L31" t="s">
        <v>28</v>
      </c>
      <c r="N31" s="4">
        <v>35369</v>
      </c>
      <c r="O31">
        <v>1011.6700000000001</v>
      </c>
      <c r="P31" t="s">
        <v>30</v>
      </c>
      <c r="Q31" t="s">
        <v>28</v>
      </c>
      <c r="S31" s="4">
        <v>35003</v>
      </c>
      <c r="T31" t="s">
        <v>29</v>
      </c>
      <c r="U31" t="s">
        <v>29</v>
      </c>
      <c r="V31" t="s">
        <v>29</v>
      </c>
      <c r="W31">
        <v>804.31000000000006</v>
      </c>
      <c r="X31" t="s">
        <v>30</v>
      </c>
      <c r="Y31" t="s">
        <v>28</v>
      </c>
      <c r="AA31" s="4">
        <v>35369</v>
      </c>
      <c r="AB31">
        <v>5704794</v>
      </c>
      <c r="AC31" t="s">
        <v>30</v>
      </c>
      <c r="AD31" t="s">
        <v>28</v>
      </c>
      <c r="AF31" s="4">
        <v>39021</v>
      </c>
      <c r="AG31">
        <v>4967</v>
      </c>
      <c r="AH31" t="s">
        <v>30</v>
      </c>
      <c r="AI31" t="s">
        <v>28</v>
      </c>
      <c r="AK31" s="4">
        <v>33542</v>
      </c>
      <c r="AL31">
        <v>6337</v>
      </c>
      <c r="AM31" t="s">
        <v>30</v>
      </c>
      <c r="AN31" t="s">
        <v>28</v>
      </c>
      <c r="AP31" s="4">
        <v>30620</v>
      </c>
      <c r="AQ31">
        <v>0.14899999999999999</v>
      </c>
      <c r="AR31" t="s">
        <v>30</v>
      </c>
      <c r="AS31" t="s">
        <v>28</v>
      </c>
      <c r="AU31" s="4">
        <v>35369</v>
      </c>
      <c r="AV31">
        <v>84.9</v>
      </c>
      <c r="AW31" t="s">
        <v>30</v>
      </c>
      <c r="AX31" t="s">
        <v>28</v>
      </c>
      <c r="AZ31" s="4">
        <v>39021</v>
      </c>
      <c r="BA31">
        <v>124.8</v>
      </c>
      <c r="BB31" t="s">
        <v>30</v>
      </c>
      <c r="BC31" t="s">
        <v>28</v>
      </c>
      <c r="BE31" s="4">
        <v>34972</v>
      </c>
      <c r="BF31">
        <v>73.607675832000794</v>
      </c>
      <c r="BG31" t="s">
        <v>30</v>
      </c>
      <c r="BH31" t="s">
        <v>28</v>
      </c>
      <c r="BJ31" s="4">
        <v>37437</v>
      </c>
      <c r="BK31">
        <v>13.700000000000001</v>
      </c>
      <c r="BL31" t="s">
        <v>30</v>
      </c>
      <c r="BM31" t="s">
        <v>28</v>
      </c>
      <c r="BO31" s="4">
        <v>35003</v>
      </c>
      <c r="BP31">
        <v>104.3</v>
      </c>
      <c r="BQ31" t="s">
        <v>30</v>
      </c>
      <c r="BR31" t="s">
        <v>28</v>
      </c>
      <c r="BS31">
        <v>102.2</v>
      </c>
      <c r="BT31" t="s">
        <v>30</v>
      </c>
      <c r="BU31" t="s">
        <v>28</v>
      </c>
      <c r="BW31" s="4">
        <v>33908</v>
      </c>
      <c r="BX31">
        <v>108.5518814</v>
      </c>
      <c r="BY31" t="s">
        <v>30</v>
      </c>
      <c r="BZ31" t="s">
        <v>28</v>
      </c>
      <c r="CB31" s="4">
        <v>39021</v>
      </c>
      <c r="CC31">
        <v>92.5</v>
      </c>
      <c r="CD31" t="s">
        <v>30</v>
      </c>
      <c r="CE31" t="s">
        <v>28</v>
      </c>
    </row>
    <row r="32" spans="1:83" x14ac:dyDescent="0.2">
      <c r="A32" s="3">
        <v>35454</v>
      </c>
      <c r="B32">
        <v>21.95</v>
      </c>
      <c r="C32" t="s">
        <v>27</v>
      </c>
      <c r="D32" t="s">
        <v>28</v>
      </c>
      <c r="E32">
        <v>21.26</v>
      </c>
      <c r="F32" t="s">
        <v>27</v>
      </c>
      <c r="G32" t="s">
        <v>28</v>
      </c>
      <c r="I32" s="4">
        <v>34485</v>
      </c>
      <c r="J32">
        <v>31.76</v>
      </c>
      <c r="K32" t="s">
        <v>30</v>
      </c>
      <c r="L32" t="s">
        <v>28</v>
      </c>
      <c r="N32" s="4">
        <v>35399</v>
      </c>
      <c r="O32">
        <v>1064.72</v>
      </c>
      <c r="P32" t="s">
        <v>30</v>
      </c>
      <c r="Q32" t="s">
        <v>28</v>
      </c>
      <c r="S32" s="4">
        <v>35033</v>
      </c>
      <c r="T32" t="s">
        <v>29</v>
      </c>
      <c r="U32" t="s">
        <v>29</v>
      </c>
      <c r="V32" t="s">
        <v>29</v>
      </c>
      <c r="W32">
        <v>863.03</v>
      </c>
      <c r="X32" t="s">
        <v>30</v>
      </c>
      <c r="Y32" t="s">
        <v>28</v>
      </c>
      <c r="AA32" s="4">
        <v>35399</v>
      </c>
      <c r="AB32">
        <v>5697859</v>
      </c>
      <c r="AC32" t="s">
        <v>30</v>
      </c>
      <c r="AD32" t="s">
        <v>28</v>
      </c>
      <c r="AF32" s="4">
        <v>39051</v>
      </c>
      <c r="AG32">
        <v>4983</v>
      </c>
      <c r="AH32" t="s">
        <v>30</v>
      </c>
      <c r="AI32" t="s">
        <v>28</v>
      </c>
      <c r="AK32" s="4">
        <v>33572</v>
      </c>
      <c r="AL32">
        <v>6279</v>
      </c>
      <c r="AM32" t="s">
        <v>30</v>
      </c>
      <c r="AN32" t="s">
        <v>28</v>
      </c>
      <c r="AP32" s="4">
        <v>30650</v>
      </c>
      <c r="AQ32">
        <v>0.15</v>
      </c>
      <c r="AR32" t="s">
        <v>30</v>
      </c>
      <c r="AS32" t="s">
        <v>28</v>
      </c>
      <c r="AU32" s="4">
        <v>35399</v>
      </c>
      <c r="AV32">
        <v>79.100000000000009</v>
      </c>
      <c r="AW32" t="s">
        <v>30</v>
      </c>
      <c r="AX32" t="s">
        <v>28</v>
      </c>
      <c r="AZ32" s="4">
        <v>39051</v>
      </c>
      <c r="BA32">
        <v>121.60000000000001</v>
      </c>
      <c r="BB32" t="s">
        <v>30</v>
      </c>
      <c r="BC32" t="s">
        <v>28</v>
      </c>
      <c r="BE32" s="4">
        <v>35003</v>
      </c>
      <c r="BF32">
        <v>73.628977949310496</v>
      </c>
      <c r="BG32" t="s">
        <v>30</v>
      </c>
      <c r="BH32" t="s">
        <v>28</v>
      </c>
      <c r="BJ32" s="4">
        <v>37529</v>
      </c>
      <c r="BK32">
        <v>14</v>
      </c>
      <c r="BL32" t="s">
        <v>30</v>
      </c>
      <c r="BM32" t="s">
        <v>28</v>
      </c>
      <c r="BO32" s="4">
        <v>35033</v>
      </c>
      <c r="BP32">
        <v>98.600000000000009</v>
      </c>
      <c r="BQ32" t="s">
        <v>30</v>
      </c>
      <c r="BR32" t="s">
        <v>28</v>
      </c>
      <c r="BS32">
        <v>97.100000000000009</v>
      </c>
      <c r="BT32" t="s">
        <v>30</v>
      </c>
      <c r="BU32" t="s">
        <v>28</v>
      </c>
      <c r="BW32" s="4">
        <v>33938</v>
      </c>
      <c r="BX32">
        <v>112.60815820000001</v>
      </c>
      <c r="BY32" t="s">
        <v>30</v>
      </c>
      <c r="BZ32" t="s">
        <v>28</v>
      </c>
      <c r="CB32" s="4">
        <v>39051</v>
      </c>
      <c r="CC32">
        <v>90.100000000000009</v>
      </c>
      <c r="CD32" t="s">
        <v>30</v>
      </c>
      <c r="CE32" t="s">
        <v>28</v>
      </c>
    </row>
    <row r="33" spans="1:83" x14ac:dyDescent="0.2">
      <c r="A33" s="3">
        <v>35455</v>
      </c>
      <c r="B33" t="s">
        <v>29</v>
      </c>
      <c r="C33" t="s">
        <v>30</v>
      </c>
      <c r="D33" t="s">
        <v>28</v>
      </c>
      <c r="E33" t="s">
        <v>29</v>
      </c>
      <c r="F33" t="s">
        <v>30</v>
      </c>
      <c r="G33" t="s">
        <v>28</v>
      </c>
      <c r="I33" s="4">
        <v>34515</v>
      </c>
      <c r="J33">
        <v>31</v>
      </c>
      <c r="K33" t="s">
        <v>30</v>
      </c>
      <c r="L33" t="s">
        <v>28</v>
      </c>
      <c r="N33" s="4">
        <v>35430</v>
      </c>
      <c r="O33">
        <v>1146.4100000000001</v>
      </c>
      <c r="P33" t="s">
        <v>30</v>
      </c>
      <c r="Q33" t="s">
        <v>28</v>
      </c>
      <c r="S33" s="4">
        <v>35064</v>
      </c>
      <c r="T33" t="s">
        <v>29</v>
      </c>
      <c r="U33" t="s">
        <v>29</v>
      </c>
      <c r="V33" t="s">
        <v>29</v>
      </c>
      <c r="W33">
        <v>925.95</v>
      </c>
      <c r="X33" t="s">
        <v>30</v>
      </c>
      <c r="Y33" t="s">
        <v>28</v>
      </c>
      <c r="AA33" s="4">
        <v>35430</v>
      </c>
      <c r="AB33">
        <v>5666756</v>
      </c>
      <c r="AC33" t="s">
        <v>30</v>
      </c>
      <c r="AD33" t="s">
        <v>28</v>
      </c>
      <c r="AF33" s="4">
        <v>39082</v>
      </c>
      <c r="AG33">
        <v>4991</v>
      </c>
      <c r="AH33" t="s">
        <v>30</v>
      </c>
      <c r="AI33" t="s">
        <v>28</v>
      </c>
      <c r="AK33" s="4">
        <v>33603</v>
      </c>
      <c r="AL33">
        <v>6212</v>
      </c>
      <c r="AM33" t="s">
        <v>30</v>
      </c>
      <c r="AN33" t="s">
        <v>28</v>
      </c>
      <c r="AP33" s="4">
        <v>30681</v>
      </c>
      <c r="AQ33">
        <v>0.151</v>
      </c>
      <c r="AR33" t="s">
        <v>30</v>
      </c>
      <c r="AS33" t="s">
        <v>28</v>
      </c>
      <c r="AU33" s="4">
        <v>35430</v>
      </c>
      <c r="AV33">
        <v>81.100000000000009</v>
      </c>
      <c r="AW33" t="s">
        <v>30</v>
      </c>
      <c r="AX33" t="s">
        <v>28</v>
      </c>
      <c r="AZ33" s="4">
        <v>39082</v>
      </c>
      <c r="BA33">
        <v>114.4</v>
      </c>
      <c r="BB33" t="s">
        <v>30</v>
      </c>
      <c r="BC33" t="s">
        <v>28</v>
      </c>
      <c r="BE33" s="4">
        <v>35033</v>
      </c>
      <c r="BF33">
        <v>73.544494450071596</v>
      </c>
      <c r="BG33" t="s">
        <v>30</v>
      </c>
      <c r="BH33" t="s">
        <v>28</v>
      </c>
      <c r="BJ33" s="4">
        <v>37621</v>
      </c>
      <c r="BK33">
        <v>13.8</v>
      </c>
      <c r="BL33" t="s">
        <v>30</v>
      </c>
      <c r="BM33" t="s">
        <v>28</v>
      </c>
      <c r="BO33" s="4">
        <v>35064</v>
      </c>
      <c r="BP33">
        <v>113.10000000000001</v>
      </c>
      <c r="BQ33" t="s">
        <v>30</v>
      </c>
      <c r="BR33" t="s">
        <v>28</v>
      </c>
      <c r="BS33">
        <v>111.10000000000001</v>
      </c>
      <c r="BT33" t="s">
        <v>30</v>
      </c>
      <c r="BU33" t="s">
        <v>28</v>
      </c>
      <c r="BW33" s="4">
        <v>33969</v>
      </c>
      <c r="BX33">
        <v>114.16666669999999</v>
      </c>
      <c r="BY33" t="s">
        <v>30</v>
      </c>
      <c r="BZ33" t="s">
        <v>28</v>
      </c>
      <c r="CB33" s="4">
        <v>39082</v>
      </c>
      <c r="CC33">
        <v>85.100000000000009</v>
      </c>
      <c r="CD33" t="s">
        <v>30</v>
      </c>
      <c r="CE33" t="s">
        <v>28</v>
      </c>
    </row>
    <row r="34" spans="1:83" x14ac:dyDescent="0.2">
      <c r="A34" s="3">
        <v>35456</v>
      </c>
      <c r="B34" t="s">
        <v>29</v>
      </c>
      <c r="C34" t="s">
        <v>30</v>
      </c>
      <c r="D34" t="s">
        <v>28</v>
      </c>
      <c r="E34" t="s">
        <v>29</v>
      </c>
      <c r="F34" t="s">
        <v>30</v>
      </c>
      <c r="G34" t="s">
        <v>28</v>
      </c>
      <c r="I34" s="4">
        <v>34546</v>
      </c>
      <c r="J34">
        <v>31</v>
      </c>
      <c r="K34" t="s">
        <v>30</v>
      </c>
      <c r="L34" t="s">
        <v>28</v>
      </c>
      <c r="N34" s="4">
        <v>35461</v>
      </c>
      <c r="O34">
        <v>1020.24</v>
      </c>
      <c r="P34" t="s">
        <v>30</v>
      </c>
      <c r="Q34" t="s">
        <v>28</v>
      </c>
      <c r="S34" s="4">
        <v>35095</v>
      </c>
      <c r="T34" t="s">
        <v>29</v>
      </c>
      <c r="U34" t="s">
        <v>29</v>
      </c>
      <c r="V34" t="s">
        <v>29</v>
      </c>
      <c r="W34">
        <v>829.01</v>
      </c>
      <c r="X34" t="s">
        <v>30</v>
      </c>
      <c r="Y34" t="s">
        <v>28</v>
      </c>
      <c r="AA34" s="4">
        <v>35461</v>
      </c>
      <c r="AB34">
        <v>5681182</v>
      </c>
      <c r="AC34" t="s">
        <v>30</v>
      </c>
      <c r="AD34" t="s">
        <v>28</v>
      </c>
      <c r="AF34" s="4">
        <v>39113</v>
      </c>
      <c r="AG34">
        <v>5045</v>
      </c>
      <c r="AH34" t="s">
        <v>30</v>
      </c>
      <c r="AI34" t="s">
        <v>28</v>
      </c>
      <c r="AK34" s="4">
        <v>33634</v>
      </c>
      <c r="AL34">
        <v>6210</v>
      </c>
      <c r="AM34" t="s">
        <v>30</v>
      </c>
      <c r="AN34" t="s">
        <v>28</v>
      </c>
      <c r="AP34" s="4">
        <v>30712</v>
      </c>
      <c r="AQ34">
        <v>0.152</v>
      </c>
      <c r="AR34" t="s">
        <v>30</v>
      </c>
      <c r="AS34" t="s">
        <v>28</v>
      </c>
      <c r="AU34" s="4">
        <v>35461</v>
      </c>
      <c r="AV34">
        <v>78.600000000000009</v>
      </c>
      <c r="AW34" t="s">
        <v>30</v>
      </c>
      <c r="AX34" t="s">
        <v>28</v>
      </c>
      <c r="AZ34" s="4">
        <v>39113</v>
      </c>
      <c r="BA34">
        <v>114.3</v>
      </c>
      <c r="BB34" t="s">
        <v>30</v>
      </c>
      <c r="BC34" t="s">
        <v>28</v>
      </c>
      <c r="BE34" s="4">
        <v>35064</v>
      </c>
      <c r="BF34">
        <v>74.1456225018851</v>
      </c>
      <c r="BG34" t="s">
        <v>30</v>
      </c>
      <c r="BH34" t="s">
        <v>28</v>
      </c>
      <c r="BJ34" s="4">
        <v>37711</v>
      </c>
      <c r="BK34">
        <v>13.200000000000001</v>
      </c>
      <c r="BL34" t="s">
        <v>30</v>
      </c>
      <c r="BM34" t="s">
        <v>28</v>
      </c>
      <c r="BO34" s="4">
        <v>35095</v>
      </c>
      <c r="BP34">
        <v>78.8</v>
      </c>
      <c r="BQ34" t="s">
        <v>30</v>
      </c>
      <c r="BR34" t="s">
        <v>28</v>
      </c>
      <c r="BS34">
        <v>82.7</v>
      </c>
      <c r="BT34" t="s">
        <v>30</v>
      </c>
      <c r="BU34" t="s">
        <v>28</v>
      </c>
      <c r="BW34" s="4">
        <v>34000</v>
      </c>
      <c r="BX34">
        <v>101.4553015</v>
      </c>
      <c r="BY34" t="s">
        <v>30</v>
      </c>
      <c r="BZ34" t="s">
        <v>28</v>
      </c>
      <c r="CB34" s="4">
        <v>39113</v>
      </c>
      <c r="CC34">
        <v>86.100000000000009</v>
      </c>
      <c r="CD34" t="s">
        <v>30</v>
      </c>
      <c r="CE34" t="s">
        <v>28</v>
      </c>
    </row>
    <row r="35" spans="1:83" x14ac:dyDescent="0.2">
      <c r="A35" s="3">
        <v>35457</v>
      </c>
      <c r="B35">
        <v>22.05</v>
      </c>
      <c r="C35" t="s">
        <v>27</v>
      </c>
      <c r="D35" t="s">
        <v>28</v>
      </c>
      <c r="E35">
        <v>21.150000000000002</v>
      </c>
      <c r="F35" t="s">
        <v>27</v>
      </c>
      <c r="G35" t="s">
        <v>28</v>
      </c>
      <c r="I35" s="4">
        <v>34577</v>
      </c>
      <c r="J35">
        <v>31</v>
      </c>
      <c r="K35" t="s">
        <v>30</v>
      </c>
      <c r="L35" t="s">
        <v>28</v>
      </c>
      <c r="N35" s="4">
        <v>35489</v>
      </c>
      <c r="O35">
        <v>1017</v>
      </c>
      <c r="P35" t="s">
        <v>30</v>
      </c>
      <c r="Q35" t="s">
        <v>28</v>
      </c>
      <c r="S35" s="4">
        <v>35124</v>
      </c>
      <c r="T35" t="s">
        <v>29</v>
      </c>
      <c r="U35" t="s">
        <v>29</v>
      </c>
      <c r="V35" t="s">
        <v>29</v>
      </c>
      <c r="W35">
        <v>840.95</v>
      </c>
      <c r="X35" t="s">
        <v>30</v>
      </c>
      <c r="Y35" t="s">
        <v>28</v>
      </c>
      <c r="AA35" s="4">
        <v>35489</v>
      </c>
      <c r="AB35">
        <v>5700335</v>
      </c>
      <c r="AC35" t="s">
        <v>30</v>
      </c>
      <c r="AD35" t="s">
        <v>28</v>
      </c>
      <c r="AF35" s="4">
        <v>39141</v>
      </c>
      <c r="AG35">
        <v>5067</v>
      </c>
      <c r="AH35" t="s">
        <v>30</v>
      </c>
      <c r="AI35" t="s">
        <v>28</v>
      </c>
      <c r="AK35" s="4">
        <v>33663</v>
      </c>
      <c r="AL35">
        <v>6163</v>
      </c>
      <c r="AM35" t="s">
        <v>30</v>
      </c>
      <c r="AN35" t="s">
        <v>28</v>
      </c>
      <c r="AP35" s="4">
        <v>30741</v>
      </c>
      <c r="AQ35">
        <v>0.158</v>
      </c>
      <c r="AR35" t="s">
        <v>30</v>
      </c>
      <c r="AS35" t="s">
        <v>28</v>
      </c>
      <c r="AU35" s="4">
        <v>35489</v>
      </c>
      <c r="AV35">
        <v>76.400000000000006</v>
      </c>
      <c r="AW35" t="s">
        <v>30</v>
      </c>
      <c r="AX35" t="s">
        <v>28</v>
      </c>
      <c r="AZ35" s="4">
        <v>39141</v>
      </c>
      <c r="BA35">
        <v>111.8</v>
      </c>
      <c r="BB35" t="s">
        <v>30</v>
      </c>
      <c r="BC35" t="s">
        <v>28</v>
      </c>
      <c r="BE35" s="4">
        <v>35095</v>
      </c>
      <c r="BF35">
        <v>77.523307402137902</v>
      </c>
      <c r="BG35" t="s">
        <v>30</v>
      </c>
      <c r="BH35" t="s">
        <v>28</v>
      </c>
      <c r="BJ35" s="4">
        <v>37802</v>
      </c>
      <c r="BK35">
        <v>13.4</v>
      </c>
      <c r="BL35" t="s">
        <v>30</v>
      </c>
      <c r="BM35" t="s">
        <v>28</v>
      </c>
      <c r="BO35" s="4">
        <v>35124</v>
      </c>
      <c r="BP35">
        <v>104.9</v>
      </c>
      <c r="BQ35" t="s">
        <v>30</v>
      </c>
      <c r="BR35" t="s">
        <v>28</v>
      </c>
      <c r="BS35">
        <v>103.5</v>
      </c>
      <c r="BT35" t="s">
        <v>30</v>
      </c>
      <c r="BU35" t="s">
        <v>28</v>
      </c>
      <c r="BW35" s="4">
        <v>34028</v>
      </c>
      <c r="BX35">
        <v>103.6105033</v>
      </c>
      <c r="BY35" t="s">
        <v>30</v>
      </c>
      <c r="BZ35" t="s">
        <v>28</v>
      </c>
      <c r="CB35" s="4">
        <v>39141</v>
      </c>
      <c r="CC35">
        <v>83.7</v>
      </c>
      <c r="CD35" t="s">
        <v>30</v>
      </c>
      <c r="CE35" t="s">
        <v>28</v>
      </c>
    </row>
    <row r="36" spans="1:83" x14ac:dyDescent="0.2">
      <c r="A36" s="3">
        <v>35458</v>
      </c>
      <c r="B36">
        <v>22.07</v>
      </c>
      <c r="C36" t="s">
        <v>27</v>
      </c>
      <c r="D36" t="s">
        <v>28</v>
      </c>
      <c r="E36">
        <v>21.330000000000002</v>
      </c>
      <c r="F36" t="s">
        <v>27</v>
      </c>
      <c r="G36" t="s">
        <v>28</v>
      </c>
      <c r="I36" s="4">
        <v>34607</v>
      </c>
      <c r="J36">
        <v>31</v>
      </c>
      <c r="K36" t="s">
        <v>30</v>
      </c>
      <c r="L36" t="s">
        <v>28</v>
      </c>
      <c r="N36" s="4">
        <v>35520</v>
      </c>
      <c r="O36">
        <v>1044.97</v>
      </c>
      <c r="P36" t="s">
        <v>30</v>
      </c>
      <c r="Q36" t="s">
        <v>28</v>
      </c>
      <c r="S36" s="4">
        <v>35155</v>
      </c>
      <c r="T36" t="s">
        <v>29</v>
      </c>
      <c r="U36" t="s">
        <v>29</v>
      </c>
      <c r="V36" t="s">
        <v>29</v>
      </c>
      <c r="W36">
        <v>884.26</v>
      </c>
      <c r="X36" t="s">
        <v>30</v>
      </c>
      <c r="Y36" t="s">
        <v>28</v>
      </c>
      <c r="AA36" s="4">
        <v>35520</v>
      </c>
      <c r="AB36">
        <v>5708459</v>
      </c>
      <c r="AC36" t="s">
        <v>30</v>
      </c>
      <c r="AD36" t="s">
        <v>28</v>
      </c>
      <c r="AF36" s="4">
        <v>39172</v>
      </c>
      <c r="AG36">
        <v>5086</v>
      </c>
      <c r="AH36" t="s">
        <v>30</v>
      </c>
      <c r="AI36" t="s">
        <v>28</v>
      </c>
      <c r="AK36" s="4">
        <v>33694</v>
      </c>
      <c r="AL36">
        <v>6156</v>
      </c>
      <c r="AM36" t="s">
        <v>30</v>
      </c>
      <c r="AN36" t="s">
        <v>28</v>
      </c>
      <c r="AP36" s="4">
        <v>30772</v>
      </c>
      <c r="AQ36">
        <v>0.16</v>
      </c>
      <c r="AR36" t="s">
        <v>30</v>
      </c>
      <c r="AS36" t="s">
        <v>28</v>
      </c>
      <c r="AU36" s="4">
        <v>35520</v>
      </c>
      <c r="AV36">
        <v>80.900000000000006</v>
      </c>
      <c r="AW36" t="s">
        <v>30</v>
      </c>
      <c r="AX36" t="s">
        <v>28</v>
      </c>
      <c r="AZ36" s="4">
        <v>39172</v>
      </c>
      <c r="BA36">
        <v>128.19999999999999</v>
      </c>
      <c r="BB36" t="s">
        <v>30</v>
      </c>
      <c r="BC36" t="s">
        <v>28</v>
      </c>
      <c r="BE36" s="4">
        <v>35124</v>
      </c>
      <c r="BF36">
        <v>77.522321185451389</v>
      </c>
      <c r="BG36" t="s">
        <v>30</v>
      </c>
      <c r="BH36" t="s">
        <v>28</v>
      </c>
      <c r="BJ36" s="4">
        <v>37894</v>
      </c>
      <c r="BK36">
        <v>13.8</v>
      </c>
      <c r="BL36" t="s">
        <v>30</v>
      </c>
      <c r="BM36" t="s">
        <v>28</v>
      </c>
      <c r="BO36" s="4">
        <v>35155</v>
      </c>
      <c r="BP36">
        <v>112.3</v>
      </c>
      <c r="BQ36" t="s">
        <v>30</v>
      </c>
      <c r="BR36" t="s">
        <v>28</v>
      </c>
      <c r="BS36">
        <v>110.4</v>
      </c>
      <c r="BT36" t="s">
        <v>30</v>
      </c>
      <c r="BU36" t="s">
        <v>28</v>
      </c>
      <c r="BW36" s="4">
        <v>34059</v>
      </c>
      <c r="BX36">
        <v>104.1944709</v>
      </c>
      <c r="BY36" t="s">
        <v>30</v>
      </c>
      <c r="BZ36" t="s">
        <v>28</v>
      </c>
      <c r="CB36" s="4">
        <v>39172</v>
      </c>
      <c r="CC36">
        <v>95.8</v>
      </c>
      <c r="CD36" t="s">
        <v>30</v>
      </c>
      <c r="CE36" t="s">
        <v>28</v>
      </c>
    </row>
    <row r="37" spans="1:83" x14ac:dyDescent="0.2">
      <c r="A37" s="3">
        <v>35459</v>
      </c>
      <c r="B37">
        <v>22.080000000000002</v>
      </c>
      <c r="C37" t="s">
        <v>27</v>
      </c>
      <c r="D37" t="s">
        <v>28</v>
      </c>
      <c r="E37">
        <v>21.85</v>
      </c>
      <c r="F37" t="s">
        <v>27</v>
      </c>
      <c r="G37" t="s">
        <v>28</v>
      </c>
      <c r="I37" s="4">
        <v>34638</v>
      </c>
      <c r="J37">
        <v>31</v>
      </c>
      <c r="K37" t="s">
        <v>30</v>
      </c>
      <c r="L37" t="s">
        <v>28</v>
      </c>
      <c r="N37" s="4">
        <v>35550</v>
      </c>
      <c r="O37">
        <v>1083.6500000000001</v>
      </c>
      <c r="P37" t="s">
        <v>30</v>
      </c>
      <c r="Q37" t="s">
        <v>28</v>
      </c>
      <c r="S37" s="4">
        <v>35185</v>
      </c>
      <c r="T37" t="s">
        <v>29</v>
      </c>
      <c r="U37" t="s">
        <v>29</v>
      </c>
      <c r="V37" t="s">
        <v>29</v>
      </c>
      <c r="W37">
        <v>918.11</v>
      </c>
      <c r="X37" t="s">
        <v>30</v>
      </c>
      <c r="Y37" t="s">
        <v>28</v>
      </c>
      <c r="AA37" s="4">
        <v>35550</v>
      </c>
      <c r="AB37">
        <v>5717983</v>
      </c>
      <c r="AC37" t="s">
        <v>30</v>
      </c>
      <c r="AD37" t="s">
        <v>28</v>
      </c>
      <c r="AF37" s="4">
        <v>39202</v>
      </c>
      <c r="AG37">
        <v>5102</v>
      </c>
      <c r="AH37" t="s">
        <v>30</v>
      </c>
      <c r="AI37" t="s">
        <v>28</v>
      </c>
      <c r="AK37" s="4">
        <v>33724</v>
      </c>
      <c r="AL37">
        <v>6127</v>
      </c>
      <c r="AM37" t="s">
        <v>30</v>
      </c>
      <c r="AN37" t="s">
        <v>28</v>
      </c>
      <c r="AP37" s="4">
        <v>30802</v>
      </c>
      <c r="AQ37">
        <v>0.16300000000000001</v>
      </c>
      <c r="AR37" t="s">
        <v>30</v>
      </c>
      <c r="AS37" t="s">
        <v>28</v>
      </c>
      <c r="AU37" s="4">
        <v>35550</v>
      </c>
      <c r="AV37">
        <v>86</v>
      </c>
      <c r="AW37" t="s">
        <v>30</v>
      </c>
      <c r="AX37" t="s">
        <v>28</v>
      </c>
      <c r="AZ37" s="4">
        <v>39202</v>
      </c>
      <c r="BA37">
        <v>117.5</v>
      </c>
      <c r="BB37" t="s">
        <v>30</v>
      </c>
      <c r="BC37" t="s">
        <v>28</v>
      </c>
      <c r="BE37" s="4">
        <v>35155</v>
      </c>
      <c r="BF37">
        <v>77.772835013797504</v>
      </c>
      <c r="BG37" t="s">
        <v>30</v>
      </c>
      <c r="BH37" t="s">
        <v>28</v>
      </c>
      <c r="BJ37" s="4">
        <v>37986</v>
      </c>
      <c r="BK37">
        <v>13.700000000000001</v>
      </c>
      <c r="BL37" t="s">
        <v>30</v>
      </c>
      <c r="BM37" t="s">
        <v>28</v>
      </c>
      <c r="BO37" s="4">
        <v>35185</v>
      </c>
      <c r="BP37">
        <v>104.10000000000001</v>
      </c>
      <c r="BQ37" t="s">
        <v>30</v>
      </c>
      <c r="BR37" t="s">
        <v>28</v>
      </c>
      <c r="BS37">
        <v>101.8</v>
      </c>
      <c r="BT37" t="s">
        <v>30</v>
      </c>
      <c r="BU37" t="s">
        <v>28</v>
      </c>
      <c r="BW37" s="4">
        <v>34089</v>
      </c>
      <c r="BX37">
        <v>104.5546559</v>
      </c>
      <c r="BY37" t="s">
        <v>30</v>
      </c>
      <c r="BZ37" t="s">
        <v>28</v>
      </c>
      <c r="CB37" s="4">
        <v>39202</v>
      </c>
      <c r="CC37">
        <v>87.600000000000009</v>
      </c>
      <c r="CD37" t="s">
        <v>30</v>
      </c>
      <c r="CE37" t="s">
        <v>28</v>
      </c>
    </row>
    <row r="38" spans="1:83" x14ac:dyDescent="0.2">
      <c r="A38" s="3">
        <v>35460</v>
      </c>
      <c r="B38">
        <v>22.09</v>
      </c>
      <c r="C38" t="s">
        <v>27</v>
      </c>
      <c r="D38" t="s">
        <v>28</v>
      </c>
      <c r="E38">
        <v>16.43</v>
      </c>
      <c r="F38" t="s">
        <v>27</v>
      </c>
      <c r="G38" t="s">
        <v>28</v>
      </c>
      <c r="I38" s="4">
        <v>34668</v>
      </c>
      <c r="J38">
        <v>31</v>
      </c>
      <c r="K38" t="s">
        <v>30</v>
      </c>
      <c r="L38" t="s">
        <v>28</v>
      </c>
      <c r="N38" s="4">
        <v>35581</v>
      </c>
      <c r="O38">
        <v>1084.94</v>
      </c>
      <c r="P38" t="s">
        <v>30</v>
      </c>
      <c r="Q38" t="s">
        <v>28</v>
      </c>
      <c r="S38" s="4">
        <v>35216</v>
      </c>
      <c r="T38" t="s">
        <v>29</v>
      </c>
      <c r="U38" t="s">
        <v>29</v>
      </c>
      <c r="V38" t="s">
        <v>29</v>
      </c>
      <c r="W38">
        <v>936.27</v>
      </c>
      <c r="X38" t="s">
        <v>30</v>
      </c>
      <c r="Y38" t="s">
        <v>28</v>
      </c>
      <c r="AA38" s="4">
        <v>35581</v>
      </c>
      <c r="AB38">
        <v>5716359</v>
      </c>
      <c r="AC38" t="s">
        <v>30</v>
      </c>
      <c r="AD38" t="s">
        <v>28</v>
      </c>
      <c r="AF38" s="4">
        <v>39233</v>
      </c>
      <c r="AG38">
        <v>5112</v>
      </c>
      <c r="AH38" t="s">
        <v>30</v>
      </c>
      <c r="AI38" t="s">
        <v>28</v>
      </c>
      <c r="AK38" s="4">
        <v>33755</v>
      </c>
      <c r="AL38">
        <v>6064</v>
      </c>
      <c r="AM38" t="s">
        <v>30</v>
      </c>
      <c r="AN38" t="s">
        <v>28</v>
      </c>
      <c r="AP38" s="4">
        <v>30833</v>
      </c>
      <c r="AQ38">
        <v>0.16500000000000001</v>
      </c>
      <c r="AR38" t="s">
        <v>30</v>
      </c>
      <c r="AS38" t="s">
        <v>28</v>
      </c>
      <c r="AU38" s="4">
        <v>35581</v>
      </c>
      <c r="AV38">
        <v>80.7</v>
      </c>
      <c r="AW38" t="s">
        <v>30</v>
      </c>
      <c r="AX38" t="s">
        <v>28</v>
      </c>
      <c r="AZ38" s="4">
        <v>39233</v>
      </c>
      <c r="BA38">
        <v>120.60000000000001</v>
      </c>
      <c r="BB38" t="s">
        <v>30</v>
      </c>
      <c r="BC38" t="s">
        <v>28</v>
      </c>
      <c r="BE38" s="4">
        <v>35185</v>
      </c>
      <c r="BF38">
        <v>78.913670856725091</v>
      </c>
      <c r="BG38" t="s">
        <v>30</v>
      </c>
      <c r="BH38" t="s">
        <v>28</v>
      </c>
      <c r="BJ38" s="4">
        <v>38077</v>
      </c>
      <c r="BK38">
        <v>14.3</v>
      </c>
      <c r="BL38" t="s">
        <v>30</v>
      </c>
      <c r="BM38" t="s">
        <v>28</v>
      </c>
      <c r="BO38" s="4">
        <v>35216</v>
      </c>
      <c r="BP38">
        <v>99.600000000000009</v>
      </c>
      <c r="BQ38" t="s">
        <v>30</v>
      </c>
      <c r="BR38" t="s">
        <v>28</v>
      </c>
      <c r="BS38">
        <v>98</v>
      </c>
      <c r="BT38" t="s">
        <v>30</v>
      </c>
      <c r="BU38" t="s">
        <v>28</v>
      </c>
      <c r="BW38" s="4">
        <v>34120</v>
      </c>
      <c r="BX38">
        <v>111.3910186</v>
      </c>
      <c r="BY38" t="s">
        <v>30</v>
      </c>
      <c r="BZ38" t="s">
        <v>28</v>
      </c>
      <c r="CB38" s="4">
        <v>39233</v>
      </c>
      <c r="CC38">
        <v>89.3</v>
      </c>
      <c r="CD38" t="s">
        <v>30</v>
      </c>
      <c r="CE38" t="s">
        <v>28</v>
      </c>
    </row>
    <row r="39" spans="1:83" x14ac:dyDescent="0.2">
      <c r="A39" s="3">
        <v>35461</v>
      </c>
      <c r="B39">
        <v>22.12</v>
      </c>
      <c r="C39" t="s">
        <v>27</v>
      </c>
      <c r="D39" t="s">
        <v>28</v>
      </c>
      <c r="E39">
        <v>21.79</v>
      </c>
      <c r="F39" t="s">
        <v>27</v>
      </c>
      <c r="G39" t="s">
        <v>28</v>
      </c>
      <c r="I39" s="4">
        <v>34699</v>
      </c>
      <c r="J39">
        <v>31</v>
      </c>
      <c r="K39" t="s">
        <v>30</v>
      </c>
      <c r="L39" t="s">
        <v>28</v>
      </c>
      <c r="N39" s="4">
        <v>35611</v>
      </c>
      <c r="O39">
        <v>1135.3500000000001</v>
      </c>
      <c r="P39" t="s">
        <v>30</v>
      </c>
      <c r="Q39" t="s">
        <v>28</v>
      </c>
      <c r="S39" s="4">
        <v>35246</v>
      </c>
      <c r="T39" t="s">
        <v>29</v>
      </c>
      <c r="U39" t="s">
        <v>29</v>
      </c>
      <c r="V39" t="s">
        <v>29</v>
      </c>
      <c r="W39">
        <v>922.45</v>
      </c>
      <c r="X39" t="s">
        <v>30</v>
      </c>
      <c r="Y39" t="s">
        <v>28</v>
      </c>
      <c r="AA39" s="4">
        <v>35611</v>
      </c>
      <c r="AB39">
        <v>5725566</v>
      </c>
      <c r="AC39" t="s">
        <v>30</v>
      </c>
      <c r="AD39" t="s">
        <v>28</v>
      </c>
      <c r="AF39" s="4">
        <v>39263</v>
      </c>
      <c r="AG39">
        <v>5141</v>
      </c>
      <c r="AH39" t="s">
        <v>30</v>
      </c>
      <c r="AI39" t="s">
        <v>28</v>
      </c>
      <c r="AK39" s="4">
        <v>33785</v>
      </c>
      <c r="AL39">
        <v>6031</v>
      </c>
      <c r="AM39" t="s">
        <v>30</v>
      </c>
      <c r="AN39" t="s">
        <v>28</v>
      </c>
      <c r="AP39" s="4">
        <v>30863</v>
      </c>
      <c r="AQ39">
        <v>0.16600000000000001</v>
      </c>
      <c r="AR39" t="s">
        <v>30</v>
      </c>
      <c r="AS39" t="s">
        <v>28</v>
      </c>
      <c r="AU39" s="4">
        <v>35611</v>
      </c>
      <c r="AV39">
        <v>85.4</v>
      </c>
      <c r="AW39" t="s">
        <v>30</v>
      </c>
      <c r="AX39" t="s">
        <v>28</v>
      </c>
      <c r="AZ39" s="4">
        <v>39263</v>
      </c>
      <c r="BA39">
        <v>120.7</v>
      </c>
      <c r="BB39" t="s">
        <v>30</v>
      </c>
      <c r="BC39" t="s">
        <v>28</v>
      </c>
      <c r="BE39" s="4">
        <v>35216</v>
      </c>
      <c r="BF39">
        <v>79.337568647175289</v>
      </c>
      <c r="BG39" t="s">
        <v>30</v>
      </c>
      <c r="BH39" t="s">
        <v>28</v>
      </c>
      <c r="BJ39" s="4">
        <v>38168</v>
      </c>
      <c r="BK39">
        <v>15.6</v>
      </c>
      <c r="BL39" t="s">
        <v>30</v>
      </c>
      <c r="BM39" t="s">
        <v>28</v>
      </c>
      <c r="BO39" s="4">
        <v>35246</v>
      </c>
      <c r="BP39">
        <v>100</v>
      </c>
      <c r="BQ39" t="s">
        <v>30</v>
      </c>
      <c r="BR39" t="s">
        <v>28</v>
      </c>
      <c r="BS39">
        <v>98.9</v>
      </c>
      <c r="BT39" t="s">
        <v>30</v>
      </c>
      <c r="BU39" t="s">
        <v>28</v>
      </c>
      <c r="BW39" s="4">
        <v>34150</v>
      </c>
      <c r="BX39">
        <v>110.60762099999999</v>
      </c>
      <c r="BY39" t="s">
        <v>30</v>
      </c>
      <c r="BZ39" t="s">
        <v>28</v>
      </c>
      <c r="CB39" s="4">
        <v>39263</v>
      </c>
      <c r="CC39">
        <v>89.2</v>
      </c>
      <c r="CD39" t="s">
        <v>30</v>
      </c>
      <c r="CE39" t="s">
        <v>28</v>
      </c>
    </row>
    <row r="40" spans="1:83" x14ac:dyDescent="0.2">
      <c r="A40" s="3">
        <v>35462</v>
      </c>
      <c r="B40" t="s">
        <v>29</v>
      </c>
      <c r="C40" t="s">
        <v>30</v>
      </c>
      <c r="D40" t="s">
        <v>28</v>
      </c>
      <c r="E40" t="s">
        <v>29</v>
      </c>
      <c r="F40" t="s">
        <v>30</v>
      </c>
      <c r="G40" t="s">
        <v>28</v>
      </c>
      <c r="I40" s="4">
        <v>34730</v>
      </c>
      <c r="J40">
        <v>31</v>
      </c>
      <c r="K40" t="s">
        <v>30</v>
      </c>
      <c r="L40" t="s">
        <v>28</v>
      </c>
      <c r="N40" s="4">
        <v>35642</v>
      </c>
      <c r="O40">
        <v>1145.98</v>
      </c>
      <c r="P40" t="s">
        <v>30</v>
      </c>
      <c r="Q40" t="s">
        <v>28</v>
      </c>
      <c r="S40" s="4">
        <v>35277</v>
      </c>
      <c r="T40" t="s">
        <v>29</v>
      </c>
      <c r="U40" t="s">
        <v>29</v>
      </c>
      <c r="V40" t="s">
        <v>29</v>
      </c>
      <c r="W40">
        <v>966.76</v>
      </c>
      <c r="X40" t="s">
        <v>30</v>
      </c>
      <c r="Y40" t="s">
        <v>28</v>
      </c>
      <c r="AA40" s="4">
        <v>35642</v>
      </c>
      <c r="AB40">
        <v>5732526</v>
      </c>
      <c r="AC40" t="s">
        <v>30</v>
      </c>
      <c r="AD40" t="s">
        <v>28</v>
      </c>
      <c r="AF40" s="4">
        <v>39294</v>
      </c>
      <c r="AG40">
        <v>5156</v>
      </c>
      <c r="AH40" t="s">
        <v>30</v>
      </c>
      <c r="AI40" t="s">
        <v>28</v>
      </c>
      <c r="AK40" s="4">
        <v>33816</v>
      </c>
      <c r="AL40">
        <v>5995</v>
      </c>
      <c r="AM40" t="s">
        <v>30</v>
      </c>
      <c r="AN40" t="s">
        <v>28</v>
      </c>
      <c r="AP40" s="4">
        <v>30894</v>
      </c>
      <c r="AQ40">
        <v>0.16700000000000001</v>
      </c>
      <c r="AR40" t="s">
        <v>30</v>
      </c>
      <c r="AS40" t="s">
        <v>28</v>
      </c>
      <c r="AU40" s="4">
        <v>35642</v>
      </c>
      <c r="AV40">
        <v>82.2</v>
      </c>
      <c r="AW40" t="s">
        <v>30</v>
      </c>
      <c r="AX40" t="s">
        <v>28</v>
      </c>
      <c r="AZ40" s="4">
        <v>39294</v>
      </c>
      <c r="BA40">
        <v>119.4</v>
      </c>
      <c r="BB40" t="s">
        <v>30</v>
      </c>
      <c r="BC40" t="s">
        <v>28</v>
      </c>
      <c r="BE40" s="4">
        <v>35246</v>
      </c>
      <c r="BF40">
        <v>78.550597725728196</v>
      </c>
      <c r="BG40" t="s">
        <v>30</v>
      </c>
      <c r="BH40" t="s">
        <v>28</v>
      </c>
      <c r="BJ40" s="4">
        <v>38260</v>
      </c>
      <c r="BK40">
        <v>15.1</v>
      </c>
      <c r="BL40" t="s">
        <v>30</v>
      </c>
      <c r="BM40" t="s">
        <v>28</v>
      </c>
      <c r="BO40" s="4">
        <v>35277</v>
      </c>
      <c r="BP40">
        <v>106.3</v>
      </c>
      <c r="BQ40" t="s">
        <v>30</v>
      </c>
      <c r="BR40" t="s">
        <v>28</v>
      </c>
      <c r="BS40">
        <v>106.9</v>
      </c>
      <c r="BT40" t="s">
        <v>30</v>
      </c>
      <c r="BU40" t="s">
        <v>28</v>
      </c>
      <c r="BW40" s="4">
        <v>34181</v>
      </c>
      <c r="BX40">
        <v>99.074074100000004</v>
      </c>
      <c r="BY40" t="s">
        <v>30</v>
      </c>
      <c r="BZ40" t="s">
        <v>28</v>
      </c>
      <c r="CB40" s="4">
        <v>39294</v>
      </c>
      <c r="CC40">
        <v>89</v>
      </c>
      <c r="CD40" t="s">
        <v>30</v>
      </c>
      <c r="CE40" t="s">
        <v>28</v>
      </c>
    </row>
    <row r="41" spans="1:83" x14ac:dyDescent="0.2">
      <c r="A41" s="3">
        <v>35463</v>
      </c>
      <c r="B41" t="s">
        <v>29</v>
      </c>
      <c r="C41" t="s">
        <v>30</v>
      </c>
      <c r="D41" t="s">
        <v>28</v>
      </c>
      <c r="E41" t="s">
        <v>29</v>
      </c>
      <c r="F41" t="s">
        <v>30</v>
      </c>
      <c r="G41" t="s">
        <v>28</v>
      </c>
      <c r="I41" s="4">
        <v>34758</v>
      </c>
      <c r="J41">
        <v>31.900000000000002</v>
      </c>
      <c r="K41" t="s">
        <v>30</v>
      </c>
      <c r="L41" t="s">
        <v>28</v>
      </c>
      <c r="N41" s="4">
        <v>35673</v>
      </c>
      <c r="O41">
        <v>1140.3700000000001</v>
      </c>
      <c r="P41" t="s">
        <v>30</v>
      </c>
      <c r="Q41" t="s">
        <v>28</v>
      </c>
      <c r="S41" s="4">
        <v>35308</v>
      </c>
      <c r="T41" t="s">
        <v>29</v>
      </c>
      <c r="U41" t="s">
        <v>29</v>
      </c>
      <c r="V41" t="s">
        <v>29</v>
      </c>
      <c r="W41">
        <v>947.56000000000006</v>
      </c>
      <c r="X41" t="s">
        <v>30</v>
      </c>
      <c r="Y41" t="s">
        <v>28</v>
      </c>
      <c r="AA41" s="4">
        <v>35673</v>
      </c>
      <c r="AB41">
        <v>5729553</v>
      </c>
      <c r="AC41" t="s">
        <v>30</v>
      </c>
      <c r="AD41" t="s">
        <v>28</v>
      </c>
      <c r="AF41" s="4">
        <v>39325</v>
      </c>
      <c r="AG41">
        <v>5178</v>
      </c>
      <c r="AH41" t="s">
        <v>30</v>
      </c>
      <c r="AI41" t="s">
        <v>28</v>
      </c>
      <c r="AK41" s="4">
        <v>33847</v>
      </c>
      <c r="AL41">
        <v>5966</v>
      </c>
      <c r="AM41" t="s">
        <v>30</v>
      </c>
      <c r="AN41" t="s">
        <v>28</v>
      </c>
      <c r="AP41" s="4">
        <v>30925</v>
      </c>
      <c r="AQ41">
        <v>0.16400000000000001</v>
      </c>
      <c r="AR41" t="s">
        <v>30</v>
      </c>
      <c r="AS41" t="s">
        <v>28</v>
      </c>
      <c r="AU41" s="4">
        <v>35673</v>
      </c>
      <c r="AV41">
        <v>81.7</v>
      </c>
      <c r="AW41" t="s">
        <v>30</v>
      </c>
      <c r="AX41" t="s">
        <v>28</v>
      </c>
      <c r="AZ41" s="4">
        <v>39325</v>
      </c>
      <c r="BA41">
        <v>119.5</v>
      </c>
      <c r="BB41" t="s">
        <v>30</v>
      </c>
      <c r="BC41" t="s">
        <v>28</v>
      </c>
      <c r="BE41" s="4">
        <v>35277</v>
      </c>
      <c r="BF41">
        <v>77.427695097512498</v>
      </c>
      <c r="BG41" t="s">
        <v>30</v>
      </c>
      <c r="BH41" t="s">
        <v>28</v>
      </c>
      <c r="BJ41" s="4">
        <v>38352</v>
      </c>
      <c r="BK41">
        <v>15.4</v>
      </c>
      <c r="BL41" t="s">
        <v>30</v>
      </c>
      <c r="BM41" t="s">
        <v>28</v>
      </c>
      <c r="BO41" s="4">
        <v>35308</v>
      </c>
      <c r="BP41">
        <v>99.3</v>
      </c>
      <c r="BQ41" t="s">
        <v>30</v>
      </c>
      <c r="BR41" t="s">
        <v>28</v>
      </c>
      <c r="BS41">
        <v>98.9</v>
      </c>
      <c r="BT41" t="s">
        <v>30</v>
      </c>
      <c r="BU41" t="s">
        <v>28</v>
      </c>
      <c r="BW41" s="4">
        <v>34212</v>
      </c>
      <c r="BX41">
        <v>107.36067300000001</v>
      </c>
      <c r="BY41" t="s">
        <v>30</v>
      </c>
      <c r="BZ41" t="s">
        <v>28</v>
      </c>
      <c r="CB41" s="4">
        <v>39325</v>
      </c>
      <c r="CC41">
        <v>89.4</v>
      </c>
      <c r="CD41" t="s">
        <v>30</v>
      </c>
      <c r="CE41" t="s">
        <v>28</v>
      </c>
    </row>
    <row r="42" spans="1:83" x14ac:dyDescent="0.2">
      <c r="A42" s="3">
        <v>35464</v>
      </c>
      <c r="B42">
        <v>22.23</v>
      </c>
      <c r="C42" t="s">
        <v>27</v>
      </c>
      <c r="D42" t="s">
        <v>28</v>
      </c>
      <c r="E42">
        <v>22.23</v>
      </c>
      <c r="F42" t="s">
        <v>27</v>
      </c>
      <c r="G42" t="s">
        <v>28</v>
      </c>
      <c r="I42" s="4">
        <v>34789</v>
      </c>
      <c r="J42">
        <v>34</v>
      </c>
      <c r="K42" t="s">
        <v>30</v>
      </c>
      <c r="L42" t="s">
        <v>28</v>
      </c>
      <c r="N42" s="4">
        <v>35703</v>
      </c>
      <c r="O42">
        <v>1169.93</v>
      </c>
      <c r="P42" t="s">
        <v>30</v>
      </c>
      <c r="Q42" t="s">
        <v>28</v>
      </c>
      <c r="S42" s="4">
        <v>35338</v>
      </c>
      <c r="T42" t="s">
        <v>29</v>
      </c>
      <c r="U42" t="s">
        <v>29</v>
      </c>
      <c r="V42" t="s">
        <v>29</v>
      </c>
      <c r="W42">
        <v>957.87</v>
      </c>
      <c r="X42" t="s">
        <v>30</v>
      </c>
      <c r="Y42" t="s">
        <v>28</v>
      </c>
      <c r="AA42" s="4">
        <v>35703</v>
      </c>
      <c r="AB42">
        <v>5745234</v>
      </c>
      <c r="AC42" t="s">
        <v>30</v>
      </c>
      <c r="AD42" t="s">
        <v>28</v>
      </c>
      <c r="AF42" s="4">
        <v>39355</v>
      </c>
      <c r="AG42">
        <v>5189</v>
      </c>
      <c r="AH42" t="s">
        <v>30</v>
      </c>
      <c r="AI42" t="s">
        <v>28</v>
      </c>
      <c r="AK42" s="4">
        <v>33877</v>
      </c>
      <c r="AL42">
        <v>5934</v>
      </c>
      <c r="AM42" t="s">
        <v>30</v>
      </c>
      <c r="AN42" t="s">
        <v>28</v>
      </c>
      <c r="AP42" s="4">
        <v>30955</v>
      </c>
      <c r="AQ42">
        <v>0.16400000000000001</v>
      </c>
      <c r="AR42" t="s">
        <v>30</v>
      </c>
      <c r="AS42" t="s">
        <v>28</v>
      </c>
      <c r="AU42" s="4">
        <v>35703</v>
      </c>
      <c r="AV42">
        <v>92.100000000000009</v>
      </c>
      <c r="AW42" t="s">
        <v>30</v>
      </c>
      <c r="AX42" t="s">
        <v>28</v>
      </c>
      <c r="AZ42" s="4">
        <v>39355</v>
      </c>
      <c r="BA42">
        <v>126.2</v>
      </c>
      <c r="BB42" t="s">
        <v>30</v>
      </c>
      <c r="BC42" t="s">
        <v>28</v>
      </c>
      <c r="BE42" s="4">
        <v>35308</v>
      </c>
      <c r="BF42">
        <v>76.535363677362184</v>
      </c>
      <c r="BG42" t="s">
        <v>30</v>
      </c>
      <c r="BH42" t="s">
        <v>28</v>
      </c>
      <c r="BJ42" s="4">
        <v>38442</v>
      </c>
      <c r="BK42">
        <v>14.700000000000001</v>
      </c>
      <c r="BL42" t="s">
        <v>30</v>
      </c>
      <c r="BM42" t="s">
        <v>28</v>
      </c>
      <c r="BO42" s="4">
        <v>35338</v>
      </c>
      <c r="BP42">
        <v>100.9</v>
      </c>
      <c r="BQ42" t="s">
        <v>30</v>
      </c>
      <c r="BR42" t="s">
        <v>28</v>
      </c>
      <c r="BS42">
        <v>99.8</v>
      </c>
      <c r="BT42" t="s">
        <v>30</v>
      </c>
      <c r="BU42" t="s">
        <v>28</v>
      </c>
      <c r="BW42" s="4">
        <v>34242</v>
      </c>
      <c r="BX42">
        <v>105.0144648</v>
      </c>
      <c r="BY42" t="s">
        <v>30</v>
      </c>
      <c r="BZ42" t="s">
        <v>28</v>
      </c>
      <c r="CB42" s="4">
        <v>39355</v>
      </c>
      <c r="CC42">
        <v>93.2</v>
      </c>
      <c r="CD42" t="s">
        <v>30</v>
      </c>
      <c r="CE42" t="s">
        <v>28</v>
      </c>
    </row>
    <row r="43" spans="1:83" x14ac:dyDescent="0.2">
      <c r="A43" s="3">
        <v>35465</v>
      </c>
      <c r="B43">
        <v>22.91</v>
      </c>
      <c r="C43" t="s">
        <v>27</v>
      </c>
      <c r="D43" t="s">
        <v>28</v>
      </c>
      <c r="E43">
        <v>23.48</v>
      </c>
      <c r="F43" t="s">
        <v>27</v>
      </c>
      <c r="G43" t="s">
        <v>28</v>
      </c>
      <c r="I43" s="4">
        <v>34819</v>
      </c>
      <c r="J43">
        <v>34</v>
      </c>
      <c r="K43" t="s">
        <v>30</v>
      </c>
      <c r="L43" t="s">
        <v>28</v>
      </c>
      <c r="N43" s="4">
        <v>35734</v>
      </c>
      <c r="O43">
        <v>1224.05</v>
      </c>
      <c r="P43" t="s">
        <v>30</v>
      </c>
      <c r="Q43" t="s">
        <v>28</v>
      </c>
      <c r="S43" s="4">
        <v>35369</v>
      </c>
      <c r="T43" t="s">
        <v>29</v>
      </c>
      <c r="U43" t="s">
        <v>29</v>
      </c>
      <c r="V43" t="s">
        <v>29</v>
      </c>
      <c r="W43">
        <v>1016.53</v>
      </c>
      <c r="X43" t="s">
        <v>30</v>
      </c>
      <c r="Y43" t="s">
        <v>28</v>
      </c>
      <c r="AA43" s="4">
        <v>35734</v>
      </c>
      <c r="AB43">
        <v>5768722</v>
      </c>
      <c r="AC43" t="s">
        <v>30</v>
      </c>
      <c r="AD43" t="s">
        <v>28</v>
      </c>
      <c r="AF43" s="4">
        <v>39386</v>
      </c>
      <c r="AG43">
        <v>5216</v>
      </c>
      <c r="AH43" t="s">
        <v>30</v>
      </c>
      <c r="AI43" t="s">
        <v>28</v>
      </c>
      <c r="AK43" s="4">
        <v>33908</v>
      </c>
      <c r="AL43">
        <v>5939</v>
      </c>
      <c r="AM43" t="s">
        <v>30</v>
      </c>
      <c r="AN43" t="s">
        <v>28</v>
      </c>
      <c r="AP43" s="4">
        <v>30986</v>
      </c>
      <c r="AQ43">
        <v>0.16500000000000001</v>
      </c>
      <c r="AR43" t="s">
        <v>30</v>
      </c>
      <c r="AS43" t="s">
        <v>28</v>
      </c>
      <c r="AU43" s="4">
        <v>35734</v>
      </c>
      <c r="AV43">
        <v>94</v>
      </c>
      <c r="AW43" t="s">
        <v>30</v>
      </c>
      <c r="AX43" t="s">
        <v>28</v>
      </c>
      <c r="AZ43" s="4">
        <v>39386</v>
      </c>
      <c r="BA43">
        <v>138.4</v>
      </c>
      <c r="BB43" t="s">
        <v>30</v>
      </c>
      <c r="BC43" t="s">
        <v>28</v>
      </c>
      <c r="BE43" s="4">
        <v>35338</v>
      </c>
      <c r="BF43">
        <v>77.353767413698691</v>
      </c>
      <c r="BG43" t="s">
        <v>30</v>
      </c>
      <c r="BH43" t="s">
        <v>28</v>
      </c>
      <c r="BJ43" s="4">
        <v>38533</v>
      </c>
      <c r="BK43">
        <v>15.4</v>
      </c>
      <c r="BL43" t="s">
        <v>30</v>
      </c>
      <c r="BM43" t="s">
        <v>28</v>
      </c>
      <c r="BO43" s="4">
        <v>35369</v>
      </c>
      <c r="BP43">
        <v>107.3</v>
      </c>
      <c r="BQ43" t="s">
        <v>30</v>
      </c>
      <c r="BR43" t="s">
        <v>28</v>
      </c>
      <c r="BS43">
        <v>105.9</v>
      </c>
      <c r="BT43" t="s">
        <v>30</v>
      </c>
      <c r="BU43" t="s">
        <v>28</v>
      </c>
      <c r="BW43" s="4">
        <v>34273</v>
      </c>
      <c r="BX43">
        <v>100.0913242</v>
      </c>
      <c r="BY43" t="s">
        <v>30</v>
      </c>
      <c r="BZ43" t="s">
        <v>28</v>
      </c>
      <c r="CB43" s="4">
        <v>39386</v>
      </c>
      <c r="CC43">
        <v>102.60000000000001</v>
      </c>
      <c r="CD43" t="s">
        <v>30</v>
      </c>
      <c r="CE43" t="s">
        <v>28</v>
      </c>
    </row>
    <row r="44" spans="1:83" x14ac:dyDescent="0.2">
      <c r="A44" s="3">
        <v>35466</v>
      </c>
      <c r="B44">
        <v>22.59</v>
      </c>
      <c r="C44" t="s">
        <v>27</v>
      </c>
      <c r="D44" t="s">
        <v>28</v>
      </c>
      <c r="E44">
        <v>22.97</v>
      </c>
      <c r="F44" t="s">
        <v>27</v>
      </c>
      <c r="G44" t="s">
        <v>28</v>
      </c>
      <c r="I44" s="4">
        <v>34850</v>
      </c>
      <c r="J44">
        <v>33.43</v>
      </c>
      <c r="K44" t="s">
        <v>30</v>
      </c>
      <c r="L44" t="s">
        <v>28</v>
      </c>
      <c r="N44" s="4">
        <v>35764</v>
      </c>
      <c r="O44">
        <v>1272.02</v>
      </c>
      <c r="P44" t="s">
        <v>30</v>
      </c>
      <c r="Q44" t="s">
        <v>28</v>
      </c>
      <c r="S44" s="4">
        <v>35399</v>
      </c>
      <c r="T44" t="s">
        <v>29</v>
      </c>
      <c r="U44" t="s">
        <v>29</v>
      </c>
      <c r="V44" t="s">
        <v>29</v>
      </c>
      <c r="W44">
        <v>1070.9000000000001</v>
      </c>
      <c r="X44" t="s">
        <v>30</v>
      </c>
      <c r="Y44" t="s">
        <v>28</v>
      </c>
      <c r="AA44" s="4">
        <v>35764</v>
      </c>
      <c r="AB44">
        <v>5756212</v>
      </c>
      <c r="AC44" t="s">
        <v>30</v>
      </c>
      <c r="AD44" t="s">
        <v>28</v>
      </c>
      <c r="AF44" s="4">
        <v>39416</v>
      </c>
      <c r="AG44">
        <v>5229</v>
      </c>
      <c r="AH44" t="s">
        <v>30</v>
      </c>
      <c r="AI44" t="s">
        <v>28</v>
      </c>
      <c r="AK44" s="4">
        <v>33938</v>
      </c>
      <c r="AL44">
        <v>5938</v>
      </c>
      <c r="AM44" t="s">
        <v>30</v>
      </c>
      <c r="AN44" t="s">
        <v>28</v>
      </c>
      <c r="AP44" s="4">
        <v>31016</v>
      </c>
      <c r="AQ44">
        <v>0.16800000000000001</v>
      </c>
      <c r="AR44" t="s">
        <v>30</v>
      </c>
      <c r="AS44" t="s">
        <v>28</v>
      </c>
      <c r="AU44" s="4">
        <v>35764</v>
      </c>
      <c r="AV44">
        <v>88.100000000000009</v>
      </c>
      <c r="AW44" t="s">
        <v>30</v>
      </c>
      <c r="AX44" t="s">
        <v>28</v>
      </c>
      <c r="AZ44" s="4">
        <v>39416</v>
      </c>
      <c r="BA44">
        <v>132</v>
      </c>
      <c r="BB44" t="s">
        <v>30</v>
      </c>
      <c r="BC44" t="s">
        <v>28</v>
      </c>
      <c r="BE44" s="4">
        <v>35369</v>
      </c>
      <c r="BF44">
        <v>78.013089573439899</v>
      </c>
      <c r="BG44" t="s">
        <v>30</v>
      </c>
      <c r="BH44" t="s">
        <v>28</v>
      </c>
      <c r="BJ44" s="4">
        <v>38625</v>
      </c>
      <c r="BK44">
        <v>14.700000000000001</v>
      </c>
      <c r="BL44" t="s">
        <v>30</v>
      </c>
      <c r="BM44" t="s">
        <v>28</v>
      </c>
      <c r="BO44" s="4">
        <v>35399</v>
      </c>
      <c r="BP44">
        <v>94.4</v>
      </c>
      <c r="BQ44" t="s">
        <v>30</v>
      </c>
      <c r="BR44" t="s">
        <v>28</v>
      </c>
      <c r="BS44">
        <v>92.9</v>
      </c>
      <c r="BT44" t="s">
        <v>30</v>
      </c>
      <c r="BU44" t="s">
        <v>28</v>
      </c>
      <c r="BW44" s="4">
        <v>34303</v>
      </c>
      <c r="BX44">
        <v>106.08943859999999</v>
      </c>
      <c r="BY44" t="s">
        <v>30</v>
      </c>
      <c r="BZ44" t="s">
        <v>28</v>
      </c>
      <c r="CB44" s="4">
        <v>39416</v>
      </c>
      <c r="CC44">
        <v>97.8</v>
      </c>
      <c r="CD44" t="s">
        <v>30</v>
      </c>
      <c r="CE44" t="s">
        <v>28</v>
      </c>
    </row>
    <row r="45" spans="1:83" x14ac:dyDescent="0.2">
      <c r="A45" s="3">
        <v>35467</v>
      </c>
      <c r="B45">
        <v>22.38</v>
      </c>
      <c r="C45" t="s">
        <v>27</v>
      </c>
      <c r="D45" t="s">
        <v>28</v>
      </c>
      <c r="E45">
        <v>22.17</v>
      </c>
      <c r="F45" t="s">
        <v>27</v>
      </c>
      <c r="G45" t="s">
        <v>28</v>
      </c>
      <c r="I45" s="4">
        <v>34880</v>
      </c>
      <c r="J45">
        <v>30</v>
      </c>
      <c r="K45" t="s">
        <v>30</v>
      </c>
      <c r="L45" t="s">
        <v>28</v>
      </c>
      <c r="N45" s="4">
        <v>35795</v>
      </c>
      <c r="O45">
        <v>1363.09</v>
      </c>
      <c r="P45" t="s">
        <v>30</v>
      </c>
      <c r="Q45" t="s">
        <v>28</v>
      </c>
      <c r="S45" s="4">
        <v>35430</v>
      </c>
      <c r="T45" t="s">
        <v>29</v>
      </c>
      <c r="U45" t="s">
        <v>29</v>
      </c>
      <c r="V45" t="s">
        <v>29</v>
      </c>
      <c r="W45">
        <v>1153.79</v>
      </c>
      <c r="X45" t="s">
        <v>30</v>
      </c>
      <c r="Y45" t="s">
        <v>28</v>
      </c>
      <c r="AA45" s="4">
        <v>35795</v>
      </c>
      <c r="AB45">
        <v>5711619</v>
      </c>
      <c r="AC45" t="s">
        <v>30</v>
      </c>
      <c r="AD45" t="s">
        <v>28</v>
      </c>
      <c r="AF45" s="4">
        <v>39447</v>
      </c>
      <c r="AG45">
        <v>5237</v>
      </c>
      <c r="AH45" t="s">
        <v>30</v>
      </c>
      <c r="AI45" t="s">
        <v>28</v>
      </c>
      <c r="AK45" s="4">
        <v>33969</v>
      </c>
      <c r="AL45">
        <v>5914</v>
      </c>
      <c r="AM45" t="s">
        <v>30</v>
      </c>
      <c r="AN45" t="s">
        <v>28</v>
      </c>
      <c r="AP45" s="4">
        <v>31047</v>
      </c>
      <c r="AQ45">
        <v>0.17100000000000001</v>
      </c>
      <c r="AR45" t="s">
        <v>30</v>
      </c>
      <c r="AS45" t="s">
        <v>28</v>
      </c>
      <c r="AU45" s="4">
        <v>35795</v>
      </c>
      <c r="AV45">
        <v>92</v>
      </c>
      <c r="AW45" t="s">
        <v>30</v>
      </c>
      <c r="AX45" t="s">
        <v>28</v>
      </c>
      <c r="AZ45" s="4">
        <v>39447</v>
      </c>
      <c r="BA45">
        <v>121</v>
      </c>
      <c r="BB45" t="s">
        <v>30</v>
      </c>
      <c r="BC45" t="s">
        <v>28</v>
      </c>
      <c r="BE45" s="4">
        <v>35399</v>
      </c>
      <c r="BF45">
        <v>78.289406727210093</v>
      </c>
      <c r="BG45" t="s">
        <v>30</v>
      </c>
      <c r="BH45" t="s">
        <v>28</v>
      </c>
      <c r="BJ45" s="4">
        <v>38717</v>
      </c>
      <c r="BK45">
        <v>14.6</v>
      </c>
      <c r="BL45" t="s">
        <v>30</v>
      </c>
      <c r="BM45" t="s">
        <v>28</v>
      </c>
      <c r="BO45" s="4">
        <v>35430</v>
      </c>
      <c r="BP45">
        <v>118.7</v>
      </c>
      <c r="BQ45" t="s">
        <v>30</v>
      </c>
      <c r="BR45" t="s">
        <v>28</v>
      </c>
      <c r="BS45">
        <v>116.8</v>
      </c>
      <c r="BT45" t="s">
        <v>30</v>
      </c>
      <c r="BU45" t="s">
        <v>28</v>
      </c>
      <c r="BW45" s="4">
        <v>34334</v>
      </c>
      <c r="BX45">
        <v>104.55788509999999</v>
      </c>
      <c r="BY45" t="s">
        <v>30</v>
      </c>
      <c r="BZ45" t="s">
        <v>28</v>
      </c>
      <c r="CB45" s="4">
        <v>39447</v>
      </c>
      <c r="CC45">
        <v>90.100000000000009</v>
      </c>
      <c r="CD45" t="s">
        <v>30</v>
      </c>
      <c r="CE45" t="s">
        <v>28</v>
      </c>
    </row>
    <row r="46" spans="1:83" x14ac:dyDescent="0.2">
      <c r="A46" s="3">
        <v>35468</v>
      </c>
      <c r="B46">
        <v>22.400000000000002</v>
      </c>
      <c r="C46" t="s">
        <v>27</v>
      </c>
      <c r="D46" t="s">
        <v>28</v>
      </c>
      <c r="E46">
        <v>22.31</v>
      </c>
      <c r="F46" t="s">
        <v>27</v>
      </c>
      <c r="G46" t="s">
        <v>28</v>
      </c>
      <c r="I46" s="4">
        <v>34911</v>
      </c>
      <c r="J46">
        <v>30</v>
      </c>
      <c r="K46" t="s">
        <v>30</v>
      </c>
      <c r="L46" t="s">
        <v>28</v>
      </c>
      <c r="N46" s="4">
        <v>35826</v>
      </c>
      <c r="O46">
        <v>1229.03</v>
      </c>
      <c r="P46" t="s">
        <v>30</v>
      </c>
      <c r="Q46" t="s">
        <v>28</v>
      </c>
      <c r="S46" s="4">
        <v>35461</v>
      </c>
      <c r="T46" t="s">
        <v>29</v>
      </c>
      <c r="U46" t="s">
        <v>29</v>
      </c>
      <c r="V46" t="s">
        <v>29</v>
      </c>
      <c r="W46">
        <v>1024.32</v>
      </c>
      <c r="X46" t="s">
        <v>30</v>
      </c>
      <c r="Y46" t="s">
        <v>28</v>
      </c>
      <c r="AA46" s="4">
        <v>35826</v>
      </c>
      <c r="AB46">
        <v>5801284</v>
      </c>
      <c r="AC46" t="s">
        <v>30</v>
      </c>
      <c r="AD46" t="s">
        <v>28</v>
      </c>
      <c r="AF46" s="4">
        <v>39478</v>
      </c>
      <c r="AG46">
        <v>5339</v>
      </c>
      <c r="AH46" t="s">
        <v>30</v>
      </c>
      <c r="AI46" t="s">
        <v>28</v>
      </c>
      <c r="AK46" s="4">
        <v>34000</v>
      </c>
      <c r="AL46">
        <v>5835</v>
      </c>
      <c r="AM46" t="s">
        <v>30</v>
      </c>
      <c r="AN46" t="s">
        <v>28</v>
      </c>
      <c r="AP46" s="4">
        <v>31078</v>
      </c>
      <c r="AQ46">
        <v>0.17300000000000001</v>
      </c>
      <c r="AR46" t="s">
        <v>30</v>
      </c>
      <c r="AS46" t="s">
        <v>28</v>
      </c>
      <c r="AU46" s="4">
        <v>35826</v>
      </c>
      <c r="AV46">
        <v>84.600000000000009</v>
      </c>
      <c r="AW46" t="s">
        <v>30</v>
      </c>
      <c r="AX46" t="s">
        <v>28</v>
      </c>
      <c r="AZ46" s="4">
        <v>39478</v>
      </c>
      <c r="BA46">
        <v>126.3</v>
      </c>
      <c r="BB46" t="s">
        <v>30</v>
      </c>
      <c r="BC46" t="s">
        <v>28</v>
      </c>
      <c r="BE46" s="4">
        <v>35430</v>
      </c>
      <c r="BF46">
        <v>79.52904216751179</v>
      </c>
      <c r="BG46" t="s">
        <v>30</v>
      </c>
      <c r="BH46" t="s">
        <v>28</v>
      </c>
      <c r="BJ46" s="4">
        <v>38807</v>
      </c>
      <c r="BK46">
        <v>14.700000000000001</v>
      </c>
      <c r="BL46" t="s">
        <v>30</v>
      </c>
      <c r="BM46" t="s">
        <v>28</v>
      </c>
      <c r="BO46" s="4">
        <v>35461</v>
      </c>
      <c r="BP46">
        <v>86</v>
      </c>
      <c r="BQ46" t="s">
        <v>30</v>
      </c>
      <c r="BR46" t="s">
        <v>28</v>
      </c>
      <c r="BS46">
        <v>84.9</v>
      </c>
      <c r="BT46" t="s">
        <v>30</v>
      </c>
      <c r="BU46" t="s">
        <v>28</v>
      </c>
      <c r="BW46" s="4">
        <v>34365</v>
      </c>
      <c r="BX46">
        <v>109.2213115</v>
      </c>
      <c r="BY46" t="s">
        <v>30</v>
      </c>
      <c r="BZ46" t="s">
        <v>28</v>
      </c>
      <c r="CB46" s="4">
        <v>39478</v>
      </c>
      <c r="CC46">
        <v>95.100000000000009</v>
      </c>
      <c r="CD46" t="s">
        <v>30</v>
      </c>
      <c r="CE46" t="s">
        <v>28</v>
      </c>
    </row>
    <row r="47" spans="1:83" x14ac:dyDescent="0.2">
      <c r="A47" s="3">
        <v>35469</v>
      </c>
      <c r="B47" t="s">
        <v>29</v>
      </c>
      <c r="C47" t="s">
        <v>30</v>
      </c>
      <c r="D47" t="s">
        <v>28</v>
      </c>
      <c r="E47" t="s">
        <v>29</v>
      </c>
      <c r="F47" t="s">
        <v>30</v>
      </c>
      <c r="G47" t="s">
        <v>28</v>
      </c>
      <c r="I47" s="4">
        <v>34942</v>
      </c>
      <c r="J47">
        <v>30</v>
      </c>
      <c r="K47" t="s">
        <v>30</v>
      </c>
      <c r="L47" t="s">
        <v>28</v>
      </c>
      <c r="N47" s="4">
        <v>35854</v>
      </c>
      <c r="O47">
        <v>1212.3399999999999</v>
      </c>
      <c r="P47" t="s">
        <v>30</v>
      </c>
      <c r="Q47" t="s">
        <v>28</v>
      </c>
      <c r="S47" s="4">
        <v>35489</v>
      </c>
      <c r="T47" t="s">
        <v>29</v>
      </c>
      <c r="U47" t="s">
        <v>29</v>
      </c>
      <c r="V47" t="s">
        <v>29</v>
      </c>
      <c r="W47">
        <v>1025.3600000000001</v>
      </c>
      <c r="X47" t="s">
        <v>30</v>
      </c>
      <c r="Y47" t="s">
        <v>28</v>
      </c>
      <c r="AA47" s="4">
        <v>35854</v>
      </c>
      <c r="AB47">
        <v>5834113</v>
      </c>
      <c r="AC47" t="s">
        <v>30</v>
      </c>
      <c r="AD47" t="s">
        <v>28</v>
      </c>
      <c r="AF47" s="4">
        <v>39507</v>
      </c>
      <c r="AG47">
        <v>5363</v>
      </c>
      <c r="AH47" t="s">
        <v>30</v>
      </c>
      <c r="AI47" t="s">
        <v>28</v>
      </c>
      <c r="AK47" s="4">
        <v>34028</v>
      </c>
      <c r="AL47">
        <v>5847</v>
      </c>
      <c r="AM47" t="s">
        <v>30</v>
      </c>
      <c r="AN47" t="s">
        <v>28</v>
      </c>
      <c r="AP47" s="4">
        <v>31106</v>
      </c>
      <c r="AQ47">
        <v>0.17500000000000002</v>
      </c>
      <c r="AR47" t="s">
        <v>30</v>
      </c>
      <c r="AS47" t="s">
        <v>28</v>
      </c>
      <c r="AU47" s="4">
        <v>35854</v>
      </c>
      <c r="AV47">
        <v>84.2</v>
      </c>
      <c r="AW47" t="s">
        <v>30</v>
      </c>
      <c r="AX47" t="s">
        <v>28</v>
      </c>
      <c r="AZ47" s="4">
        <v>39507</v>
      </c>
      <c r="BA47">
        <v>128.30000000000001</v>
      </c>
      <c r="BB47" t="s">
        <v>30</v>
      </c>
      <c r="BC47" t="s">
        <v>28</v>
      </c>
      <c r="BE47" s="4">
        <v>35461</v>
      </c>
      <c r="BF47">
        <v>81.675963402364289</v>
      </c>
      <c r="BG47" t="s">
        <v>30</v>
      </c>
      <c r="BH47" t="s">
        <v>28</v>
      </c>
      <c r="BJ47" s="4">
        <v>38898</v>
      </c>
      <c r="BK47">
        <v>14.070267010065001</v>
      </c>
      <c r="BL47" t="s">
        <v>30</v>
      </c>
      <c r="BM47" t="s">
        <v>28</v>
      </c>
      <c r="BO47" s="4">
        <v>35489</v>
      </c>
      <c r="BP47">
        <v>95.2</v>
      </c>
      <c r="BQ47" t="s">
        <v>30</v>
      </c>
      <c r="BR47" t="s">
        <v>28</v>
      </c>
      <c r="BS47">
        <v>94.4</v>
      </c>
      <c r="BT47" t="s">
        <v>30</v>
      </c>
      <c r="BU47" t="s">
        <v>28</v>
      </c>
      <c r="BW47" s="4">
        <v>34393</v>
      </c>
      <c r="BX47">
        <v>111.6156283</v>
      </c>
      <c r="BY47" t="s">
        <v>30</v>
      </c>
      <c r="BZ47" t="s">
        <v>28</v>
      </c>
      <c r="CB47" s="4">
        <v>39507</v>
      </c>
      <c r="CC47">
        <v>96.100000000000009</v>
      </c>
      <c r="CD47" t="s">
        <v>30</v>
      </c>
      <c r="CE47" t="s">
        <v>28</v>
      </c>
    </row>
    <row r="48" spans="1:83" x14ac:dyDescent="0.2">
      <c r="A48" s="3">
        <v>35470</v>
      </c>
      <c r="B48" t="s">
        <v>29</v>
      </c>
      <c r="C48" t="s">
        <v>30</v>
      </c>
      <c r="D48" t="s">
        <v>28</v>
      </c>
      <c r="E48" t="s">
        <v>29</v>
      </c>
      <c r="F48" t="s">
        <v>30</v>
      </c>
      <c r="G48" t="s">
        <v>28</v>
      </c>
      <c r="I48" s="4">
        <v>34972</v>
      </c>
      <c r="J48">
        <v>29.05</v>
      </c>
      <c r="K48" t="s">
        <v>30</v>
      </c>
      <c r="L48" t="s">
        <v>28</v>
      </c>
      <c r="N48" s="4">
        <v>35885</v>
      </c>
      <c r="O48">
        <v>1253.43</v>
      </c>
      <c r="P48" t="s">
        <v>30</v>
      </c>
      <c r="Q48" t="s">
        <v>28</v>
      </c>
      <c r="S48" s="4">
        <v>35520</v>
      </c>
      <c r="T48" t="s">
        <v>29</v>
      </c>
      <c r="U48" t="s">
        <v>29</v>
      </c>
      <c r="V48" t="s">
        <v>29</v>
      </c>
      <c r="W48">
        <v>1073.3700000000001</v>
      </c>
      <c r="X48" t="s">
        <v>30</v>
      </c>
      <c r="Y48" t="s">
        <v>28</v>
      </c>
      <c r="AA48" s="4">
        <v>35885</v>
      </c>
      <c r="AB48">
        <v>5844840</v>
      </c>
      <c r="AC48" t="s">
        <v>30</v>
      </c>
      <c r="AD48" t="s">
        <v>28</v>
      </c>
      <c r="AF48" s="4">
        <v>39538</v>
      </c>
      <c r="AG48">
        <v>5376</v>
      </c>
      <c r="AH48" t="s">
        <v>30</v>
      </c>
      <c r="AI48" t="s">
        <v>28</v>
      </c>
      <c r="AK48" s="4">
        <v>34059</v>
      </c>
      <c r="AL48">
        <v>5841</v>
      </c>
      <c r="AM48" t="s">
        <v>30</v>
      </c>
      <c r="AN48" t="s">
        <v>28</v>
      </c>
      <c r="AP48" s="4">
        <v>31137</v>
      </c>
      <c r="AQ48">
        <v>0.17900000000000002</v>
      </c>
      <c r="AR48" t="s">
        <v>30</v>
      </c>
      <c r="AS48" t="s">
        <v>28</v>
      </c>
      <c r="AU48" s="4">
        <v>35885</v>
      </c>
      <c r="AV48">
        <v>93</v>
      </c>
      <c r="AW48" t="s">
        <v>30</v>
      </c>
      <c r="AX48" t="s">
        <v>28</v>
      </c>
      <c r="AZ48" s="4">
        <v>39538</v>
      </c>
      <c r="BA48">
        <v>129.19999999999999</v>
      </c>
      <c r="BB48" t="s">
        <v>30</v>
      </c>
      <c r="BC48" t="s">
        <v>28</v>
      </c>
      <c r="BE48" s="4">
        <v>35489</v>
      </c>
      <c r="BF48">
        <v>82.873987904186706</v>
      </c>
      <c r="BG48" t="s">
        <v>30</v>
      </c>
      <c r="BH48" t="s">
        <v>28</v>
      </c>
      <c r="BJ48" s="4">
        <v>38990</v>
      </c>
      <c r="BK48">
        <v>13.415020739754</v>
      </c>
      <c r="BL48" t="s">
        <v>30</v>
      </c>
      <c r="BM48" t="s">
        <v>28</v>
      </c>
      <c r="BO48" s="4">
        <v>35520</v>
      </c>
      <c r="BP48">
        <v>115.8</v>
      </c>
      <c r="BQ48" t="s">
        <v>30</v>
      </c>
      <c r="BR48" t="s">
        <v>28</v>
      </c>
      <c r="BS48">
        <v>114.8</v>
      </c>
      <c r="BT48" t="s">
        <v>30</v>
      </c>
      <c r="BU48" t="s">
        <v>28</v>
      </c>
      <c r="BW48" s="4">
        <v>34424</v>
      </c>
      <c r="BX48">
        <v>111.5279048</v>
      </c>
      <c r="BY48" t="s">
        <v>30</v>
      </c>
      <c r="BZ48" t="s">
        <v>28</v>
      </c>
      <c r="CB48" s="4">
        <v>39538</v>
      </c>
      <c r="CC48">
        <v>96.5</v>
      </c>
      <c r="CD48" t="s">
        <v>30</v>
      </c>
      <c r="CE48" t="s">
        <v>28</v>
      </c>
    </row>
    <row r="49" spans="1:83" x14ac:dyDescent="0.2">
      <c r="A49" s="3">
        <v>35471</v>
      </c>
      <c r="B49">
        <v>22.48</v>
      </c>
      <c r="C49" t="s">
        <v>27</v>
      </c>
      <c r="D49" t="s">
        <v>28</v>
      </c>
      <c r="E49">
        <v>22.45</v>
      </c>
      <c r="F49" t="s">
        <v>27</v>
      </c>
      <c r="G49" t="s">
        <v>28</v>
      </c>
      <c r="I49" s="4">
        <v>35003</v>
      </c>
      <c r="J49">
        <v>28</v>
      </c>
      <c r="K49" t="s">
        <v>30</v>
      </c>
      <c r="L49" t="s">
        <v>28</v>
      </c>
      <c r="N49" s="4">
        <v>35915</v>
      </c>
      <c r="O49">
        <v>1276.57</v>
      </c>
      <c r="P49" t="s">
        <v>30</v>
      </c>
      <c r="Q49" t="s">
        <v>28</v>
      </c>
      <c r="S49" s="4">
        <v>35550</v>
      </c>
      <c r="T49" t="s">
        <v>29</v>
      </c>
      <c r="U49" t="s">
        <v>29</v>
      </c>
      <c r="V49" t="s">
        <v>29</v>
      </c>
      <c r="W49">
        <v>1106.6600000000001</v>
      </c>
      <c r="X49" t="s">
        <v>30</v>
      </c>
      <c r="Y49" t="s">
        <v>28</v>
      </c>
      <c r="AA49" s="4">
        <v>35915</v>
      </c>
      <c r="AB49">
        <v>5851376</v>
      </c>
      <c r="AC49" t="s">
        <v>30</v>
      </c>
      <c r="AD49" t="s">
        <v>28</v>
      </c>
      <c r="AF49" s="4">
        <v>39568</v>
      </c>
      <c r="AG49">
        <v>5382</v>
      </c>
      <c r="AH49" t="s">
        <v>30</v>
      </c>
      <c r="AI49" t="s">
        <v>28</v>
      </c>
      <c r="AK49" s="4">
        <v>34089</v>
      </c>
      <c r="AL49">
        <v>5846</v>
      </c>
      <c r="AM49" t="s">
        <v>30</v>
      </c>
      <c r="AN49" t="s">
        <v>28</v>
      </c>
      <c r="AP49" s="4">
        <v>31167</v>
      </c>
      <c r="AQ49">
        <v>0.183</v>
      </c>
      <c r="AR49" t="s">
        <v>30</v>
      </c>
      <c r="AS49" t="s">
        <v>28</v>
      </c>
      <c r="AU49" s="4">
        <v>35915</v>
      </c>
      <c r="AV49">
        <v>89.3</v>
      </c>
      <c r="AW49" t="s">
        <v>30</v>
      </c>
      <c r="AX49" t="s">
        <v>28</v>
      </c>
      <c r="AZ49" s="4">
        <v>39568</v>
      </c>
      <c r="BA49">
        <v>134.4</v>
      </c>
      <c r="BB49" t="s">
        <v>30</v>
      </c>
      <c r="BC49" t="s">
        <v>28</v>
      </c>
      <c r="BE49" s="4">
        <v>35520</v>
      </c>
      <c r="BF49">
        <v>83.233240390739795</v>
      </c>
      <c r="BG49" t="s">
        <v>30</v>
      </c>
      <c r="BH49" t="s">
        <v>28</v>
      </c>
      <c r="BJ49" s="4">
        <v>39082</v>
      </c>
      <c r="BK49">
        <v>13.239462840069001</v>
      </c>
      <c r="BL49" t="s">
        <v>30</v>
      </c>
      <c r="BM49" t="s">
        <v>28</v>
      </c>
      <c r="BO49" s="4">
        <v>35550</v>
      </c>
      <c r="BP49">
        <v>101</v>
      </c>
      <c r="BQ49" t="s">
        <v>30</v>
      </c>
      <c r="BR49" t="s">
        <v>28</v>
      </c>
      <c r="BS49">
        <v>100</v>
      </c>
      <c r="BT49" t="s">
        <v>30</v>
      </c>
      <c r="BU49" t="s">
        <v>28</v>
      </c>
      <c r="BW49" s="4">
        <v>34454</v>
      </c>
      <c r="BX49">
        <v>108.3252662</v>
      </c>
      <c r="BY49" t="s">
        <v>30</v>
      </c>
      <c r="BZ49" t="s">
        <v>28</v>
      </c>
      <c r="CB49" s="4">
        <v>39568</v>
      </c>
      <c r="CC49">
        <v>100.2</v>
      </c>
      <c r="CD49" t="s">
        <v>30</v>
      </c>
      <c r="CE49" t="s">
        <v>28</v>
      </c>
    </row>
    <row r="50" spans="1:83" x14ac:dyDescent="0.2">
      <c r="A50" s="3">
        <v>35472</v>
      </c>
      <c r="B50">
        <v>22.580000000000002</v>
      </c>
      <c r="C50" t="s">
        <v>27</v>
      </c>
      <c r="D50" t="s">
        <v>28</v>
      </c>
      <c r="E50">
        <v>22.64</v>
      </c>
      <c r="F50" t="s">
        <v>27</v>
      </c>
      <c r="G50" t="s">
        <v>28</v>
      </c>
      <c r="I50" s="4">
        <v>35033</v>
      </c>
      <c r="J50">
        <v>28</v>
      </c>
      <c r="K50" t="s">
        <v>30</v>
      </c>
      <c r="L50" t="s">
        <v>28</v>
      </c>
      <c r="N50" s="4">
        <v>35946</v>
      </c>
      <c r="O50">
        <v>1276.8800000000001</v>
      </c>
      <c r="P50" t="s">
        <v>30</v>
      </c>
      <c r="Q50" t="s">
        <v>28</v>
      </c>
      <c r="S50" s="4">
        <v>35581</v>
      </c>
      <c r="T50" t="s">
        <v>29</v>
      </c>
      <c r="U50" t="s">
        <v>29</v>
      </c>
      <c r="V50" t="s">
        <v>29</v>
      </c>
      <c r="W50">
        <v>1099.73</v>
      </c>
      <c r="X50" t="s">
        <v>30</v>
      </c>
      <c r="Y50" t="s">
        <v>28</v>
      </c>
      <c r="AA50" s="4">
        <v>35946</v>
      </c>
      <c r="AB50">
        <v>5848437</v>
      </c>
      <c r="AC50" t="s">
        <v>30</v>
      </c>
      <c r="AD50" t="s">
        <v>28</v>
      </c>
      <c r="AF50" s="4">
        <v>39599</v>
      </c>
      <c r="AG50">
        <v>5383</v>
      </c>
      <c r="AH50" t="s">
        <v>30</v>
      </c>
      <c r="AI50" t="s">
        <v>28</v>
      </c>
      <c r="AK50" s="4">
        <v>34120</v>
      </c>
      <c r="AL50">
        <v>5816</v>
      </c>
      <c r="AM50" t="s">
        <v>30</v>
      </c>
      <c r="AN50" t="s">
        <v>28</v>
      </c>
      <c r="AP50" s="4">
        <v>31198</v>
      </c>
      <c r="AQ50">
        <v>0.185</v>
      </c>
      <c r="AR50" t="s">
        <v>30</v>
      </c>
      <c r="AS50" t="s">
        <v>28</v>
      </c>
      <c r="AU50" s="4">
        <v>35946</v>
      </c>
      <c r="AV50">
        <v>88.3</v>
      </c>
      <c r="AW50" t="s">
        <v>30</v>
      </c>
      <c r="AX50" t="s">
        <v>28</v>
      </c>
      <c r="AZ50" s="4">
        <v>39599</v>
      </c>
      <c r="BA50">
        <v>122.2</v>
      </c>
      <c r="BB50" t="s">
        <v>30</v>
      </c>
      <c r="BC50" t="s">
        <v>28</v>
      </c>
      <c r="BE50" s="4">
        <v>35550</v>
      </c>
      <c r="BF50">
        <v>83.373895374144695</v>
      </c>
      <c r="BG50" t="s">
        <v>30</v>
      </c>
      <c r="BH50" t="s">
        <v>28</v>
      </c>
      <c r="BJ50" s="4">
        <v>39172</v>
      </c>
      <c r="BK50">
        <v>12.505188342865001</v>
      </c>
      <c r="BL50" t="s">
        <v>30</v>
      </c>
      <c r="BM50" t="s">
        <v>28</v>
      </c>
      <c r="BO50" s="4">
        <v>35581</v>
      </c>
      <c r="BP50">
        <v>101.60000000000001</v>
      </c>
      <c r="BQ50" t="s">
        <v>30</v>
      </c>
      <c r="BR50" t="s">
        <v>28</v>
      </c>
      <c r="BS50">
        <v>100.9</v>
      </c>
      <c r="BT50" t="s">
        <v>30</v>
      </c>
      <c r="BU50" t="s">
        <v>28</v>
      </c>
      <c r="BW50" s="4">
        <v>34485</v>
      </c>
      <c r="BX50">
        <v>111.70108159999999</v>
      </c>
      <c r="BY50" t="s">
        <v>30</v>
      </c>
      <c r="BZ50" t="s">
        <v>28</v>
      </c>
      <c r="CB50" s="4">
        <v>39599</v>
      </c>
      <c r="CC50">
        <v>90.600000000000009</v>
      </c>
      <c r="CD50" t="s">
        <v>30</v>
      </c>
      <c r="CE50" t="s">
        <v>28</v>
      </c>
    </row>
    <row r="51" spans="1:83" x14ac:dyDescent="0.2">
      <c r="A51" s="3">
        <v>35473</v>
      </c>
      <c r="B51">
        <v>22.75</v>
      </c>
      <c r="C51" t="s">
        <v>27</v>
      </c>
      <c r="D51" t="s">
        <v>28</v>
      </c>
      <c r="E51">
        <v>23.25</v>
      </c>
      <c r="F51" t="s">
        <v>27</v>
      </c>
      <c r="G51" t="s">
        <v>28</v>
      </c>
      <c r="I51" s="4">
        <v>35064</v>
      </c>
      <c r="J51">
        <v>28</v>
      </c>
      <c r="K51" t="s">
        <v>30</v>
      </c>
      <c r="L51" t="s">
        <v>28</v>
      </c>
      <c r="N51" s="4">
        <v>35976</v>
      </c>
      <c r="O51">
        <v>1308.25</v>
      </c>
      <c r="P51" t="s">
        <v>30</v>
      </c>
      <c r="Q51" t="s">
        <v>28</v>
      </c>
      <c r="S51" s="4">
        <v>35611</v>
      </c>
      <c r="T51" t="s">
        <v>29</v>
      </c>
      <c r="U51" t="s">
        <v>29</v>
      </c>
      <c r="V51" t="s">
        <v>29</v>
      </c>
      <c r="W51">
        <v>1172.1200000000001</v>
      </c>
      <c r="X51" t="s">
        <v>30</v>
      </c>
      <c r="Y51" t="s">
        <v>28</v>
      </c>
      <c r="AA51" s="4">
        <v>35976</v>
      </c>
      <c r="AB51">
        <v>5858058</v>
      </c>
      <c r="AC51" t="s">
        <v>30</v>
      </c>
      <c r="AD51" t="s">
        <v>28</v>
      </c>
      <c r="AF51" s="4">
        <v>39629</v>
      </c>
      <c r="AG51">
        <v>5383</v>
      </c>
      <c r="AH51" t="s">
        <v>30</v>
      </c>
      <c r="AI51" t="s">
        <v>28</v>
      </c>
      <c r="AK51" s="4">
        <v>34150</v>
      </c>
      <c r="AL51">
        <v>5793</v>
      </c>
      <c r="AM51" t="s">
        <v>30</v>
      </c>
      <c r="AN51" t="s">
        <v>28</v>
      </c>
      <c r="AP51" s="4">
        <v>31228</v>
      </c>
      <c r="AQ51">
        <v>0.189</v>
      </c>
      <c r="AR51" t="s">
        <v>30</v>
      </c>
      <c r="AS51" t="s">
        <v>28</v>
      </c>
      <c r="AU51" s="4">
        <v>35976</v>
      </c>
      <c r="AV51">
        <v>89.4</v>
      </c>
      <c r="AW51" t="s">
        <v>30</v>
      </c>
      <c r="AX51" t="s">
        <v>28</v>
      </c>
      <c r="AZ51" s="4">
        <v>39629</v>
      </c>
      <c r="BA51">
        <v>128.6</v>
      </c>
      <c r="BB51" t="s">
        <v>30</v>
      </c>
      <c r="BC51" t="s">
        <v>28</v>
      </c>
      <c r="BE51" s="4">
        <v>35581</v>
      </c>
      <c r="BF51">
        <v>82.077462922404493</v>
      </c>
      <c r="BG51" t="s">
        <v>30</v>
      </c>
      <c r="BH51" t="s">
        <v>28</v>
      </c>
      <c r="BJ51" s="4">
        <v>39263</v>
      </c>
      <c r="BK51">
        <v>12.439666332405</v>
      </c>
      <c r="BL51" t="s">
        <v>30</v>
      </c>
      <c r="BM51" t="s">
        <v>28</v>
      </c>
      <c r="BO51" s="4">
        <v>35611</v>
      </c>
      <c r="BP51">
        <v>104</v>
      </c>
      <c r="BQ51" t="s">
        <v>30</v>
      </c>
      <c r="BR51" t="s">
        <v>28</v>
      </c>
      <c r="BS51">
        <v>102.2</v>
      </c>
      <c r="BT51" t="s">
        <v>30</v>
      </c>
      <c r="BU51" t="s">
        <v>28</v>
      </c>
      <c r="BW51" s="4">
        <v>34515</v>
      </c>
      <c r="BX51">
        <v>108.9385475</v>
      </c>
      <c r="BY51" t="s">
        <v>30</v>
      </c>
      <c r="BZ51" t="s">
        <v>28</v>
      </c>
      <c r="CB51" s="4">
        <v>39629</v>
      </c>
      <c r="CC51">
        <v>95</v>
      </c>
      <c r="CD51" t="s">
        <v>30</v>
      </c>
      <c r="CE51" t="s">
        <v>28</v>
      </c>
    </row>
    <row r="52" spans="1:83" x14ac:dyDescent="0.2">
      <c r="A52" s="3">
        <v>35474</v>
      </c>
      <c r="B52">
        <v>22.93</v>
      </c>
      <c r="C52" t="s">
        <v>27</v>
      </c>
      <c r="D52" t="s">
        <v>28</v>
      </c>
      <c r="E52">
        <v>23.490000000000002</v>
      </c>
      <c r="F52" t="s">
        <v>27</v>
      </c>
      <c r="G52" t="s">
        <v>28</v>
      </c>
      <c r="I52" s="4">
        <v>35095</v>
      </c>
      <c r="J52">
        <v>26.36</v>
      </c>
      <c r="K52" t="s">
        <v>30</v>
      </c>
      <c r="L52" t="s">
        <v>28</v>
      </c>
      <c r="N52" s="4">
        <v>36007</v>
      </c>
      <c r="O52">
        <v>1336.17</v>
      </c>
      <c r="P52" t="s">
        <v>30</v>
      </c>
      <c r="Q52" t="s">
        <v>28</v>
      </c>
      <c r="S52" s="4">
        <v>35642</v>
      </c>
      <c r="T52" t="s">
        <v>29</v>
      </c>
      <c r="U52" t="s">
        <v>29</v>
      </c>
      <c r="V52" t="s">
        <v>29</v>
      </c>
      <c r="W52">
        <v>1191.5</v>
      </c>
      <c r="X52" t="s">
        <v>30</v>
      </c>
      <c r="Y52" t="s">
        <v>28</v>
      </c>
      <c r="AA52" s="4">
        <v>36007</v>
      </c>
      <c r="AB52">
        <v>5859623</v>
      </c>
      <c r="AC52" t="s">
        <v>30</v>
      </c>
      <c r="AD52" t="s">
        <v>28</v>
      </c>
      <c r="AF52" s="4">
        <v>39660</v>
      </c>
      <c r="AG52">
        <v>5392</v>
      </c>
      <c r="AH52" t="s">
        <v>30</v>
      </c>
      <c r="AI52" t="s">
        <v>28</v>
      </c>
      <c r="AK52" s="4">
        <v>34181</v>
      </c>
      <c r="AL52">
        <v>5778</v>
      </c>
      <c r="AM52" t="s">
        <v>30</v>
      </c>
      <c r="AN52" t="s">
        <v>28</v>
      </c>
      <c r="AP52" s="4">
        <v>31259</v>
      </c>
      <c r="AQ52">
        <v>0.193</v>
      </c>
      <c r="AR52" t="s">
        <v>30</v>
      </c>
      <c r="AS52" t="s">
        <v>28</v>
      </c>
      <c r="AU52" s="4">
        <v>36007</v>
      </c>
      <c r="AV52">
        <v>87.100000000000009</v>
      </c>
      <c r="AW52" t="s">
        <v>30</v>
      </c>
      <c r="AX52" t="s">
        <v>28</v>
      </c>
      <c r="AZ52" s="4">
        <v>39660</v>
      </c>
      <c r="BA52">
        <v>125.2</v>
      </c>
      <c r="BB52" t="s">
        <v>30</v>
      </c>
      <c r="BC52" t="s">
        <v>28</v>
      </c>
      <c r="BE52" s="4">
        <v>35611</v>
      </c>
      <c r="BF52">
        <v>82.278607847466688</v>
      </c>
      <c r="BG52" t="s">
        <v>30</v>
      </c>
      <c r="BH52" t="s">
        <v>28</v>
      </c>
      <c r="BJ52" s="4">
        <v>39355</v>
      </c>
      <c r="BK52">
        <v>11.831737366149001</v>
      </c>
      <c r="BL52" t="s">
        <v>30</v>
      </c>
      <c r="BM52" t="s">
        <v>28</v>
      </c>
      <c r="BO52" s="4">
        <v>35642</v>
      </c>
      <c r="BP52">
        <v>100.9</v>
      </c>
      <c r="BQ52" t="s">
        <v>30</v>
      </c>
      <c r="BR52" t="s">
        <v>28</v>
      </c>
      <c r="BS52">
        <v>101.60000000000001</v>
      </c>
      <c r="BT52" t="s">
        <v>30</v>
      </c>
      <c r="BU52" t="s">
        <v>28</v>
      </c>
      <c r="BW52" s="4">
        <v>34546</v>
      </c>
      <c r="BX52">
        <v>116.0955348</v>
      </c>
      <c r="BY52" t="s">
        <v>30</v>
      </c>
      <c r="BZ52" t="s">
        <v>28</v>
      </c>
      <c r="CB52" s="4">
        <v>39660</v>
      </c>
      <c r="CC52">
        <v>93.3</v>
      </c>
      <c r="CD52" t="s">
        <v>30</v>
      </c>
      <c r="CE52" t="s">
        <v>28</v>
      </c>
    </row>
    <row r="53" spans="1:83" x14ac:dyDescent="0.2">
      <c r="A53" s="3">
        <v>35475</v>
      </c>
      <c r="B53">
        <v>22.86</v>
      </c>
      <c r="C53" t="s">
        <v>27</v>
      </c>
      <c r="D53" t="s">
        <v>28</v>
      </c>
      <c r="E53">
        <v>23.03</v>
      </c>
      <c r="F53" t="s">
        <v>27</v>
      </c>
      <c r="G53" t="s">
        <v>28</v>
      </c>
      <c r="I53" s="4">
        <v>35124</v>
      </c>
      <c r="J53">
        <v>26</v>
      </c>
      <c r="K53" t="s">
        <v>30</v>
      </c>
      <c r="L53" t="s">
        <v>28</v>
      </c>
      <c r="N53" s="4">
        <v>36038</v>
      </c>
      <c r="O53">
        <v>1325.72</v>
      </c>
      <c r="P53" t="s">
        <v>30</v>
      </c>
      <c r="Q53" t="s">
        <v>28</v>
      </c>
      <c r="S53" s="4">
        <v>35673</v>
      </c>
      <c r="T53" t="s">
        <v>29</v>
      </c>
      <c r="U53" t="s">
        <v>29</v>
      </c>
      <c r="V53" t="s">
        <v>29</v>
      </c>
      <c r="W53">
        <v>1145.92</v>
      </c>
      <c r="X53" t="s">
        <v>30</v>
      </c>
      <c r="Y53" t="s">
        <v>28</v>
      </c>
      <c r="AA53" s="4">
        <v>36038</v>
      </c>
      <c r="AB53">
        <v>5839914</v>
      </c>
      <c r="AC53" t="s">
        <v>30</v>
      </c>
      <c r="AD53" t="s">
        <v>28</v>
      </c>
      <c r="AF53" s="4">
        <v>39691</v>
      </c>
      <c r="AG53">
        <v>5391</v>
      </c>
      <c r="AH53" t="s">
        <v>30</v>
      </c>
      <c r="AI53" t="s">
        <v>28</v>
      </c>
      <c r="AK53" s="4">
        <v>34212</v>
      </c>
      <c r="AL53">
        <v>5758</v>
      </c>
      <c r="AM53" t="s">
        <v>30</v>
      </c>
      <c r="AN53" t="s">
        <v>28</v>
      </c>
      <c r="AP53" s="4">
        <v>31290</v>
      </c>
      <c r="AQ53">
        <v>0.192</v>
      </c>
      <c r="AR53" t="s">
        <v>30</v>
      </c>
      <c r="AS53" t="s">
        <v>28</v>
      </c>
      <c r="AU53" s="4">
        <v>36038</v>
      </c>
      <c r="AV53">
        <v>86.5</v>
      </c>
      <c r="AW53" t="s">
        <v>30</v>
      </c>
      <c r="AX53" t="s">
        <v>28</v>
      </c>
      <c r="AZ53" s="4">
        <v>39691</v>
      </c>
      <c r="BA53">
        <v>114.2</v>
      </c>
      <c r="BB53" t="s">
        <v>30</v>
      </c>
      <c r="BC53" t="s">
        <v>28</v>
      </c>
      <c r="BE53" s="4">
        <v>35642</v>
      </c>
      <c r="BF53">
        <v>80.133685227177793</v>
      </c>
      <c r="BG53" t="s">
        <v>30</v>
      </c>
      <c r="BH53" t="s">
        <v>28</v>
      </c>
      <c r="BJ53" s="4">
        <v>39447</v>
      </c>
      <c r="BK53">
        <v>12.134486246203002</v>
      </c>
      <c r="BL53" t="s">
        <v>30</v>
      </c>
      <c r="BM53" t="s">
        <v>28</v>
      </c>
      <c r="BO53" s="4">
        <v>35673</v>
      </c>
      <c r="BP53">
        <v>100.5</v>
      </c>
      <c r="BQ53" t="s">
        <v>30</v>
      </c>
      <c r="BR53" t="s">
        <v>28</v>
      </c>
      <c r="BS53">
        <v>100.60000000000001</v>
      </c>
      <c r="BT53" t="s">
        <v>30</v>
      </c>
      <c r="BU53" t="s">
        <v>28</v>
      </c>
      <c r="BW53" s="4">
        <v>34577</v>
      </c>
      <c r="BX53">
        <v>120.5128205</v>
      </c>
      <c r="BY53" t="s">
        <v>30</v>
      </c>
      <c r="BZ53" t="s">
        <v>28</v>
      </c>
      <c r="CB53" s="4">
        <v>39691</v>
      </c>
      <c r="CC53">
        <v>85.4</v>
      </c>
      <c r="CD53" t="s">
        <v>30</v>
      </c>
      <c r="CE53" t="s">
        <v>28</v>
      </c>
    </row>
    <row r="54" spans="1:83" x14ac:dyDescent="0.2">
      <c r="A54" s="3">
        <v>35476</v>
      </c>
      <c r="B54" t="s">
        <v>29</v>
      </c>
      <c r="C54" t="s">
        <v>30</v>
      </c>
      <c r="D54" t="s">
        <v>28</v>
      </c>
      <c r="E54" t="s">
        <v>29</v>
      </c>
      <c r="F54" t="s">
        <v>30</v>
      </c>
      <c r="G54" t="s">
        <v>28</v>
      </c>
      <c r="I54" s="4">
        <v>35155</v>
      </c>
      <c r="J54">
        <v>26</v>
      </c>
      <c r="K54" t="s">
        <v>30</v>
      </c>
      <c r="L54" t="s">
        <v>28</v>
      </c>
      <c r="N54" s="4">
        <v>36068</v>
      </c>
      <c r="O54">
        <v>1354.26</v>
      </c>
      <c r="P54" t="s">
        <v>30</v>
      </c>
      <c r="Q54" t="s">
        <v>28</v>
      </c>
      <c r="S54" s="4">
        <v>35703</v>
      </c>
      <c r="T54" t="s">
        <v>29</v>
      </c>
      <c r="U54" t="s">
        <v>29</v>
      </c>
      <c r="V54" t="s">
        <v>29</v>
      </c>
      <c r="W54">
        <v>1173.98</v>
      </c>
      <c r="X54" t="s">
        <v>30</v>
      </c>
      <c r="Y54" t="s">
        <v>28</v>
      </c>
      <c r="AA54" s="4">
        <v>36068</v>
      </c>
      <c r="AB54">
        <v>5829030</v>
      </c>
      <c r="AC54" t="s">
        <v>30</v>
      </c>
      <c r="AD54" t="s">
        <v>28</v>
      </c>
      <c r="AF54" s="4">
        <v>39721</v>
      </c>
      <c r="AG54">
        <v>5395</v>
      </c>
      <c r="AH54" t="s">
        <v>30</v>
      </c>
      <c r="AI54" t="s">
        <v>28</v>
      </c>
      <c r="AK54" s="4">
        <v>34242</v>
      </c>
      <c r="AL54">
        <v>5747</v>
      </c>
      <c r="AM54" t="s">
        <v>30</v>
      </c>
      <c r="AN54" t="s">
        <v>28</v>
      </c>
      <c r="AP54" s="4">
        <v>31320</v>
      </c>
      <c r="AQ54">
        <v>0.193</v>
      </c>
      <c r="AR54" t="s">
        <v>30</v>
      </c>
      <c r="AS54" t="s">
        <v>28</v>
      </c>
      <c r="AU54" s="4">
        <v>36068</v>
      </c>
      <c r="AV54">
        <v>93.2</v>
      </c>
      <c r="AW54" t="s">
        <v>30</v>
      </c>
      <c r="AX54" t="s">
        <v>28</v>
      </c>
      <c r="AZ54" s="4">
        <v>39721</v>
      </c>
      <c r="BA54">
        <v>133.1</v>
      </c>
      <c r="BB54" t="s">
        <v>30</v>
      </c>
      <c r="BC54" t="s">
        <v>28</v>
      </c>
      <c r="BE54" s="4">
        <v>35673</v>
      </c>
      <c r="BF54">
        <v>80.035287462767002</v>
      </c>
      <c r="BG54" t="s">
        <v>30</v>
      </c>
      <c r="BH54" t="s">
        <v>28</v>
      </c>
      <c r="BJ54" s="4">
        <v>39538</v>
      </c>
      <c r="BK54">
        <v>17.534699097103001</v>
      </c>
      <c r="BL54" t="s">
        <v>30</v>
      </c>
      <c r="BM54" t="s">
        <v>28</v>
      </c>
      <c r="BO54" s="4">
        <v>35703</v>
      </c>
      <c r="BP54">
        <v>103.5</v>
      </c>
      <c r="BQ54" t="s">
        <v>30</v>
      </c>
      <c r="BR54" t="s">
        <v>28</v>
      </c>
      <c r="BS54">
        <v>102.10000000000001</v>
      </c>
      <c r="BT54" t="s">
        <v>30</v>
      </c>
      <c r="BU54" t="s">
        <v>28</v>
      </c>
      <c r="BW54" s="4">
        <v>34607</v>
      </c>
      <c r="BX54">
        <v>116.46673939999999</v>
      </c>
      <c r="BY54" t="s">
        <v>30</v>
      </c>
      <c r="BZ54" t="s">
        <v>28</v>
      </c>
      <c r="CB54" s="4">
        <v>39721</v>
      </c>
      <c r="CC54">
        <v>98.4</v>
      </c>
      <c r="CD54" t="s">
        <v>30</v>
      </c>
      <c r="CE54" t="s">
        <v>28</v>
      </c>
    </row>
    <row r="55" spans="1:83" x14ac:dyDescent="0.2">
      <c r="A55" s="3">
        <v>35477</v>
      </c>
      <c r="B55" t="s">
        <v>29</v>
      </c>
      <c r="C55" t="s">
        <v>30</v>
      </c>
      <c r="D55" t="s">
        <v>28</v>
      </c>
      <c r="E55" t="s">
        <v>29</v>
      </c>
      <c r="F55" t="s">
        <v>30</v>
      </c>
      <c r="G55" t="s">
        <v>28</v>
      </c>
      <c r="I55" s="4">
        <v>35185</v>
      </c>
      <c r="J55">
        <v>26</v>
      </c>
      <c r="K55" t="s">
        <v>30</v>
      </c>
      <c r="L55" t="s">
        <v>28</v>
      </c>
      <c r="N55" s="4">
        <v>36099</v>
      </c>
      <c r="O55">
        <v>1376.48</v>
      </c>
      <c r="P55" t="s">
        <v>30</v>
      </c>
      <c r="Q55" t="s">
        <v>28</v>
      </c>
      <c r="S55" s="4">
        <v>35734</v>
      </c>
      <c r="T55" t="s">
        <v>29</v>
      </c>
      <c r="U55" t="s">
        <v>29</v>
      </c>
      <c r="V55" t="s">
        <v>29</v>
      </c>
      <c r="W55">
        <v>1226.24</v>
      </c>
      <c r="X55" t="s">
        <v>30</v>
      </c>
      <c r="Y55" t="s">
        <v>28</v>
      </c>
      <c r="AA55" s="4">
        <v>36099</v>
      </c>
      <c r="AB55">
        <v>5842108</v>
      </c>
      <c r="AC55" t="s">
        <v>30</v>
      </c>
      <c r="AD55" t="s">
        <v>28</v>
      </c>
      <c r="AF55" s="4">
        <v>39752</v>
      </c>
      <c r="AG55">
        <v>5397</v>
      </c>
      <c r="AH55" t="s">
        <v>30</v>
      </c>
      <c r="AI55" t="s">
        <v>28</v>
      </c>
      <c r="AK55" s="4">
        <v>34273</v>
      </c>
      <c r="AL55">
        <v>5759</v>
      </c>
      <c r="AM55" t="s">
        <v>30</v>
      </c>
      <c r="AN55" t="s">
        <v>28</v>
      </c>
      <c r="AP55" s="4">
        <v>31351</v>
      </c>
      <c r="AQ55">
        <v>0.19500000000000001</v>
      </c>
      <c r="AR55" t="s">
        <v>30</v>
      </c>
      <c r="AS55" t="s">
        <v>28</v>
      </c>
      <c r="AU55" s="4">
        <v>36099</v>
      </c>
      <c r="AV55">
        <v>93</v>
      </c>
      <c r="AW55" t="s">
        <v>30</v>
      </c>
      <c r="AX55" t="s">
        <v>28</v>
      </c>
      <c r="AZ55" s="4">
        <v>39752</v>
      </c>
      <c r="BA55">
        <v>135.6</v>
      </c>
      <c r="BB55" t="s">
        <v>30</v>
      </c>
      <c r="BC55" t="s">
        <v>28</v>
      </c>
      <c r="BE55" s="4">
        <v>35703</v>
      </c>
      <c r="BF55">
        <v>79.882135778581002</v>
      </c>
      <c r="BG55" t="s">
        <v>30</v>
      </c>
      <c r="BH55" t="s">
        <v>28</v>
      </c>
      <c r="BJ55" s="4">
        <v>39629</v>
      </c>
      <c r="BK55">
        <v>17.526670895527001</v>
      </c>
      <c r="BL55" t="s">
        <v>30</v>
      </c>
      <c r="BM55" t="s">
        <v>28</v>
      </c>
      <c r="BO55" s="4">
        <v>35734</v>
      </c>
      <c r="BP55">
        <v>108.3</v>
      </c>
      <c r="BQ55" t="s">
        <v>30</v>
      </c>
      <c r="BR55" t="s">
        <v>28</v>
      </c>
      <c r="BS55">
        <v>106.9</v>
      </c>
      <c r="BT55" t="s">
        <v>30</v>
      </c>
      <c r="BU55" t="s">
        <v>28</v>
      </c>
      <c r="BW55" s="4">
        <v>34638</v>
      </c>
      <c r="BX55">
        <v>112.1081081</v>
      </c>
      <c r="BY55" t="s">
        <v>30</v>
      </c>
      <c r="BZ55" t="s">
        <v>28</v>
      </c>
      <c r="CB55" s="4">
        <v>39752</v>
      </c>
      <c r="CC55">
        <v>100.5</v>
      </c>
      <c r="CD55" t="s">
        <v>30</v>
      </c>
      <c r="CE55" t="s">
        <v>28</v>
      </c>
    </row>
    <row r="56" spans="1:83" x14ac:dyDescent="0.2">
      <c r="A56" s="3">
        <v>35478</v>
      </c>
      <c r="B56">
        <v>22.44</v>
      </c>
      <c r="C56" t="s">
        <v>27</v>
      </c>
      <c r="D56" t="s">
        <v>28</v>
      </c>
      <c r="E56">
        <v>21.64</v>
      </c>
      <c r="F56" t="s">
        <v>27</v>
      </c>
      <c r="G56" t="s">
        <v>28</v>
      </c>
      <c r="I56" s="4">
        <v>35216</v>
      </c>
      <c r="J56">
        <v>26</v>
      </c>
      <c r="K56" t="s">
        <v>30</v>
      </c>
      <c r="L56" t="s">
        <v>28</v>
      </c>
      <c r="N56" s="4">
        <v>36129</v>
      </c>
      <c r="O56">
        <v>1447.9</v>
      </c>
      <c r="P56" t="s">
        <v>30</v>
      </c>
      <c r="Q56" t="s">
        <v>28</v>
      </c>
      <c r="S56" s="4">
        <v>35764</v>
      </c>
      <c r="T56" t="s">
        <v>29</v>
      </c>
      <c r="U56" t="s">
        <v>29</v>
      </c>
      <c r="V56" t="s">
        <v>29</v>
      </c>
      <c r="W56">
        <v>1277.28</v>
      </c>
      <c r="X56" t="s">
        <v>30</v>
      </c>
      <c r="Y56" t="s">
        <v>28</v>
      </c>
      <c r="AA56" s="4">
        <v>36129</v>
      </c>
      <c r="AB56">
        <v>5804753</v>
      </c>
      <c r="AC56" t="s">
        <v>30</v>
      </c>
      <c r="AD56" t="s">
        <v>28</v>
      </c>
      <c r="AF56" s="4">
        <v>39782</v>
      </c>
      <c r="AG56">
        <v>5386</v>
      </c>
      <c r="AH56" t="s">
        <v>30</v>
      </c>
      <c r="AI56" t="s">
        <v>28</v>
      </c>
      <c r="AK56" s="4">
        <v>34303</v>
      </c>
      <c r="AL56">
        <v>5740</v>
      </c>
      <c r="AM56" t="s">
        <v>30</v>
      </c>
      <c r="AN56" t="s">
        <v>28</v>
      </c>
      <c r="AP56" s="4">
        <v>31381</v>
      </c>
      <c r="AQ56">
        <v>0.19700000000000001</v>
      </c>
      <c r="AR56" t="s">
        <v>30</v>
      </c>
      <c r="AS56" t="s">
        <v>28</v>
      </c>
      <c r="AU56" s="4">
        <v>36129</v>
      </c>
      <c r="AV56">
        <v>86.9</v>
      </c>
      <c r="AW56" t="s">
        <v>30</v>
      </c>
      <c r="AX56" t="s">
        <v>28</v>
      </c>
      <c r="AZ56" s="4">
        <v>39782</v>
      </c>
      <c r="BA56">
        <v>117.9</v>
      </c>
      <c r="BB56" t="s">
        <v>30</v>
      </c>
      <c r="BC56" t="s">
        <v>28</v>
      </c>
      <c r="BE56" s="4">
        <v>35734</v>
      </c>
      <c r="BF56">
        <v>80.283432108384005</v>
      </c>
      <c r="BG56" t="s">
        <v>30</v>
      </c>
      <c r="BH56" t="s">
        <v>28</v>
      </c>
      <c r="BJ56" s="4">
        <v>39721</v>
      </c>
      <c r="BK56">
        <v>19.058810554747001</v>
      </c>
      <c r="BL56" t="s">
        <v>30</v>
      </c>
      <c r="BM56" t="s">
        <v>28</v>
      </c>
      <c r="BO56" s="4">
        <v>35764</v>
      </c>
      <c r="BP56">
        <v>91.5</v>
      </c>
      <c r="BQ56" t="s">
        <v>30</v>
      </c>
      <c r="BR56" t="s">
        <v>28</v>
      </c>
      <c r="BS56">
        <v>90.4</v>
      </c>
      <c r="BT56" t="s">
        <v>30</v>
      </c>
      <c r="BU56" t="s">
        <v>28</v>
      </c>
      <c r="BW56" s="4">
        <v>34668</v>
      </c>
      <c r="BX56">
        <v>113.9534884</v>
      </c>
      <c r="BY56" t="s">
        <v>30</v>
      </c>
      <c r="BZ56" t="s">
        <v>28</v>
      </c>
      <c r="CB56" s="4">
        <v>39782</v>
      </c>
      <c r="CC56">
        <v>87.4</v>
      </c>
      <c r="CD56" t="s">
        <v>30</v>
      </c>
      <c r="CE56" t="s">
        <v>28</v>
      </c>
    </row>
    <row r="57" spans="1:83" x14ac:dyDescent="0.2">
      <c r="A57" s="3">
        <v>35479</v>
      </c>
      <c r="B57">
        <v>22.38</v>
      </c>
      <c r="C57" t="s">
        <v>27</v>
      </c>
      <c r="D57" t="s">
        <v>28</v>
      </c>
      <c r="E57">
        <v>21.56</v>
      </c>
      <c r="F57" t="s">
        <v>27</v>
      </c>
      <c r="G57" t="s">
        <v>28</v>
      </c>
      <c r="I57" s="4">
        <v>35246</v>
      </c>
      <c r="J57">
        <v>26</v>
      </c>
      <c r="K57" t="s">
        <v>30</v>
      </c>
      <c r="L57" t="s">
        <v>28</v>
      </c>
      <c r="N57" s="4">
        <v>36160</v>
      </c>
      <c r="O57">
        <v>1575.72</v>
      </c>
      <c r="P57" t="s">
        <v>30</v>
      </c>
      <c r="Q57" t="s">
        <v>28</v>
      </c>
      <c r="S57" s="4">
        <v>35795</v>
      </c>
      <c r="T57" t="s">
        <v>29</v>
      </c>
      <c r="U57" t="s">
        <v>29</v>
      </c>
      <c r="V57" t="s">
        <v>29</v>
      </c>
      <c r="W57">
        <v>1368.3500000000001</v>
      </c>
      <c r="X57" t="s">
        <v>30</v>
      </c>
      <c r="Y57" t="s">
        <v>28</v>
      </c>
      <c r="AA57" s="4">
        <v>36160</v>
      </c>
      <c r="AB57">
        <v>5769038</v>
      </c>
      <c r="AC57" t="s">
        <v>30</v>
      </c>
      <c r="AD57" t="s">
        <v>28</v>
      </c>
      <c r="AF57" s="4">
        <v>39813</v>
      </c>
      <c r="AG57">
        <v>5353</v>
      </c>
      <c r="AH57" t="s">
        <v>30</v>
      </c>
      <c r="AI57" t="s">
        <v>28</v>
      </c>
      <c r="AK57" s="4">
        <v>34334</v>
      </c>
      <c r="AL57">
        <v>5709</v>
      </c>
      <c r="AM57" t="s">
        <v>30</v>
      </c>
      <c r="AN57" t="s">
        <v>28</v>
      </c>
      <c r="AP57" s="4">
        <v>31412</v>
      </c>
      <c r="AQ57">
        <v>0.20100000000000001</v>
      </c>
      <c r="AR57" t="s">
        <v>30</v>
      </c>
      <c r="AS57" t="s">
        <v>28</v>
      </c>
      <c r="AU57" s="4">
        <v>36160</v>
      </c>
      <c r="AV57">
        <v>90</v>
      </c>
      <c r="AW57" t="s">
        <v>30</v>
      </c>
      <c r="AX57" t="s">
        <v>28</v>
      </c>
      <c r="AZ57" s="4">
        <v>39813</v>
      </c>
      <c r="BA57">
        <v>114.2</v>
      </c>
      <c r="BB57" t="s">
        <v>30</v>
      </c>
      <c r="BC57" t="s">
        <v>28</v>
      </c>
      <c r="BE57" s="4">
        <v>35764</v>
      </c>
      <c r="BF57">
        <v>78.607790750889393</v>
      </c>
      <c r="BG57" t="s">
        <v>30</v>
      </c>
      <c r="BH57" t="s">
        <v>28</v>
      </c>
      <c r="BJ57" s="4">
        <v>39813</v>
      </c>
      <c r="BK57">
        <v>18.771823275469004</v>
      </c>
      <c r="BL57" t="s">
        <v>30</v>
      </c>
      <c r="BM57" t="s">
        <v>28</v>
      </c>
      <c r="BO57" s="4">
        <v>35795</v>
      </c>
      <c r="BP57">
        <v>124.3</v>
      </c>
      <c r="BQ57" t="s">
        <v>30</v>
      </c>
      <c r="BR57" t="s">
        <v>28</v>
      </c>
      <c r="BS57">
        <v>122.8</v>
      </c>
      <c r="BT57" t="s">
        <v>30</v>
      </c>
      <c r="BU57" t="s">
        <v>28</v>
      </c>
      <c r="BW57" s="4">
        <v>34699</v>
      </c>
      <c r="BX57">
        <v>115.0153218</v>
      </c>
      <c r="BY57" t="s">
        <v>30</v>
      </c>
      <c r="BZ57" t="s">
        <v>28</v>
      </c>
      <c r="CB57" s="4">
        <v>39813</v>
      </c>
      <c r="CC57">
        <v>85</v>
      </c>
      <c r="CD57" t="s">
        <v>30</v>
      </c>
      <c r="CE57" t="s">
        <v>28</v>
      </c>
    </row>
    <row r="58" spans="1:83" x14ac:dyDescent="0.2">
      <c r="A58" s="3">
        <v>35480</v>
      </c>
      <c r="B58">
        <v>22.28</v>
      </c>
      <c r="C58" t="s">
        <v>27</v>
      </c>
      <c r="D58" t="s">
        <v>28</v>
      </c>
      <c r="E58">
        <v>21.16</v>
      </c>
      <c r="F58" t="s">
        <v>27</v>
      </c>
      <c r="G58" t="s">
        <v>28</v>
      </c>
      <c r="I58" s="4">
        <v>35277</v>
      </c>
      <c r="J58">
        <v>25.52</v>
      </c>
      <c r="K58" t="s">
        <v>30</v>
      </c>
      <c r="L58" t="s">
        <v>28</v>
      </c>
      <c r="N58" s="4">
        <v>36191</v>
      </c>
      <c r="O58">
        <v>1593.19</v>
      </c>
      <c r="P58" t="s">
        <v>30</v>
      </c>
      <c r="Q58" t="s">
        <v>28</v>
      </c>
      <c r="S58" s="4">
        <v>35826</v>
      </c>
      <c r="T58" t="s">
        <v>29</v>
      </c>
      <c r="U58" t="s">
        <v>29</v>
      </c>
      <c r="V58" t="s">
        <v>29</v>
      </c>
      <c r="W58">
        <v>1232.58</v>
      </c>
      <c r="X58" t="s">
        <v>30</v>
      </c>
      <c r="Y58" t="s">
        <v>28</v>
      </c>
      <c r="AA58" s="4">
        <v>36191</v>
      </c>
      <c r="AB58">
        <v>5834946</v>
      </c>
      <c r="AC58" t="s">
        <v>30</v>
      </c>
      <c r="AD58" t="s">
        <v>28</v>
      </c>
      <c r="AF58" s="4">
        <v>39844</v>
      </c>
      <c r="AG58">
        <v>5374</v>
      </c>
      <c r="AH58" t="s">
        <v>30</v>
      </c>
      <c r="AI58" t="s">
        <v>28</v>
      </c>
      <c r="AK58" s="4">
        <v>34365</v>
      </c>
      <c r="AL58">
        <v>5661</v>
      </c>
      <c r="AM58" t="s">
        <v>30</v>
      </c>
      <c r="AN58" t="s">
        <v>28</v>
      </c>
      <c r="AP58" s="4">
        <v>31443</v>
      </c>
      <c r="AQ58">
        <v>0.20500000000000002</v>
      </c>
      <c r="AR58" t="s">
        <v>30</v>
      </c>
      <c r="AS58" t="s">
        <v>28</v>
      </c>
      <c r="AU58" s="4">
        <v>36191</v>
      </c>
      <c r="AV58">
        <v>79.5</v>
      </c>
      <c r="AW58" t="s">
        <v>30</v>
      </c>
      <c r="AX58" t="s">
        <v>28</v>
      </c>
      <c r="AZ58" s="4">
        <v>39844</v>
      </c>
      <c r="BA58">
        <v>107</v>
      </c>
      <c r="BB58" t="s">
        <v>30</v>
      </c>
      <c r="BC58" t="s">
        <v>28</v>
      </c>
      <c r="BE58" s="4">
        <v>35795</v>
      </c>
      <c r="BF58">
        <v>80.576849716360002</v>
      </c>
      <c r="BG58" t="s">
        <v>30</v>
      </c>
      <c r="BH58" t="s">
        <v>28</v>
      </c>
      <c r="BO58" s="4">
        <v>35826</v>
      </c>
      <c r="BP58">
        <v>79.900000000000006</v>
      </c>
      <c r="BQ58" t="s">
        <v>30</v>
      </c>
      <c r="BR58" t="s">
        <v>28</v>
      </c>
      <c r="BS58">
        <v>78.600000000000009</v>
      </c>
      <c r="BT58" t="s">
        <v>30</v>
      </c>
      <c r="BU58" t="s">
        <v>28</v>
      </c>
      <c r="BW58" s="4">
        <v>34730</v>
      </c>
      <c r="BX58">
        <v>115.2561247</v>
      </c>
      <c r="BY58" t="s">
        <v>30</v>
      </c>
      <c r="BZ58" t="s">
        <v>28</v>
      </c>
      <c r="CB58" s="4">
        <v>39844</v>
      </c>
      <c r="CC58">
        <v>80.600000000000009</v>
      </c>
      <c r="CD58" t="s">
        <v>30</v>
      </c>
      <c r="CE58" t="s">
        <v>28</v>
      </c>
    </row>
    <row r="59" spans="1:83" x14ac:dyDescent="0.2">
      <c r="A59" s="3">
        <v>35481</v>
      </c>
      <c r="B59">
        <v>22.27</v>
      </c>
      <c r="C59" t="s">
        <v>27</v>
      </c>
      <c r="D59" t="s">
        <v>28</v>
      </c>
      <c r="E59">
        <v>21.16</v>
      </c>
      <c r="F59" t="s">
        <v>27</v>
      </c>
      <c r="G59" t="s">
        <v>28</v>
      </c>
      <c r="I59" s="4">
        <v>35308</v>
      </c>
      <c r="J59">
        <v>25</v>
      </c>
      <c r="K59" t="s">
        <v>30</v>
      </c>
      <c r="L59" t="s">
        <v>28</v>
      </c>
      <c r="N59" s="4">
        <v>36219</v>
      </c>
      <c r="O59">
        <v>1619.41</v>
      </c>
      <c r="P59" t="s">
        <v>30</v>
      </c>
      <c r="Q59" t="s">
        <v>28</v>
      </c>
      <c r="S59" s="4">
        <v>35854</v>
      </c>
      <c r="T59" t="s">
        <v>29</v>
      </c>
      <c r="U59" t="s">
        <v>29</v>
      </c>
      <c r="V59" t="s">
        <v>29</v>
      </c>
      <c r="W59">
        <v>1223.9000000000001</v>
      </c>
      <c r="X59" t="s">
        <v>30</v>
      </c>
      <c r="Y59" t="s">
        <v>28</v>
      </c>
      <c r="AA59" s="4">
        <v>36219</v>
      </c>
      <c r="AB59">
        <v>5817938</v>
      </c>
      <c r="AC59" t="s">
        <v>30</v>
      </c>
      <c r="AD59" t="s">
        <v>28</v>
      </c>
      <c r="AF59" s="4">
        <v>39872</v>
      </c>
      <c r="AG59">
        <v>5352</v>
      </c>
      <c r="AH59" t="s">
        <v>30</v>
      </c>
      <c r="AI59" t="s">
        <v>28</v>
      </c>
      <c r="AK59" s="4">
        <v>34393</v>
      </c>
      <c r="AL59">
        <v>5652</v>
      </c>
      <c r="AM59" t="s">
        <v>30</v>
      </c>
      <c r="AN59" t="s">
        <v>28</v>
      </c>
      <c r="AP59" s="4">
        <v>31471</v>
      </c>
      <c r="AQ59">
        <v>0.20800000000000002</v>
      </c>
      <c r="AR59" t="s">
        <v>30</v>
      </c>
      <c r="AS59" t="s">
        <v>28</v>
      </c>
      <c r="AU59" s="4">
        <v>36219</v>
      </c>
      <c r="AV59">
        <v>79.400000000000006</v>
      </c>
      <c r="AW59" t="s">
        <v>30</v>
      </c>
      <c r="AX59" t="s">
        <v>28</v>
      </c>
      <c r="AZ59" s="4">
        <v>39872</v>
      </c>
      <c r="BA59">
        <v>109.60000000000001</v>
      </c>
      <c r="BB59" t="s">
        <v>30</v>
      </c>
      <c r="BC59" t="s">
        <v>28</v>
      </c>
      <c r="BE59" s="4">
        <v>35826</v>
      </c>
      <c r="BF59">
        <v>85.637668488366188</v>
      </c>
      <c r="BG59" t="s">
        <v>30</v>
      </c>
      <c r="BH59" t="s">
        <v>28</v>
      </c>
      <c r="BO59" s="4">
        <v>35854</v>
      </c>
      <c r="BP59">
        <v>101.9</v>
      </c>
      <c r="BQ59" t="s">
        <v>30</v>
      </c>
      <c r="BR59" t="s">
        <v>28</v>
      </c>
      <c r="BS59">
        <v>100.5</v>
      </c>
      <c r="BT59" t="s">
        <v>30</v>
      </c>
      <c r="BU59" t="s">
        <v>28</v>
      </c>
      <c r="BW59" s="4">
        <v>34758</v>
      </c>
      <c r="BX59">
        <v>114.1573034</v>
      </c>
      <c r="BY59" t="s">
        <v>30</v>
      </c>
      <c r="BZ59" t="s">
        <v>28</v>
      </c>
      <c r="CB59" s="4">
        <v>39872</v>
      </c>
      <c r="CC59">
        <v>82.100000000000009</v>
      </c>
      <c r="CD59" t="s">
        <v>30</v>
      </c>
      <c r="CE59" t="s">
        <v>28</v>
      </c>
    </row>
    <row r="60" spans="1:83" x14ac:dyDescent="0.2">
      <c r="A60" s="3">
        <v>35482</v>
      </c>
      <c r="B60">
        <v>22.42</v>
      </c>
      <c r="C60" t="s">
        <v>27</v>
      </c>
      <c r="D60" t="s">
        <v>28</v>
      </c>
      <c r="E60">
        <v>22.46</v>
      </c>
      <c r="F60" t="s">
        <v>27</v>
      </c>
      <c r="G60" t="s">
        <v>28</v>
      </c>
      <c r="I60" s="4">
        <v>35338</v>
      </c>
      <c r="J60">
        <v>25</v>
      </c>
      <c r="K60" t="s">
        <v>30</v>
      </c>
      <c r="L60" t="s">
        <v>28</v>
      </c>
      <c r="N60" s="4">
        <v>36250</v>
      </c>
      <c r="O60">
        <v>1726.47</v>
      </c>
      <c r="P60" t="s">
        <v>30</v>
      </c>
      <c r="Q60" t="s">
        <v>28</v>
      </c>
      <c r="S60" s="4">
        <v>35885</v>
      </c>
      <c r="T60" t="s">
        <v>29</v>
      </c>
      <c r="U60" t="s">
        <v>29</v>
      </c>
      <c r="V60" t="s">
        <v>29</v>
      </c>
      <c r="W60">
        <v>1267.5899999999999</v>
      </c>
      <c r="X60" t="s">
        <v>30</v>
      </c>
      <c r="Y60" t="s">
        <v>28</v>
      </c>
      <c r="AA60" s="4">
        <v>36250</v>
      </c>
      <c r="AB60">
        <v>5808208</v>
      </c>
      <c r="AC60" t="s">
        <v>30</v>
      </c>
      <c r="AD60" t="s">
        <v>28</v>
      </c>
      <c r="AF60" s="4">
        <v>39903</v>
      </c>
      <c r="AG60">
        <v>5325</v>
      </c>
      <c r="AH60" t="s">
        <v>30</v>
      </c>
      <c r="AI60" t="s">
        <v>28</v>
      </c>
      <c r="AK60" s="4">
        <v>34424</v>
      </c>
      <c r="AL60">
        <v>5656</v>
      </c>
      <c r="AM60" t="s">
        <v>30</v>
      </c>
      <c r="AN60" t="s">
        <v>28</v>
      </c>
      <c r="AP60" s="4">
        <v>31502</v>
      </c>
      <c r="AQ60">
        <v>0.21400000000000002</v>
      </c>
      <c r="AR60" t="s">
        <v>30</v>
      </c>
      <c r="AS60" t="s">
        <v>28</v>
      </c>
      <c r="AU60" s="4">
        <v>36250</v>
      </c>
      <c r="AV60">
        <v>96</v>
      </c>
      <c r="AW60" t="s">
        <v>30</v>
      </c>
      <c r="AX60" t="s">
        <v>28</v>
      </c>
      <c r="AZ60" s="4">
        <v>39903</v>
      </c>
      <c r="BA60">
        <v>126.7</v>
      </c>
      <c r="BB60" t="s">
        <v>30</v>
      </c>
      <c r="BC60" t="s">
        <v>28</v>
      </c>
      <c r="BE60" s="4">
        <v>35854</v>
      </c>
      <c r="BF60">
        <v>86.459558261616905</v>
      </c>
      <c r="BG60" t="s">
        <v>30</v>
      </c>
      <c r="BH60" t="s">
        <v>28</v>
      </c>
      <c r="BO60" s="4">
        <v>35885</v>
      </c>
      <c r="BP60">
        <v>112.4</v>
      </c>
      <c r="BQ60" t="s">
        <v>30</v>
      </c>
      <c r="BR60" t="s">
        <v>28</v>
      </c>
      <c r="BS60">
        <v>111.7</v>
      </c>
      <c r="BT60" t="s">
        <v>30</v>
      </c>
      <c r="BU60" t="s">
        <v>28</v>
      </c>
      <c r="BW60" s="4">
        <v>34789</v>
      </c>
      <c r="BX60">
        <v>110.4085603</v>
      </c>
      <c r="BY60" t="s">
        <v>30</v>
      </c>
      <c r="BZ60" t="s">
        <v>28</v>
      </c>
      <c r="CB60" s="4">
        <v>39903</v>
      </c>
      <c r="CC60">
        <v>94.7</v>
      </c>
      <c r="CD60" t="s">
        <v>30</v>
      </c>
      <c r="CE60" t="s">
        <v>28</v>
      </c>
    </row>
    <row r="61" spans="1:83" x14ac:dyDescent="0.2">
      <c r="A61" s="3">
        <v>35483</v>
      </c>
      <c r="B61" t="s">
        <v>29</v>
      </c>
      <c r="C61" t="s">
        <v>30</v>
      </c>
      <c r="D61" t="s">
        <v>28</v>
      </c>
      <c r="E61" t="s">
        <v>29</v>
      </c>
      <c r="F61" t="s">
        <v>30</v>
      </c>
      <c r="G61" t="s">
        <v>28</v>
      </c>
      <c r="I61" s="4">
        <v>35369</v>
      </c>
      <c r="J61">
        <v>25</v>
      </c>
      <c r="K61" t="s">
        <v>30</v>
      </c>
      <c r="L61" t="s">
        <v>28</v>
      </c>
      <c r="N61" s="4">
        <v>36280</v>
      </c>
      <c r="O61">
        <v>1768.21</v>
      </c>
      <c r="P61" t="s">
        <v>30</v>
      </c>
      <c r="Q61" t="s">
        <v>28</v>
      </c>
      <c r="S61" s="4">
        <v>35915</v>
      </c>
      <c r="T61" t="s">
        <v>29</v>
      </c>
      <c r="U61" t="s">
        <v>29</v>
      </c>
      <c r="V61" t="s">
        <v>29</v>
      </c>
      <c r="W61">
        <v>1302.78</v>
      </c>
      <c r="X61" t="s">
        <v>30</v>
      </c>
      <c r="Y61" t="s">
        <v>28</v>
      </c>
      <c r="AA61" s="4">
        <v>36280</v>
      </c>
      <c r="AB61">
        <v>5799149</v>
      </c>
      <c r="AC61" t="s">
        <v>30</v>
      </c>
      <c r="AD61" t="s">
        <v>28</v>
      </c>
      <c r="AF61" s="4">
        <v>39933</v>
      </c>
      <c r="AG61">
        <v>5309</v>
      </c>
      <c r="AH61" t="s">
        <v>30</v>
      </c>
      <c r="AI61" t="s">
        <v>28</v>
      </c>
      <c r="AK61" s="4">
        <v>34454</v>
      </c>
      <c r="AL61">
        <v>5645</v>
      </c>
      <c r="AM61" t="s">
        <v>30</v>
      </c>
      <c r="AN61" t="s">
        <v>28</v>
      </c>
      <c r="AP61" s="4">
        <v>31532</v>
      </c>
      <c r="AQ61">
        <v>0.22</v>
      </c>
      <c r="AR61" t="s">
        <v>30</v>
      </c>
      <c r="AS61" t="s">
        <v>28</v>
      </c>
      <c r="AU61" s="4">
        <v>36280</v>
      </c>
      <c r="AV61">
        <v>89.600000000000009</v>
      </c>
      <c r="AW61" t="s">
        <v>30</v>
      </c>
      <c r="AX61" t="s">
        <v>28</v>
      </c>
      <c r="AZ61" s="4">
        <v>39933</v>
      </c>
      <c r="BA61">
        <v>118</v>
      </c>
      <c r="BB61" t="s">
        <v>30</v>
      </c>
      <c r="BC61" t="s">
        <v>28</v>
      </c>
      <c r="BE61" s="4">
        <v>35885</v>
      </c>
      <c r="BF61">
        <v>89.170310337517506</v>
      </c>
      <c r="BG61" t="s">
        <v>30</v>
      </c>
      <c r="BH61" t="s">
        <v>28</v>
      </c>
      <c r="BO61" s="4">
        <v>35915</v>
      </c>
      <c r="BP61">
        <v>104.60000000000001</v>
      </c>
      <c r="BQ61" t="s">
        <v>30</v>
      </c>
      <c r="BR61" t="s">
        <v>28</v>
      </c>
      <c r="BS61">
        <v>103.2</v>
      </c>
      <c r="BT61" t="s">
        <v>30</v>
      </c>
      <c r="BU61" t="s">
        <v>28</v>
      </c>
      <c r="BW61" s="4">
        <v>34819</v>
      </c>
      <c r="BX61">
        <v>107.7577046</v>
      </c>
      <c r="BY61" t="s">
        <v>30</v>
      </c>
      <c r="BZ61" t="s">
        <v>28</v>
      </c>
      <c r="CB61" s="4">
        <v>39933</v>
      </c>
      <c r="CC61">
        <v>87.9</v>
      </c>
      <c r="CD61" t="s">
        <v>30</v>
      </c>
      <c r="CE61" t="s">
        <v>28</v>
      </c>
    </row>
    <row r="62" spans="1:83" x14ac:dyDescent="0.2">
      <c r="A62" s="3">
        <v>35484</v>
      </c>
      <c r="B62" t="s">
        <v>29</v>
      </c>
      <c r="C62" t="s">
        <v>30</v>
      </c>
      <c r="D62" t="s">
        <v>28</v>
      </c>
      <c r="E62" t="s">
        <v>29</v>
      </c>
      <c r="F62" t="s">
        <v>30</v>
      </c>
      <c r="G62" t="s">
        <v>28</v>
      </c>
      <c r="I62" s="4">
        <v>35399</v>
      </c>
      <c r="J62">
        <v>25</v>
      </c>
      <c r="K62" t="s">
        <v>30</v>
      </c>
      <c r="L62" t="s">
        <v>28</v>
      </c>
      <c r="N62" s="4">
        <v>36311</v>
      </c>
      <c r="O62">
        <v>1752.3</v>
      </c>
      <c r="P62" t="s">
        <v>30</v>
      </c>
      <c r="Q62" t="s">
        <v>28</v>
      </c>
      <c r="S62" s="4">
        <v>35946</v>
      </c>
      <c r="T62" t="s">
        <v>29</v>
      </c>
      <c r="U62" t="s">
        <v>29</v>
      </c>
      <c r="V62" t="s">
        <v>29</v>
      </c>
      <c r="W62">
        <v>1303.1000000000001</v>
      </c>
      <c r="X62" t="s">
        <v>30</v>
      </c>
      <c r="Y62" t="s">
        <v>28</v>
      </c>
      <c r="AA62" s="4">
        <v>36311</v>
      </c>
      <c r="AB62">
        <v>5779477</v>
      </c>
      <c r="AC62" t="s">
        <v>30</v>
      </c>
      <c r="AD62" t="s">
        <v>28</v>
      </c>
      <c r="AF62" s="4">
        <v>39964</v>
      </c>
      <c r="AG62">
        <v>5292</v>
      </c>
      <c r="AH62" t="s">
        <v>30</v>
      </c>
      <c r="AI62" t="s">
        <v>28</v>
      </c>
      <c r="AK62" s="4">
        <v>34485</v>
      </c>
      <c r="AL62">
        <v>5619</v>
      </c>
      <c r="AM62" t="s">
        <v>30</v>
      </c>
      <c r="AN62" t="s">
        <v>28</v>
      </c>
      <c r="AP62" s="4">
        <v>31563</v>
      </c>
      <c r="AQ62">
        <v>0.224</v>
      </c>
      <c r="AR62" t="s">
        <v>30</v>
      </c>
      <c r="AS62" t="s">
        <v>28</v>
      </c>
      <c r="AU62" s="4">
        <v>36311</v>
      </c>
      <c r="AV62">
        <v>90.3</v>
      </c>
      <c r="AW62" t="s">
        <v>30</v>
      </c>
      <c r="AX62" t="s">
        <v>28</v>
      </c>
      <c r="AZ62" s="4">
        <v>39964</v>
      </c>
      <c r="BA62">
        <v>115.9</v>
      </c>
      <c r="BB62" t="s">
        <v>30</v>
      </c>
      <c r="BC62" t="s">
        <v>28</v>
      </c>
      <c r="BE62" s="4">
        <v>35915</v>
      </c>
      <c r="BF62">
        <v>90.132978476975595</v>
      </c>
      <c r="BG62" t="s">
        <v>30</v>
      </c>
      <c r="BH62" t="s">
        <v>28</v>
      </c>
      <c r="BO62" s="4">
        <v>35946</v>
      </c>
      <c r="BP62">
        <v>101.4</v>
      </c>
      <c r="BQ62" t="s">
        <v>30</v>
      </c>
      <c r="BR62" t="s">
        <v>28</v>
      </c>
      <c r="BS62">
        <v>101</v>
      </c>
      <c r="BT62" t="s">
        <v>30</v>
      </c>
      <c r="BU62" t="s">
        <v>28</v>
      </c>
      <c r="BW62" s="4">
        <v>34850</v>
      </c>
      <c r="BX62">
        <v>115</v>
      </c>
      <c r="BY62" t="s">
        <v>30</v>
      </c>
      <c r="BZ62" t="s">
        <v>28</v>
      </c>
      <c r="CB62" s="4">
        <v>39964</v>
      </c>
      <c r="CC62">
        <v>85.9</v>
      </c>
      <c r="CD62" t="s">
        <v>30</v>
      </c>
      <c r="CE62" t="s">
        <v>28</v>
      </c>
    </row>
    <row r="63" spans="1:83" x14ac:dyDescent="0.2">
      <c r="A63" s="3">
        <v>35485</v>
      </c>
      <c r="B63">
        <v>22.32</v>
      </c>
      <c r="C63" t="s">
        <v>27</v>
      </c>
      <c r="D63" t="s">
        <v>28</v>
      </c>
      <c r="E63">
        <v>21.81</v>
      </c>
      <c r="F63" t="s">
        <v>27</v>
      </c>
      <c r="G63" t="s">
        <v>28</v>
      </c>
      <c r="I63" s="4">
        <v>35430</v>
      </c>
      <c r="J63">
        <v>25</v>
      </c>
      <c r="K63" t="s">
        <v>30</v>
      </c>
      <c r="L63" t="s">
        <v>28</v>
      </c>
      <c r="N63" s="4">
        <v>36341</v>
      </c>
      <c r="O63">
        <v>1794.42</v>
      </c>
      <c r="P63" t="s">
        <v>30</v>
      </c>
      <c r="Q63" t="s">
        <v>28</v>
      </c>
      <c r="S63" s="4">
        <v>35976</v>
      </c>
      <c r="T63" t="s">
        <v>29</v>
      </c>
      <c r="U63" t="s">
        <v>29</v>
      </c>
      <c r="V63" t="s">
        <v>29</v>
      </c>
      <c r="W63">
        <v>1344.17</v>
      </c>
      <c r="X63" t="s">
        <v>30</v>
      </c>
      <c r="Y63" t="s">
        <v>28</v>
      </c>
      <c r="AA63" s="4">
        <v>36341</v>
      </c>
      <c r="AB63">
        <v>5771406</v>
      </c>
      <c r="AC63" t="s">
        <v>30</v>
      </c>
      <c r="AD63" t="s">
        <v>28</v>
      </c>
      <c r="AF63" s="4">
        <v>39994</v>
      </c>
      <c r="AG63">
        <v>5280</v>
      </c>
      <c r="AH63" t="s">
        <v>30</v>
      </c>
      <c r="AI63" t="s">
        <v>28</v>
      </c>
      <c r="AK63" s="4">
        <v>34515</v>
      </c>
      <c r="AL63">
        <v>5604</v>
      </c>
      <c r="AM63" t="s">
        <v>30</v>
      </c>
      <c r="AN63" t="s">
        <v>28</v>
      </c>
      <c r="AP63" s="4">
        <v>31593</v>
      </c>
      <c r="AQ63">
        <v>0.22600000000000001</v>
      </c>
      <c r="AR63" t="s">
        <v>30</v>
      </c>
      <c r="AS63" t="s">
        <v>28</v>
      </c>
      <c r="AU63" s="4">
        <v>36341</v>
      </c>
      <c r="AV63">
        <v>90.3</v>
      </c>
      <c r="AW63" t="s">
        <v>30</v>
      </c>
      <c r="AX63" t="s">
        <v>28</v>
      </c>
      <c r="AZ63" s="4">
        <v>39994</v>
      </c>
      <c r="BA63">
        <v>122.9</v>
      </c>
      <c r="BB63" t="s">
        <v>30</v>
      </c>
      <c r="BC63" t="s">
        <v>28</v>
      </c>
      <c r="BE63" s="4">
        <v>35946</v>
      </c>
      <c r="BF63">
        <v>88.786885390309791</v>
      </c>
      <c r="BG63" t="s">
        <v>30</v>
      </c>
      <c r="BH63" t="s">
        <v>28</v>
      </c>
      <c r="BO63" s="4">
        <v>35976</v>
      </c>
      <c r="BP63">
        <v>99</v>
      </c>
      <c r="BQ63" t="s">
        <v>30</v>
      </c>
      <c r="BR63" t="s">
        <v>28</v>
      </c>
      <c r="BS63">
        <v>98.600000000000009</v>
      </c>
      <c r="BT63" t="s">
        <v>30</v>
      </c>
      <c r="BU63" t="s">
        <v>28</v>
      </c>
      <c r="BW63" s="4">
        <v>34880</v>
      </c>
      <c r="BX63">
        <v>111.8301314</v>
      </c>
      <c r="BY63" t="s">
        <v>30</v>
      </c>
      <c r="BZ63" t="s">
        <v>28</v>
      </c>
      <c r="CB63" s="4">
        <v>39994</v>
      </c>
      <c r="CC63">
        <v>90.8</v>
      </c>
      <c r="CD63" t="s">
        <v>30</v>
      </c>
      <c r="CE63" t="s">
        <v>28</v>
      </c>
    </row>
    <row r="64" spans="1:83" x14ac:dyDescent="0.2">
      <c r="A64" s="3">
        <v>35486</v>
      </c>
      <c r="B64">
        <v>22.27</v>
      </c>
      <c r="C64" t="s">
        <v>27</v>
      </c>
      <c r="D64" t="s">
        <v>28</v>
      </c>
      <c r="E64">
        <v>20.080000000000002</v>
      </c>
      <c r="F64" t="s">
        <v>27</v>
      </c>
      <c r="G64" t="s">
        <v>28</v>
      </c>
      <c r="I64" s="4">
        <v>35461</v>
      </c>
      <c r="J64">
        <v>25</v>
      </c>
      <c r="K64" t="s">
        <v>30</v>
      </c>
      <c r="L64" t="s">
        <v>28</v>
      </c>
      <c r="N64" s="4">
        <v>36372</v>
      </c>
      <c r="O64">
        <v>1822.28</v>
      </c>
      <c r="P64" t="s">
        <v>30</v>
      </c>
      <c r="Q64" t="s">
        <v>28</v>
      </c>
      <c r="S64" s="4">
        <v>36007</v>
      </c>
      <c r="T64" t="s">
        <v>29</v>
      </c>
      <c r="U64" t="s">
        <v>29</v>
      </c>
      <c r="V64" t="s">
        <v>29</v>
      </c>
      <c r="W64">
        <v>1369.84</v>
      </c>
      <c r="X64" t="s">
        <v>30</v>
      </c>
      <c r="Y64" t="s">
        <v>28</v>
      </c>
      <c r="AA64" s="4">
        <v>36372</v>
      </c>
      <c r="AB64">
        <v>5748332</v>
      </c>
      <c r="AC64" t="s">
        <v>30</v>
      </c>
      <c r="AD64" t="s">
        <v>28</v>
      </c>
      <c r="AF64" s="4">
        <v>40025</v>
      </c>
      <c r="AG64">
        <v>5273</v>
      </c>
      <c r="AH64" t="s">
        <v>30</v>
      </c>
      <c r="AI64" t="s">
        <v>28</v>
      </c>
      <c r="AK64" s="4">
        <v>34546</v>
      </c>
      <c r="AL64">
        <v>5619</v>
      </c>
      <c r="AM64" t="s">
        <v>30</v>
      </c>
      <c r="AN64" t="s">
        <v>28</v>
      </c>
      <c r="AP64" s="4">
        <v>31624</v>
      </c>
      <c r="AQ64">
        <v>0.222</v>
      </c>
      <c r="AR64" t="s">
        <v>30</v>
      </c>
      <c r="AS64" t="s">
        <v>28</v>
      </c>
      <c r="AU64" s="4">
        <v>36372</v>
      </c>
      <c r="AV64">
        <v>88.4</v>
      </c>
      <c r="AW64" t="s">
        <v>30</v>
      </c>
      <c r="AX64" t="s">
        <v>28</v>
      </c>
      <c r="AZ64" s="4">
        <v>40025</v>
      </c>
      <c r="BA64">
        <v>119.60000000000001</v>
      </c>
      <c r="BB64" t="s">
        <v>30</v>
      </c>
      <c r="BC64" t="s">
        <v>28</v>
      </c>
      <c r="BE64" s="4">
        <v>35976</v>
      </c>
      <c r="BF64">
        <v>88.582148511960796</v>
      </c>
      <c r="BG64" t="s">
        <v>30</v>
      </c>
      <c r="BH64" t="s">
        <v>28</v>
      </c>
      <c r="BO64" s="4">
        <v>36007</v>
      </c>
      <c r="BP64">
        <v>103.3</v>
      </c>
      <c r="BQ64" t="s">
        <v>30</v>
      </c>
      <c r="BR64" t="s">
        <v>28</v>
      </c>
      <c r="BS64">
        <v>104.2</v>
      </c>
      <c r="BT64" t="s">
        <v>30</v>
      </c>
      <c r="BU64" t="s">
        <v>28</v>
      </c>
      <c r="BW64" s="4">
        <v>34911</v>
      </c>
      <c r="BX64">
        <v>111.0526316</v>
      </c>
      <c r="BY64" t="s">
        <v>30</v>
      </c>
      <c r="BZ64" t="s">
        <v>28</v>
      </c>
      <c r="CB64" s="4">
        <v>40025</v>
      </c>
      <c r="CC64">
        <v>89.2</v>
      </c>
      <c r="CD64" t="s">
        <v>30</v>
      </c>
      <c r="CE64" t="s">
        <v>28</v>
      </c>
    </row>
    <row r="65" spans="1:83" x14ac:dyDescent="0.2">
      <c r="A65" s="3">
        <v>35487</v>
      </c>
      <c r="B65">
        <v>22.31</v>
      </c>
      <c r="C65" t="s">
        <v>27</v>
      </c>
      <c r="D65" t="s">
        <v>28</v>
      </c>
      <c r="E65">
        <v>18.73</v>
      </c>
      <c r="F65" t="s">
        <v>27</v>
      </c>
      <c r="G65" t="s">
        <v>28</v>
      </c>
      <c r="I65" s="4">
        <v>35489</v>
      </c>
      <c r="J65">
        <v>25</v>
      </c>
      <c r="K65" t="s">
        <v>30</v>
      </c>
      <c r="L65" t="s">
        <v>28</v>
      </c>
      <c r="N65" s="4">
        <v>36403</v>
      </c>
      <c r="O65">
        <v>1818.55</v>
      </c>
      <c r="P65" t="s">
        <v>30</v>
      </c>
      <c r="Q65" t="s">
        <v>28</v>
      </c>
      <c r="S65" s="4">
        <v>36038</v>
      </c>
      <c r="T65" t="s">
        <v>29</v>
      </c>
      <c r="U65" t="s">
        <v>29</v>
      </c>
      <c r="V65" t="s">
        <v>29</v>
      </c>
      <c r="W65">
        <v>1334.18</v>
      </c>
      <c r="X65" t="s">
        <v>30</v>
      </c>
      <c r="Y65" t="s">
        <v>28</v>
      </c>
      <c r="AA65" s="4">
        <v>36403</v>
      </c>
      <c r="AB65">
        <v>5747323</v>
      </c>
      <c r="AC65" t="s">
        <v>30</v>
      </c>
      <c r="AD65" t="s">
        <v>28</v>
      </c>
      <c r="AF65" s="4">
        <v>40056</v>
      </c>
      <c r="AG65">
        <v>5270</v>
      </c>
      <c r="AH65" t="s">
        <v>30</v>
      </c>
      <c r="AI65" t="s">
        <v>28</v>
      </c>
      <c r="AK65" s="4">
        <v>34577</v>
      </c>
      <c r="AL65">
        <v>5613</v>
      </c>
      <c r="AM65" t="s">
        <v>30</v>
      </c>
      <c r="AN65" t="s">
        <v>28</v>
      </c>
      <c r="AP65" s="4">
        <v>31655</v>
      </c>
      <c r="AQ65">
        <v>0.222</v>
      </c>
      <c r="AR65" t="s">
        <v>30</v>
      </c>
      <c r="AS65" t="s">
        <v>28</v>
      </c>
      <c r="AU65" s="4">
        <v>36403</v>
      </c>
      <c r="AV65">
        <v>92.7</v>
      </c>
      <c r="AW65" t="s">
        <v>30</v>
      </c>
      <c r="AX65" t="s">
        <v>28</v>
      </c>
      <c r="AZ65" s="4">
        <v>40056</v>
      </c>
      <c r="BA65">
        <v>114.3</v>
      </c>
      <c r="BB65" t="s">
        <v>30</v>
      </c>
      <c r="BC65" t="s">
        <v>28</v>
      </c>
      <c r="BE65" s="4">
        <v>36007</v>
      </c>
      <c r="BF65">
        <v>88.596009565331897</v>
      </c>
      <c r="BG65" t="s">
        <v>30</v>
      </c>
      <c r="BH65" t="s">
        <v>28</v>
      </c>
      <c r="BO65" s="4">
        <v>36038</v>
      </c>
      <c r="BP65">
        <v>99</v>
      </c>
      <c r="BQ65" t="s">
        <v>30</v>
      </c>
      <c r="BR65" t="s">
        <v>28</v>
      </c>
      <c r="BS65">
        <v>100</v>
      </c>
      <c r="BT65" t="s">
        <v>30</v>
      </c>
      <c r="BU65" t="s">
        <v>28</v>
      </c>
      <c r="BW65" s="4">
        <v>34942</v>
      </c>
      <c r="BX65">
        <v>109.0909091</v>
      </c>
      <c r="BY65" t="s">
        <v>30</v>
      </c>
      <c r="BZ65" t="s">
        <v>28</v>
      </c>
      <c r="CB65" s="4">
        <v>40056</v>
      </c>
      <c r="CC65">
        <v>85.5</v>
      </c>
      <c r="CD65" t="s">
        <v>30</v>
      </c>
      <c r="CE65" t="s">
        <v>28</v>
      </c>
    </row>
    <row r="66" spans="1:83" x14ac:dyDescent="0.2">
      <c r="A66" s="3">
        <v>35488</v>
      </c>
      <c r="B66">
        <v>22.34</v>
      </c>
      <c r="C66" t="s">
        <v>27</v>
      </c>
      <c r="D66" t="s">
        <v>28</v>
      </c>
      <c r="E66">
        <v>14</v>
      </c>
      <c r="F66" t="s">
        <v>27</v>
      </c>
      <c r="G66" t="s">
        <v>28</v>
      </c>
      <c r="I66" s="4">
        <v>35520</v>
      </c>
      <c r="J66">
        <v>25</v>
      </c>
      <c r="K66" t="s">
        <v>30</v>
      </c>
      <c r="L66" t="s">
        <v>28</v>
      </c>
      <c r="N66" s="4">
        <v>36433</v>
      </c>
      <c r="O66">
        <v>1870.21</v>
      </c>
      <c r="P66" t="s">
        <v>30</v>
      </c>
      <c r="Q66" t="s">
        <v>28</v>
      </c>
      <c r="S66" s="4">
        <v>36068</v>
      </c>
      <c r="T66" t="s">
        <v>29</v>
      </c>
      <c r="U66" t="s">
        <v>29</v>
      </c>
      <c r="V66" t="s">
        <v>29</v>
      </c>
      <c r="W66">
        <v>1357.3</v>
      </c>
      <c r="X66" t="s">
        <v>30</v>
      </c>
      <c r="Y66" t="s">
        <v>28</v>
      </c>
      <c r="AA66" s="4">
        <v>36433</v>
      </c>
      <c r="AB66">
        <v>5735422</v>
      </c>
      <c r="AC66" t="s">
        <v>30</v>
      </c>
      <c r="AD66" t="s">
        <v>28</v>
      </c>
      <c r="AF66" s="4">
        <v>40086</v>
      </c>
      <c r="AG66">
        <v>5265</v>
      </c>
      <c r="AH66" t="s">
        <v>30</v>
      </c>
      <c r="AI66" t="s">
        <v>28</v>
      </c>
      <c r="AK66" s="4">
        <v>34607</v>
      </c>
      <c r="AL66">
        <v>5617</v>
      </c>
      <c r="AM66" t="s">
        <v>30</v>
      </c>
      <c r="AN66" t="s">
        <v>28</v>
      </c>
      <c r="AP66" s="4">
        <v>31685</v>
      </c>
      <c r="AQ66">
        <v>0.22600000000000001</v>
      </c>
      <c r="AR66" t="s">
        <v>30</v>
      </c>
      <c r="AS66" t="s">
        <v>28</v>
      </c>
      <c r="AU66" s="4">
        <v>36433</v>
      </c>
      <c r="AV66">
        <v>101.2</v>
      </c>
      <c r="AW66" t="s">
        <v>30</v>
      </c>
      <c r="AX66" t="s">
        <v>28</v>
      </c>
      <c r="AZ66" s="4">
        <v>40086</v>
      </c>
      <c r="BA66">
        <v>131.5</v>
      </c>
      <c r="BB66" t="s">
        <v>30</v>
      </c>
      <c r="BC66" t="s">
        <v>28</v>
      </c>
      <c r="BE66" s="4">
        <v>36038</v>
      </c>
      <c r="BF66">
        <v>85.369806918187095</v>
      </c>
      <c r="BG66" t="s">
        <v>30</v>
      </c>
      <c r="BH66" t="s">
        <v>28</v>
      </c>
      <c r="BO66" s="4">
        <v>36068</v>
      </c>
      <c r="BP66">
        <v>101.3</v>
      </c>
      <c r="BQ66" t="s">
        <v>30</v>
      </c>
      <c r="BR66" t="s">
        <v>28</v>
      </c>
      <c r="BS66">
        <v>100.10000000000001</v>
      </c>
      <c r="BT66" t="s">
        <v>30</v>
      </c>
      <c r="BU66" t="s">
        <v>28</v>
      </c>
      <c r="BW66" s="4">
        <v>34972</v>
      </c>
      <c r="BX66">
        <v>107.3033708</v>
      </c>
      <c r="BY66" t="s">
        <v>30</v>
      </c>
      <c r="BZ66" t="s">
        <v>28</v>
      </c>
      <c r="CB66" s="4">
        <v>40086</v>
      </c>
      <c r="CC66">
        <v>97.100000000000009</v>
      </c>
      <c r="CD66" t="s">
        <v>30</v>
      </c>
      <c r="CE66" t="s">
        <v>28</v>
      </c>
    </row>
    <row r="67" spans="1:83" x14ac:dyDescent="0.2">
      <c r="A67" s="3">
        <v>35489</v>
      </c>
      <c r="B67">
        <v>22.48</v>
      </c>
      <c r="C67" t="s">
        <v>27</v>
      </c>
      <c r="D67" t="s">
        <v>28</v>
      </c>
      <c r="E67">
        <v>22.45</v>
      </c>
      <c r="F67" t="s">
        <v>27</v>
      </c>
      <c r="G67" t="s">
        <v>28</v>
      </c>
      <c r="I67" s="4">
        <v>35550</v>
      </c>
      <c r="J67">
        <v>25</v>
      </c>
      <c r="K67" t="s">
        <v>30</v>
      </c>
      <c r="L67" t="s">
        <v>28</v>
      </c>
      <c r="N67" s="4">
        <v>36464</v>
      </c>
      <c r="O67">
        <v>1878.8500000000001</v>
      </c>
      <c r="P67" t="s">
        <v>30</v>
      </c>
      <c r="Q67" t="s">
        <v>28</v>
      </c>
      <c r="S67" s="4">
        <v>36099</v>
      </c>
      <c r="T67" t="s">
        <v>29</v>
      </c>
      <c r="U67" t="s">
        <v>29</v>
      </c>
      <c r="V67" t="s">
        <v>29</v>
      </c>
      <c r="W67">
        <v>1379.3500000000001</v>
      </c>
      <c r="X67" t="s">
        <v>30</v>
      </c>
      <c r="Y67" t="s">
        <v>28</v>
      </c>
      <c r="AA67" s="4">
        <v>36464</v>
      </c>
      <c r="AB67">
        <v>5738238</v>
      </c>
      <c r="AC67" t="s">
        <v>30</v>
      </c>
      <c r="AD67" t="s">
        <v>28</v>
      </c>
      <c r="AF67" s="4">
        <v>40117</v>
      </c>
      <c r="AG67">
        <v>5255</v>
      </c>
      <c r="AH67" t="s">
        <v>30</v>
      </c>
      <c r="AI67" t="s">
        <v>28</v>
      </c>
      <c r="AK67" s="4">
        <v>34638</v>
      </c>
      <c r="AL67">
        <v>5623</v>
      </c>
      <c r="AM67" t="s">
        <v>30</v>
      </c>
      <c r="AN67" t="s">
        <v>28</v>
      </c>
      <c r="AP67" s="4">
        <v>31716</v>
      </c>
      <c r="AQ67">
        <v>0.23100000000000001</v>
      </c>
      <c r="AR67" t="s">
        <v>30</v>
      </c>
      <c r="AS67" t="s">
        <v>28</v>
      </c>
      <c r="AU67" s="4">
        <v>36464</v>
      </c>
      <c r="AV67">
        <v>101.3</v>
      </c>
      <c r="AW67" t="s">
        <v>30</v>
      </c>
      <c r="AX67" t="s">
        <v>28</v>
      </c>
      <c r="AZ67" s="4">
        <v>40117</v>
      </c>
      <c r="BA67">
        <v>133.9</v>
      </c>
      <c r="BB67" t="s">
        <v>30</v>
      </c>
      <c r="BC67" t="s">
        <v>28</v>
      </c>
      <c r="BE67" s="4">
        <v>36068</v>
      </c>
      <c r="BF67">
        <v>82.925839660906192</v>
      </c>
      <c r="BG67" t="s">
        <v>30</v>
      </c>
      <c r="BH67" t="s">
        <v>28</v>
      </c>
      <c r="BO67" s="4">
        <v>36099</v>
      </c>
      <c r="BP67">
        <v>104</v>
      </c>
      <c r="BQ67" t="s">
        <v>30</v>
      </c>
      <c r="BR67" t="s">
        <v>28</v>
      </c>
      <c r="BS67">
        <v>103.3</v>
      </c>
      <c r="BT67" t="s">
        <v>30</v>
      </c>
      <c r="BU67" t="s">
        <v>28</v>
      </c>
      <c r="BW67" s="4">
        <v>35003</v>
      </c>
      <c r="BX67">
        <v>114.0790743</v>
      </c>
      <c r="BY67" t="s">
        <v>30</v>
      </c>
      <c r="BZ67" t="s">
        <v>28</v>
      </c>
      <c r="CB67" s="4">
        <v>40117</v>
      </c>
      <c r="CC67">
        <v>99.2</v>
      </c>
      <c r="CD67" t="s">
        <v>30</v>
      </c>
      <c r="CE67" t="s">
        <v>28</v>
      </c>
    </row>
    <row r="68" spans="1:83" x14ac:dyDescent="0.2">
      <c r="A68" s="3">
        <v>35490</v>
      </c>
      <c r="B68" t="s">
        <v>29</v>
      </c>
      <c r="C68" t="s">
        <v>30</v>
      </c>
      <c r="D68" t="s">
        <v>28</v>
      </c>
      <c r="E68" t="s">
        <v>29</v>
      </c>
      <c r="F68" t="s">
        <v>30</v>
      </c>
      <c r="G68" t="s">
        <v>28</v>
      </c>
      <c r="I68" s="4">
        <v>35581</v>
      </c>
      <c r="J68">
        <v>25</v>
      </c>
      <c r="K68" t="s">
        <v>30</v>
      </c>
      <c r="L68" t="s">
        <v>28</v>
      </c>
      <c r="N68" s="4">
        <v>36494</v>
      </c>
      <c r="O68">
        <v>1943.21</v>
      </c>
      <c r="P68" t="s">
        <v>30</v>
      </c>
      <c r="Q68" t="s">
        <v>28</v>
      </c>
      <c r="S68" s="4">
        <v>36129</v>
      </c>
      <c r="T68" t="s">
        <v>29</v>
      </c>
      <c r="U68" t="s">
        <v>29</v>
      </c>
      <c r="V68" t="s">
        <v>29</v>
      </c>
      <c r="W68">
        <v>1451.17</v>
      </c>
      <c r="X68" t="s">
        <v>30</v>
      </c>
      <c r="Y68" t="s">
        <v>28</v>
      </c>
      <c r="AA68" s="4">
        <v>36494</v>
      </c>
      <c r="AB68">
        <v>5723078</v>
      </c>
      <c r="AC68" t="s">
        <v>30</v>
      </c>
      <c r="AD68" t="s">
        <v>28</v>
      </c>
      <c r="AF68" s="4">
        <v>40147</v>
      </c>
      <c r="AG68">
        <v>5301</v>
      </c>
      <c r="AH68" t="s">
        <v>30</v>
      </c>
      <c r="AI68" t="s">
        <v>28</v>
      </c>
      <c r="AK68" s="4">
        <v>34668</v>
      </c>
      <c r="AL68">
        <v>5627</v>
      </c>
      <c r="AM68" t="s">
        <v>30</v>
      </c>
      <c r="AN68" t="s">
        <v>28</v>
      </c>
      <c r="AP68" s="4">
        <v>31746</v>
      </c>
      <c r="AQ68">
        <v>0.23300000000000001</v>
      </c>
      <c r="AR68" t="s">
        <v>30</v>
      </c>
      <c r="AS68" t="s">
        <v>28</v>
      </c>
      <c r="AU68" s="4">
        <v>36494</v>
      </c>
      <c r="AV68">
        <v>100.60000000000001</v>
      </c>
      <c r="AW68" t="s">
        <v>30</v>
      </c>
      <c r="AX68" t="s">
        <v>28</v>
      </c>
      <c r="AZ68" s="4">
        <v>40147</v>
      </c>
      <c r="BA68">
        <v>129.6</v>
      </c>
      <c r="BB68" t="s">
        <v>30</v>
      </c>
      <c r="BC68" t="s">
        <v>28</v>
      </c>
      <c r="BE68" s="4">
        <v>36099</v>
      </c>
      <c r="BF68">
        <v>83.272936777226107</v>
      </c>
      <c r="BG68" t="s">
        <v>30</v>
      </c>
      <c r="BH68" t="s">
        <v>28</v>
      </c>
      <c r="BO68" s="4">
        <v>36129</v>
      </c>
      <c r="BP68">
        <v>92.9</v>
      </c>
      <c r="BQ68" t="s">
        <v>30</v>
      </c>
      <c r="BR68" t="s">
        <v>28</v>
      </c>
      <c r="BS68">
        <v>92.3</v>
      </c>
      <c r="BT68" t="s">
        <v>30</v>
      </c>
      <c r="BU68" t="s">
        <v>28</v>
      </c>
      <c r="BW68" s="4">
        <v>35033</v>
      </c>
      <c r="BX68">
        <v>109.554731</v>
      </c>
      <c r="BY68" t="s">
        <v>30</v>
      </c>
      <c r="BZ68" t="s">
        <v>28</v>
      </c>
      <c r="CB68" s="4">
        <v>40147</v>
      </c>
      <c r="CC68">
        <v>96.100000000000009</v>
      </c>
      <c r="CD68" t="s">
        <v>30</v>
      </c>
      <c r="CE68" t="s">
        <v>28</v>
      </c>
    </row>
    <row r="69" spans="1:83" x14ac:dyDescent="0.2">
      <c r="A69" s="3">
        <v>35491</v>
      </c>
      <c r="B69" t="s">
        <v>29</v>
      </c>
      <c r="C69" t="s">
        <v>30</v>
      </c>
      <c r="D69" t="s">
        <v>28</v>
      </c>
      <c r="E69" t="s">
        <v>29</v>
      </c>
      <c r="F69" t="s">
        <v>30</v>
      </c>
      <c r="G69" t="s">
        <v>28</v>
      </c>
      <c r="I69" s="4">
        <v>35611</v>
      </c>
      <c r="J69">
        <v>25</v>
      </c>
      <c r="K69" t="s">
        <v>30</v>
      </c>
      <c r="L69" t="s">
        <v>28</v>
      </c>
      <c r="N69" s="4">
        <v>36525</v>
      </c>
      <c r="O69">
        <v>2179.25</v>
      </c>
      <c r="P69" t="s">
        <v>30</v>
      </c>
      <c r="Q69" t="s">
        <v>28</v>
      </c>
      <c r="S69" s="4">
        <v>36160</v>
      </c>
      <c r="T69" t="s">
        <v>29</v>
      </c>
      <c r="U69" t="s">
        <v>29</v>
      </c>
      <c r="V69" t="s">
        <v>29</v>
      </c>
      <c r="W69">
        <v>1582.13</v>
      </c>
      <c r="X69" t="s">
        <v>30</v>
      </c>
      <c r="Y69" t="s">
        <v>28</v>
      </c>
      <c r="AA69" s="4">
        <v>36525</v>
      </c>
      <c r="AB69">
        <v>5679384</v>
      </c>
      <c r="AC69" t="s">
        <v>30</v>
      </c>
      <c r="AD69" t="s">
        <v>28</v>
      </c>
      <c r="AF69" s="4">
        <v>40178</v>
      </c>
      <c r="AG69">
        <v>5293</v>
      </c>
      <c r="AH69" t="s">
        <v>30</v>
      </c>
      <c r="AI69" t="s">
        <v>28</v>
      </c>
      <c r="AK69" s="4">
        <v>34699</v>
      </c>
      <c r="AL69">
        <v>5593</v>
      </c>
      <c r="AM69" t="s">
        <v>30</v>
      </c>
      <c r="AN69" t="s">
        <v>28</v>
      </c>
      <c r="AP69" s="4">
        <v>31777</v>
      </c>
      <c r="AQ69">
        <v>0.23600000000000002</v>
      </c>
      <c r="AR69" t="s">
        <v>30</v>
      </c>
      <c r="AS69" t="s">
        <v>28</v>
      </c>
      <c r="AU69" s="4">
        <v>36525</v>
      </c>
      <c r="AV69">
        <v>107.10000000000001</v>
      </c>
      <c r="AW69" t="s">
        <v>30</v>
      </c>
      <c r="AX69" t="s">
        <v>28</v>
      </c>
      <c r="AZ69" s="4">
        <v>40178</v>
      </c>
      <c r="BA69">
        <v>122.7</v>
      </c>
      <c r="BB69" t="s">
        <v>30</v>
      </c>
      <c r="BC69" t="s">
        <v>28</v>
      </c>
      <c r="BE69" s="4">
        <v>36129</v>
      </c>
      <c r="BF69">
        <v>86.566508916030898</v>
      </c>
      <c r="BG69" t="s">
        <v>30</v>
      </c>
      <c r="BH69" t="s">
        <v>28</v>
      </c>
      <c r="BO69" s="4">
        <v>36160</v>
      </c>
      <c r="BP69">
        <v>120.8</v>
      </c>
      <c r="BQ69" t="s">
        <v>30</v>
      </c>
      <c r="BR69" t="s">
        <v>28</v>
      </c>
      <c r="BS69">
        <v>120.10000000000001</v>
      </c>
      <c r="BT69" t="s">
        <v>30</v>
      </c>
      <c r="BU69" t="s">
        <v>28</v>
      </c>
      <c r="BW69" s="4">
        <v>35064</v>
      </c>
      <c r="BX69">
        <v>101.598579</v>
      </c>
      <c r="BY69" t="s">
        <v>30</v>
      </c>
      <c r="BZ69" t="s">
        <v>28</v>
      </c>
      <c r="CB69" s="4">
        <v>40178</v>
      </c>
      <c r="CC69">
        <v>91.3</v>
      </c>
      <c r="CD69" t="s">
        <v>30</v>
      </c>
      <c r="CE69" t="s">
        <v>28</v>
      </c>
    </row>
    <row r="70" spans="1:83" x14ac:dyDescent="0.2">
      <c r="A70" s="3">
        <v>35492</v>
      </c>
      <c r="B70">
        <v>22.62</v>
      </c>
      <c r="C70" t="s">
        <v>27</v>
      </c>
      <c r="D70" t="s">
        <v>28</v>
      </c>
      <c r="E70">
        <v>23.28</v>
      </c>
      <c r="F70" t="s">
        <v>27</v>
      </c>
      <c r="G70" t="s">
        <v>28</v>
      </c>
      <c r="I70" s="4">
        <v>35642</v>
      </c>
      <c r="J70">
        <v>25</v>
      </c>
      <c r="K70" t="s">
        <v>30</v>
      </c>
      <c r="L70" t="s">
        <v>28</v>
      </c>
      <c r="N70" s="4">
        <v>36556</v>
      </c>
      <c r="O70">
        <v>1877.32</v>
      </c>
      <c r="P70" t="s">
        <v>30</v>
      </c>
      <c r="Q70" t="s">
        <v>28</v>
      </c>
      <c r="S70" s="4">
        <v>36191</v>
      </c>
      <c r="T70" t="s">
        <v>29</v>
      </c>
      <c r="U70" t="s">
        <v>29</v>
      </c>
      <c r="V70" t="s">
        <v>29</v>
      </c>
      <c r="W70">
        <v>1596.96</v>
      </c>
      <c r="X70" t="s">
        <v>30</v>
      </c>
      <c r="Y70" t="s">
        <v>28</v>
      </c>
      <c r="AA70" s="4">
        <v>36556</v>
      </c>
      <c r="AB70">
        <v>5318844</v>
      </c>
      <c r="AC70" t="s">
        <v>30</v>
      </c>
      <c r="AD70" t="s">
        <v>28</v>
      </c>
      <c r="AF70" s="4">
        <v>40209</v>
      </c>
      <c r="AG70">
        <v>5294</v>
      </c>
      <c r="AH70" t="s">
        <v>30</v>
      </c>
      <c r="AI70" t="s">
        <v>28</v>
      </c>
      <c r="AK70" s="4">
        <v>34730</v>
      </c>
      <c r="AL70">
        <v>5645</v>
      </c>
      <c r="AM70" t="s">
        <v>30</v>
      </c>
      <c r="AN70" t="s">
        <v>28</v>
      </c>
      <c r="AP70" s="4">
        <v>31808</v>
      </c>
      <c r="AQ70">
        <v>0.24400000000000002</v>
      </c>
      <c r="AR70" t="s">
        <v>30</v>
      </c>
      <c r="AS70" t="s">
        <v>28</v>
      </c>
      <c r="AU70" s="4">
        <v>36556</v>
      </c>
      <c r="AV70">
        <v>85.8</v>
      </c>
      <c r="AW70" t="s">
        <v>30</v>
      </c>
      <c r="AX70" t="s">
        <v>28</v>
      </c>
      <c r="AZ70" s="4">
        <v>40209</v>
      </c>
      <c r="BA70">
        <v>116.10000000000001</v>
      </c>
      <c r="BB70" t="s">
        <v>30</v>
      </c>
      <c r="BC70" t="s">
        <v>28</v>
      </c>
      <c r="BE70" s="4">
        <v>36160</v>
      </c>
      <c r="BF70">
        <v>85.580281440231602</v>
      </c>
      <c r="BG70" t="s">
        <v>30</v>
      </c>
      <c r="BH70" t="s">
        <v>28</v>
      </c>
      <c r="BO70" s="4">
        <v>36191</v>
      </c>
      <c r="BP70">
        <v>74.400000000000006</v>
      </c>
      <c r="BQ70" t="s">
        <v>30</v>
      </c>
      <c r="BR70" t="s">
        <v>28</v>
      </c>
      <c r="BS70">
        <v>74</v>
      </c>
      <c r="BT70" t="s">
        <v>30</v>
      </c>
      <c r="BU70" t="s">
        <v>28</v>
      </c>
      <c r="BW70" s="4">
        <v>35095</v>
      </c>
      <c r="BX70">
        <v>109.8</v>
      </c>
      <c r="BY70" t="s">
        <v>30</v>
      </c>
      <c r="BZ70" t="s">
        <v>28</v>
      </c>
      <c r="CB70" s="4">
        <v>40209</v>
      </c>
      <c r="CC70">
        <v>87.4</v>
      </c>
      <c r="CD70" t="s">
        <v>30</v>
      </c>
      <c r="CE70" t="s">
        <v>28</v>
      </c>
    </row>
    <row r="71" spans="1:83" x14ac:dyDescent="0.2">
      <c r="A71" s="3">
        <v>35493</v>
      </c>
      <c r="B71">
        <v>22.56</v>
      </c>
      <c r="C71" t="s">
        <v>27</v>
      </c>
      <c r="D71" t="s">
        <v>28</v>
      </c>
      <c r="E71">
        <v>23.01</v>
      </c>
      <c r="F71" t="s">
        <v>27</v>
      </c>
      <c r="G71" t="s">
        <v>28</v>
      </c>
      <c r="I71" s="4">
        <v>35673</v>
      </c>
      <c r="J71">
        <v>26.900000000000002</v>
      </c>
      <c r="K71" t="s">
        <v>30</v>
      </c>
      <c r="L71" t="s">
        <v>28</v>
      </c>
      <c r="N71" s="4">
        <v>36585</v>
      </c>
      <c r="O71">
        <v>1915.52</v>
      </c>
      <c r="P71" t="s">
        <v>30</v>
      </c>
      <c r="Q71" t="s">
        <v>28</v>
      </c>
      <c r="S71" s="4">
        <v>36219</v>
      </c>
      <c r="T71" t="s">
        <v>29</v>
      </c>
      <c r="U71" t="s">
        <v>29</v>
      </c>
      <c r="V71" t="s">
        <v>29</v>
      </c>
      <c r="W71">
        <v>1625.95</v>
      </c>
      <c r="X71" t="s">
        <v>30</v>
      </c>
      <c r="Y71" t="s">
        <v>28</v>
      </c>
      <c r="AA71" s="4">
        <v>36585</v>
      </c>
      <c r="AB71">
        <v>5316348</v>
      </c>
      <c r="AC71" t="s">
        <v>30</v>
      </c>
      <c r="AD71" t="s">
        <v>28</v>
      </c>
      <c r="AF71" s="4">
        <v>40237</v>
      </c>
      <c r="AG71">
        <v>5308</v>
      </c>
      <c r="AH71" t="s">
        <v>30</v>
      </c>
      <c r="AI71" t="s">
        <v>28</v>
      </c>
      <c r="AK71" s="4">
        <v>34758</v>
      </c>
      <c r="AL71">
        <v>5677</v>
      </c>
      <c r="AM71" t="s">
        <v>30</v>
      </c>
      <c r="AN71" t="s">
        <v>28</v>
      </c>
      <c r="AP71" s="4">
        <v>31836</v>
      </c>
      <c r="AQ71">
        <v>0.25</v>
      </c>
      <c r="AR71" t="s">
        <v>30</v>
      </c>
      <c r="AS71" t="s">
        <v>28</v>
      </c>
      <c r="AU71" s="4">
        <v>36585</v>
      </c>
      <c r="AV71">
        <v>92.4</v>
      </c>
      <c r="AW71" t="s">
        <v>30</v>
      </c>
      <c r="AX71" t="s">
        <v>28</v>
      </c>
      <c r="AZ71" s="4">
        <v>40237</v>
      </c>
      <c r="BA71">
        <v>119.7</v>
      </c>
      <c r="BB71" t="s">
        <v>30</v>
      </c>
      <c r="BC71" t="s">
        <v>28</v>
      </c>
      <c r="BE71" s="4">
        <v>36191</v>
      </c>
      <c r="BF71">
        <v>87.423983031799295</v>
      </c>
      <c r="BG71" t="s">
        <v>30</v>
      </c>
      <c r="BH71" t="s">
        <v>28</v>
      </c>
      <c r="BO71" s="4">
        <v>36219</v>
      </c>
      <c r="BP71">
        <v>106.4</v>
      </c>
      <c r="BQ71" t="s">
        <v>30</v>
      </c>
      <c r="BR71" t="s">
        <v>28</v>
      </c>
      <c r="BS71">
        <v>106</v>
      </c>
      <c r="BT71" t="s">
        <v>30</v>
      </c>
      <c r="BU71" t="s">
        <v>28</v>
      </c>
      <c r="BW71" s="4">
        <v>35124</v>
      </c>
      <c r="BX71">
        <v>109.2</v>
      </c>
      <c r="BY71" t="s">
        <v>30</v>
      </c>
      <c r="BZ71" t="s">
        <v>28</v>
      </c>
      <c r="CB71" s="4">
        <v>40237</v>
      </c>
      <c r="CC71">
        <v>89.600000000000009</v>
      </c>
      <c r="CD71" t="s">
        <v>30</v>
      </c>
      <c r="CE71" t="s">
        <v>28</v>
      </c>
    </row>
    <row r="72" spans="1:83" x14ac:dyDescent="0.2">
      <c r="A72" s="3">
        <v>35494</v>
      </c>
      <c r="B72">
        <v>22.41</v>
      </c>
      <c r="C72" t="s">
        <v>27</v>
      </c>
      <c r="D72" t="s">
        <v>28</v>
      </c>
      <c r="E72">
        <v>21.84</v>
      </c>
      <c r="F72" t="s">
        <v>27</v>
      </c>
      <c r="G72" t="s">
        <v>28</v>
      </c>
      <c r="I72" s="4">
        <v>35703</v>
      </c>
      <c r="J72">
        <v>27</v>
      </c>
      <c r="K72" t="s">
        <v>30</v>
      </c>
      <c r="L72" t="s">
        <v>28</v>
      </c>
      <c r="N72" s="4">
        <v>36616</v>
      </c>
      <c r="O72">
        <v>1978.43</v>
      </c>
      <c r="P72" t="s">
        <v>30</v>
      </c>
      <c r="Q72" t="s">
        <v>28</v>
      </c>
      <c r="S72" s="4">
        <v>36250</v>
      </c>
      <c r="T72" t="s">
        <v>29</v>
      </c>
      <c r="U72" t="s">
        <v>29</v>
      </c>
      <c r="V72" t="s">
        <v>29</v>
      </c>
      <c r="W72">
        <v>1741.6000000000001</v>
      </c>
      <c r="X72" t="s">
        <v>30</v>
      </c>
      <c r="Y72" t="s">
        <v>28</v>
      </c>
      <c r="AA72" s="4">
        <v>36616</v>
      </c>
      <c r="AB72">
        <v>5308151</v>
      </c>
      <c r="AC72" t="s">
        <v>30</v>
      </c>
      <c r="AD72" t="s">
        <v>28</v>
      </c>
      <c r="AF72" s="4">
        <v>40268</v>
      </c>
      <c r="AG72">
        <v>5320</v>
      </c>
      <c r="AH72" t="s">
        <v>30</v>
      </c>
      <c r="AI72" t="s">
        <v>28</v>
      </c>
      <c r="AK72" s="4">
        <v>34789</v>
      </c>
      <c r="AL72">
        <v>5711</v>
      </c>
      <c r="AM72" t="s">
        <v>30</v>
      </c>
      <c r="AN72" t="s">
        <v>28</v>
      </c>
      <c r="AP72" s="4">
        <v>31867</v>
      </c>
      <c r="AQ72">
        <v>0.254</v>
      </c>
      <c r="AR72" t="s">
        <v>30</v>
      </c>
      <c r="AS72" t="s">
        <v>28</v>
      </c>
      <c r="AU72" s="4">
        <v>36616</v>
      </c>
      <c r="AV72">
        <v>102.60000000000001</v>
      </c>
      <c r="AW72" t="s">
        <v>30</v>
      </c>
      <c r="AX72" t="s">
        <v>28</v>
      </c>
      <c r="AZ72" s="4">
        <v>40268</v>
      </c>
      <c r="BA72">
        <v>142.6</v>
      </c>
      <c r="BB72" t="s">
        <v>30</v>
      </c>
      <c r="BC72" t="s">
        <v>28</v>
      </c>
      <c r="BE72" s="4">
        <v>36219</v>
      </c>
      <c r="BF72">
        <v>84.232200186210008</v>
      </c>
      <c r="BG72" t="s">
        <v>30</v>
      </c>
      <c r="BH72" t="s">
        <v>28</v>
      </c>
      <c r="BO72" s="4">
        <v>36250</v>
      </c>
      <c r="BP72">
        <v>125.5</v>
      </c>
      <c r="BQ72" t="s">
        <v>30</v>
      </c>
      <c r="BR72" t="s">
        <v>28</v>
      </c>
      <c r="BS72">
        <v>124.8</v>
      </c>
      <c r="BT72" t="s">
        <v>30</v>
      </c>
      <c r="BU72" t="s">
        <v>28</v>
      </c>
      <c r="BW72" s="4">
        <v>35155</v>
      </c>
      <c r="BX72">
        <v>107.60000000000001</v>
      </c>
      <c r="BY72" t="s">
        <v>30</v>
      </c>
      <c r="BZ72" t="s">
        <v>28</v>
      </c>
      <c r="CB72" s="4">
        <v>40268</v>
      </c>
      <c r="CC72">
        <v>106.60000000000001</v>
      </c>
      <c r="CD72" t="s">
        <v>30</v>
      </c>
      <c r="CE72" t="s">
        <v>28</v>
      </c>
    </row>
    <row r="73" spans="1:83" x14ac:dyDescent="0.2">
      <c r="A73" s="3">
        <v>35495</v>
      </c>
      <c r="B73">
        <v>22.400000000000002</v>
      </c>
      <c r="C73" t="s">
        <v>27</v>
      </c>
      <c r="D73" t="s">
        <v>28</v>
      </c>
      <c r="E73">
        <v>21.85</v>
      </c>
      <c r="F73" t="s">
        <v>27</v>
      </c>
      <c r="G73" t="s">
        <v>28</v>
      </c>
      <c r="I73" s="4">
        <v>35734</v>
      </c>
      <c r="J73">
        <v>27</v>
      </c>
      <c r="K73" t="s">
        <v>30</v>
      </c>
      <c r="L73" t="s">
        <v>28</v>
      </c>
      <c r="N73" s="4">
        <v>36646</v>
      </c>
      <c r="O73">
        <v>2051.23</v>
      </c>
      <c r="P73" t="s">
        <v>30</v>
      </c>
      <c r="Q73" t="s">
        <v>28</v>
      </c>
      <c r="S73" s="4">
        <v>36280</v>
      </c>
      <c r="T73" t="s">
        <v>29</v>
      </c>
      <c r="U73" t="s">
        <v>29</v>
      </c>
      <c r="V73" t="s">
        <v>29</v>
      </c>
      <c r="W73">
        <v>1779.8400000000001</v>
      </c>
      <c r="X73" t="s">
        <v>30</v>
      </c>
      <c r="Y73" t="s">
        <v>28</v>
      </c>
      <c r="AA73" s="4">
        <v>36646</v>
      </c>
      <c r="AB73">
        <v>5301340</v>
      </c>
      <c r="AC73" t="s">
        <v>30</v>
      </c>
      <c r="AD73" t="s">
        <v>28</v>
      </c>
      <c r="AF73" s="4">
        <v>40298</v>
      </c>
      <c r="AG73">
        <v>5336</v>
      </c>
      <c r="AH73" t="s">
        <v>30</v>
      </c>
      <c r="AI73" t="s">
        <v>28</v>
      </c>
      <c r="AK73" s="4">
        <v>34819</v>
      </c>
      <c r="AL73">
        <v>5708</v>
      </c>
      <c r="AM73" t="s">
        <v>30</v>
      </c>
      <c r="AN73" t="s">
        <v>28</v>
      </c>
      <c r="AP73" s="4">
        <v>31897</v>
      </c>
      <c r="AQ73">
        <v>0.27200000000000002</v>
      </c>
      <c r="AR73" t="s">
        <v>30</v>
      </c>
      <c r="AS73" t="s">
        <v>28</v>
      </c>
      <c r="AU73" s="4">
        <v>36646</v>
      </c>
      <c r="AV73">
        <v>94.3</v>
      </c>
      <c r="AW73" t="s">
        <v>30</v>
      </c>
      <c r="AX73" t="s">
        <v>28</v>
      </c>
      <c r="AZ73" s="4">
        <v>40298</v>
      </c>
      <c r="BA73">
        <v>129.4</v>
      </c>
      <c r="BB73" t="s">
        <v>30</v>
      </c>
      <c r="BC73" t="s">
        <v>28</v>
      </c>
      <c r="BE73" s="4">
        <v>36250</v>
      </c>
      <c r="BF73">
        <v>83.843945468312384</v>
      </c>
      <c r="BG73" t="s">
        <v>30</v>
      </c>
      <c r="BH73" t="s">
        <v>28</v>
      </c>
      <c r="BO73" s="4">
        <v>36280</v>
      </c>
      <c r="BP73">
        <v>99.100000000000009</v>
      </c>
      <c r="BQ73" t="s">
        <v>30</v>
      </c>
      <c r="BR73" t="s">
        <v>28</v>
      </c>
      <c r="BS73">
        <v>98.3</v>
      </c>
      <c r="BT73" t="s">
        <v>30</v>
      </c>
      <c r="BU73" t="s">
        <v>28</v>
      </c>
      <c r="BW73" s="4">
        <v>35185</v>
      </c>
      <c r="BX73">
        <v>115.60000000000001</v>
      </c>
      <c r="BY73" t="s">
        <v>30</v>
      </c>
      <c r="BZ73" t="s">
        <v>28</v>
      </c>
      <c r="CB73" s="4">
        <v>40298</v>
      </c>
      <c r="CC73">
        <v>96.5</v>
      </c>
      <c r="CD73" t="s">
        <v>30</v>
      </c>
      <c r="CE73" t="s">
        <v>28</v>
      </c>
    </row>
    <row r="74" spans="1:83" x14ac:dyDescent="0.2">
      <c r="A74" s="3">
        <v>35496</v>
      </c>
      <c r="B74">
        <v>22.38</v>
      </c>
      <c r="C74" t="s">
        <v>27</v>
      </c>
      <c r="D74" t="s">
        <v>28</v>
      </c>
      <c r="E74">
        <v>21.92</v>
      </c>
      <c r="F74" t="s">
        <v>27</v>
      </c>
      <c r="G74" t="s">
        <v>28</v>
      </c>
      <c r="I74" s="4">
        <v>35764</v>
      </c>
      <c r="J74">
        <v>27</v>
      </c>
      <c r="K74" t="s">
        <v>30</v>
      </c>
      <c r="L74" t="s">
        <v>28</v>
      </c>
      <c r="N74" s="4">
        <v>36677</v>
      </c>
      <c r="O74">
        <v>1973.94</v>
      </c>
      <c r="P74" t="s">
        <v>30</v>
      </c>
      <c r="Q74" t="s">
        <v>28</v>
      </c>
      <c r="S74" s="4">
        <v>36311</v>
      </c>
      <c r="T74" t="s">
        <v>29</v>
      </c>
      <c r="U74" t="s">
        <v>29</v>
      </c>
      <c r="V74" t="s">
        <v>29</v>
      </c>
      <c r="W74">
        <v>1766.66</v>
      </c>
      <c r="X74" t="s">
        <v>30</v>
      </c>
      <c r="Y74" t="s">
        <v>28</v>
      </c>
      <c r="AA74" s="4">
        <v>36677</v>
      </c>
      <c r="AB74">
        <v>5292283</v>
      </c>
      <c r="AC74" t="s">
        <v>30</v>
      </c>
      <c r="AD74" t="s">
        <v>28</v>
      </c>
      <c r="AF74" s="4">
        <v>40329</v>
      </c>
      <c r="AG74">
        <v>5350</v>
      </c>
      <c r="AH74" t="s">
        <v>30</v>
      </c>
      <c r="AI74" t="s">
        <v>28</v>
      </c>
      <c r="AK74" s="4">
        <v>34850</v>
      </c>
      <c r="AL74">
        <v>5705</v>
      </c>
      <c r="AM74" t="s">
        <v>30</v>
      </c>
      <c r="AN74" t="s">
        <v>28</v>
      </c>
      <c r="AP74" s="4">
        <v>31928</v>
      </c>
      <c r="AQ74">
        <v>0.27900000000000003</v>
      </c>
      <c r="AR74" t="s">
        <v>30</v>
      </c>
      <c r="AS74" t="s">
        <v>28</v>
      </c>
      <c r="AU74" s="4">
        <v>36677</v>
      </c>
      <c r="AV74">
        <v>101.2</v>
      </c>
      <c r="AW74" t="s">
        <v>30</v>
      </c>
      <c r="AX74" t="s">
        <v>28</v>
      </c>
      <c r="AZ74" s="4">
        <v>40329</v>
      </c>
      <c r="BA74">
        <v>131.5</v>
      </c>
      <c r="BB74" t="s">
        <v>30</v>
      </c>
      <c r="BC74" t="s">
        <v>28</v>
      </c>
      <c r="BE74" s="4">
        <v>36280</v>
      </c>
      <c r="BF74">
        <v>84.3614743257165</v>
      </c>
      <c r="BG74" t="s">
        <v>30</v>
      </c>
      <c r="BH74" t="s">
        <v>28</v>
      </c>
      <c r="BO74" s="4">
        <v>36311</v>
      </c>
      <c r="BP74">
        <v>103.10000000000001</v>
      </c>
      <c r="BQ74" t="s">
        <v>30</v>
      </c>
      <c r="BR74" t="s">
        <v>28</v>
      </c>
      <c r="BS74">
        <v>102.5</v>
      </c>
      <c r="BT74" t="s">
        <v>30</v>
      </c>
      <c r="BU74" t="s">
        <v>28</v>
      </c>
      <c r="BW74" s="4">
        <v>35216</v>
      </c>
      <c r="BX74">
        <v>109.4</v>
      </c>
      <c r="BY74" t="s">
        <v>30</v>
      </c>
      <c r="BZ74" t="s">
        <v>28</v>
      </c>
      <c r="CB74" s="4">
        <v>40329</v>
      </c>
      <c r="CC74">
        <v>97.4</v>
      </c>
      <c r="CD74" t="s">
        <v>30</v>
      </c>
      <c r="CE74" t="s">
        <v>28</v>
      </c>
    </row>
    <row r="75" spans="1:83" x14ac:dyDescent="0.2">
      <c r="A75" s="3">
        <v>35497</v>
      </c>
      <c r="B75" t="s">
        <v>29</v>
      </c>
      <c r="C75" t="s">
        <v>30</v>
      </c>
      <c r="D75" t="s">
        <v>28</v>
      </c>
      <c r="E75" t="s">
        <v>29</v>
      </c>
      <c r="F75" t="s">
        <v>30</v>
      </c>
      <c r="G75" t="s">
        <v>28</v>
      </c>
      <c r="I75" s="4">
        <v>35795</v>
      </c>
      <c r="J75">
        <v>27</v>
      </c>
      <c r="K75" t="s">
        <v>30</v>
      </c>
      <c r="L75" t="s">
        <v>28</v>
      </c>
      <c r="N75" s="4">
        <v>36707</v>
      </c>
      <c r="O75">
        <v>2036.14</v>
      </c>
      <c r="P75" t="s">
        <v>30</v>
      </c>
      <c r="Q75" t="s">
        <v>28</v>
      </c>
      <c r="S75" s="4">
        <v>36341</v>
      </c>
      <c r="T75" t="s">
        <v>29</v>
      </c>
      <c r="U75" t="s">
        <v>29</v>
      </c>
      <c r="V75" t="s">
        <v>29</v>
      </c>
      <c r="W75">
        <v>1826.6000000000001</v>
      </c>
      <c r="X75" t="s">
        <v>30</v>
      </c>
      <c r="Y75" t="s">
        <v>28</v>
      </c>
      <c r="AA75" s="4">
        <v>36707</v>
      </c>
      <c r="AB75">
        <v>5294766</v>
      </c>
      <c r="AC75" t="s">
        <v>30</v>
      </c>
      <c r="AD75" t="s">
        <v>28</v>
      </c>
      <c r="AF75" s="4">
        <v>40359</v>
      </c>
      <c r="AG75">
        <v>5352</v>
      </c>
      <c r="AH75" t="s">
        <v>30</v>
      </c>
      <c r="AI75" t="s">
        <v>28</v>
      </c>
      <c r="AK75" s="4">
        <v>34880</v>
      </c>
      <c r="AL75">
        <v>5703</v>
      </c>
      <c r="AM75" t="s">
        <v>30</v>
      </c>
      <c r="AN75" t="s">
        <v>28</v>
      </c>
      <c r="AP75" s="4">
        <v>31958</v>
      </c>
      <c r="AQ75">
        <v>0.28300000000000003</v>
      </c>
      <c r="AR75" t="s">
        <v>30</v>
      </c>
      <c r="AS75" t="s">
        <v>28</v>
      </c>
      <c r="AU75" s="4">
        <v>36707</v>
      </c>
      <c r="AV75">
        <v>102.4</v>
      </c>
      <c r="AW75" t="s">
        <v>30</v>
      </c>
      <c r="AX75" t="s">
        <v>28</v>
      </c>
      <c r="AZ75" s="4">
        <v>40359</v>
      </c>
      <c r="BA75">
        <v>140.5</v>
      </c>
      <c r="BB75" t="s">
        <v>30</v>
      </c>
      <c r="BC75" t="s">
        <v>28</v>
      </c>
      <c r="BE75" s="4">
        <v>36311</v>
      </c>
      <c r="BF75">
        <v>86.588493652574101</v>
      </c>
      <c r="BG75" t="s">
        <v>30</v>
      </c>
      <c r="BH75" t="s">
        <v>28</v>
      </c>
      <c r="BO75" s="4">
        <v>36341</v>
      </c>
      <c r="BP75">
        <v>102.10000000000001</v>
      </c>
      <c r="BQ75" t="s">
        <v>30</v>
      </c>
      <c r="BR75" t="s">
        <v>28</v>
      </c>
      <c r="BS75">
        <v>102</v>
      </c>
      <c r="BT75" t="s">
        <v>30</v>
      </c>
      <c r="BU75" t="s">
        <v>28</v>
      </c>
      <c r="BW75" s="4">
        <v>35246</v>
      </c>
      <c r="BX75">
        <v>102.8</v>
      </c>
      <c r="BY75" t="s">
        <v>30</v>
      </c>
      <c r="BZ75" t="s">
        <v>28</v>
      </c>
      <c r="CB75" s="4">
        <v>40359</v>
      </c>
      <c r="CC75">
        <v>103.8</v>
      </c>
      <c r="CD75" t="s">
        <v>30</v>
      </c>
      <c r="CE75" t="s">
        <v>28</v>
      </c>
    </row>
    <row r="76" spans="1:83" x14ac:dyDescent="0.2">
      <c r="A76" s="3">
        <v>35498</v>
      </c>
      <c r="B76" t="s">
        <v>29</v>
      </c>
      <c r="C76" t="s">
        <v>30</v>
      </c>
      <c r="D76" t="s">
        <v>28</v>
      </c>
      <c r="E76" t="s">
        <v>29</v>
      </c>
      <c r="F76" t="s">
        <v>30</v>
      </c>
      <c r="G76" t="s">
        <v>28</v>
      </c>
      <c r="I76" s="4">
        <v>35826</v>
      </c>
      <c r="J76">
        <v>27</v>
      </c>
      <c r="K76" t="s">
        <v>30</v>
      </c>
      <c r="L76" t="s">
        <v>28</v>
      </c>
      <c r="N76" s="4">
        <v>36738</v>
      </c>
      <c r="O76">
        <v>2026.23</v>
      </c>
      <c r="P76" t="s">
        <v>30</v>
      </c>
      <c r="Q76" t="s">
        <v>28</v>
      </c>
      <c r="S76" s="4">
        <v>36372</v>
      </c>
      <c r="T76" t="s">
        <v>29</v>
      </c>
      <c r="U76" t="s">
        <v>29</v>
      </c>
      <c r="V76" t="s">
        <v>29</v>
      </c>
      <c r="W76">
        <v>1852.47</v>
      </c>
      <c r="X76" t="s">
        <v>30</v>
      </c>
      <c r="Y76" t="s">
        <v>28</v>
      </c>
      <c r="AA76" s="4">
        <v>36738</v>
      </c>
      <c r="AB76">
        <v>5284277</v>
      </c>
      <c r="AC76" t="s">
        <v>30</v>
      </c>
      <c r="AD76" t="s">
        <v>28</v>
      </c>
      <c r="AF76" s="4">
        <v>40390</v>
      </c>
      <c r="AG76">
        <v>5364</v>
      </c>
      <c r="AH76" t="s">
        <v>30</v>
      </c>
      <c r="AI76" t="s">
        <v>28</v>
      </c>
      <c r="AK76" s="4">
        <v>34911</v>
      </c>
      <c r="AL76">
        <v>5703</v>
      </c>
      <c r="AM76" t="s">
        <v>30</v>
      </c>
      <c r="AN76" t="s">
        <v>28</v>
      </c>
      <c r="AP76" s="4">
        <v>31989</v>
      </c>
      <c r="AQ76">
        <v>0.28800000000000003</v>
      </c>
      <c r="AR76" t="s">
        <v>30</v>
      </c>
      <c r="AS76" t="s">
        <v>28</v>
      </c>
      <c r="AU76" s="4">
        <v>36738</v>
      </c>
      <c r="AV76">
        <v>95.2</v>
      </c>
      <c r="AW76" t="s">
        <v>30</v>
      </c>
      <c r="AX76" t="s">
        <v>28</v>
      </c>
      <c r="AZ76" s="4">
        <v>40390</v>
      </c>
      <c r="BA76">
        <v>132.19999999999999</v>
      </c>
      <c r="BB76" t="s">
        <v>30</v>
      </c>
      <c r="BC76" t="s">
        <v>28</v>
      </c>
      <c r="BE76" s="4">
        <v>36341</v>
      </c>
      <c r="BF76">
        <v>87.928645108721099</v>
      </c>
      <c r="BG76" t="s">
        <v>30</v>
      </c>
      <c r="BH76" t="s">
        <v>28</v>
      </c>
      <c r="BO76" s="4">
        <v>36372</v>
      </c>
      <c r="BP76">
        <v>104.2</v>
      </c>
      <c r="BQ76" t="s">
        <v>30</v>
      </c>
      <c r="BR76" t="s">
        <v>28</v>
      </c>
      <c r="BS76">
        <v>104.8</v>
      </c>
      <c r="BT76" t="s">
        <v>30</v>
      </c>
      <c r="BU76" t="s">
        <v>28</v>
      </c>
      <c r="BW76" s="4">
        <v>35277</v>
      </c>
      <c r="BX76">
        <v>113.60000000000001</v>
      </c>
      <c r="BY76" t="s">
        <v>30</v>
      </c>
      <c r="BZ76" t="s">
        <v>28</v>
      </c>
      <c r="CB76" s="4">
        <v>40390</v>
      </c>
      <c r="CC76">
        <v>98.600000000000009</v>
      </c>
      <c r="CD76" t="s">
        <v>30</v>
      </c>
      <c r="CE76" t="s">
        <v>28</v>
      </c>
    </row>
    <row r="77" spans="1:83" x14ac:dyDescent="0.2">
      <c r="A77" s="3">
        <v>35499</v>
      </c>
      <c r="B77">
        <v>22.38</v>
      </c>
      <c r="C77" t="s">
        <v>27</v>
      </c>
      <c r="D77" t="s">
        <v>28</v>
      </c>
      <c r="E77">
        <v>21.86</v>
      </c>
      <c r="F77" t="s">
        <v>27</v>
      </c>
      <c r="G77" t="s">
        <v>28</v>
      </c>
      <c r="I77" s="4">
        <v>35854</v>
      </c>
      <c r="J77">
        <v>27</v>
      </c>
      <c r="K77" t="s">
        <v>30</v>
      </c>
      <c r="L77" t="s">
        <v>28</v>
      </c>
      <c r="N77" s="4">
        <v>36769</v>
      </c>
      <c r="O77">
        <v>2041.97</v>
      </c>
      <c r="P77" t="s">
        <v>30</v>
      </c>
      <c r="Q77" t="s">
        <v>28</v>
      </c>
      <c r="S77" s="4">
        <v>36403</v>
      </c>
      <c r="T77" t="s">
        <v>29</v>
      </c>
      <c r="U77" t="s">
        <v>29</v>
      </c>
      <c r="V77" t="s">
        <v>29</v>
      </c>
      <c r="W77">
        <v>1823.29</v>
      </c>
      <c r="X77" t="s">
        <v>30</v>
      </c>
      <c r="Y77" t="s">
        <v>28</v>
      </c>
      <c r="AA77" s="4">
        <v>36769</v>
      </c>
      <c r="AB77">
        <v>5270855</v>
      </c>
      <c r="AC77" t="s">
        <v>30</v>
      </c>
      <c r="AD77" t="s">
        <v>28</v>
      </c>
      <c r="AF77" s="4">
        <v>40421</v>
      </c>
      <c r="AG77">
        <v>5375</v>
      </c>
      <c r="AH77" t="s">
        <v>30</v>
      </c>
      <c r="AI77" t="s">
        <v>28</v>
      </c>
      <c r="AK77" s="4">
        <v>34942</v>
      </c>
      <c r="AL77">
        <v>5701</v>
      </c>
      <c r="AM77" t="s">
        <v>30</v>
      </c>
      <c r="AN77" t="s">
        <v>28</v>
      </c>
      <c r="AP77" s="4">
        <v>32020</v>
      </c>
      <c r="AQ77">
        <v>0.28900000000000003</v>
      </c>
      <c r="AR77" t="s">
        <v>30</v>
      </c>
      <c r="AS77" t="s">
        <v>28</v>
      </c>
      <c r="AU77" s="4">
        <v>36769</v>
      </c>
      <c r="AV77">
        <v>101.2</v>
      </c>
      <c r="AW77" t="s">
        <v>30</v>
      </c>
      <c r="AX77" t="s">
        <v>28</v>
      </c>
      <c r="AZ77" s="4">
        <v>40421</v>
      </c>
      <c r="BA77">
        <v>129.9</v>
      </c>
      <c r="BB77" t="s">
        <v>30</v>
      </c>
      <c r="BC77" t="s">
        <v>28</v>
      </c>
      <c r="BE77" s="4">
        <v>36372</v>
      </c>
      <c r="BF77">
        <v>88.928111710382197</v>
      </c>
      <c r="BG77" t="s">
        <v>30</v>
      </c>
      <c r="BH77" t="s">
        <v>28</v>
      </c>
      <c r="BO77" s="4">
        <v>36403</v>
      </c>
      <c r="BP77">
        <v>100.60000000000001</v>
      </c>
      <c r="BQ77" t="s">
        <v>30</v>
      </c>
      <c r="BR77" t="s">
        <v>28</v>
      </c>
      <c r="BS77">
        <v>100</v>
      </c>
      <c r="BT77" t="s">
        <v>30</v>
      </c>
      <c r="BU77" t="s">
        <v>28</v>
      </c>
      <c r="BW77" s="4">
        <v>35308</v>
      </c>
      <c r="BX77">
        <v>107.5</v>
      </c>
      <c r="BY77" t="s">
        <v>30</v>
      </c>
      <c r="BZ77" t="s">
        <v>28</v>
      </c>
      <c r="CB77" s="4">
        <v>40421</v>
      </c>
      <c r="CC77">
        <v>97.100000000000009</v>
      </c>
      <c r="CD77" t="s">
        <v>30</v>
      </c>
      <c r="CE77" t="s">
        <v>28</v>
      </c>
    </row>
    <row r="78" spans="1:83" x14ac:dyDescent="0.2">
      <c r="A78" s="3">
        <v>35500</v>
      </c>
      <c r="B78">
        <v>22.38</v>
      </c>
      <c r="C78" t="s">
        <v>27</v>
      </c>
      <c r="D78" t="s">
        <v>28</v>
      </c>
      <c r="E78">
        <v>21.88</v>
      </c>
      <c r="F78" t="s">
        <v>27</v>
      </c>
      <c r="G78" t="s">
        <v>28</v>
      </c>
      <c r="I78" s="4">
        <v>35885</v>
      </c>
      <c r="J78">
        <v>27</v>
      </c>
      <c r="K78" t="s">
        <v>30</v>
      </c>
      <c r="L78" t="s">
        <v>28</v>
      </c>
      <c r="N78" s="4">
        <v>36799</v>
      </c>
      <c r="O78">
        <v>2086.2200000000003</v>
      </c>
      <c r="P78" t="s">
        <v>30</v>
      </c>
      <c r="Q78" t="s">
        <v>28</v>
      </c>
      <c r="S78" s="4">
        <v>36433</v>
      </c>
      <c r="T78" t="s">
        <v>29</v>
      </c>
      <c r="U78" t="s">
        <v>29</v>
      </c>
      <c r="V78" t="s">
        <v>29</v>
      </c>
      <c r="W78">
        <v>1874.91</v>
      </c>
      <c r="X78" t="s">
        <v>30</v>
      </c>
      <c r="Y78" t="s">
        <v>28</v>
      </c>
      <c r="AA78" s="4">
        <v>36799</v>
      </c>
      <c r="AB78">
        <v>5269500</v>
      </c>
      <c r="AC78" t="s">
        <v>30</v>
      </c>
      <c r="AD78" t="s">
        <v>28</v>
      </c>
      <c r="AF78" s="4">
        <v>40451</v>
      </c>
      <c r="AG78">
        <v>5381</v>
      </c>
      <c r="AH78" t="s">
        <v>30</v>
      </c>
      <c r="AI78" t="s">
        <v>28</v>
      </c>
      <c r="AK78" s="4">
        <v>34972</v>
      </c>
      <c r="AL78">
        <v>5700</v>
      </c>
      <c r="AM78" t="s">
        <v>30</v>
      </c>
      <c r="AN78" t="s">
        <v>28</v>
      </c>
      <c r="AP78" s="4">
        <v>32050</v>
      </c>
      <c r="AQ78">
        <v>0.29200000000000004</v>
      </c>
      <c r="AR78" t="s">
        <v>30</v>
      </c>
      <c r="AS78" t="s">
        <v>28</v>
      </c>
      <c r="AU78" s="4">
        <v>36799</v>
      </c>
      <c r="AV78">
        <v>106.3</v>
      </c>
      <c r="AW78" t="s">
        <v>30</v>
      </c>
      <c r="AX78" t="s">
        <v>28</v>
      </c>
      <c r="AZ78" s="4">
        <v>40451</v>
      </c>
      <c r="BA78">
        <v>146.9</v>
      </c>
      <c r="BB78" t="s">
        <v>30</v>
      </c>
      <c r="BC78" t="s">
        <v>28</v>
      </c>
      <c r="BE78" s="4">
        <v>36403</v>
      </c>
      <c r="BF78">
        <v>86.038144811224697</v>
      </c>
      <c r="BG78" t="s">
        <v>30</v>
      </c>
      <c r="BH78" t="s">
        <v>28</v>
      </c>
      <c r="BO78" s="4">
        <v>36433</v>
      </c>
      <c r="BP78">
        <v>100.4</v>
      </c>
      <c r="BQ78" t="s">
        <v>30</v>
      </c>
      <c r="BR78" t="s">
        <v>28</v>
      </c>
      <c r="BS78">
        <v>98.600000000000009</v>
      </c>
      <c r="BT78" t="s">
        <v>30</v>
      </c>
      <c r="BU78" t="s">
        <v>28</v>
      </c>
      <c r="BW78" s="4">
        <v>35338</v>
      </c>
      <c r="BX78">
        <v>108.9</v>
      </c>
      <c r="BY78" t="s">
        <v>30</v>
      </c>
      <c r="BZ78" t="s">
        <v>28</v>
      </c>
      <c r="CB78" s="4">
        <v>40451</v>
      </c>
      <c r="CC78">
        <v>108.5</v>
      </c>
      <c r="CD78" t="s">
        <v>30</v>
      </c>
      <c r="CE78" t="s">
        <v>28</v>
      </c>
    </row>
    <row r="79" spans="1:83" x14ac:dyDescent="0.2">
      <c r="A79" s="3">
        <v>35501</v>
      </c>
      <c r="B79">
        <v>22.400000000000002</v>
      </c>
      <c r="C79" t="s">
        <v>27</v>
      </c>
      <c r="D79" t="s">
        <v>28</v>
      </c>
      <c r="E79">
        <v>22.31</v>
      </c>
      <c r="F79" t="s">
        <v>27</v>
      </c>
      <c r="G79" t="s">
        <v>28</v>
      </c>
      <c r="I79" s="4">
        <v>35915</v>
      </c>
      <c r="J79">
        <v>27</v>
      </c>
      <c r="K79" t="s">
        <v>30</v>
      </c>
      <c r="L79" t="s">
        <v>28</v>
      </c>
      <c r="N79" s="4">
        <v>36830</v>
      </c>
      <c r="O79">
        <v>2084.7800000000002</v>
      </c>
      <c r="P79" t="s">
        <v>30</v>
      </c>
      <c r="Q79" t="s">
        <v>28</v>
      </c>
      <c r="S79" s="4">
        <v>36464</v>
      </c>
      <c r="T79" t="s">
        <v>29</v>
      </c>
      <c r="U79" t="s">
        <v>29</v>
      </c>
      <c r="V79" t="s">
        <v>29</v>
      </c>
      <c r="W79">
        <v>1881.13</v>
      </c>
      <c r="X79" t="s">
        <v>30</v>
      </c>
      <c r="Y79" t="s">
        <v>28</v>
      </c>
      <c r="AA79" s="4">
        <v>36830</v>
      </c>
      <c r="AB79">
        <v>5274343</v>
      </c>
      <c r="AC79" t="s">
        <v>30</v>
      </c>
      <c r="AD79" t="s">
        <v>28</v>
      </c>
      <c r="AF79" s="4">
        <v>40482</v>
      </c>
      <c r="AG79">
        <v>5379</v>
      </c>
      <c r="AH79" t="s">
        <v>30</v>
      </c>
      <c r="AI79" t="s">
        <v>28</v>
      </c>
      <c r="AK79" s="4">
        <v>35003</v>
      </c>
      <c r="AL79">
        <v>5720</v>
      </c>
      <c r="AM79" t="s">
        <v>30</v>
      </c>
      <c r="AN79" t="s">
        <v>28</v>
      </c>
      <c r="AP79" s="4">
        <v>32081</v>
      </c>
      <c r="AQ79">
        <v>0.29799999999999999</v>
      </c>
      <c r="AR79" t="s">
        <v>30</v>
      </c>
      <c r="AS79" t="s">
        <v>28</v>
      </c>
      <c r="AU79" s="4">
        <v>36830</v>
      </c>
      <c r="AV79">
        <v>108.4</v>
      </c>
      <c r="AW79" t="s">
        <v>30</v>
      </c>
      <c r="AX79" t="s">
        <v>28</v>
      </c>
      <c r="AZ79" s="4">
        <v>40482</v>
      </c>
      <c r="BA79">
        <v>144.6</v>
      </c>
      <c r="BB79" t="s">
        <v>30</v>
      </c>
      <c r="BC79" t="s">
        <v>28</v>
      </c>
      <c r="BE79" s="4">
        <v>36433</v>
      </c>
      <c r="BF79">
        <v>84.904830745644489</v>
      </c>
      <c r="BG79" t="s">
        <v>30</v>
      </c>
      <c r="BH79" t="s">
        <v>28</v>
      </c>
      <c r="BO79" s="4">
        <v>36464</v>
      </c>
      <c r="BP79">
        <v>104.60000000000001</v>
      </c>
      <c r="BQ79" t="s">
        <v>30</v>
      </c>
      <c r="BR79" t="s">
        <v>28</v>
      </c>
      <c r="BS79">
        <v>103.4</v>
      </c>
      <c r="BT79" t="s">
        <v>30</v>
      </c>
      <c r="BU79" t="s">
        <v>28</v>
      </c>
      <c r="BW79" s="4">
        <v>35369</v>
      </c>
      <c r="BX79">
        <v>113.60000000000001</v>
      </c>
      <c r="BY79" t="s">
        <v>30</v>
      </c>
      <c r="BZ79" t="s">
        <v>28</v>
      </c>
      <c r="CB79" s="4">
        <v>40482</v>
      </c>
      <c r="CC79">
        <v>107.2</v>
      </c>
      <c r="CD79" t="s">
        <v>30</v>
      </c>
      <c r="CE79" t="s">
        <v>28</v>
      </c>
    </row>
    <row r="80" spans="1:83" x14ac:dyDescent="0.2">
      <c r="A80" s="3">
        <v>35502</v>
      </c>
      <c r="B80">
        <v>22.44</v>
      </c>
      <c r="C80" t="s">
        <v>27</v>
      </c>
      <c r="D80" t="s">
        <v>28</v>
      </c>
      <c r="E80">
        <v>22.86</v>
      </c>
      <c r="F80" t="s">
        <v>27</v>
      </c>
      <c r="G80" t="s">
        <v>28</v>
      </c>
      <c r="I80" s="4">
        <v>35946</v>
      </c>
      <c r="J80">
        <v>26.650000000000002</v>
      </c>
      <c r="K80" t="s">
        <v>30</v>
      </c>
      <c r="L80" t="s">
        <v>28</v>
      </c>
      <c r="N80" s="4">
        <v>36860</v>
      </c>
      <c r="O80">
        <v>2157.86</v>
      </c>
      <c r="P80" t="s">
        <v>30</v>
      </c>
      <c r="Q80" t="s">
        <v>28</v>
      </c>
      <c r="S80" s="4">
        <v>36494</v>
      </c>
      <c r="T80" t="s">
        <v>29</v>
      </c>
      <c r="U80" t="s">
        <v>29</v>
      </c>
      <c r="V80" t="s">
        <v>29</v>
      </c>
      <c r="W80">
        <v>1946.14</v>
      </c>
      <c r="X80" t="s">
        <v>30</v>
      </c>
      <c r="Y80" t="s">
        <v>28</v>
      </c>
      <c r="AA80" s="4">
        <v>36860</v>
      </c>
      <c r="AB80">
        <v>5247113</v>
      </c>
      <c r="AC80" t="s">
        <v>30</v>
      </c>
      <c r="AD80" t="s">
        <v>28</v>
      </c>
      <c r="AF80" s="4">
        <v>40512</v>
      </c>
      <c r="AG80">
        <v>5501</v>
      </c>
      <c r="AH80" t="s">
        <v>30</v>
      </c>
      <c r="AI80" t="s">
        <v>28</v>
      </c>
      <c r="AK80" s="4">
        <v>35033</v>
      </c>
      <c r="AL80">
        <v>5712</v>
      </c>
      <c r="AM80" t="s">
        <v>30</v>
      </c>
      <c r="AN80" t="s">
        <v>28</v>
      </c>
      <c r="AP80" s="4">
        <v>32111</v>
      </c>
      <c r="AQ80">
        <v>0.30499999999999999</v>
      </c>
      <c r="AR80" t="s">
        <v>30</v>
      </c>
      <c r="AS80" t="s">
        <v>28</v>
      </c>
      <c r="AU80" s="4">
        <v>36860</v>
      </c>
      <c r="AV80">
        <v>105.4</v>
      </c>
      <c r="AW80" t="s">
        <v>30</v>
      </c>
      <c r="AX80" t="s">
        <v>28</v>
      </c>
      <c r="AZ80" s="4">
        <v>40512</v>
      </c>
      <c r="BA80">
        <v>142.6</v>
      </c>
      <c r="BB80" t="s">
        <v>30</v>
      </c>
      <c r="BC80" t="s">
        <v>28</v>
      </c>
      <c r="BE80" s="4">
        <v>36464</v>
      </c>
      <c r="BF80">
        <v>83.869873611263998</v>
      </c>
      <c r="BG80" t="s">
        <v>30</v>
      </c>
      <c r="BH80" t="s">
        <v>28</v>
      </c>
      <c r="BO80" s="4">
        <v>36494</v>
      </c>
      <c r="BP80">
        <v>97.7</v>
      </c>
      <c r="BQ80" t="s">
        <v>30</v>
      </c>
      <c r="BR80" t="s">
        <v>28</v>
      </c>
      <c r="BS80">
        <v>96.600000000000009</v>
      </c>
      <c r="BT80" t="s">
        <v>30</v>
      </c>
      <c r="BU80" t="s">
        <v>28</v>
      </c>
      <c r="BW80" s="4">
        <v>35399</v>
      </c>
      <c r="BX80">
        <v>105</v>
      </c>
      <c r="BY80" t="s">
        <v>30</v>
      </c>
      <c r="BZ80" t="s">
        <v>28</v>
      </c>
      <c r="CB80" s="4">
        <v>40512</v>
      </c>
      <c r="CC80">
        <v>105.7</v>
      </c>
      <c r="CD80" t="s">
        <v>30</v>
      </c>
      <c r="CE80" t="s">
        <v>28</v>
      </c>
    </row>
    <row r="81" spans="1:83" x14ac:dyDescent="0.2">
      <c r="A81" s="3">
        <v>35503</v>
      </c>
      <c r="B81">
        <v>22.42</v>
      </c>
      <c r="C81" t="s">
        <v>27</v>
      </c>
      <c r="D81" t="s">
        <v>28</v>
      </c>
      <c r="E81">
        <v>22.56</v>
      </c>
      <c r="F81" t="s">
        <v>27</v>
      </c>
      <c r="G81" t="s">
        <v>28</v>
      </c>
      <c r="I81" s="4">
        <v>35976</v>
      </c>
      <c r="J81">
        <v>26</v>
      </c>
      <c r="K81" t="s">
        <v>30</v>
      </c>
      <c r="L81" t="s">
        <v>28</v>
      </c>
      <c r="N81" s="4">
        <v>36891</v>
      </c>
      <c r="O81">
        <v>2343.5</v>
      </c>
      <c r="P81" t="s">
        <v>30</v>
      </c>
      <c r="Q81" t="s">
        <v>28</v>
      </c>
      <c r="S81" s="4">
        <v>36525</v>
      </c>
      <c r="T81" t="s">
        <v>29</v>
      </c>
      <c r="U81" t="s">
        <v>29</v>
      </c>
      <c r="V81" t="s">
        <v>29</v>
      </c>
      <c r="W81">
        <v>2186.0300000000002</v>
      </c>
      <c r="X81" t="s">
        <v>30</v>
      </c>
      <c r="Y81" t="s">
        <v>28</v>
      </c>
      <c r="AA81" s="4">
        <v>36891</v>
      </c>
      <c r="AB81">
        <v>5198986</v>
      </c>
      <c r="AC81" t="s">
        <v>30</v>
      </c>
      <c r="AD81" t="s">
        <v>28</v>
      </c>
      <c r="AF81" s="4">
        <v>40543</v>
      </c>
      <c r="AG81">
        <v>5379</v>
      </c>
      <c r="AH81" t="s">
        <v>30</v>
      </c>
      <c r="AI81" t="s">
        <v>28</v>
      </c>
      <c r="AK81" s="4">
        <v>35064</v>
      </c>
      <c r="AL81">
        <v>5669</v>
      </c>
      <c r="AM81" t="s">
        <v>30</v>
      </c>
      <c r="AN81" t="s">
        <v>28</v>
      </c>
      <c r="AP81" s="4">
        <v>32142</v>
      </c>
      <c r="AQ81">
        <v>0.311</v>
      </c>
      <c r="AR81" t="s">
        <v>30</v>
      </c>
      <c r="AS81" t="s">
        <v>28</v>
      </c>
      <c r="AU81" s="4">
        <v>36891</v>
      </c>
      <c r="AV81">
        <v>104.8</v>
      </c>
      <c r="AW81" t="s">
        <v>30</v>
      </c>
      <c r="AX81" t="s">
        <v>28</v>
      </c>
      <c r="AZ81" s="4">
        <v>40543</v>
      </c>
      <c r="BA81">
        <v>136.70000000000002</v>
      </c>
      <c r="BB81" t="s">
        <v>30</v>
      </c>
      <c r="BC81" t="s">
        <v>28</v>
      </c>
      <c r="BE81" s="4">
        <v>36494</v>
      </c>
      <c r="BF81">
        <v>84.356654815580697</v>
      </c>
      <c r="BG81" t="s">
        <v>30</v>
      </c>
      <c r="BH81" t="s">
        <v>28</v>
      </c>
      <c r="BO81" s="4">
        <v>36525</v>
      </c>
      <c r="BP81">
        <v>123.2</v>
      </c>
      <c r="BQ81" t="s">
        <v>30</v>
      </c>
      <c r="BR81" t="s">
        <v>28</v>
      </c>
      <c r="BS81">
        <v>121.9</v>
      </c>
      <c r="BT81" t="s">
        <v>30</v>
      </c>
      <c r="BU81" t="s">
        <v>28</v>
      </c>
      <c r="BW81" s="4">
        <v>35430</v>
      </c>
      <c r="BX81">
        <v>110.4</v>
      </c>
      <c r="BY81" t="s">
        <v>30</v>
      </c>
      <c r="BZ81" t="s">
        <v>28</v>
      </c>
      <c r="CB81" s="4">
        <v>40543</v>
      </c>
      <c r="CC81">
        <v>101.7</v>
      </c>
      <c r="CD81" t="s">
        <v>30</v>
      </c>
      <c r="CE81" t="s">
        <v>28</v>
      </c>
    </row>
    <row r="82" spans="1:83" x14ac:dyDescent="0.2">
      <c r="A82" s="3">
        <v>35504</v>
      </c>
      <c r="B82" t="s">
        <v>29</v>
      </c>
      <c r="C82" t="s">
        <v>30</v>
      </c>
      <c r="D82" t="s">
        <v>28</v>
      </c>
      <c r="E82" t="s">
        <v>29</v>
      </c>
      <c r="F82" t="s">
        <v>30</v>
      </c>
      <c r="G82" t="s">
        <v>28</v>
      </c>
      <c r="I82" s="4">
        <v>36007</v>
      </c>
      <c r="J82">
        <v>25.04</v>
      </c>
      <c r="K82" t="s">
        <v>30</v>
      </c>
      <c r="L82" t="s">
        <v>28</v>
      </c>
      <c r="N82" s="4">
        <v>36922</v>
      </c>
      <c r="O82">
        <v>2067.54</v>
      </c>
      <c r="P82" t="s">
        <v>30</v>
      </c>
      <c r="Q82" t="s">
        <v>28</v>
      </c>
      <c r="S82" s="4">
        <v>36556</v>
      </c>
      <c r="T82" t="s">
        <v>29</v>
      </c>
      <c r="U82" t="s">
        <v>29</v>
      </c>
      <c r="V82" t="s">
        <v>29</v>
      </c>
      <c r="W82">
        <v>1882.38</v>
      </c>
      <c r="X82" t="s">
        <v>30</v>
      </c>
      <c r="Y82" t="s">
        <v>28</v>
      </c>
      <c r="AA82" s="4">
        <v>36922</v>
      </c>
      <c r="AB82">
        <v>5183886</v>
      </c>
      <c r="AC82" t="s">
        <v>30</v>
      </c>
      <c r="AD82" t="s">
        <v>28</v>
      </c>
      <c r="AF82" s="4">
        <v>40574</v>
      </c>
      <c r="AG82">
        <v>5501</v>
      </c>
      <c r="AH82" t="s">
        <v>30</v>
      </c>
      <c r="AI82" t="s">
        <v>28</v>
      </c>
      <c r="AK82" s="4">
        <v>35095</v>
      </c>
      <c r="AL82">
        <v>5612</v>
      </c>
      <c r="AM82" t="s">
        <v>30</v>
      </c>
      <c r="AN82" t="s">
        <v>28</v>
      </c>
      <c r="AP82" s="4">
        <v>32173</v>
      </c>
      <c r="AQ82">
        <v>0.32300000000000001</v>
      </c>
      <c r="AR82" t="s">
        <v>30</v>
      </c>
      <c r="AS82" t="s">
        <v>28</v>
      </c>
      <c r="AU82" s="4">
        <v>36922</v>
      </c>
      <c r="AV82">
        <v>95</v>
      </c>
      <c r="AW82" t="s">
        <v>30</v>
      </c>
      <c r="AX82" t="s">
        <v>28</v>
      </c>
      <c r="AZ82" s="4">
        <v>40574</v>
      </c>
      <c r="BA82">
        <v>128</v>
      </c>
      <c r="BB82" t="s">
        <v>30</v>
      </c>
      <c r="BC82" t="s">
        <v>28</v>
      </c>
      <c r="BE82" s="4">
        <v>36525</v>
      </c>
      <c r="BF82">
        <v>88.002330493710701</v>
      </c>
      <c r="BG82" t="s">
        <v>30</v>
      </c>
      <c r="BH82" t="s">
        <v>28</v>
      </c>
      <c r="BO82" s="4">
        <v>36556</v>
      </c>
      <c r="BP82">
        <v>67.900000000000006</v>
      </c>
      <c r="BQ82" t="s">
        <v>30</v>
      </c>
      <c r="BR82" t="s">
        <v>28</v>
      </c>
      <c r="BS82">
        <v>66.8</v>
      </c>
      <c r="BT82" t="s">
        <v>30</v>
      </c>
      <c r="BU82" t="s">
        <v>28</v>
      </c>
      <c r="BW82" s="4">
        <v>35461</v>
      </c>
      <c r="BX82">
        <v>109</v>
      </c>
      <c r="BY82" t="s">
        <v>30</v>
      </c>
      <c r="BZ82" t="s">
        <v>28</v>
      </c>
      <c r="CB82" s="4">
        <v>40574</v>
      </c>
      <c r="CC82">
        <v>95.9</v>
      </c>
      <c r="CD82" t="s">
        <v>30</v>
      </c>
      <c r="CE82" t="s">
        <v>28</v>
      </c>
    </row>
    <row r="83" spans="1:83" x14ac:dyDescent="0.2">
      <c r="A83" s="3">
        <v>35505</v>
      </c>
      <c r="B83" t="s">
        <v>29</v>
      </c>
      <c r="C83" t="s">
        <v>30</v>
      </c>
      <c r="D83" t="s">
        <v>28</v>
      </c>
      <c r="E83" t="s">
        <v>29</v>
      </c>
      <c r="F83" t="s">
        <v>30</v>
      </c>
      <c r="G83" t="s">
        <v>28</v>
      </c>
      <c r="I83" s="4">
        <v>36038</v>
      </c>
      <c r="J83">
        <v>24</v>
      </c>
      <c r="K83" t="s">
        <v>30</v>
      </c>
      <c r="L83" t="s">
        <v>28</v>
      </c>
      <c r="N83" s="4">
        <v>36950</v>
      </c>
      <c r="O83">
        <v>2073.12</v>
      </c>
      <c r="P83" t="s">
        <v>30</v>
      </c>
      <c r="Q83" t="s">
        <v>28</v>
      </c>
      <c r="S83" s="4">
        <v>36585</v>
      </c>
      <c r="T83" t="s">
        <v>29</v>
      </c>
      <c r="U83" t="s">
        <v>29</v>
      </c>
      <c r="V83" t="s">
        <v>29</v>
      </c>
      <c r="W83">
        <v>1926.1000000000001</v>
      </c>
      <c r="X83" t="s">
        <v>30</v>
      </c>
      <c r="Y83" t="s">
        <v>28</v>
      </c>
      <c r="AA83" s="4">
        <v>36950</v>
      </c>
      <c r="AB83">
        <v>5188675</v>
      </c>
      <c r="AC83" t="s">
        <v>30</v>
      </c>
      <c r="AD83" t="s">
        <v>28</v>
      </c>
      <c r="AF83" s="4">
        <v>40602</v>
      </c>
      <c r="AG83">
        <v>5513</v>
      </c>
      <c r="AH83" t="s">
        <v>30</v>
      </c>
      <c r="AI83" t="s">
        <v>28</v>
      </c>
      <c r="AK83" s="4">
        <v>35124</v>
      </c>
      <c r="AL83">
        <v>5629</v>
      </c>
      <c r="AM83" t="s">
        <v>30</v>
      </c>
      <c r="AN83" t="s">
        <v>28</v>
      </c>
      <c r="AP83" s="4">
        <v>32202</v>
      </c>
      <c r="AQ83">
        <v>0.378</v>
      </c>
      <c r="AR83" t="s">
        <v>30</v>
      </c>
      <c r="AS83" t="s">
        <v>28</v>
      </c>
      <c r="AU83" s="4">
        <v>36950</v>
      </c>
      <c r="AV83">
        <v>92.4</v>
      </c>
      <c r="AW83" t="s">
        <v>30</v>
      </c>
      <c r="AX83" t="s">
        <v>28</v>
      </c>
      <c r="AZ83" s="4">
        <v>40602</v>
      </c>
      <c r="BA83">
        <v>132.19999999999999</v>
      </c>
      <c r="BB83" t="s">
        <v>30</v>
      </c>
      <c r="BC83" t="s">
        <v>28</v>
      </c>
      <c r="BE83" s="4">
        <v>36556</v>
      </c>
      <c r="BF83">
        <v>90.663160755817785</v>
      </c>
      <c r="BG83" t="s">
        <v>30</v>
      </c>
      <c r="BH83" t="s">
        <v>28</v>
      </c>
      <c r="BO83" s="4">
        <v>36585</v>
      </c>
      <c r="BP83">
        <v>105</v>
      </c>
      <c r="BQ83" t="s">
        <v>30</v>
      </c>
      <c r="BR83" t="s">
        <v>28</v>
      </c>
      <c r="BS83">
        <v>104.2</v>
      </c>
      <c r="BT83" t="s">
        <v>30</v>
      </c>
      <c r="BU83" t="s">
        <v>28</v>
      </c>
      <c r="BW83" s="4">
        <v>35489</v>
      </c>
      <c r="BX83">
        <v>108.9</v>
      </c>
      <c r="BY83" t="s">
        <v>30</v>
      </c>
      <c r="BZ83" t="s">
        <v>28</v>
      </c>
      <c r="CB83" s="4">
        <v>40602</v>
      </c>
      <c r="CC83">
        <v>99</v>
      </c>
      <c r="CD83" t="s">
        <v>30</v>
      </c>
      <c r="CE83" t="s">
        <v>28</v>
      </c>
    </row>
    <row r="84" spans="1:83" x14ac:dyDescent="0.2">
      <c r="A84" s="3">
        <v>35506</v>
      </c>
      <c r="B84">
        <v>22.42</v>
      </c>
      <c r="C84" t="s">
        <v>27</v>
      </c>
      <c r="D84" t="s">
        <v>28</v>
      </c>
      <c r="E84">
        <v>22.12</v>
      </c>
      <c r="F84" t="s">
        <v>27</v>
      </c>
      <c r="G84" t="s">
        <v>28</v>
      </c>
      <c r="I84" s="4">
        <v>36068</v>
      </c>
      <c r="J84">
        <v>24</v>
      </c>
      <c r="K84" t="s">
        <v>30</v>
      </c>
      <c r="L84" t="s">
        <v>28</v>
      </c>
      <c r="N84" s="4">
        <v>36981</v>
      </c>
      <c r="O84">
        <v>2141.02</v>
      </c>
      <c r="P84" t="s">
        <v>30</v>
      </c>
      <c r="Q84" t="s">
        <v>28</v>
      </c>
      <c r="S84" s="4">
        <v>36616</v>
      </c>
      <c r="T84" t="s">
        <v>29</v>
      </c>
      <c r="U84" t="s">
        <v>29</v>
      </c>
      <c r="V84" t="s">
        <v>29</v>
      </c>
      <c r="W84">
        <v>1992.3500000000001</v>
      </c>
      <c r="X84" t="s">
        <v>30</v>
      </c>
      <c r="Y84" t="s">
        <v>28</v>
      </c>
      <c r="AA84" s="4">
        <v>36981</v>
      </c>
      <c r="AB84">
        <v>5169733</v>
      </c>
      <c r="AC84" t="s">
        <v>30</v>
      </c>
      <c r="AD84" t="s">
        <v>28</v>
      </c>
      <c r="AF84" s="4">
        <v>40633</v>
      </c>
      <c r="AG84">
        <v>5509</v>
      </c>
      <c r="AH84" t="s">
        <v>30</v>
      </c>
      <c r="AI84" t="s">
        <v>28</v>
      </c>
      <c r="AK84" s="4">
        <v>35155</v>
      </c>
      <c r="AL84">
        <v>5632</v>
      </c>
      <c r="AM84" t="s">
        <v>30</v>
      </c>
      <c r="AN84" t="s">
        <v>28</v>
      </c>
      <c r="AP84" s="4">
        <v>32233</v>
      </c>
      <c r="AQ84">
        <v>0.4</v>
      </c>
      <c r="AR84" t="s">
        <v>30</v>
      </c>
      <c r="AS84" t="s">
        <v>28</v>
      </c>
      <c r="AU84" s="4">
        <v>36981</v>
      </c>
      <c r="AV84">
        <v>106</v>
      </c>
      <c r="AW84" t="s">
        <v>30</v>
      </c>
      <c r="AX84" t="s">
        <v>28</v>
      </c>
      <c r="AZ84" s="4">
        <v>40633</v>
      </c>
      <c r="BA84">
        <v>152.30000000000001</v>
      </c>
      <c r="BB84" t="s">
        <v>30</v>
      </c>
      <c r="BC84" t="s">
        <v>28</v>
      </c>
      <c r="BE84" s="4">
        <v>36585</v>
      </c>
      <c r="BF84">
        <v>92.399234742628693</v>
      </c>
      <c r="BG84" t="s">
        <v>30</v>
      </c>
      <c r="BH84" t="s">
        <v>28</v>
      </c>
      <c r="BO84" s="4">
        <v>36616</v>
      </c>
      <c r="BP84">
        <v>117.2</v>
      </c>
      <c r="BQ84" t="s">
        <v>30</v>
      </c>
      <c r="BR84" t="s">
        <v>28</v>
      </c>
      <c r="BS84">
        <v>116.3</v>
      </c>
      <c r="BT84" t="s">
        <v>30</v>
      </c>
      <c r="BU84" t="s">
        <v>28</v>
      </c>
      <c r="BW84" s="4">
        <v>35520</v>
      </c>
      <c r="BX84">
        <v>104.7</v>
      </c>
      <c r="BY84" t="s">
        <v>30</v>
      </c>
      <c r="BZ84" t="s">
        <v>28</v>
      </c>
      <c r="CB84" s="4">
        <v>40633</v>
      </c>
      <c r="CC84">
        <v>113.10000000000001</v>
      </c>
      <c r="CD84" t="s">
        <v>30</v>
      </c>
      <c r="CE84" t="s">
        <v>28</v>
      </c>
    </row>
    <row r="85" spans="1:83" x14ac:dyDescent="0.2">
      <c r="A85" s="3">
        <v>35507</v>
      </c>
      <c r="B85">
        <v>22.42</v>
      </c>
      <c r="C85" t="s">
        <v>27</v>
      </c>
      <c r="D85" t="s">
        <v>28</v>
      </c>
      <c r="E85">
        <v>22.39</v>
      </c>
      <c r="F85" t="s">
        <v>27</v>
      </c>
      <c r="G85" t="s">
        <v>28</v>
      </c>
      <c r="I85" s="4">
        <v>36099</v>
      </c>
      <c r="J85">
        <v>23.82</v>
      </c>
      <c r="K85" t="s">
        <v>30</v>
      </c>
      <c r="L85" t="s">
        <v>28</v>
      </c>
      <c r="N85" s="4">
        <v>37011</v>
      </c>
      <c r="O85">
        <v>2167.8200000000002</v>
      </c>
      <c r="P85" t="s">
        <v>30</v>
      </c>
      <c r="Q85" t="s">
        <v>28</v>
      </c>
      <c r="S85" s="4">
        <v>36646</v>
      </c>
      <c r="T85" t="s">
        <v>29</v>
      </c>
      <c r="U85" t="s">
        <v>29</v>
      </c>
      <c r="V85" t="s">
        <v>29</v>
      </c>
      <c r="W85">
        <v>2067.25</v>
      </c>
      <c r="X85" t="s">
        <v>30</v>
      </c>
      <c r="Y85" t="s">
        <v>28</v>
      </c>
      <c r="AA85" s="4">
        <v>37011</v>
      </c>
      <c r="AB85">
        <v>5155713</v>
      </c>
      <c r="AC85" t="s">
        <v>30</v>
      </c>
      <c r="AD85" t="s">
        <v>28</v>
      </c>
      <c r="AF85" s="4">
        <v>40663</v>
      </c>
      <c r="AG85">
        <v>5514</v>
      </c>
      <c r="AH85" t="s">
        <v>30</v>
      </c>
      <c r="AI85" t="s">
        <v>28</v>
      </c>
      <c r="AK85" s="4">
        <v>35185</v>
      </c>
      <c r="AL85">
        <v>5647</v>
      </c>
      <c r="AM85" t="s">
        <v>30</v>
      </c>
      <c r="AN85" t="s">
        <v>28</v>
      </c>
      <c r="AP85" s="4">
        <v>32263</v>
      </c>
      <c r="AQ85">
        <v>0.42800000000000005</v>
      </c>
      <c r="AR85" t="s">
        <v>30</v>
      </c>
      <c r="AS85" t="s">
        <v>28</v>
      </c>
      <c r="AU85" s="4">
        <v>37011</v>
      </c>
      <c r="AV85">
        <v>97.9</v>
      </c>
      <c r="AW85" t="s">
        <v>30</v>
      </c>
      <c r="AX85" t="s">
        <v>28</v>
      </c>
      <c r="AZ85" s="4">
        <v>40663</v>
      </c>
      <c r="BA85">
        <v>138.1</v>
      </c>
      <c r="BB85" t="s">
        <v>30</v>
      </c>
      <c r="BC85" t="s">
        <v>28</v>
      </c>
      <c r="BE85" s="4">
        <v>36616</v>
      </c>
      <c r="BF85">
        <v>95.690954024562288</v>
      </c>
      <c r="BG85" t="s">
        <v>30</v>
      </c>
      <c r="BH85" t="s">
        <v>28</v>
      </c>
      <c r="BO85" s="4">
        <v>36646</v>
      </c>
      <c r="BP85">
        <v>102.2</v>
      </c>
      <c r="BQ85" t="s">
        <v>30</v>
      </c>
      <c r="BR85" t="s">
        <v>28</v>
      </c>
      <c r="BS85">
        <v>101.7</v>
      </c>
      <c r="BT85" t="s">
        <v>30</v>
      </c>
      <c r="BU85" t="s">
        <v>28</v>
      </c>
      <c r="BW85" s="4">
        <v>35550</v>
      </c>
      <c r="BX85">
        <v>115.9</v>
      </c>
      <c r="BY85" t="s">
        <v>30</v>
      </c>
      <c r="BZ85" t="s">
        <v>28</v>
      </c>
      <c r="CB85" s="4">
        <v>40663</v>
      </c>
      <c r="CC85">
        <v>102.7</v>
      </c>
      <c r="CD85" t="s">
        <v>30</v>
      </c>
      <c r="CE85" t="s">
        <v>28</v>
      </c>
    </row>
    <row r="86" spans="1:83" x14ac:dyDescent="0.2">
      <c r="A86" s="3">
        <v>35508</v>
      </c>
      <c r="B86">
        <v>22.42</v>
      </c>
      <c r="C86" t="s">
        <v>27</v>
      </c>
      <c r="D86" t="s">
        <v>28</v>
      </c>
      <c r="E86">
        <v>22.7</v>
      </c>
      <c r="F86" t="s">
        <v>27</v>
      </c>
      <c r="G86" t="s">
        <v>28</v>
      </c>
      <c r="I86" s="4">
        <v>36129</v>
      </c>
      <c r="J86">
        <v>22</v>
      </c>
      <c r="K86" t="s">
        <v>30</v>
      </c>
      <c r="L86" t="s">
        <v>28</v>
      </c>
      <c r="N86" s="4">
        <v>37042</v>
      </c>
      <c r="O86">
        <v>2153.37</v>
      </c>
      <c r="P86" t="s">
        <v>30</v>
      </c>
      <c r="Q86" t="s">
        <v>28</v>
      </c>
      <c r="S86" s="4">
        <v>36677</v>
      </c>
      <c r="T86" t="s">
        <v>29</v>
      </c>
      <c r="U86" t="s">
        <v>29</v>
      </c>
      <c r="V86" t="s">
        <v>29</v>
      </c>
      <c r="W86">
        <v>1987.94</v>
      </c>
      <c r="X86" t="s">
        <v>30</v>
      </c>
      <c r="Y86" t="s">
        <v>28</v>
      </c>
      <c r="AA86" s="4">
        <v>37042</v>
      </c>
      <c r="AB86">
        <v>5134999</v>
      </c>
      <c r="AC86" t="s">
        <v>30</v>
      </c>
      <c r="AD86" t="s">
        <v>28</v>
      </c>
      <c r="AF86" s="4">
        <v>40694</v>
      </c>
      <c r="AG86">
        <v>5514</v>
      </c>
      <c r="AH86" t="s">
        <v>30</v>
      </c>
      <c r="AI86" t="s">
        <v>28</v>
      </c>
      <c r="AK86" s="4">
        <v>35216</v>
      </c>
      <c r="AL86">
        <v>5628</v>
      </c>
      <c r="AM86" t="s">
        <v>30</v>
      </c>
      <c r="AN86" t="s">
        <v>28</v>
      </c>
      <c r="AP86" s="4">
        <v>32294</v>
      </c>
      <c r="AQ86">
        <v>0.438</v>
      </c>
      <c r="AR86" t="s">
        <v>30</v>
      </c>
      <c r="AS86" t="s">
        <v>28</v>
      </c>
      <c r="AU86" s="4">
        <v>37042</v>
      </c>
      <c r="AV86">
        <v>100.8</v>
      </c>
      <c r="AW86" t="s">
        <v>30</v>
      </c>
      <c r="AX86" t="s">
        <v>28</v>
      </c>
      <c r="AZ86" s="4">
        <v>40694</v>
      </c>
      <c r="BA86">
        <v>141.80000000000001</v>
      </c>
      <c r="BB86" t="s">
        <v>30</v>
      </c>
      <c r="BC86" t="s">
        <v>28</v>
      </c>
      <c r="BE86" s="4">
        <v>36646</v>
      </c>
      <c r="BF86">
        <v>94.095306956999011</v>
      </c>
      <c r="BG86" t="s">
        <v>30</v>
      </c>
      <c r="BH86" t="s">
        <v>28</v>
      </c>
      <c r="BO86" s="4">
        <v>36677</v>
      </c>
      <c r="BP86">
        <v>99.4</v>
      </c>
      <c r="BQ86" t="s">
        <v>30</v>
      </c>
      <c r="BR86" t="s">
        <v>28</v>
      </c>
      <c r="BS86">
        <v>98.8</v>
      </c>
      <c r="BT86" t="s">
        <v>30</v>
      </c>
      <c r="BU86" t="s">
        <v>28</v>
      </c>
      <c r="BW86" s="4">
        <v>35581</v>
      </c>
      <c r="BX86">
        <v>106.7</v>
      </c>
      <c r="BY86" t="s">
        <v>30</v>
      </c>
      <c r="BZ86" t="s">
        <v>28</v>
      </c>
      <c r="CB86" s="4">
        <v>40694</v>
      </c>
      <c r="CC86">
        <v>105.2</v>
      </c>
      <c r="CD86" t="s">
        <v>30</v>
      </c>
      <c r="CE86" t="s">
        <v>28</v>
      </c>
    </row>
    <row r="87" spans="1:83" x14ac:dyDescent="0.2">
      <c r="A87" s="3">
        <v>35509</v>
      </c>
      <c r="B87">
        <v>22.42</v>
      </c>
      <c r="C87" t="s">
        <v>27</v>
      </c>
      <c r="D87" t="s">
        <v>28</v>
      </c>
      <c r="E87">
        <v>22.62</v>
      </c>
      <c r="F87" t="s">
        <v>27</v>
      </c>
      <c r="G87" t="s">
        <v>28</v>
      </c>
      <c r="I87" s="4">
        <v>36160</v>
      </c>
      <c r="J87">
        <v>20.64</v>
      </c>
      <c r="K87" t="s">
        <v>30</v>
      </c>
      <c r="L87" t="s">
        <v>28</v>
      </c>
      <c r="N87" s="4">
        <v>37072</v>
      </c>
      <c r="O87">
        <v>2134.34</v>
      </c>
      <c r="P87" t="s">
        <v>30</v>
      </c>
      <c r="Q87" t="s">
        <v>28</v>
      </c>
      <c r="S87" s="4">
        <v>36707</v>
      </c>
      <c r="T87" t="s">
        <v>29</v>
      </c>
      <c r="U87" t="s">
        <v>29</v>
      </c>
      <c r="V87" t="s">
        <v>29</v>
      </c>
      <c r="W87">
        <v>2049.04</v>
      </c>
      <c r="X87" t="s">
        <v>30</v>
      </c>
      <c r="Y87" t="s">
        <v>28</v>
      </c>
      <c r="AA87" s="4">
        <v>37072</v>
      </c>
      <c r="AB87">
        <v>5120523</v>
      </c>
      <c r="AC87" t="s">
        <v>30</v>
      </c>
      <c r="AD87" t="s">
        <v>28</v>
      </c>
      <c r="AF87" s="4">
        <v>40724</v>
      </c>
      <c r="AG87">
        <v>5527</v>
      </c>
      <c r="AH87" t="s">
        <v>30</v>
      </c>
      <c r="AI87" t="s">
        <v>28</v>
      </c>
      <c r="AK87" s="4">
        <v>35246</v>
      </c>
      <c r="AL87">
        <v>5656</v>
      </c>
      <c r="AM87" t="s">
        <v>30</v>
      </c>
      <c r="AN87" t="s">
        <v>28</v>
      </c>
      <c r="AP87" s="4">
        <v>32324</v>
      </c>
      <c r="AQ87">
        <v>0.45100000000000001</v>
      </c>
      <c r="AR87" t="s">
        <v>30</v>
      </c>
      <c r="AS87" t="s">
        <v>28</v>
      </c>
      <c r="AU87" s="4">
        <v>37072</v>
      </c>
      <c r="AV87">
        <v>97.600000000000009</v>
      </c>
      <c r="AW87" t="s">
        <v>30</v>
      </c>
      <c r="AX87" t="s">
        <v>28</v>
      </c>
      <c r="AZ87" s="4">
        <v>40724</v>
      </c>
      <c r="BA87">
        <v>143.20000000000002</v>
      </c>
      <c r="BB87" t="s">
        <v>30</v>
      </c>
      <c r="BC87" t="s">
        <v>28</v>
      </c>
      <c r="BE87" s="4">
        <v>36677</v>
      </c>
      <c r="BF87">
        <v>92.693064620038001</v>
      </c>
      <c r="BG87" t="s">
        <v>30</v>
      </c>
      <c r="BH87" t="s">
        <v>28</v>
      </c>
      <c r="BO87" s="4">
        <v>36707</v>
      </c>
      <c r="BP87">
        <v>102.8</v>
      </c>
      <c r="BQ87" t="s">
        <v>30</v>
      </c>
      <c r="BR87" t="s">
        <v>28</v>
      </c>
      <c r="BS87">
        <v>102</v>
      </c>
      <c r="BT87" t="s">
        <v>30</v>
      </c>
      <c r="BU87" t="s">
        <v>28</v>
      </c>
      <c r="BW87" s="4">
        <v>35611</v>
      </c>
      <c r="BX87">
        <v>119.9</v>
      </c>
      <c r="BY87" t="s">
        <v>30</v>
      </c>
      <c r="BZ87" t="s">
        <v>28</v>
      </c>
      <c r="CB87" s="4">
        <v>40724</v>
      </c>
      <c r="CC87">
        <v>106.4</v>
      </c>
      <c r="CD87" t="s">
        <v>30</v>
      </c>
      <c r="CE87" t="s">
        <v>28</v>
      </c>
    </row>
    <row r="88" spans="1:83" x14ac:dyDescent="0.2">
      <c r="A88" s="3">
        <v>35510</v>
      </c>
      <c r="B88">
        <v>22.63</v>
      </c>
      <c r="C88" t="s">
        <v>27</v>
      </c>
      <c r="D88" t="s">
        <v>28</v>
      </c>
      <c r="E88">
        <v>23.1</v>
      </c>
      <c r="F88" t="s">
        <v>27</v>
      </c>
      <c r="G88" t="s">
        <v>28</v>
      </c>
      <c r="I88" s="4">
        <v>36191</v>
      </c>
      <c r="J88">
        <v>18.95</v>
      </c>
      <c r="K88" t="s">
        <v>30</v>
      </c>
      <c r="L88" t="s">
        <v>28</v>
      </c>
      <c r="N88" s="4">
        <v>37103</v>
      </c>
      <c r="O88">
        <v>2187.4500000000003</v>
      </c>
      <c r="P88" t="s">
        <v>30</v>
      </c>
      <c r="Q88" t="s">
        <v>28</v>
      </c>
      <c r="S88" s="4">
        <v>36738</v>
      </c>
      <c r="T88" t="s">
        <v>29</v>
      </c>
      <c r="U88" t="s">
        <v>29</v>
      </c>
      <c r="V88" t="s">
        <v>29</v>
      </c>
      <c r="W88">
        <v>2035.55</v>
      </c>
      <c r="X88" t="s">
        <v>30</v>
      </c>
      <c r="Y88" t="s">
        <v>28</v>
      </c>
      <c r="AA88" s="4">
        <v>37103</v>
      </c>
      <c r="AB88">
        <v>5097199</v>
      </c>
      <c r="AC88" t="s">
        <v>30</v>
      </c>
      <c r="AD88" t="s">
        <v>28</v>
      </c>
      <c r="AF88" s="4">
        <v>40755</v>
      </c>
      <c r="AG88">
        <v>5528</v>
      </c>
      <c r="AH88" t="s">
        <v>30</v>
      </c>
      <c r="AI88" t="s">
        <v>28</v>
      </c>
      <c r="AK88" s="4">
        <v>35277</v>
      </c>
      <c r="AL88">
        <v>5660</v>
      </c>
      <c r="AM88" t="s">
        <v>30</v>
      </c>
      <c r="AN88" t="s">
        <v>28</v>
      </c>
      <c r="AP88" s="4">
        <v>32355</v>
      </c>
      <c r="AQ88">
        <v>0.46500000000000002</v>
      </c>
      <c r="AR88" t="s">
        <v>30</v>
      </c>
      <c r="AS88" t="s">
        <v>28</v>
      </c>
      <c r="AU88" s="4">
        <v>37103</v>
      </c>
      <c r="AV88">
        <v>96.600000000000009</v>
      </c>
      <c r="AW88" t="s">
        <v>30</v>
      </c>
      <c r="AX88" t="s">
        <v>28</v>
      </c>
      <c r="AZ88" s="4">
        <v>40755</v>
      </c>
      <c r="BA88">
        <v>134.6</v>
      </c>
      <c r="BB88" t="s">
        <v>30</v>
      </c>
      <c r="BC88" t="s">
        <v>28</v>
      </c>
      <c r="BE88" s="4">
        <v>36707</v>
      </c>
      <c r="BF88">
        <v>91.545635466909005</v>
      </c>
      <c r="BG88" t="s">
        <v>30</v>
      </c>
      <c r="BH88" t="s">
        <v>28</v>
      </c>
      <c r="BO88" s="4">
        <v>36738</v>
      </c>
      <c r="BP88">
        <v>99.3</v>
      </c>
      <c r="BQ88" t="s">
        <v>30</v>
      </c>
      <c r="BR88" t="s">
        <v>28</v>
      </c>
      <c r="BS88">
        <v>98.5</v>
      </c>
      <c r="BT88" t="s">
        <v>30</v>
      </c>
      <c r="BU88" t="s">
        <v>28</v>
      </c>
      <c r="BW88" s="4">
        <v>35642</v>
      </c>
      <c r="BX88">
        <v>110.2</v>
      </c>
      <c r="BY88" t="s">
        <v>30</v>
      </c>
      <c r="BZ88" t="s">
        <v>28</v>
      </c>
      <c r="CB88" s="4">
        <v>40755</v>
      </c>
      <c r="CC88">
        <v>100.2</v>
      </c>
      <c r="CD88" t="s">
        <v>30</v>
      </c>
      <c r="CE88" t="s">
        <v>28</v>
      </c>
    </row>
    <row r="89" spans="1:83" x14ac:dyDescent="0.2">
      <c r="A89" s="3">
        <v>35511</v>
      </c>
      <c r="B89" t="s">
        <v>29</v>
      </c>
      <c r="C89" t="s">
        <v>30</v>
      </c>
      <c r="D89" t="s">
        <v>28</v>
      </c>
      <c r="E89" t="s">
        <v>29</v>
      </c>
      <c r="F89" t="s">
        <v>30</v>
      </c>
      <c r="G89" t="s">
        <v>28</v>
      </c>
      <c r="I89" s="4">
        <v>36219</v>
      </c>
      <c r="J89">
        <v>17</v>
      </c>
      <c r="K89" t="s">
        <v>30</v>
      </c>
      <c r="L89" t="s">
        <v>28</v>
      </c>
      <c r="N89" s="4">
        <v>37134</v>
      </c>
      <c r="O89">
        <v>2188.6799999999998</v>
      </c>
      <c r="P89" t="s">
        <v>30</v>
      </c>
      <c r="Q89" t="s">
        <v>28</v>
      </c>
      <c r="S89" s="4">
        <v>36769</v>
      </c>
      <c r="T89" t="s">
        <v>29</v>
      </c>
      <c r="U89" t="s">
        <v>29</v>
      </c>
      <c r="V89" t="s">
        <v>29</v>
      </c>
      <c r="W89">
        <v>2051.17</v>
      </c>
      <c r="X89" t="s">
        <v>30</v>
      </c>
      <c r="Y89" t="s">
        <v>28</v>
      </c>
      <c r="AA89" s="4">
        <v>37134</v>
      </c>
      <c r="AB89">
        <v>5074012</v>
      </c>
      <c r="AC89" t="s">
        <v>30</v>
      </c>
      <c r="AD89" t="s">
        <v>28</v>
      </c>
      <c r="AF89" s="4">
        <v>40786</v>
      </c>
      <c r="AG89">
        <v>5520</v>
      </c>
      <c r="AH89" t="s">
        <v>30</v>
      </c>
      <c r="AI89" t="s">
        <v>28</v>
      </c>
      <c r="AK89" s="4">
        <v>35308</v>
      </c>
      <c r="AL89">
        <v>5667</v>
      </c>
      <c r="AM89" t="s">
        <v>30</v>
      </c>
      <c r="AN89" t="s">
        <v>28</v>
      </c>
      <c r="AP89" s="4">
        <v>32386</v>
      </c>
      <c r="AQ89">
        <v>0.46800000000000003</v>
      </c>
      <c r="AR89" t="s">
        <v>30</v>
      </c>
      <c r="AS89" t="s">
        <v>28</v>
      </c>
      <c r="AU89" s="4">
        <v>37134</v>
      </c>
      <c r="AV89">
        <v>102.10000000000001</v>
      </c>
      <c r="AW89" t="s">
        <v>30</v>
      </c>
      <c r="AX89" t="s">
        <v>28</v>
      </c>
      <c r="AZ89" s="4">
        <v>40786</v>
      </c>
      <c r="BA89">
        <v>140.1</v>
      </c>
      <c r="BB89" t="s">
        <v>30</v>
      </c>
      <c r="BC89" t="s">
        <v>28</v>
      </c>
      <c r="BE89" s="4">
        <v>36738</v>
      </c>
      <c r="BF89">
        <v>94.475191713136894</v>
      </c>
      <c r="BG89" t="s">
        <v>30</v>
      </c>
      <c r="BH89" t="s">
        <v>28</v>
      </c>
      <c r="BO89" s="4">
        <v>36769</v>
      </c>
      <c r="BP89">
        <v>101.4</v>
      </c>
      <c r="BQ89" t="s">
        <v>30</v>
      </c>
      <c r="BR89" t="s">
        <v>28</v>
      </c>
      <c r="BS89">
        <v>101.9</v>
      </c>
      <c r="BT89" t="s">
        <v>30</v>
      </c>
      <c r="BU89" t="s">
        <v>28</v>
      </c>
      <c r="BW89" s="4">
        <v>35673</v>
      </c>
      <c r="BX89">
        <v>108.5</v>
      </c>
      <c r="BY89" t="s">
        <v>30</v>
      </c>
      <c r="BZ89" t="s">
        <v>28</v>
      </c>
      <c r="CB89" s="4">
        <v>40786</v>
      </c>
      <c r="CC89">
        <v>104.60000000000001</v>
      </c>
      <c r="CD89" t="s">
        <v>30</v>
      </c>
      <c r="CE89" t="s">
        <v>28</v>
      </c>
    </row>
    <row r="90" spans="1:83" x14ac:dyDescent="0.2">
      <c r="A90" s="3">
        <v>35512</v>
      </c>
      <c r="B90" t="s">
        <v>29</v>
      </c>
      <c r="C90" t="s">
        <v>30</v>
      </c>
      <c r="D90" t="s">
        <v>28</v>
      </c>
      <c r="E90" t="s">
        <v>29</v>
      </c>
      <c r="F90" t="s">
        <v>30</v>
      </c>
      <c r="G90" t="s">
        <v>28</v>
      </c>
      <c r="I90" s="4">
        <v>36250</v>
      </c>
      <c r="J90">
        <v>17</v>
      </c>
      <c r="K90" t="s">
        <v>30</v>
      </c>
      <c r="L90" t="s">
        <v>28</v>
      </c>
      <c r="N90" s="4">
        <v>37164</v>
      </c>
      <c r="O90">
        <v>2216.42</v>
      </c>
      <c r="P90" t="s">
        <v>30</v>
      </c>
      <c r="Q90" t="s">
        <v>28</v>
      </c>
      <c r="S90" s="4">
        <v>36799</v>
      </c>
      <c r="T90" t="s">
        <v>29</v>
      </c>
      <c r="U90" t="s">
        <v>29</v>
      </c>
      <c r="V90" t="s">
        <v>29</v>
      </c>
      <c r="W90">
        <v>2088.31</v>
      </c>
      <c r="X90" t="s">
        <v>30</v>
      </c>
      <c r="Y90" t="s">
        <v>28</v>
      </c>
      <c r="AA90" s="4">
        <v>37164</v>
      </c>
      <c r="AB90">
        <v>5060407</v>
      </c>
      <c r="AC90" t="s">
        <v>30</v>
      </c>
      <c r="AD90" t="s">
        <v>28</v>
      </c>
      <c r="AF90" s="4">
        <v>40816</v>
      </c>
      <c r="AG90">
        <v>5515</v>
      </c>
      <c r="AH90" t="s">
        <v>30</v>
      </c>
      <c r="AI90" t="s">
        <v>28</v>
      </c>
      <c r="AK90" s="4">
        <v>35338</v>
      </c>
      <c r="AL90">
        <v>5677</v>
      </c>
      <c r="AM90" t="s">
        <v>30</v>
      </c>
      <c r="AN90" t="s">
        <v>28</v>
      </c>
      <c r="AP90" s="4">
        <v>32416</v>
      </c>
      <c r="AQ90">
        <v>0.48100000000000004</v>
      </c>
      <c r="AR90" t="s">
        <v>30</v>
      </c>
      <c r="AS90" t="s">
        <v>28</v>
      </c>
      <c r="AU90" s="4">
        <v>37164</v>
      </c>
      <c r="AV90">
        <v>102.4</v>
      </c>
      <c r="AW90" t="s">
        <v>30</v>
      </c>
      <c r="AX90" t="s">
        <v>28</v>
      </c>
      <c r="AZ90" s="4">
        <v>40816</v>
      </c>
      <c r="BA90">
        <v>157.70000000000002</v>
      </c>
      <c r="BB90" t="s">
        <v>30</v>
      </c>
      <c r="BC90" t="s">
        <v>28</v>
      </c>
      <c r="BE90" s="4">
        <v>36769</v>
      </c>
      <c r="BF90">
        <v>96.000498816347999</v>
      </c>
      <c r="BG90" t="s">
        <v>30</v>
      </c>
      <c r="BH90" t="s">
        <v>28</v>
      </c>
      <c r="BO90" s="4">
        <v>36799</v>
      </c>
      <c r="BP90">
        <v>99.2</v>
      </c>
      <c r="BQ90" t="s">
        <v>30</v>
      </c>
      <c r="BR90" t="s">
        <v>28</v>
      </c>
      <c r="BS90">
        <v>98</v>
      </c>
      <c r="BT90" t="s">
        <v>30</v>
      </c>
      <c r="BU90" t="s">
        <v>28</v>
      </c>
      <c r="BW90" s="4">
        <v>35703</v>
      </c>
      <c r="BX90">
        <v>116.10000000000001</v>
      </c>
      <c r="BY90" t="s">
        <v>30</v>
      </c>
      <c r="BZ90" t="s">
        <v>28</v>
      </c>
      <c r="CB90" s="4">
        <v>40816</v>
      </c>
      <c r="CC90">
        <v>116.10000000000001</v>
      </c>
      <c r="CD90" t="s">
        <v>30</v>
      </c>
      <c r="CE90" t="s">
        <v>28</v>
      </c>
    </row>
    <row r="91" spans="1:83" x14ac:dyDescent="0.2">
      <c r="A91" s="3">
        <v>35513</v>
      </c>
      <c r="B91">
        <v>22.69</v>
      </c>
      <c r="C91" t="s">
        <v>27</v>
      </c>
      <c r="D91" t="s">
        <v>28</v>
      </c>
      <c r="E91">
        <v>23.05</v>
      </c>
      <c r="F91" t="s">
        <v>27</v>
      </c>
      <c r="G91" t="s">
        <v>28</v>
      </c>
      <c r="I91" s="4">
        <v>36280</v>
      </c>
      <c r="J91">
        <v>17</v>
      </c>
      <c r="K91" t="s">
        <v>30</v>
      </c>
      <c r="L91" t="s">
        <v>28</v>
      </c>
      <c r="N91" s="4">
        <v>37195</v>
      </c>
      <c r="O91">
        <v>2249.36</v>
      </c>
      <c r="P91" t="s">
        <v>30</v>
      </c>
      <c r="Q91" t="s">
        <v>28</v>
      </c>
      <c r="S91" s="4">
        <v>36830</v>
      </c>
      <c r="T91" t="s">
        <v>29</v>
      </c>
      <c r="U91" t="s">
        <v>29</v>
      </c>
      <c r="V91" t="s">
        <v>29</v>
      </c>
      <c r="W91">
        <v>2088.54</v>
      </c>
      <c r="X91" t="s">
        <v>30</v>
      </c>
      <c r="Y91" t="s">
        <v>28</v>
      </c>
      <c r="AA91" s="4">
        <v>37195</v>
      </c>
      <c r="AB91">
        <v>5043824</v>
      </c>
      <c r="AC91" t="s">
        <v>30</v>
      </c>
      <c r="AD91" t="s">
        <v>28</v>
      </c>
      <c r="AF91" s="4">
        <v>40847</v>
      </c>
      <c r="AG91">
        <v>5512</v>
      </c>
      <c r="AH91" t="s">
        <v>30</v>
      </c>
      <c r="AI91" t="s">
        <v>28</v>
      </c>
      <c r="AK91" s="4">
        <v>35369</v>
      </c>
      <c r="AL91">
        <v>5705</v>
      </c>
      <c r="AM91" t="s">
        <v>30</v>
      </c>
      <c r="AN91" t="s">
        <v>28</v>
      </c>
      <c r="AP91" s="4">
        <v>32447</v>
      </c>
      <c r="AQ91">
        <v>0.49300000000000005</v>
      </c>
      <c r="AR91" t="s">
        <v>30</v>
      </c>
      <c r="AS91" t="s">
        <v>28</v>
      </c>
      <c r="AU91" s="4">
        <v>37195</v>
      </c>
      <c r="AV91">
        <v>110.4</v>
      </c>
      <c r="AW91" t="s">
        <v>30</v>
      </c>
      <c r="AX91" t="s">
        <v>28</v>
      </c>
      <c r="AZ91" s="4">
        <v>40847</v>
      </c>
      <c r="BA91">
        <v>153.9</v>
      </c>
      <c r="BB91" t="s">
        <v>30</v>
      </c>
      <c r="BC91" t="s">
        <v>28</v>
      </c>
      <c r="BE91" s="4">
        <v>36799</v>
      </c>
      <c r="BF91">
        <v>96.864603227567798</v>
      </c>
      <c r="BG91" t="s">
        <v>30</v>
      </c>
      <c r="BH91" t="s">
        <v>28</v>
      </c>
      <c r="BO91" s="4">
        <v>36830</v>
      </c>
      <c r="BP91">
        <v>101.5</v>
      </c>
      <c r="BQ91" t="s">
        <v>30</v>
      </c>
      <c r="BR91" t="s">
        <v>28</v>
      </c>
      <c r="BS91">
        <v>100.8</v>
      </c>
      <c r="BT91" t="s">
        <v>30</v>
      </c>
      <c r="BU91" t="s">
        <v>28</v>
      </c>
      <c r="BW91" s="4">
        <v>35734</v>
      </c>
      <c r="BX91">
        <v>110.7</v>
      </c>
      <c r="BY91" t="s">
        <v>30</v>
      </c>
      <c r="BZ91" t="s">
        <v>28</v>
      </c>
      <c r="CB91" s="4">
        <v>40847</v>
      </c>
      <c r="CC91">
        <v>113.9</v>
      </c>
      <c r="CD91" t="s">
        <v>30</v>
      </c>
      <c r="CE91" t="s">
        <v>28</v>
      </c>
    </row>
    <row r="92" spans="1:83" x14ac:dyDescent="0.2">
      <c r="A92" s="3">
        <v>35514</v>
      </c>
      <c r="B92">
        <v>22.71</v>
      </c>
      <c r="C92" t="s">
        <v>27</v>
      </c>
      <c r="D92" t="s">
        <v>28</v>
      </c>
      <c r="E92">
        <v>22.75</v>
      </c>
      <c r="F92" t="s">
        <v>27</v>
      </c>
      <c r="G92" t="s">
        <v>28</v>
      </c>
      <c r="I92" s="4">
        <v>36311</v>
      </c>
      <c r="J92">
        <v>17</v>
      </c>
      <c r="K92" t="s">
        <v>30</v>
      </c>
      <c r="L92" t="s">
        <v>28</v>
      </c>
      <c r="N92" s="4">
        <v>37225</v>
      </c>
      <c r="O92">
        <v>2300.23</v>
      </c>
      <c r="P92" t="s">
        <v>30</v>
      </c>
      <c r="Q92" t="s">
        <v>28</v>
      </c>
      <c r="S92" s="4">
        <v>36860</v>
      </c>
      <c r="T92" t="s">
        <v>29</v>
      </c>
      <c r="U92" t="s">
        <v>29</v>
      </c>
      <c r="V92" t="s">
        <v>29</v>
      </c>
      <c r="W92">
        <v>2160.4499999999998</v>
      </c>
      <c r="X92" t="s">
        <v>30</v>
      </c>
      <c r="Y92" t="s">
        <v>28</v>
      </c>
      <c r="AA92" s="4">
        <v>37225</v>
      </c>
      <c r="AB92">
        <v>5020245</v>
      </c>
      <c r="AC92" t="s">
        <v>30</v>
      </c>
      <c r="AD92" t="s">
        <v>28</v>
      </c>
      <c r="AF92" s="4">
        <v>40877</v>
      </c>
      <c r="AG92">
        <v>5515</v>
      </c>
      <c r="AH92" t="s">
        <v>30</v>
      </c>
      <c r="AI92" t="s">
        <v>28</v>
      </c>
      <c r="AK92" s="4">
        <v>35399</v>
      </c>
      <c r="AL92">
        <v>5698</v>
      </c>
      <c r="AM92" t="s">
        <v>30</v>
      </c>
      <c r="AN92" t="s">
        <v>28</v>
      </c>
      <c r="AP92" s="4">
        <v>32477</v>
      </c>
      <c r="AQ92">
        <v>0.51200000000000001</v>
      </c>
      <c r="AR92" t="s">
        <v>30</v>
      </c>
      <c r="AS92" t="s">
        <v>28</v>
      </c>
      <c r="AU92" s="4">
        <v>37225</v>
      </c>
      <c r="AV92">
        <v>104.3</v>
      </c>
      <c r="AW92" t="s">
        <v>30</v>
      </c>
      <c r="AX92" t="s">
        <v>28</v>
      </c>
      <c r="AZ92" s="4">
        <v>40877</v>
      </c>
      <c r="BA92">
        <v>154.70000000000002</v>
      </c>
      <c r="BB92" t="s">
        <v>30</v>
      </c>
      <c r="BC92" t="s">
        <v>28</v>
      </c>
      <c r="BE92" s="4">
        <v>36830</v>
      </c>
      <c r="BF92">
        <v>95.979330161510788</v>
      </c>
      <c r="BG92" t="s">
        <v>30</v>
      </c>
      <c r="BH92" t="s">
        <v>28</v>
      </c>
      <c r="BO92" s="4">
        <v>36860</v>
      </c>
      <c r="BP92">
        <v>96.600000000000009</v>
      </c>
      <c r="BQ92" t="s">
        <v>30</v>
      </c>
      <c r="BR92" t="s">
        <v>28</v>
      </c>
      <c r="BS92">
        <v>96.3</v>
      </c>
      <c r="BT92" t="s">
        <v>30</v>
      </c>
      <c r="BU92" t="s">
        <v>28</v>
      </c>
      <c r="BW92" s="4">
        <v>35764</v>
      </c>
      <c r="BX92">
        <v>111.3</v>
      </c>
      <c r="BY92" t="s">
        <v>30</v>
      </c>
      <c r="BZ92" t="s">
        <v>28</v>
      </c>
      <c r="CB92" s="4">
        <v>40877</v>
      </c>
      <c r="CC92">
        <v>114.2</v>
      </c>
      <c r="CD92" t="s">
        <v>30</v>
      </c>
      <c r="CE92" t="s">
        <v>28</v>
      </c>
    </row>
    <row r="93" spans="1:83" x14ac:dyDescent="0.2">
      <c r="A93" s="3">
        <v>35515</v>
      </c>
      <c r="B93">
        <v>22.92</v>
      </c>
      <c r="C93" t="s">
        <v>27</v>
      </c>
      <c r="D93" t="s">
        <v>28</v>
      </c>
      <c r="E93">
        <v>23.19</v>
      </c>
      <c r="F93" t="s">
        <v>27</v>
      </c>
      <c r="G93" t="s">
        <v>28</v>
      </c>
      <c r="I93" s="4">
        <v>36341</v>
      </c>
      <c r="J93">
        <v>17</v>
      </c>
      <c r="K93" t="s">
        <v>30</v>
      </c>
      <c r="L93" t="s">
        <v>28</v>
      </c>
      <c r="N93" s="4">
        <v>37256</v>
      </c>
      <c r="O93">
        <v>2471.12</v>
      </c>
      <c r="P93" t="s">
        <v>30</v>
      </c>
      <c r="Q93" t="s">
        <v>28</v>
      </c>
      <c r="S93" s="4">
        <v>36891</v>
      </c>
      <c r="T93" t="s">
        <v>29</v>
      </c>
      <c r="U93" t="s">
        <v>29</v>
      </c>
      <c r="V93" t="s">
        <v>29</v>
      </c>
      <c r="W93">
        <v>2350.12</v>
      </c>
      <c r="X93" t="s">
        <v>30</v>
      </c>
      <c r="Y93" t="s">
        <v>28</v>
      </c>
      <c r="AA93" s="4">
        <v>37256</v>
      </c>
      <c r="AB93">
        <v>4952338</v>
      </c>
      <c r="AC93" t="s">
        <v>30</v>
      </c>
      <c r="AD93" t="s">
        <v>28</v>
      </c>
      <c r="AF93" s="4">
        <v>40908</v>
      </c>
      <c r="AG93">
        <v>5503.2</v>
      </c>
      <c r="AH93" t="s">
        <v>30</v>
      </c>
      <c r="AI93" t="s">
        <v>28</v>
      </c>
      <c r="AK93" s="4">
        <v>35430</v>
      </c>
      <c r="AL93">
        <v>5667</v>
      </c>
      <c r="AM93" t="s">
        <v>30</v>
      </c>
      <c r="AN93" t="s">
        <v>28</v>
      </c>
      <c r="AP93" s="4">
        <v>32508</v>
      </c>
      <c r="AQ93">
        <v>0.53700000000000003</v>
      </c>
      <c r="AR93" t="s">
        <v>30</v>
      </c>
      <c r="AS93" t="s">
        <v>28</v>
      </c>
      <c r="AU93" s="4">
        <v>37256</v>
      </c>
      <c r="AV93">
        <v>99.7</v>
      </c>
      <c r="AW93" t="s">
        <v>30</v>
      </c>
      <c r="AX93" t="s">
        <v>28</v>
      </c>
      <c r="AZ93" s="4">
        <v>40908</v>
      </c>
      <c r="BA93">
        <v>147.1</v>
      </c>
      <c r="BB93" t="s">
        <v>30</v>
      </c>
      <c r="BC93" t="s">
        <v>28</v>
      </c>
      <c r="BE93" s="4">
        <v>36860</v>
      </c>
      <c r="BF93">
        <v>97.921459321586198</v>
      </c>
      <c r="BG93" t="s">
        <v>30</v>
      </c>
      <c r="BH93" t="s">
        <v>28</v>
      </c>
      <c r="BO93" s="4">
        <v>36891</v>
      </c>
      <c r="BP93">
        <v>120.8</v>
      </c>
      <c r="BQ93" t="s">
        <v>30</v>
      </c>
      <c r="BR93" t="s">
        <v>28</v>
      </c>
      <c r="BS93">
        <v>120.60000000000001</v>
      </c>
      <c r="BT93" t="s">
        <v>30</v>
      </c>
      <c r="BU93" t="s">
        <v>28</v>
      </c>
      <c r="BW93" s="4">
        <v>35795</v>
      </c>
      <c r="BX93">
        <v>113.4</v>
      </c>
      <c r="BY93" t="s">
        <v>30</v>
      </c>
      <c r="BZ93" t="s">
        <v>28</v>
      </c>
      <c r="CB93" s="4">
        <v>40908</v>
      </c>
      <c r="CC93">
        <v>109.5</v>
      </c>
      <c r="CD93" t="s">
        <v>30</v>
      </c>
      <c r="CE93" t="s">
        <v>28</v>
      </c>
    </row>
    <row r="94" spans="1:83" x14ac:dyDescent="0.2">
      <c r="A94" s="3">
        <v>35516</v>
      </c>
      <c r="B94">
        <v>23.03</v>
      </c>
      <c r="C94" t="s">
        <v>27</v>
      </c>
      <c r="D94" t="s">
        <v>28</v>
      </c>
      <c r="E94">
        <v>25.1</v>
      </c>
      <c r="F94" t="s">
        <v>27</v>
      </c>
      <c r="G94" t="s">
        <v>28</v>
      </c>
      <c r="I94" s="4">
        <v>36372</v>
      </c>
      <c r="J94">
        <v>17</v>
      </c>
      <c r="K94" t="s">
        <v>30</v>
      </c>
      <c r="L94" t="s">
        <v>28</v>
      </c>
      <c r="N94" s="4">
        <v>37287</v>
      </c>
      <c r="O94">
        <v>2185.42</v>
      </c>
      <c r="P94" t="s">
        <v>30</v>
      </c>
      <c r="Q94" t="s">
        <v>28</v>
      </c>
      <c r="S94" s="4">
        <v>36922</v>
      </c>
      <c r="T94" t="s">
        <v>29</v>
      </c>
      <c r="U94" t="s">
        <v>29</v>
      </c>
      <c r="V94" t="s">
        <v>29</v>
      </c>
      <c r="W94">
        <v>2069.29</v>
      </c>
      <c r="X94" t="s">
        <v>30</v>
      </c>
      <c r="Y94" t="s">
        <v>28</v>
      </c>
      <c r="AA94" s="4">
        <v>37287</v>
      </c>
      <c r="AB94">
        <v>4940364</v>
      </c>
      <c r="AC94" t="s">
        <v>30</v>
      </c>
      <c r="AD94" t="s">
        <v>28</v>
      </c>
      <c r="AF94" s="4">
        <v>40939</v>
      </c>
      <c r="AG94">
        <v>5550.8</v>
      </c>
      <c r="AH94" t="s">
        <v>30</v>
      </c>
      <c r="AI94" t="s">
        <v>28</v>
      </c>
      <c r="AK94" s="4">
        <v>35461</v>
      </c>
      <c r="AL94">
        <v>5681</v>
      </c>
      <c r="AM94" t="s">
        <v>30</v>
      </c>
      <c r="AN94" t="s">
        <v>28</v>
      </c>
      <c r="AP94" s="4">
        <v>32539</v>
      </c>
      <c r="AQ94">
        <v>0.59599999999999997</v>
      </c>
      <c r="AR94" t="s">
        <v>30</v>
      </c>
      <c r="AS94" t="s">
        <v>28</v>
      </c>
      <c r="AU94" s="4">
        <v>37287</v>
      </c>
      <c r="AV94">
        <v>93.7</v>
      </c>
      <c r="AW94" t="s">
        <v>30</v>
      </c>
      <c r="AX94" t="s">
        <v>28</v>
      </c>
      <c r="AZ94" s="4">
        <v>40939</v>
      </c>
      <c r="BA94">
        <v>139.70000000000002</v>
      </c>
      <c r="BB94" t="s">
        <v>30</v>
      </c>
      <c r="BC94" t="s">
        <v>28</v>
      </c>
      <c r="BE94" s="4">
        <v>36891</v>
      </c>
      <c r="BF94">
        <v>99.222509084684503</v>
      </c>
      <c r="BG94" t="s">
        <v>30</v>
      </c>
      <c r="BH94" t="s">
        <v>28</v>
      </c>
      <c r="BO94" s="4">
        <v>36922</v>
      </c>
      <c r="BP94">
        <v>72.400000000000006</v>
      </c>
      <c r="BQ94" t="s">
        <v>30</v>
      </c>
      <c r="BR94" t="s">
        <v>28</v>
      </c>
      <c r="BS94">
        <v>69.600000000000009</v>
      </c>
      <c r="BT94" t="s">
        <v>30</v>
      </c>
      <c r="BU94" t="s">
        <v>28</v>
      </c>
      <c r="BW94" s="4">
        <v>35826</v>
      </c>
      <c r="BX94">
        <v>107.7</v>
      </c>
      <c r="BY94" t="s">
        <v>30</v>
      </c>
      <c r="BZ94" t="s">
        <v>28</v>
      </c>
      <c r="CB94" s="4">
        <v>40939</v>
      </c>
      <c r="CC94">
        <v>104</v>
      </c>
      <c r="CD94" t="s">
        <v>30</v>
      </c>
      <c r="CE94" t="s">
        <v>28</v>
      </c>
    </row>
    <row r="95" spans="1:83" x14ac:dyDescent="0.2">
      <c r="A95" s="3">
        <v>35517</v>
      </c>
      <c r="B95">
        <v>23.04</v>
      </c>
      <c r="C95" t="s">
        <v>27</v>
      </c>
      <c r="D95" t="s">
        <v>28</v>
      </c>
      <c r="E95">
        <v>25.17</v>
      </c>
      <c r="F95" t="s">
        <v>27</v>
      </c>
      <c r="G95" t="s">
        <v>28</v>
      </c>
      <c r="I95" s="4">
        <v>36403</v>
      </c>
      <c r="J95">
        <v>17</v>
      </c>
      <c r="K95" t="s">
        <v>30</v>
      </c>
      <c r="L95" t="s">
        <v>28</v>
      </c>
      <c r="N95" s="4">
        <v>37315</v>
      </c>
      <c r="O95">
        <v>2185.27</v>
      </c>
      <c r="P95" t="s">
        <v>30</v>
      </c>
      <c r="Q95" t="s">
        <v>28</v>
      </c>
      <c r="S95" s="4">
        <v>36950</v>
      </c>
      <c r="T95" t="s">
        <v>29</v>
      </c>
      <c r="U95" t="s">
        <v>29</v>
      </c>
      <c r="V95" t="s">
        <v>29</v>
      </c>
      <c r="W95">
        <v>2074.91</v>
      </c>
      <c r="X95" t="s">
        <v>30</v>
      </c>
      <c r="Y95" t="s">
        <v>28</v>
      </c>
      <c r="AA95" s="4">
        <v>37315</v>
      </c>
      <c r="AB95">
        <v>4930771</v>
      </c>
      <c r="AC95" t="s">
        <v>30</v>
      </c>
      <c r="AD95" t="s">
        <v>28</v>
      </c>
      <c r="AF95" s="4">
        <v>40968</v>
      </c>
      <c r="AG95">
        <v>5542.9000000000005</v>
      </c>
      <c r="AH95" t="s">
        <v>30</v>
      </c>
      <c r="AI95" t="s">
        <v>28</v>
      </c>
      <c r="AK95" s="4">
        <v>35489</v>
      </c>
      <c r="AL95">
        <v>5700</v>
      </c>
      <c r="AM95" t="s">
        <v>30</v>
      </c>
      <c r="AN95" t="s">
        <v>28</v>
      </c>
      <c r="AP95" s="4">
        <v>32567</v>
      </c>
      <c r="AQ95">
        <v>0.64300000000000002</v>
      </c>
      <c r="AR95" t="s">
        <v>30</v>
      </c>
      <c r="AS95" t="s">
        <v>28</v>
      </c>
      <c r="AU95" s="4">
        <v>37315</v>
      </c>
      <c r="AV95">
        <v>92.600000000000009</v>
      </c>
      <c r="AW95" t="s">
        <v>30</v>
      </c>
      <c r="AX95" t="s">
        <v>28</v>
      </c>
      <c r="AZ95" s="4">
        <v>40968</v>
      </c>
      <c r="BA95">
        <v>138.6</v>
      </c>
      <c r="BB95" t="s">
        <v>30</v>
      </c>
      <c r="BC95" t="s">
        <v>28</v>
      </c>
      <c r="BE95" s="4">
        <v>36922</v>
      </c>
      <c r="BF95">
        <v>101.38748058125999</v>
      </c>
      <c r="BG95" t="s">
        <v>30</v>
      </c>
      <c r="BH95" t="s">
        <v>28</v>
      </c>
      <c r="BO95" s="4">
        <v>36950</v>
      </c>
      <c r="BP95">
        <v>98.3</v>
      </c>
      <c r="BQ95" t="s">
        <v>30</v>
      </c>
      <c r="BR95" t="s">
        <v>28</v>
      </c>
      <c r="BS95">
        <v>95.3</v>
      </c>
      <c r="BT95" t="s">
        <v>30</v>
      </c>
      <c r="BU95" t="s">
        <v>28</v>
      </c>
      <c r="BW95" s="4">
        <v>35854</v>
      </c>
      <c r="BX95">
        <v>110.3</v>
      </c>
      <c r="BY95" t="s">
        <v>30</v>
      </c>
      <c r="BZ95" t="s">
        <v>28</v>
      </c>
      <c r="CB95" s="4">
        <v>40968</v>
      </c>
      <c r="CC95">
        <v>103.60000000000001</v>
      </c>
      <c r="CD95" t="s">
        <v>30</v>
      </c>
      <c r="CE95" t="s">
        <v>28</v>
      </c>
    </row>
    <row r="96" spans="1:83" x14ac:dyDescent="0.2">
      <c r="A96" s="3">
        <v>35518</v>
      </c>
      <c r="B96" t="s">
        <v>29</v>
      </c>
      <c r="C96" t="s">
        <v>30</v>
      </c>
      <c r="D96" t="s">
        <v>28</v>
      </c>
      <c r="E96" t="s">
        <v>29</v>
      </c>
      <c r="F96" t="s">
        <v>30</v>
      </c>
      <c r="G96" t="s">
        <v>28</v>
      </c>
      <c r="I96" s="4">
        <v>36433</v>
      </c>
      <c r="J96">
        <v>17</v>
      </c>
      <c r="K96" t="s">
        <v>30</v>
      </c>
      <c r="L96" t="s">
        <v>28</v>
      </c>
      <c r="N96" s="4">
        <v>37346</v>
      </c>
      <c r="O96">
        <v>2247.7400000000002</v>
      </c>
      <c r="P96" t="s">
        <v>30</v>
      </c>
      <c r="Q96" t="s">
        <v>28</v>
      </c>
      <c r="S96" s="4">
        <v>36981</v>
      </c>
      <c r="T96" t="s">
        <v>29</v>
      </c>
      <c r="U96" t="s">
        <v>29</v>
      </c>
      <c r="V96" t="s">
        <v>29</v>
      </c>
      <c r="W96">
        <v>2149.13</v>
      </c>
      <c r="X96" t="s">
        <v>30</v>
      </c>
      <c r="Y96" t="s">
        <v>28</v>
      </c>
      <c r="AA96" s="4">
        <v>37346</v>
      </c>
      <c r="AB96">
        <v>4923555</v>
      </c>
      <c r="AC96" t="s">
        <v>30</v>
      </c>
      <c r="AD96" t="s">
        <v>28</v>
      </c>
      <c r="AF96" s="4">
        <v>40999</v>
      </c>
      <c r="AG96">
        <v>5538.9000000000005</v>
      </c>
      <c r="AH96" t="s">
        <v>30</v>
      </c>
      <c r="AI96" t="s">
        <v>28</v>
      </c>
      <c r="AK96" s="4">
        <v>35520</v>
      </c>
      <c r="AL96">
        <v>5708</v>
      </c>
      <c r="AM96" t="s">
        <v>30</v>
      </c>
      <c r="AN96" t="s">
        <v>28</v>
      </c>
      <c r="AP96" s="4">
        <v>32598</v>
      </c>
      <c r="AQ96">
        <v>0.69500000000000006</v>
      </c>
      <c r="AR96" t="s">
        <v>30</v>
      </c>
      <c r="AS96" t="s">
        <v>28</v>
      </c>
      <c r="AU96" s="4">
        <v>37346</v>
      </c>
      <c r="AV96">
        <v>102.60000000000001</v>
      </c>
      <c r="AW96" t="s">
        <v>30</v>
      </c>
      <c r="AX96" t="s">
        <v>28</v>
      </c>
      <c r="AZ96" s="4">
        <v>40999</v>
      </c>
      <c r="BA96">
        <v>153.5</v>
      </c>
      <c r="BB96" t="s">
        <v>30</v>
      </c>
      <c r="BC96" t="s">
        <v>28</v>
      </c>
      <c r="BE96" s="4">
        <v>36950</v>
      </c>
      <c r="BF96">
        <v>103.19349142856801</v>
      </c>
      <c r="BG96" t="s">
        <v>30</v>
      </c>
      <c r="BH96" t="s">
        <v>28</v>
      </c>
      <c r="BO96" s="4">
        <v>36981</v>
      </c>
      <c r="BP96">
        <v>117.5</v>
      </c>
      <c r="BQ96" t="s">
        <v>30</v>
      </c>
      <c r="BR96" t="s">
        <v>28</v>
      </c>
      <c r="BS96">
        <v>117.9</v>
      </c>
      <c r="BT96" t="s">
        <v>30</v>
      </c>
      <c r="BU96" t="s">
        <v>28</v>
      </c>
      <c r="BW96" s="4">
        <v>35885</v>
      </c>
      <c r="BX96">
        <v>114.9</v>
      </c>
      <c r="BY96" t="s">
        <v>30</v>
      </c>
      <c r="BZ96" t="s">
        <v>28</v>
      </c>
      <c r="CB96" s="4">
        <v>40999</v>
      </c>
      <c r="CC96">
        <v>114.10000000000001</v>
      </c>
      <c r="CD96" t="s">
        <v>30</v>
      </c>
      <c r="CE96" t="s">
        <v>28</v>
      </c>
    </row>
    <row r="97" spans="1:83" x14ac:dyDescent="0.2">
      <c r="A97" s="3">
        <v>35519</v>
      </c>
      <c r="B97" t="s">
        <v>29</v>
      </c>
      <c r="C97" t="s">
        <v>30</v>
      </c>
      <c r="D97" t="s">
        <v>28</v>
      </c>
      <c r="E97" t="s">
        <v>29</v>
      </c>
      <c r="F97" t="s">
        <v>30</v>
      </c>
      <c r="G97" t="s">
        <v>28</v>
      </c>
      <c r="I97" s="4">
        <v>36464</v>
      </c>
      <c r="J97">
        <v>17</v>
      </c>
      <c r="K97" t="s">
        <v>30</v>
      </c>
      <c r="L97" t="s">
        <v>28</v>
      </c>
      <c r="N97" s="4">
        <v>37376</v>
      </c>
      <c r="O97">
        <v>2221.1</v>
      </c>
      <c r="P97" t="s">
        <v>30</v>
      </c>
      <c r="Q97" t="s">
        <v>28</v>
      </c>
      <c r="S97" s="4">
        <v>37011</v>
      </c>
      <c r="T97" t="s">
        <v>29</v>
      </c>
      <c r="U97" t="s">
        <v>29</v>
      </c>
      <c r="V97" t="s">
        <v>29</v>
      </c>
      <c r="W97">
        <v>2175.5500000000002</v>
      </c>
      <c r="X97" t="s">
        <v>30</v>
      </c>
      <c r="Y97" t="s">
        <v>28</v>
      </c>
      <c r="AA97" s="4">
        <v>37376</v>
      </c>
      <c r="AB97">
        <v>4906938</v>
      </c>
      <c r="AC97" t="s">
        <v>30</v>
      </c>
      <c r="AD97" t="s">
        <v>28</v>
      </c>
      <c r="AF97" s="4">
        <v>41029</v>
      </c>
      <c r="AG97">
        <v>5531</v>
      </c>
      <c r="AH97" t="s">
        <v>30</v>
      </c>
      <c r="AI97" t="s">
        <v>28</v>
      </c>
      <c r="AK97" s="4">
        <v>35550</v>
      </c>
      <c r="AL97">
        <v>5718</v>
      </c>
      <c r="AM97" t="s">
        <v>30</v>
      </c>
      <c r="AN97" t="s">
        <v>28</v>
      </c>
      <c r="AP97" s="4">
        <v>32628</v>
      </c>
      <c r="AQ97">
        <v>0.76300000000000001</v>
      </c>
      <c r="AR97" t="s">
        <v>30</v>
      </c>
      <c r="AS97" t="s">
        <v>28</v>
      </c>
      <c r="AU97" s="4">
        <v>37376</v>
      </c>
      <c r="AV97">
        <v>98.100000000000009</v>
      </c>
      <c r="AW97" t="s">
        <v>30</v>
      </c>
      <c r="AX97" t="s">
        <v>28</v>
      </c>
      <c r="AZ97" s="4">
        <v>41029</v>
      </c>
      <c r="BA97">
        <v>141.9</v>
      </c>
      <c r="BB97" t="s">
        <v>30</v>
      </c>
      <c r="BC97" t="s">
        <v>28</v>
      </c>
      <c r="BE97" s="4">
        <v>36981</v>
      </c>
      <c r="BF97">
        <v>105.483672288264</v>
      </c>
      <c r="BG97" t="s">
        <v>30</v>
      </c>
      <c r="BH97" t="s">
        <v>28</v>
      </c>
      <c r="BO97" s="4">
        <v>37011</v>
      </c>
      <c r="BP97">
        <v>104</v>
      </c>
      <c r="BQ97" t="s">
        <v>30</v>
      </c>
      <c r="BR97" t="s">
        <v>28</v>
      </c>
      <c r="BS97">
        <v>103.5</v>
      </c>
      <c r="BT97" t="s">
        <v>30</v>
      </c>
      <c r="BU97" t="s">
        <v>28</v>
      </c>
      <c r="BW97" s="4">
        <v>35915</v>
      </c>
      <c r="BX97">
        <v>103.9</v>
      </c>
      <c r="BY97" t="s">
        <v>30</v>
      </c>
      <c r="BZ97" t="s">
        <v>28</v>
      </c>
      <c r="CB97" s="4">
        <v>41029</v>
      </c>
      <c r="CC97">
        <v>105.4</v>
      </c>
      <c r="CD97" t="s">
        <v>30</v>
      </c>
      <c r="CE97" t="s">
        <v>28</v>
      </c>
    </row>
    <row r="98" spans="1:83" x14ac:dyDescent="0.2">
      <c r="A98" s="3">
        <v>35520</v>
      </c>
      <c r="B98" t="s">
        <v>29</v>
      </c>
      <c r="C98" t="s">
        <v>30</v>
      </c>
      <c r="D98" t="s">
        <v>28</v>
      </c>
      <c r="E98" t="s">
        <v>29</v>
      </c>
      <c r="F98" t="s">
        <v>30</v>
      </c>
      <c r="G98" t="s">
        <v>28</v>
      </c>
      <c r="I98" s="4">
        <v>36494</v>
      </c>
      <c r="J98">
        <v>18.580000000000002</v>
      </c>
      <c r="K98" t="s">
        <v>30</v>
      </c>
      <c r="L98" t="s">
        <v>28</v>
      </c>
      <c r="N98" s="4">
        <v>37407</v>
      </c>
      <c r="O98">
        <v>2249.73</v>
      </c>
      <c r="P98" t="s">
        <v>30</v>
      </c>
      <c r="Q98" t="s">
        <v>28</v>
      </c>
      <c r="S98" s="4">
        <v>37042</v>
      </c>
      <c r="T98" t="s">
        <v>29</v>
      </c>
      <c r="U98" t="s">
        <v>29</v>
      </c>
      <c r="V98" t="s">
        <v>29</v>
      </c>
      <c r="W98">
        <v>2163.44</v>
      </c>
      <c r="X98" t="s">
        <v>30</v>
      </c>
      <c r="Y98" t="s">
        <v>28</v>
      </c>
      <c r="AA98" s="4">
        <v>37407</v>
      </c>
      <c r="AB98">
        <v>4896429</v>
      </c>
      <c r="AC98" t="s">
        <v>30</v>
      </c>
      <c r="AD98" t="s">
        <v>28</v>
      </c>
      <c r="AF98" s="4">
        <v>41060</v>
      </c>
      <c r="AG98">
        <v>5530</v>
      </c>
      <c r="AH98" t="s">
        <v>30</v>
      </c>
      <c r="AI98" t="s">
        <v>28</v>
      </c>
      <c r="AK98" s="4">
        <v>35581</v>
      </c>
      <c r="AL98">
        <v>5716</v>
      </c>
      <c r="AM98" t="s">
        <v>30</v>
      </c>
      <c r="AN98" t="s">
        <v>28</v>
      </c>
      <c r="AP98" s="4">
        <v>32659</v>
      </c>
      <c r="AQ98">
        <v>0.81800000000000006</v>
      </c>
      <c r="AR98" t="s">
        <v>30</v>
      </c>
      <c r="AS98" t="s">
        <v>28</v>
      </c>
      <c r="AU98" s="4">
        <v>37407</v>
      </c>
      <c r="AV98">
        <v>96.5</v>
      </c>
      <c r="AW98" t="s">
        <v>30</v>
      </c>
      <c r="AX98" t="s">
        <v>28</v>
      </c>
      <c r="AZ98" s="4">
        <v>41060</v>
      </c>
      <c r="BA98">
        <v>147.9</v>
      </c>
      <c r="BB98" t="s">
        <v>30</v>
      </c>
      <c r="BC98" t="s">
        <v>28</v>
      </c>
      <c r="BE98" s="4">
        <v>37011</v>
      </c>
      <c r="BF98">
        <v>108.46135663937901</v>
      </c>
      <c r="BG98" t="s">
        <v>30</v>
      </c>
      <c r="BH98" t="s">
        <v>28</v>
      </c>
      <c r="BO98" s="4">
        <v>37042</v>
      </c>
      <c r="BP98">
        <v>101.7</v>
      </c>
      <c r="BQ98" t="s">
        <v>30</v>
      </c>
      <c r="BR98" t="s">
        <v>28</v>
      </c>
      <c r="BS98">
        <v>100.8</v>
      </c>
      <c r="BT98" t="s">
        <v>30</v>
      </c>
      <c r="BU98" t="s">
        <v>28</v>
      </c>
      <c r="BW98" s="4">
        <v>35946</v>
      </c>
      <c r="BX98">
        <v>109.5</v>
      </c>
      <c r="BY98" t="s">
        <v>30</v>
      </c>
      <c r="BZ98" t="s">
        <v>28</v>
      </c>
      <c r="CB98" s="4">
        <v>41060</v>
      </c>
      <c r="CC98">
        <v>109.60000000000001</v>
      </c>
      <c r="CD98" t="s">
        <v>30</v>
      </c>
      <c r="CE98" t="s">
        <v>28</v>
      </c>
    </row>
    <row r="99" spans="1:83" x14ac:dyDescent="0.2">
      <c r="A99" s="3">
        <v>35521</v>
      </c>
      <c r="B99">
        <v>23.04</v>
      </c>
      <c r="C99" t="s">
        <v>27</v>
      </c>
      <c r="D99" t="s">
        <v>28</v>
      </c>
      <c r="E99">
        <v>23.86</v>
      </c>
      <c r="F99" t="s">
        <v>27</v>
      </c>
      <c r="G99" t="s">
        <v>28</v>
      </c>
      <c r="I99" s="4">
        <v>36525</v>
      </c>
      <c r="J99">
        <v>20.5</v>
      </c>
      <c r="K99" t="s">
        <v>30</v>
      </c>
      <c r="L99" t="s">
        <v>28</v>
      </c>
      <c r="N99" s="4">
        <v>37437</v>
      </c>
      <c r="O99">
        <v>2220.3200000000002</v>
      </c>
      <c r="P99" t="s">
        <v>30</v>
      </c>
      <c r="Q99" t="s">
        <v>28</v>
      </c>
      <c r="S99" s="4">
        <v>37072</v>
      </c>
      <c r="T99" t="s">
        <v>29</v>
      </c>
      <c r="U99" t="s">
        <v>29</v>
      </c>
      <c r="V99" t="s">
        <v>29</v>
      </c>
      <c r="W99">
        <v>2148.44</v>
      </c>
      <c r="X99" t="s">
        <v>30</v>
      </c>
      <c r="Y99" t="s">
        <v>28</v>
      </c>
      <c r="AA99" s="4">
        <v>37437</v>
      </c>
      <c r="AB99">
        <v>4897963</v>
      </c>
      <c r="AC99" t="s">
        <v>30</v>
      </c>
      <c r="AD99" t="s">
        <v>28</v>
      </c>
      <c r="AF99" s="4">
        <v>41090</v>
      </c>
      <c r="AG99">
        <v>5531</v>
      </c>
      <c r="AH99" t="s">
        <v>30</v>
      </c>
      <c r="AI99" t="s">
        <v>28</v>
      </c>
      <c r="AK99" s="4">
        <v>35611</v>
      </c>
      <c r="AL99">
        <v>5726</v>
      </c>
      <c r="AM99" t="s">
        <v>30</v>
      </c>
      <c r="AN99" t="s">
        <v>28</v>
      </c>
      <c r="AP99" s="4">
        <v>32689</v>
      </c>
      <c r="AQ99">
        <v>0.86799999999999999</v>
      </c>
      <c r="AR99" t="s">
        <v>30</v>
      </c>
      <c r="AS99" t="s">
        <v>28</v>
      </c>
      <c r="AU99" s="4">
        <v>37437</v>
      </c>
      <c r="AV99">
        <v>99.600000000000009</v>
      </c>
      <c r="AW99" t="s">
        <v>30</v>
      </c>
      <c r="AX99" t="s">
        <v>28</v>
      </c>
      <c r="AZ99" s="4">
        <v>41090</v>
      </c>
      <c r="BA99">
        <v>144.9</v>
      </c>
      <c r="BB99" t="s">
        <v>30</v>
      </c>
      <c r="BC99" t="s">
        <v>28</v>
      </c>
      <c r="BE99" s="4">
        <v>37042</v>
      </c>
      <c r="BF99">
        <v>111.862302100734</v>
      </c>
      <c r="BG99" t="s">
        <v>30</v>
      </c>
      <c r="BH99" t="s">
        <v>28</v>
      </c>
      <c r="BO99" s="4">
        <v>37072</v>
      </c>
      <c r="BP99">
        <v>98.7</v>
      </c>
      <c r="BQ99" t="s">
        <v>30</v>
      </c>
      <c r="BR99" t="s">
        <v>28</v>
      </c>
      <c r="BS99">
        <v>99</v>
      </c>
      <c r="BT99" t="s">
        <v>30</v>
      </c>
      <c r="BU99" t="s">
        <v>28</v>
      </c>
      <c r="BW99" s="4">
        <v>35976</v>
      </c>
      <c r="BX99">
        <v>104.8</v>
      </c>
      <c r="BY99" t="s">
        <v>30</v>
      </c>
      <c r="BZ99" t="s">
        <v>28</v>
      </c>
      <c r="CB99" s="4">
        <v>41090</v>
      </c>
      <c r="CC99">
        <v>107.4</v>
      </c>
      <c r="CD99" t="s">
        <v>30</v>
      </c>
      <c r="CE99" t="s">
        <v>28</v>
      </c>
    </row>
    <row r="100" spans="1:83" x14ac:dyDescent="0.2">
      <c r="A100" s="3">
        <v>35522</v>
      </c>
      <c r="B100">
        <v>23.07</v>
      </c>
      <c r="C100" t="s">
        <v>27</v>
      </c>
      <c r="D100" t="s">
        <v>28</v>
      </c>
      <c r="E100">
        <v>23.21</v>
      </c>
      <c r="F100" t="s">
        <v>27</v>
      </c>
      <c r="G100" t="s">
        <v>28</v>
      </c>
      <c r="I100" s="4">
        <v>36556</v>
      </c>
      <c r="J100">
        <v>20.5</v>
      </c>
      <c r="K100" t="s">
        <v>30</v>
      </c>
      <c r="L100" t="s">
        <v>28</v>
      </c>
      <c r="N100" s="4">
        <v>37468</v>
      </c>
      <c r="O100">
        <v>2279.09</v>
      </c>
      <c r="P100" t="s">
        <v>30</v>
      </c>
      <c r="Q100" t="s">
        <v>28</v>
      </c>
      <c r="S100" s="4">
        <v>37103</v>
      </c>
      <c r="T100" t="s">
        <v>29</v>
      </c>
      <c r="U100" t="s">
        <v>29</v>
      </c>
      <c r="V100" t="s">
        <v>29</v>
      </c>
      <c r="W100">
        <v>2198.5</v>
      </c>
      <c r="X100" t="s">
        <v>30</v>
      </c>
      <c r="Y100" t="s">
        <v>28</v>
      </c>
      <c r="AA100" s="4">
        <v>37468</v>
      </c>
      <c r="AB100">
        <v>4883496</v>
      </c>
      <c r="AC100" t="s">
        <v>30</v>
      </c>
      <c r="AD100" t="s">
        <v>28</v>
      </c>
      <c r="AF100" s="4">
        <v>41121</v>
      </c>
      <c r="AG100">
        <v>5529</v>
      </c>
      <c r="AH100" t="s">
        <v>30</v>
      </c>
      <c r="AI100" t="s">
        <v>28</v>
      </c>
      <c r="AK100" s="4">
        <v>35642</v>
      </c>
      <c r="AL100">
        <v>5733</v>
      </c>
      <c r="AM100" t="s">
        <v>30</v>
      </c>
      <c r="AN100" t="s">
        <v>28</v>
      </c>
      <c r="AP100" s="4">
        <v>32720</v>
      </c>
      <c r="AQ100">
        <v>0.95100000000000007</v>
      </c>
      <c r="AR100" t="s">
        <v>30</v>
      </c>
      <c r="AS100" t="s">
        <v>28</v>
      </c>
      <c r="AU100" s="4">
        <v>37468</v>
      </c>
      <c r="AV100">
        <v>102.10000000000001</v>
      </c>
      <c r="AW100" t="s">
        <v>30</v>
      </c>
      <c r="AX100" t="s">
        <v>28</v>
      </c>
      <c r="AZ100" s="4">
        <v>41121</v>
      </c>
      <c r="BA100">
        <v>141.9</v>
      </c>
      <c r="BB100" t="s">
        <v>30</v>
      </c>
      <c r="BC100" t="s">
        <v>28</v>
      </c>
      <c r="BE100" s="4">
        <v>37072</v>
      </c>
      <c r="BF100">
        <v>114.100606901563</v>
      </c>
      <c r="BG100" t="s">
        <v>30</v>
      </c>
      <c r="BH100" t="s">
        <v>28</v>
      </c>
      <c r="BO100" s="4">
        <v>37103</v>
      </c>
      <c r="BP100">
        <v>100.5</v>
      </c>
      <c r="BQ100" t="s">
        <v>30</v>
      </c>
      <c r="BR100" t="s">
        <v>28</v>
      </c>
      <c r="BS100">
        <v>101.2</v>
      </c>
      <c r="BT100" t="s">
        <v>30</v>
      </c>
      <c r="BU100" t="s">
        <v>28</v>
      </c>
      <c r="BW100" s="4">
        <v>36007</v>
      </c>
      <c r="BX100">
        <v>106</v>
      </c>
      <c r="BY100" t="s">
        <v>30</v>
      </c>
      <c r="BZ100" t="s">
        <v>28</v>
      </c>
      <c r="CB100" s="4">
        <v>41121</v>
      </c>
      <c r="CC100">
        <v>105.4</v>
      </c>
      <c r="CD100" t="s">
        <v>30</v>
      </c>
      <c r="CE100" t="s">
        <v>28</v>
      </c>
    </row>
    <row r="101" spans="1:83" x14ac:dyDescent="0.2">
      <c r="A101" s="3">
        <v>35523</v>
      </c>
      <c r="B101">
        <v>22.95</v>
      </c>
      <c r="C101" t="s">
        <v>27</v>
      </c>
      <c r="D101" t="s">
        <v>28</v>
      </c>
      <c r="E101">
        <v>22.650000000000002</v>
      </c>
      <c r="F101" t="s">
        <v>27</v>
      </c>
      <c r="G101" t="s">
        <v>28</v>
      </c>
      <c r="I101" s="4">
        <v>36585</v>
      </c>
      <c r="J101">
        <v>20.69</v>
      </c>
      <c r="K101" t="s">
        <v>30</v>
      </c>
      <c r="L101" t="s">
        <v>28</v>
      </c>
      <c r="N101" s="4">
        <v>37499</v>
      </c>
      <c r="O101">
        <v>2248.9299999999998</v>
      </c>
      <c r="P101" t="s">
        <v>30</v>
      </c>
      <c r="Q101" t="s">
        <v>28</v>
      </c>
      <c r="S101" s="4">
        <v>37134</v>
      </c>
      <c r="T101" t="s">
        <v>29</v>
      </c>
      <c r="U101" t="s">
        <v>29</v>
      </c>
      <c r="V101" t="s">
        <v>29</v>
      </c>
      <c r="W101">
        <v>2192.41</v>
      </c>
      <c r="X101" t="s">
        <v>30</v>
      </c>
      <c r="Y101" t="s">
        <v>28</v>
      </c>
      <c r="AA101" s="4">
        <v>37499</v>
      </c>
      <c r="AB101">
        <v>4875531</v>
      </c>
      <c r="AC101" t="s">
        <v>30</v>
      </c>
      <c r="AD101" t="s">
        <v>28</v>
      </c>
      <c r="AF101" s="4">
        <v>41152</v>
      </c>
      <c r="AG101">
        <v>5522</v>
      </c>
      <c r="AH101" t="s">
        <v>30</v>
      </c>
      <c r="AI101" t="s">
        <v>28</v>
      </c>
      <c r="AK101" s="4">
        <v>35673</v>
      </c>
      <c r="AL101">
        <v>5730</v>
      </c>
      <c r="AM101" t="s">
        <v>30</v>
      </c>
      <c r="AN101" t="s">
        <v>28</v>
      </c>
      <c r="AP101" s="4">
        <v>32751</v>
      </c>
      <c r="AQ101">
        <v>1.3260000000000001</v>
      </c>
      <c r="AR101" t="s">
        <v>30</v>
      </c>
      <c r="AS101" t="s">
        <v>28</v>
      </c>
      <c r="AU101" s="4">
        <v>37499</v>
      </c>
      <c r="AV101">
        <v>101</v>
      </c>
      <c r="AW101" t="s">
        <v>30</v>
      </c>
      <c r="AX101" t="s">
        <v>28</v>
      </c>
      <c r="AZ101" s="4">
        <v>41152</v>
      </c>
      <c r="BA101">
        <v>140.9</v>
      </c>
      <c r="BB101" t="s">
        <v>30</v>
      </c>
      <c r="BC101" t="s">
        <v>28</v>
      </c>
      <c r="BE101" s="4">
        <v>37103</v>
      </c>
      <c r="BF101">
        <v>106.781161799743</v>
      </c>
      <c r="BG101" t="s">
        <v>30</v>
      </c>
      <c r="BH101" t="s">
        <v>28</v>
      </c>
      <c r="BO101" s="4">
        <v>37134</v>
      </c>
      <c r="BP101">
        <v>102.9</v>
      </c>
      <c r="BQ101" t="s">
        <v>30</v>
      </c>
      <c r="BR101" t="s">
        <v>28</v>
      </c>
      <c r="BS101">
        <v>103.2</v>
      </c>
      <c r="BT101" t="s">
        <v>30</v>
      </c>
      <c r="BU101" t="s">
        <v>28</v>
      </c>
      <c r="BW101" s="4">
        <v>36038</v>
      </c>
      <c r="BX101">
        <v>106</v>
      </c>
      <c r="BY101" t="s">
        <v>30</v>
      </c>
      <c r="BZ101" t="s">
        <v>28</v>
      </c>
      <c r="CB101" s="4">
        <v>41152</v>
      </c>
      <c r="CC101">
        <v>104.8</v>
      </c>
      <c r="CD101" t="s">
        <v>30</v>
      </c>
      <c r="CE101" t="s">
        <v>28</v>
      </c>
    </row>
    <row r="102" spans="1:83" x14ac:dyDescent="0.2">
      <c r="A102" s="3">
        <v>35524</v>
      </c>
      <c r="B102">
        <v>22.97</v>
      </c>
      <c r="C102" t="s">
        <v>27</v>
      </c>
      <c r="D102" t="s">
        <v>28</v>
      </c>
      <c r="E102">
        <v>22.91</v>
      </c>
      <c r="F102" t="s">
        <v>27</v>
      </c>
      <c r="G102" t="s">
        <v>28</v>
      </c>
      <c r="I102" s="4">
        <v>36616</v>
      </c>
      <c r="J102">
        <v>21.5</v>
      </c>
      <c r="K102" t="s">
        <v>30</v>
      </c>
      <c r="L102" t="s">
        <v>28</v>
      </c>
      <c r="N102" s="4">
        <v>37529</v>
      </c>
      <c r="O102">
        <v>2300.9900000000002</v>
      </c>
      <c r="P102" t="s">
        <v>30</v>
      </c>
      <c r="Q102" t="s">
        <v>28</v>
      </c>
      <c r="S102" s="4">
        <v>37164</v>
      </c>
      <c r="T102" t="s">
        <v>29</v>
      </c>
      <c r="U102" t="s">
        <v>29</v>
      </c>
      <c r="V102" t="s">
        <v>29</v>
      </c>
      <c r="W102">
        <v>2217.5500000000002</v>
      </c>
      <c r="X102" t="s">
        <v>30</v>
      </c>
      <c r="Y102" t="s">
        <v>28</v>
      </c>
      <c r="AA102" s="4">
        <v>37529</v>
      </c>
      <c r="AB102">
        <v>4864066</v>
      </c>
      <c r="AC102" t="s">
        <v>30</v>
      </c>
      <c r="AD102" t="s">
        <v>28</v>
      </c>
      <c r="AF102" s="4">
        <v>41182</v>
      </c>
      <c r="AG102">
        <v>5514</v>
      </c>
      <c r="AH102" t="s">
        <v>30</v>
      </c>
      <c r="AI102" t="s">
        <v>28</v>
      </c>
      <c r="AK102" s="4">
        <v>35703</v>
      </c>
      <c r="AL102">
        <v>5745</v>
      </c>
      <c r="AM102" t="s">
        <v>30</v>
      </c>
      <c r="AN102" t="s">
        <v>28</v>
      </c>
      <c r="AP102" s="4">
        <v>32781</v>
      </c>
      <c r="AQ102">
        <v>1.782</v>
      </c>
      <c r="AR102" t="s">
        <v>30</v>
      </c>
      <c r="AS102" t="s">
        <v>28</v>
      </c>
      <c r="AU102" s="4">
        <v>37529</v>
      </c>
      <c r="AV102">
        <v>109.2</v>
      </c>
      <c r="AW102" t="s">
        <v>30</v>
      </c>
      <c r="AX102" t="s">
        <v>28</v>
      </c>
      <c r="AZ102" s="4">
        <v>41182</v>
      </c>
      <c r="BA102">
        <v>149.5</v>
      </c>
      <c r="BB102" t="s">
        <v>30</v>
      </c>
      <c r="BC102" t="s">
        <v>28</v>
      </c>
      <c r="BE102" s="4">
        <v>37134</v>
      </c>
      <c r="BF102">
        <v>101.330662654517</v>
      </c>
      <c r="BG102" t="s">
        <v>30</v>
      </c>
      <c r="BH102" t="s">
        <v>28</v>
      </c>
      <c r="BO102" s="4">
        <v>37164</v>
      </c>
      <c r="BP102">
        <v>97.600000000000009</v>
      </c>
      <c r="BQ102" t="s">
        <v>30</v>
      </c>
      <c r="BR102" t="s">
        <v>28</v>
      </c>
      <c r="BS102">
        <v>97.100000000000009</v>
      </c>
      <c r="BT102" t="s">
        <v>30</v>
      </c>
      <c r="BU102" t="s">
        <v>28</v>
      </c>
      <c r="BW102" s="4">
        <v>36068</v>
      </c>
      <c r="BX102">
        <v>101.2</v>
      </c>
      <c r="BY102" t="s">
        <v>30</v>
      </c>
      <c r="BZ102" t="s">
        <v>28</v>
      </c>
      <c r="CB102" s="4">
        <v>41182</v>
      </c>
      <c r="CC102">
        <v>110.5</v>
      </c>
      <c r="CD102" t="s">
        <v>30</v>
      </c>
      <c r="CE102" t="s">
        <v>28</v>
      </c>
    </row>
    <row r="103" spans="1:83" x14ac:dyDescent="0.2">
      <c r="A103" s="3">
        <v>35525</v>
      </c>
      <c r="B103" t="s">
        <v>29</v>
      </c>
      <c r="C103" t="s">
        <v>30</v>
      </c>
      <c r="D103" t="s">
        <v>28</v>
      </c>
      <c r="E103" t="s">
        <v>29</v>
      </c>
      <c r="F103" t="s">
        <v>30</v>
      </c>
      <c r="G103" t="s">
        <v>28</v>
      </c>
      <c r="I103" s="4">
        <v>36646</v>
      </c>
      <c r="J103">
        <v>21.5</v>
      </c>
      <c r="K103" t="s">
        <v>30</v>
      </c>
      <c r="L103" t="s">
        <v>28</v>
      </c>
      <c r="N103" s="4">
        <v>37560</v>
      </c>
      <c r="O103">
        <v>2262.15</v>
      </c>
      <c r="P103" t="s">
        <v>30</v>
      </c>
      <c r="Q103" t="s">
        <v>28</v>
      </c>
      <c r="S103" s="4">
        <v>37195</v>
      </c>
      <c r="T103" t="s">
        <v>29</v>
      </c>
      <c r="U103" t="s">
        <v>29</v>
      </c>
      <c r="V103" t="s">
        <v>29</v>
      </c>
      <c r="W103">
        <v>2252.16</v>
      </c>
      <c r="X103" t="s">
        <v>30</v>
      </c>
      <c r="Y103" t="s">
        <v>28</v>
      </c>
      <c r="AA103" s="4">
        <v>37560</v>
      </c>
      <c r="AB103">
        <v>4869827</v>
      </c>
      <c r="AC103" t="s">
        <v>30</v>
      </c>
      <c r="AD103" t="s">
        <v>28</v>
      </c>
      <c r="AF103" s="4">
        <v>41213</v>
      </c>
      <c r="AG103">
        <v>5510</v>
      </c>
      <c r="AH103" t="s">
        <v>30</v>
      </c>
      <c r="AI103" t="s">
        <v>28</v>
      </c>
      <c r="AK103" s="4">
        <v>35734</v>
      </c>
      <c r="AL103">
        <v>5769</v>
      </c>
      <c r="AM103" t="s">
        <v>30</v>
      </c>
      <c r="AN103" t="s">
        <v>28</v>
      </c>
      <c r="AP103" s="4">
        <v>32812</v>
      </c>
      <c r="AQ103">
        <v>2.758</v>
      </c>
      <c r="AR103" t="s">
        <v>30</v>
      </c>
      <c r="AS103" t="s">
        <v>28</v>
      </c>
      <c r="AU103" s="4">
        <v>37560</v>
      </c>
      <c r="AV103">
        <v>113.9</v>
      </c>
      <c r="AW103" t="s">
        <v>30</v>
      </c>
      <c r="AX103" t="s">
        <v>28</v>
      </c>
      <c r="AZ103" s="4">
        <v>41213</v>
      </c>
      <c r="BA103">
        <v>161.1</v>
      </c>
      <c r="BB103" t="s">
        <v>30</v>
      </c>
      <c r="BC103" t="s">
        <v>28</v>
      </c>
      <c r="BE103" s="4">
        <v>37164</v>
      </c>
      <c r="BF103">
        <v>101.14334201221101</v>
      </c>
      <c r="BG103" t="s">
        <v>30</v>
      </c>
      <c r="BH103" t="s">
        <v>28</v>
      </c>
      <c r="BO103" s="4">
        <v>37195</v>
      </c>
      <c r="BP103">
        <v>106</v>
      </c>
      <c r="BQ103" t="s">
        <v>30</v>
      </c>
      <c r="BR103" t="s">
        <v>28</v>
      </c>
      <c r="BS103">
        <v>105.8</v>
      </c>
      <c r="BT103" t="s">
        <v>30</v>
      </c>
      <c r="BU103" t="s">
        <v>28</v>
      </c>
      <c r="BW103" s="4">
        <v>36099</v>
      </c>
      <c r="BX103">
        <v>98.9</v>
      </c>
      <c r="BY103" t="s">
        <v>30</v>
      </c>
      <c r="BZ103" t="s">
        <v>28</v>
      </c>
      <c r="CB103" s="4">
        <v>41213</v>
      </c>
      <c r="CC103">
        <v>119.2</v>
      </c>
      <c r="CD103" t="s">
        <v>30</v>
      </c>
      <c r="CE103" t="s">
        <v>28</v>
      </c>
    </row>
    <row r="104" spans="1:83" x14ac:dyDescent="0.2">
      <c r="A104" s="3">
        <v>35526</v>
      </c>
      <c r="B104" t="s">
        <v>29</v>
      </c>
      <c r="C104" t="s">
        <v>30</v>
      </c>
      <c r="D104" t="s">
        <v>28</v>
      </c>
      <c r="E104" t="s">
        <v>29</v>
      </c>
      <c r="F104" t="s">
        <v>30</v>
      </c>
      <c r="G104" t="s">
        <v>28</v>
      </c>
      <c r="I104" s="4">
        <v>36677</v>
      </c>
      <c r="J104">
        <v>21.5</v>
      </c>
      <c r="K104" t="s">
        <v>30</v>
      </c>
      <c r="L104" t="s">
        <v>28</v>
      </c>
      <c r="N104" s="4">
        <v>37590</v>
      </c>
      <c r="O104">
        <v>2342.46</v>
      </c>
      <c r="P104" t="s">
        <v>30</v>
      </c>
      <c r="Q104" t="s">
        <v>28</v>
      </c>
      <c r="S104" s="4">
        <v>37225</v>
      </c>
      <c r="T104" t="s">
        <v>29</v>
      </c>
      <c r="U104" t="s">
        <v>29</v>
      </c>
      <c r="V104" t="s">
        <v>29</v>
      </c>
      <c r="W104">
        <v>2302.46</v>
      </c>
      <c r="X104" t="s">
        <v>30</v>
      </c>
      <c r="Y104" t="s">
        <v>28</v>
      </c>
      <c r="AA104" s="4">
        <v>37590</v>
      </c>
      <c r="AB104">
        <v>4861558</v>
      </c>
      <c r="AC104" t="s">
        <v>30</v>
      </c>
      <c r="AD104" t="s">
        <v>28</v>
      </c>
      <c r="AF104" s="4">
        <v>41243</v>
      </c>
      <c r="AG104">
        <v>5497</v>
      </c>
      <c r="AH104" t="s">
        <v>30</v>
      </c>
      <c r="AI104" t="s">
        <v>28</v>
      </c>
      <c r="AK104" s="4">
        <v>35764</v>
      </c>
      <c r="AL104">
        <v>5756</v>
      </c>
      <c r="AM104" t="s">
        <v>30</v>
      </c>
      <c r="AN104" t="s">
        <v>28</v>
      </c>
      <c r="AP104" s="4">
        <v>32842</v>
      </c>
      <c r="AQ104">
        <v>3.3760000000000003</v>
      </c>
      <c r="AR104" t="s">
        <v>30</v>
      </c>
      <c r="AS104" t="s">
        <v>28</v>
      </c>
      <c r="AU104" s="4">
        <v>37590</v>
      </c>
      <c r="AV104">
        <v>107.5</v>
      </c>
      <c r="AW104" t="s">
        <v>30</v>
      </c>
      <c r="AX104" t="s">
        <v>28</v>
      </c>
      <c r="AZ104" s="4">
        <v>41243</v>
      </c>
      <c r="BA104">
        <v>153.4</v>
      </c>
      <c r="BB104" t="s">
        <v>30</v>
      </c>
      <c r="BC104" t="s">
        <v>28</v>
      </c>
      <c r="BE104" s="4">
        <v>37195</v>
      </c>
      <c r="BF104">
        <v>104.38551960693701</v>
      </c>
      <c r="BG104" t="s">
        <v>30</v>
      </c>
      <c r="BH104" t="s">
        <v>28</v>
      </c>
      <c r="BO104" s="4">
        <v>37225</v>
      </c>
      <c r="BP104">
        <v>93.600000000000009</v>
      </c>
      <c r="BQ104" t="s">
        <v>30</v>
      </c>
      <c r="BR104" t="s">
        <v>28</v>
      </c>
      <c r="BS104">
        <v>93.7</v>
      </c>
      <c r="BT104" t="s">
        <v>30</v>
      </c>
      <c r="BU104" t="s">
        <v>28</v>
      </c>
      <c r="BW104" s="4">
        <v>36129</v>
      </c>
      <c r="BX104">
        <v>98.7</v>
      </c>
      <c r="BY104" t="s">
        <v>30</v>
      </c>
      <c r="BZ104" t="s">
        <v>28</v>
      </c>
      <c r="CB104" s="4">
        <v>41243</v>
      </c>
      <c r="CC104">
        <v>113.5</v>
      </c>
      <c r="CD104" t="s">
        <v>30</v>
      </c>
      <c r="CE104" t="s">
        <v>28</v>
      </c>
    </row>
    <row r="105" spans="1:83" x14ac:dyDescent="0.2">
      <c r="A105" s="3">
        <v>35527</v>
      </c>
      <c r="B105">
        <v>22.98</v>
      </c>
      <c r="C105" t="s">
        <v>27</v>
      </c>
      <c r="D105" t="s">
        <v>28</v>
      </c>
      <c r="E105">
        <v>23.11</v>
      </c>
      <c r="F105" t="s">
        <v>27</v>
      </c>
      <c r="G105" t="s">
        <v>28</v>
      </c>
      <c r="I105" s="4">
        <v>36707</v>
      </c>
      <c r="J105">
        <v>21.5</v>
      </c>
      <c r="K105" t="s">
        <v>30</v>
      </c>
      <c r="L105" t="s">
        <v>28</v>
      </c>
      <c r="N105" s="4">
        <v>37621</v>
      </c>
      <c r="O105">
        <v>2529.64</v>
      </c>
      <c r="P105" t="s">
        <v>30</v>
      </c>
      <c r="Q105" t="s">
        <v>28</v>
      </c>
      <c r="S105" s="4">
        <v>37256</v>
      </c>
      <c r="T105" t="s">
        <v>29</v>
      </c>
      <c r="U105" t="s">
        <v>29</v>
      </c>
      <c r="V105" t="s">
        <v>29</v>
      </c>
      <c r="W105">
        <v>2474.11</v>
      </c>
      <c r="X105" t="s">
        <v>30</v>
      </c>
      <c r="Y105" t="s">
        <v>28</v>
      </c>
      <c r="AA105" s="4">
        <v>37621</v>
      </c>
      <c r="AB105">
        <v>4839243</v>
      </c>
      <c r="AC105" t="s">
        <v>30</v>
      </c>
      <c r="AD105" t="s">
        <v>28</v>
      </c>
      <c r="AF105" s="4">
        <v>41274</v>
      </c>
      <c r="AG105">
        <v>5474</v>
      </c>
      <c r="AH105" t="s">
        <v>30</v>
      </c>
      <c r="AI105" t="s">
        <v>28</v>
      </c>
      <c r="AK105" s="4">
        <v>35795</v>
      </c>
      <c r="AL105">
        <v>5712</v>
      </c>
      <c r="AM105" t="s">
        <v>30</v>
      </c>
      <c r="AN105" t="s">
        <v>28</v>
      </c>
      <c r="AP105" s="4">
        <v>32873</v>
      </c>
      <c r="AQ105">
        <v>3.9730000000000003</v>
      </c>
      <c r="AR105" t="s">
        <v>30</v>
      </c>
      <c r="AS105" t="s">
        <v>28</v>
      </c>
      <c r="AU105" s="4">
        <v>37621</v>
      </c>
      <c r="AV105">
        <v>104.9</v>
      </c>
      <c r="AW105" t="s">
        <v>30</v>
      </c>
      <c r="AX105" t="s">
        <v>28</v>
      </c>
      <c r="AZ105" s="4">
        <v>41274</v>
      </c>
      <c r="BA105">
        <v>131.6</v>
      </c>
      <c r="BB105" t="s">
        <v>30</v>
      </c>
      <c r="BC105" t="s">
        <v>28</v>
      </c>
      <c r="BE105" s="4">
        <v>37225</v>
      </c>
      <c r="BF105">
        <v>107.298555658857</v>
      </c>
      <c r="BG105" t="s">
        <v>30</v>
      </c>
      <c r="BH105" t="s">
        <v>28</v>
      </c>
      <c r="BO105" s="4">
        <v>37256</v>
      </c>
      <c r="BP105">
        <v>120.7</v>
      </c>
      <c r="BQ105" t="s">
        <v>30</v>
      </c>
      <c r="BR105" t="s">
        <v>28</v>
      </c>
      <c r="BS105">
        <v>120.8</v>
      </c>
      <c r="BT105" t="s">
        <v>30</v>
      </c>
      <c r="BU105" t="s">
        <v>28</v>
      </c>
      <c r="BW105" s="4">
        <v>36160</v>
      </c>
      <c r="BX105">
        <v>97.8</v>
      </c>
      <c r="BY105" t="s">
        <v>30</v>
      </c>
      <c r="BZ105" t="s">
        <v>28</v>
      </c>
      <c r="CB105" s="4">
        <v>41274</v>
      </c>
      <c r="CC105">
        <v>99</v>
      </c>
      <c r="CD105" t="s">
        <v>30</v>
      </c>
      <c r="CE105" t="s">
        <v>28</v>
      </c>
    </row>
    <row r="106" spans="1:83" x14ac:dyDescent="0.2">
      <c r="A106" s="3">
        <v>35528</v>
      </c>
      <c r="B106">
        <v>23.05</v>
      </c>
      <c r="C106" t="s">
        <v>27</v>
      </c>
      <c r="D106" t="s">
        <v>28</v>
      </c>
      <c r="E106">
        <v>23.240000000000002</v>
      </c>
      <c r="F106" t="s">
        <v>27</v>
      </c>
      <c r="G106" t="s">
        <v>28</v>
      </c>
      <c r="I106" s="4">
        <v>36738</v>
      </c>
      <c r="J106">
        <v>21.5</v>
      </c>
      <c r="K106" t="s">
        <v>30</v>
      </c>
      <c r="L106" t="s">
        <v>28</v>
      </c>
      <c r="N106" s="4">
        <v>37652</v>
      </c>
      <c r="O106">
        <v>2243.89</v>
      </c>
      <c r="P106" t="s">
        <v>30</v>
      </c>
      <c r="Q106" t="s">
        <v>28</v>
      </c>
      <c r="S106" s="4">
        <v>37287</v>
      </c>
      <c r="T106" t="s">
        <v>29</v>
      </c>
      <c r="U106" t="s">
        <v>29</v>
      </c>
      <c r="V106" t="s">
        <v>29</v>
      </c>
      <c r="W106">
        <v>2187.7600000000002</v>
      </c>
      <c r="X106" t="s">
        <v>30</v>
      </c>
      <c r="Y106" t="s">
        <v>28</v>
      </c>
      <c r="AA106" s="4">
        <v>37652</v>
      </c>
      <c r="AB106">
        <v>4736136</v>
      </c>
      <c r="AC106" t="s">
        <v>30</v>
      </c>
      <c r="AD106" t="s">
        <v>28</v>
      </c>
      <c r="AF106" s="4">
        <v>41305</v>
      </c>
      <c r="AG106">
        <v>5507</v>
      </c>
      <c r="AH106" t="s">
        <v>30</v>
      </c>
      <c r="AI106" t="s">
        <v>28</v>
      </c>
      <c r="AK106" s="4">
        <v>35826</v>
      </c>
      <c r="AL106">
        <v>5801</v>
      </c>
      <c r="AM106" t="s">
        <v>30</v>
      </c>
      <c r="AN106" t="s">
        <v>28</v>
      </c>
      <c r="AP106" s="4">
        <v>32904</v>
      </c>
      <c r="AQ106">
        <v>7.1350000000000007</v>
      </c>
      <c r="AR106" t="s">
        <v>30</v>
      </c>
      <c r="AS106" t="s">
        <v>28</v>
      </c>
      <c r="AU106" s="4">
        <v>37652</v>
      </c>
      <c r="AV106">
        <v>96.8</v>
      </c>
      <c r="AW106" t="s">
        <v>30</v>
      </c>
      <c r="AX106" t="s">
        <v>28</v>
      </c>
      <c r="BE106" s="4">
        <v>37256</v>
      </c>
      <c r="BF106">
        <v>108.809584673831</v>
      </c>
      <c r="BG106" t="s">
        <v>30</v>
      </c>
      <c r="BH106" t="s">
        <v>28</v>
      </c>
      <c r="BO106" s="4">
        <v>37287</v>
      </c>
      <c r="BP106">
        <v>74</v>
      </c>
      <c r="BQ106" t="s">
        <v>30</v>
      </c>
      <c r="BR106" t="s">
        <v>28</v>
      </c>
      <c r="BS106">
        <v>73.600000000000009</v>
      </c>
      <c r="BT106" t="s">
        <v>30</v>
      </c>
      <c r="BU106" t="s">
        <v>28</v>
      </c>
      <c r="BW106" s="4">
        <v>36191</v>
      </c>
      <c r="BX106">
        <v>93.9</v>
      </c>
      <c r="BY106" t="s">
        <v>30</v>
      </c>
      <c r="BZ106" t="s">
        <v>28</v>
      </c>
      <c r="CB106" s="4">
        <v>41305</v>
      </c>
      <c r="CC106">
        <v>104.4</v>
      </c>
      <c r="CD106" t="s">
        <v>30</v>
      </c>
      <c r="CE106" t="s">
        <v>28</v>
      </c>
    </row>
    <row r="107" spans="1:83" x14ac:dyDescent="0.2">
      <c r="A107" s="3">
        <v>35529</v>
      </c>
      <c r="B107">
        <v>23.14</v>
      </c>
      <c r="C107" t="s">
        <v>27</v>
      </c>
      <c r="D107" t="s">
        <v>28</v>
      </c>
      <c r="E107">
        <v>23.43</v>
      </c>
      <c r="F107" t="s">
        <v>27</v>
      </c>
      <c r="G107" t="s">
        <v>28</v>
      </c>
      <c r="I107" s="4">
        <v>36769</v>
      </c>
      <c r="J107">
        <v>21.57</v>
      </c>
      <c r="K107" t="s">
        <v>30</v>
      </c>
      <c r="L107" t="s">
        <v>28</v>
      </c>
      <c r="N107" s="4">
        <v>37680</v>
      </c>
      <c r="O107">
        <v>2234.94</v>
      </c>
      <c r="P107" t="s">
        <v>30</v>
      </c>
      <c r="Q107" t="s">
        <v>28</v>
      </c>
      <c r="S107" s="4">
        <v>37315</v>
      </c>
      <c r="T107" t="s">
        <v>29</v>
      </c>
      <c r="U107" t="s">
        <v>29</v>
      </c>
      <c r="V107" t="s">
        <v>29</v>
      </c>
      <c r="W107">
        <v>2189.14</v>
      </c>
      <c r="X107" t="s">
        <v>30</v>
      </c>
      <c r="Y107" t="s">
        <v>28</v>
      </c>
      <c r="AA107" s="4">
        <v>37680</v>
      </c>
      <c r="AB107">
        <v>4741148</v>
      </c>
      <c r="AC107" t="s">
        <v>30</v>
      </c>
      <c r="AD107" t="s">
        <v>28</v>
      </c>
      <c r="AF107" s="4">
        <v>41333</v>
      </c>
      <c r="AG107">
        <v>5497</v>
      </c>
      <c r="AH107" t="s">
        <v>30</v>
      </c>
      <c r="AI107" t="s">
        <v>28</v>
      </c>
      <c r="AK107" s="4">
        <v>35854</v>
      </c>
      <c r="AL107">
        <v>5834</v>
      </c>
      <c r="AM107" t="s">
        <v>30</v>
      </c>
      <c r="AN107" t="s">
        <v>28</v>
      </c>
      <c r="AP107" s="4">
        <v>32932</v>
      </c>
      <c r="AQ107">
        <v>8.8330000000000002</v>
      </c>
      <c r="AR107" t="s">
        <v>30</v>
      </c>
      <c r="AS107" t="s">
        <v>28</v>
      </c>
      <c r="AU107" s="4">
        <v>37680</v>
      </c>
      <c r="AV107">
        <v>96.600000000000009</v>
      </c>
      <c r="AW107" t="s">
        <v>30</v>
      </c>
      <c r="AX107" t="s">
        <v>28</v>
      </c>
      <c r="BE107" s="4">
        <v>37287</v>
      </c>
      <c r="BF107">
        <v>108.68306813826301</v>
      </c>
      <c r="BG107" t="s">
        <v>30</v>
      </c>
      <c r="BH107" t="s">
        <v>28</v>
      </c>
      <c r="BO107" s="4">
        <v>37315</v>
      </c>
      <c r="BP107">
        <v>98</v>
      </c>
      <c r="BQ107" t="s">
        <v>30</v>
      </c>
      <c r="BR107" t="s">
        <v>28</v>
      </c>
      <c r="BS107">
        <v>97.9</v>
      </c>
      <c r="BT107" t="s">
        <v>30</v>
      </c>
      <c r="BU107" t="s">
        <v>28</v>
      </c>
      <c r="BW107" s="4">
        <v>36219</v>
      </c>
      <c r="BX107">
        <v>94.2</v>
      </c>
      <c r="BY107" t="s">
        <v>30</v>
      </c>
      <c r="BZ107" t="s">
        <v>28</v>
      </c>
      <c r="CB107" s="4">
        <v>41333</v>
      </c>
      <c r="CC107">
        <v>101.4</v>
      </c>
      <c r="CD107" t="s">
        <v>30</v>
      </c>
      <c r="CE107" t="s">
        <v>28</v>
      </c>
    </row>
    <row r="108" spans="1:83" x14ac:dyDescent="0.2">
      <c r="A108" s="3">
        <v>35530</v>
      </c>
      <c r="B108">
        <v>23.07</v>
      </c>
      <c r="C108" t="s">
        <v>27</v>
      </c>
      <c r="D108" t="s">
        <v>28</v>
      </c>
      <c r="E108">
        <v>22.990000000000002</v>
      </c>
      <c r="F108" t="s">
        <v>27</v>
      </c>
      <c r="G108" t="s">
        <v>28</v>
      </c>
      <c r="I108" s="4">
        <v>36799</v>
      </c>
      <c r="J108">
        <v>23</v>
      </c>
      <c r="K108" t="s">
        <v>30</v>
      </c>
      <c r="L108" t="s">
        <v>28</v>
      </c>
      <c r="N108" s="4">
        <v>37711</v>
      </c>
      <c r="O108">
        <v>2261.13</v>
      </c>
      <c r="P108" t="s">
        <v>30</v>
      </c>
      <c r="Q108" t="s">
        <v>28</v>
      </c>
      <c r="S108" s="4">
        <v>37346</v>
      </c>
      <c r="T108" t="s">
        <v>29</v>
      </c>
      <c r="U108" t="s">
        <v>29</v>
      </c>
      <c r="V108" t="s">
        <v>29</v>
      </c>
      <c r="W108">
        <v>2252.19</v>
      </c>
      <c r="X108" t="s">
        <v>30</v>
      </c>
      <c r="Y108" t="s">
        <v>28</v>
      </c>
      <c r="AA108" s="4">
        <v>37711</v>
      </c>
      <c r="AB108">
        <v>4728023</v>
      </c>
      <c r="AC108" t="s">
        <v>30</v>
      </c>
      <c r="AD108" t="s">
        <v>28</v>
      </c>
      <c r="AF108" s="4">
        <v>41364</v>
      </c>
      <c r="AG108">
        <v>5489</v>
      </c>
      <c r="AH108" t="s">
        <v>30</v>
      </c>
      <c r="AI108" t="s">
        <v>28</v>
      </c>
      <c r="AK108" s="4">
        <v>35885</v>
      </c>
      <c r="AL108">
        <v>5845</v>
      </c>
      <c r="AM108" t="s">
        <v>30</v>
      </c>
      <c r="AN108" t="s">
        <v>28</v>
      </c>
      <c r="AP108" s="4">
        <v>32963</v>
      </c>
      <c r="AQ108">
        <v>9.213000000000001</v>
      </c>
      <c r="AR108" t="s">
        <v>30</v>
      </c>
      <c r="AS108" t="s">
        <v>28</v>
      </c>
      <c r="AU108" s="4">
        <v>37711</v>
      </c>
      <c r="AV108">
        <v>108.2</v>
      </c>
      <c r="AW108" t="s">
        <v>30</v>
      </c>
      <c r="AX108" t="s">
        <v>28</v>
      </c>
      <c r="BE108" s="4">
        <v>37315</v>
      </c>
      <c r="BF108">
        <v>106.555080262459</v>
      </c>
      <c r="BG108" t="s">
        <v>30</v>
      </c>
      <c r="BH108" t="s">
        <v>28</v>
      </c>
      <c r="BO108" s="4">
        <v>37346</v>
      </c>
      <c r="BP108">
        <v>120</v>
      </c>
      <c r="BQ108" t="s">
        <v>30</v>
      </c>
      <c r="BR108" t="s">
        <v>28</v>
      </c>
      <c r="BS108">
        <v>119.60000000000001</v>
      </c>
      <c r="BT108" t="s">
        <v>30</v>
      </c>
      <c r="BU108" t="s">
        <v>28</v>
      </c>
      <c r="BW108" s="4">
        <v>36250</v>
      </c>
      <c r="BX108">
        <v>103.3</v>
      </c>
      <c r="BY108" t="s">
        <v>30</v>
      </c>
      <c r="BZ108" t="s">
        <v>28</v>
      </c>
      <c r="CB108" s="4">
        <v>41364</v>
      </c>
      <c r="CC108">
        <v>110.8</v>
      </c>
      <c r="CD108" t="s">
        <v>30</v>
      </c>
      <c r="CE108" t="s">
        <v>28</v>
      </c>
    </row>
    <row r="109" spans="1:83" x14ac:dyDescent="0.2">
      <c r="A109" s="3">
        <v>35531</v>
      </c>
      <c r="B109">
        <v>22.97</v>
      </c>
      <c r="C109" t="s">
        <v>27</v>
      </c>
      <c r="D109" t="s">
        <v>28</v>
      </c>
      <c r="E109">
        <v>22.7</v>
      </c>
      <c r="F109" t="s">
        <v>27</v>
      </c>
      <c r="G109" t="s">
        <v>28</v>
      </c>
      <c r="I109" s="4">
        <v>36830</v>
      </c>
      <c r="J109">
        <v>23</v>
      </c>
      <c r="K109" t="s">
        <v>30</v>
      </c>
      <c r="L109" t="s">
        <v>28</v>
      </c>
      <c r="N109" s="4">
        <v>37741</v>
      </c>
      <c r="O109">
        <v>2317.21</v>
      </c>
      <c r="P109" t="s">
        <v>30</v>
      </c>
      <c r="Q109" t="s">
        <v>28</v>
      </c>
      <c r="S109" s="4">
        <v>37376</v>
      </c>
      <c r="T109" t="s">
        <v>29</v>
      </c>
      <c r="U109" t="s">
        <v>29</v>
      </c>
      <c r="V109" t="s">
        <v>29</v>
      </c>
      <c r="W109">
        <v>2226.4500000000003</v>
      </c>
      <c r="X109" t="s">
        <v>30</v>
      </c>
      <c r="Y109" t="s">
        <v>28</v>
      </c>
      <c r="AA109" s="4">
        <v>37741</v>
      </c>
      <c r="AB109">
        <v>4725865</v>
      </c>
      <c r="AC109" t="s">
        <v>30</v>
      </c>
      <c r="AD109" t="s">
        <v>28</v>
      </c>
      <c r="AF109" s="4">
        <v>41394</v>
      </c>
      <c r="AG109">
        <v>5478</v>
      </c>
      <c r="AH109" t="s">
        <v>30</v>
      </c>
      <c r="AI109" t="s">
        <v>28</v>
      </c>
      <c r="AK109" s="4">
        <v>35915</v>
      </c>
      <c r="AL109">
        <v>5851</v>
      </c>
      <c r="AM109" t="s">
        <v>30</v>
      </c>
      <c r="AN109" t="s">
        <v>28</v>
      </c>
      <c r="AP109" s="4">
        <v>32993</v>
      </c>
      <c r="AQ109">
        <v>9.9039999999999999</v>
      </c>
      <c r="AR109" t="s">
        <v>30</v>
      </c>
      <c r="AS109" t="s">
        <v>28</v>
      </c>
      <c r="AU109" s="4">
        <v>37741</v>
      </c>
      <c r="AV109">
        <v>106.5</v>
      </c>
      <c r="AW109" t="s">
        <v>30</v>
      </c>
      <c r="AX109" t="s">
        <v>28</v>
      </c>
      <c r="BE109" s="4">
        <v>37346</v>
      </c>
      <c r="BF109">
        <v>107.13991462630601</v>
      </c>
      <c r="BG109" t="s">
        <v>30</v>
      </c>
      <c r="BH109" t="s">
        <v>28</v>
      </c>
      <c r="BO109" s="4">
        <v>37376</v>
      </c>
      <c r="BP109">
        <v>97.2</v>
      </c>
      <c r="BQ109" t="s">
        <v>30</v>
      </c>
      <c r="BR109" t="s">
        <v>28</v>
      </c>
      <c r="BS109">
        <v>96.5</v>
      </c>
      <c r="BT109" t="s">
        <v>30</v>
      </c>
      <c r="BU109" t="s">
        <v>28</v>
      </c>
      <c r="BW109" s="4">
        <v>36280</v>
      </c>
      <c r="BX109">
        <v>100.3</v>
      </c>
      <c r="BY109" t="s">
        <v>30</v>
      </c>
      <c r="BZ109" t="s">
        <v>28</v>
      </c>
      <c r="CB109" s="4">
        <v>41394</v>
      </c>
      <c r="CC109">
        <v>108.3</v>
      </c>
      <c r="CD109" t="s">
        <v>30</v>
      </c>
      <c r="CE109" t="s">
        <v>28</v>
      </c>
    </row>
    <row r="110" spans="1:83" x14ac:dyDescent="0.2">
      <c r="A110" s="3">
        <v>35532</v>
      </c>
      <c r="B110" t="s">
        <v>29</v>
      </c>
      <c r="C110" t="s">
        <v>30</v>
      </c>
      <c r="D110" t="s">
        <v>28</v>
      </c>
      <c r="E110" t="s">
        <v>29</v>
      </c>
      <c r="F110" t="s">
        <v>30</v>
      </c>
      <c r="G110" t="s">
        <v>28</v>
      </c>
      <c r="I110" s="4">
        <v>36860</v>
      </c>
      <c r="J110">
        <v>23</v>
      </c>
      <c r="K110" t="s">
        <v>30</v>
      </c>
      <c r="L110" t="s">
        <v>28</v>
      </c>
      <c r="N110" s="4">
        <v>37772</v>
      </c>
      <c r="O110">
        <v>2250.1</v>
      </c>
      <c r="P110" t="s">
        <v>30</v>
      </c>
      <c r="Q110" t="s">
        <v>28</v>
      </c>
      <c r="S110" s="4">
        <v>37407</v>
      </c>
      <c r="T110" t="s">
        <v>29</v>
      </c>
      <c r="U110" t="s">
        <v>29</v>
      </c>
      <c r="V110" t="s">
        <v>29</v>
      </c>
      <c r="W110">
        <v>2254.83</v>
      </c>
      <c r="X110" t="s">
        <v>30</v>
      </c>
      <c r="Y110" t="s">
        <v>28</v>
      </c>
      <c r="AA110" s="4">
        <v>37772</v>
      </c>
      <c r="AB110">
        <v>4722593</v>
      </c>
      <c r="AC110" t="s">
        <v>30</v>
      </c>
      <c r="AD110" t="s">
        <v>28</v>
      </c>
      <c r="AF110" s="4">
        <v>41425</v>
      </c>
      <c r="AG110">
        <v>5479</v>
      </c>
      <c r="AH110" t="s">
        <v>30</v>
      </c>
      <c r="AI110" t="s">
        <v>28</v>
      </c>
      <c r="AK110" s="4">
        <v>35946</v>
      </c>
      <c r="AL110">
        <v>5848</v>
      </c>
      <c r="AM110" t="s">
        <v>30</v>
      </c>
      <c r="AN110" t="s">
        <v>28</v>
      </c>
      <c r="AP110" s="4">
        <v>33024</v>
      </c>
      <c r="AQ110">
        <v>10.36</v>
      </c>
      <c r="AR110" t="s">
        <v>30</v>
      </c>
      <c r="AS110" t="s">
        <v>28</v>
      </c>
      <c r="AU110" s="4">
        <v>37772</v>
      </c>
      <c r="AV110">
        <v>107.8</v>
      </c>
      <c r="AW110" t="s">
        <v>30</v>
      </c>
      <c r="AX110" t="s">
        <v>28</v>
      </c>
      <c r="BE110" s="4">
        <v>37376</v>
      </c>
      <c r="BF110">
        <v>108.239187854302</v>
      </c>
      <c r="BG110" t="s">
        <v>30</v>
      </c>
      <c r="BH110" t="s">
        <v>28</v>
      </c>
      <c r="BO110" s="4">
        <v>37407</v>
      </c>
      <c r="BP110">
        <v>100.9</v>
      </c>
      <c r="BQ110" t="s">
        <v>30</v>
      </c>
      <c r="BR110" t="s">
        <v>28</v>
      </c>
      <c r="BS110">
        <v>101.2</v>
      </c>
      <c r="BT110" t="s">
        <v>30</v>
      </c>
      <c r="BU110" t="s">
        <v>28</v>
      </c>
      <c r="BW110" s="4">
        <v>36311</v>
      </c>
      <c r="BX110">
        <v>102.2</v>
      </c>
      <c r="BY110" t="s">
        <v>30</v>
      </c>
      <c r="BZ110" t="s">
        <v>28</v>
      </c>
      <c r="CB110" s="4">
        <v>41425</v>
      </c>
      <c r="CC110">
        <v>107.60000000000001</v>
      </c>
      <c r="CD110" t="s">
        <v>30</v>
      </c>
      <c r="CE110" t="s">
        <v>28</v>
      </c>
    </row>
    <row r="111" spans="1:83" x14ac:dyDescent="0.2">
      <c r="A111" s="3">
        <v>35533</v>
      </c>
      <c r="B111" t="s">
        <v>29</v>
      </c>
      <c r="C111" t="s">
        <v>30</v>
      </c>
      <c r="D111" t="s">
        <v>28</v>
      </c>
      <c r="E111" t="s">
        <v>29</v>
      </c>
      <c r="F111" t="s">
        <v>30</v>
      </c>
      <c r="G111" t="s">
        <v>28</v>
      </c>
      <c r="I111" s="4">
        <v>36891</v>
      </c>
      <c r="J111">
        <v>23</v>
      </c>
      <c r="K111" t="s">
        <v>30</v>
      </c>
      <c r="L111" t="s">
        <v>28</v>
      </c>
      <c r="N111" s="4">
        <v>37802</v>
      </c>
      <c r="O111">
        <v>2292.0500000000002</v>
      </c>
      <c r="P111" t="s">
        <v>30</v>
      </c>
      <c r="Q111" t="s">
        <v>28</v>
      </c>
      <c r="S111" s="4">
        <v>37437</v>
      </c>
      <c r="T111" t="s">
        <v>29</v>
      </c>
      <c r="U111" t="s">
        <v>29</v>
      </c>
      <c r="V111" t="s">
        <v>29</v>
      </c>
      <c r="W111">
        <v>2232.0500000000002</v>
      </c>
      <c r="X111" t="s">
        <v>30</v>
      </c>
      <c r="Y111" t="s">
        <v>28</v>
      </c>
      <c r="AA111" s="4">
        <v>37802</v>
      </c>
      <c r="AB111">
        <v>4722468</v>
      </c>
      <c r="AC111" t="s">
        <v>30</v>
      </c>
      <c r="AD111" t="s">
        <v>28</v>
      </c>
      <c r="AF111" s="4">
        <v>41455</v>
      </c>
      <c r="AG111">
        <v>5488</v>
      </c>
      <c r="AH111" t="s">
        <v>30</v>
      </c>
      <c r="AI111" t="s">
        <v>28</v>
      </c>
      <c r="AK111" s="4">
        <v>35976</v>
      </c>
      <c r="AL111">
        <v>5858</v>
      </c>
      <c r="AM111" t="s">
        <v>30</v>
      </c>
      <c r="AN111" t="s">
        <v>28</v>
      </c>
      <c r="AP111" s="4">
        <v>33054</v>
      </c>
      <c r="AQ111">
        <v>10.71</v>
      </c>
      <c r="AR111" t="s">
        <v>30</v>
      </c>
      <c r="AS111" t="s">
        <v>28</v>
      </c>
      <c r="AU111" s="4">
        <v>37802</v>
      </c>
      <c r="AV111">
        <v>107.4</v>
      </c>
      <c r="AW111" t="s">
        <v>30</v>
      </c>
      <c r="AX111" t="s">
        <v>28</v>
      </c>
      <c r="BE111" s="4">
        <v>37407</v>
      </c>
      <c r="BF111">
        <v>105.00937597021002</v>
      </c>
      <c r="BG111" t="s">
        <v>30</v>
      </c>
      <c r="BH111" t="s">
        <v>28</v>
      </c>
      <c r="BO111" s="4">
        <v>37437</v>
      </c>
      <c r="BP111">
        <v>99.4</v>
      </c>
      <c r="BQ111" t="s">
        <v>30</v>
      </c>
      <c r="BR111" t="s">
        <v>28</v>
      </c>
      <c r="BS111">
        <v>99.8</v>
      </c>
      <c r="BT111" t="s">
        <v>30</v>
      </c>
      <c r="BU111" t="s">
        <v>28</v>
      </c>
      <c r="BW111" s="4">
        <v>36341</v>
      </c>
      <c r="BX111">
        <v>101</v>
      </c>
      <c r="BY111" t="s">
        <v>30</v>
      </c>
      <c r="BZ111" t="s">
        <v>28</v>
      </c>
      <c r="CB111" s="4">
        <v>41455</v>
      </c>
      <c r="CC111">
        <v>110.4</v>
      </c>
      <c r="CD111" t="s">
        <v>30</v>
      </c>
      <c r="CE111" t="s">
        <v>28</v>
      </c>
    </row>
    <row r="112" spans="1:83" x14ac:dyDescent="0.2">
      <c r="A112" s="3">
        <v>35534</v>
      </c>
      <c r="B112">
        <v>22.98</v>
      </c>
      <c r="C112" t="s">
        <v>27</v>
      </c>
      <c r="D112" t="s">
        <v>28</v>
      </c>
      <c r="E112">
        <v>23</v>
      </c>
      <c r="F112" t="s">
        <v>27</v>
      </c>
      <c r="G112" t="s">
        <v>28</v>
      </c>
      <c r="I112" s="4">
        <v>36922</v>
      </c>
      <c r="J112">
        <v>23</v>
      </c>
      <c r="K112" t="s">
        <v>30</v>
      </c>
      <c r="L112" t="s">
        <v>28</v>
      </c>
      <c r="N112" s="4">
        <v>37833</v>
      </c>
      <c r="O112">
        <v>2334.54</v>
      </c>
      <c r="P112" t="s">
        <v>30</v>
      </c>
      <c r="Q112" t="s">
        <v>28</v>
      </c>
      <c r="S112" s="4">
        <v>37468</v>
      </c>
      <c r="T112" t="s">
        <v>29</v>
      </c>
      <c r="U112" t="s">
        <v>29</v>
      </c>
      <c r="V112" t="s">
        <v>29</v>
      </c>
      <c r="W112">
        <v>2288.9</v>
      </c>
      <c r="X112" t="s">
        <v>30</v>
      </c>
      <c r="Y112" t="s">
        <v>28</v>
      </c>
      <c r="AA112" s="4">
        <v>37833</v>
      </c>
      <c r="AB112">
        <v>4722423</v>
      </c>
      <c r="AC112" t="s">
        <v>30</v>
      </c>
      <c r="AD112" t="s">
        <v>28</v>
      </c>
      <c r="AF112" s="4">
        <v>41486</v>
      </c>
      <c r="AG112">
        <v>5489</v>
      </c>
      <c r="AH112" t="s">
        <v>30</v>
      </c>
      <c r="AI112" t="s">
        <v>28</v>
      </c>
      <c r="AK112" s="4">
        <v>36007</v>
      </c>
      <c r="AL112">
        <v>5860</v>
      </c>
      <c r="AM112" t="s">
        <v>30</v>
      </c>
      <c r="AN112" t="s">
        <v>28</v>
      </c>
      <c r="AP112" s="4">
        <v>33085</v>
      </c>
      <c r="AQ112">
        <v>11.1</v>
      </c>
      <c r="AR112" t="s">
        <v>30</v>
      </c>
      <c r="AS112" t="s">
        <v>28</v>
      </c>
      <c r="AU112" s="4">
        <v>37833</v>
      </c>
      <c r="AV112">
        <v>112.60000000000001</v>
      </c>
      <c r="AW112" t="s">
        <v>30</v>
      </c>
      <c r="AX112" t="s">
        <v>28</v>
      </c>
      <c r="BE112" s="4">
        <v>37437</v>
      </c>
      <c r="BF112">
        <v>101.406739631831</v>
      </c>
      <c r="BG112" t="s">
        <v>30</v>
      </c>
      <c r="BH112" t="s">
        <v>28</v>
      </c>
      <c r="BO112" s="4">
        <v>37468</v>
      </c>
      <c r="BP112">
        <v>106.5</v>
      </c>
      <c r="BQ112" t="s">
        <v>30</v>
      </c>
      <c r="BR112" t="s">
        <v>28</v>
      </c>
      <c r="BS112">
        <v>107</v>
      </c>
      <c r="BT112" t="s">
        <v>30</v>
      </c>
      <c r="BU112" t="s">
        <v>28</v>
      </c>
      <c r="BW112" s="4">
        <v>36372</v>
      </c>
      <c r="BX112">
        <v>101.4</v>
      </c>
      <c r="BY112" t="s">
        <v>30</v>
      </c>
      <c r="BZ112" t="s">
        <v>28</v>
      </c>
      <c r="CB112" s="4">
        <v>41486</v>
      </c>
      <c r="CC112">
        <v>112.10000000000001</v>
      </c>
      <c r="CD112" t="s">
        <v>30</v>
      </c>
      <c r="CE112" t="s">
        <v>28</v>
      </c>
    </row>
    <row r="113" spans="1:83" x14ac:dyDescent="0.2">
      <c r="A113" s="3">
        <v>35535</v>
      </c>
      <c r="B113">
        <v>22.97</v>
      </c>
      <c r="C113" t="s">
        <v>27</v>
      </c>
      <c r="D113" t="s">
        <v>28</v>
      </c>
      <c r="E113">
        <v>22.900000000000002</v>
      </c>
      <c r="F113" t="s">
        <v>27</v>
      </c>
      <c r="G113" t="s">
        <v>28</v>
      </c>
      <c r="I113" s="4">
        <v>36950</v>
      </c>
      <c r="J113">
        <v>23</v>
      </c>
      <c r="K113" t="s">
        <v>30</v>
      </c>
      <c r="L113" t="s">
        <v>28</v>
      </c>
      <c r="N113" s="4">
        <v>37864</v>
      </c>
      <c r="O113">
        <v>2291.16</v>
      </c>
      <c r="P113" t="s">
        <v>30</v>
      </c>
      <c r="Q113" t="s">
        <v>28</v>
      </c>
      <c r="S113" s="4">
        <v>37499</v>
      </c>
      <c r="T113" t="s">
        <v>29</v>
      </c>
      <c r="U113" t="s">
        <v>29</v>
      </c>
      <c r="V113" t="s">
        <v>29</v>
      </c>
      <c r="W113">
        <v>2252.7200000000003</v>
      </c>
      <c r="X113" t="s">
        <v>30</v>
      </c>
      <c r="Y113" t="s">
        <v>28</v>
      </c>
      <c r="AA113" s="4">
        <v>37864</v>
      </c>
      <c r="AB113">
        <v>4717855</v>
      </c>
      <c r="AC113" t="s">
        <v>30</v>
      </c>
      <c r="AD113" t="s">
        <v>28</v>
      </c>
      <c r="AF113" s="4">
        <v>41517</v>
      </c>
      <c r="AG113">
        <v>5494</v>
      </c>
      <c r="AH113" t="s">
        <v>30</v>
      </c>
      <c r="AI113" t="s">
        <v>28</v>
      </c>
      <c r="AK113" s="4">
        <v>36038</v>
      </c>
      <c r="AL113">
        <v>5840</v>
      </c>
      <c r="AM113" t="s">
        <v>30</v>
      </c>
      <c r="AN113" t="s">
        <v>28</v>
      </c>
      <c r="AP113" s="4">
        <v>33116</v>
      </c>
      <c r="AQ113">
        <v>11.3</v>
      </c>
      <c r="AR113" t="s">
        <v>30</v>
      </c>
      <c r="AS113" t="s">
        <v>28</v>
      </c>
      <c r="AU113" s="4">
        <v>37864</v>
      </c>
      <c r="AV113">
        <v>106.9</v>
      </c>
      <c r="AW113" t="s">
        <v>30</v>
      </c>
      <c r="AX113" t="s">
        <v>28</v>
      </c>
      <c r="BE113" s="4">
        <v>37468</v>
      </c>
      <c r="BF113">
        <v>95.381961156163683</v>
      </c>
      <c r="BG113" t="s">
        <v>30</v>
      </c>
      <c r="BH113" t="s">
        <v>28</v>
      </c>
      <c r="BO113" s="4">
        <v>37499</v>
      </c>
      <c r="BP113">
        <v>99.600000000000009</v>
      </c>
      <c r="BQ113" t="s">
        <v>30</v>
      </c>
      <c r="BR113" t="s">
        <v>28</v>
      </c>
      <c r="BS113">
        <v>99.9</v>
      </c>
      <c r="BT113" t="s">
        <v>30</v>
      </c>
      <c r="BU113" t="s">
        <v>28</v>
      </c>
      <c r="BW113" s="4">
        <v>36403</v>
      </c>
      <c r="BX113">
        <v>107.10000000000001</v>
      </c>
      <c r="BY113" t="s">
        <v>30</v>
      </c>
      <c r="BZ113" t="s">
        <v>28</v>
      </c>
      <c r="CB113" s="4">
        <v>41517</v>
      </c>
      <c r="CC113">
        <v>107.10000000000001</v>
      </c>
      <c r="CD113" t="s">
        <v>30</v>
      </c>
      <c r="CE113" t="s">
        <v>28</v>
      </c>
    </row>
    <row r="114" spans="1:83" x14ac:dyDescent="0.2">
      <c r="A114" s="3">
        <v>35536</v>
      </c>
      <c r="B114">
        <v>22.900000000000002</v>
      </c>
      <c r="C114" t="s">
        <v>27</v>
      </c>
      <c r="D114" t="s">
        <v>28</v>
      </c>
      <c r="E114">
        <v>22.47</v>
      </c>
      <c r="F114" t="s">
        <v>27</v>
      </c>
      <c r="G114" t="s">
        <v>28</v>
      </c>
      <c r="I114" s="4">
        <v>36981</v>
      </c>
      <c r="J114">
        <v>21.91</v>
      </c>
      <c r="K114" t="s">
        <v>30</v>
      </c>
      <c r="L114" t="s">
        <v>28</v>
      </c>
      <c r="N114" s="4">
        <v>37894</v>
      </c>
      <c r="O114">
        <v>2351.62</v>
      </c>
      <c r="P114" t="s">
        <v>30</v>
      </c>
      <c r="Q114" t="s">
        <v>28</v>
      </c>
      <c r="S114" s="4">
        <v>37529</v>
      </c>
      <c r="T114" t="s">
        <v>29</v>
      </c>
      <c r="U114" t="s">
        <v>29</v>
      </c>
      <c r="V114" t="s">
        <v>29</v>
      </c>
      <c r="W114">
        <v>2301.92</v>
      </c>
      <c r="X114" t="s">
        <v>30</v>
      </c>
      <c r="Y114" t="s">
        <v>28</v>
      </c>
      <c r="AA114" s="4">
        <v>37894</v>
      </c>
      <c r="AB114">
        <v>4711447</v>
      </c>
      <c r="AC114" t="s">
        <v>30</v>
      </c>
      <c r="AD114" t="s">
        <v>28</v>
      </c>
      <c r="AF114" s="4">
        <v>41547</v>
      </c>
      <c r="AG114">
        <v>5495</v>
      </c>
      <c r="AH114" t="s">
        <v>30</v>
      </c>
      <c r="AI114" t="s">
        <v>28</v>
      </c>
      <c r="AK114" s="4">
        <v>36068</v>
      </c>
      <c r="AL114">
        <v>5829</v>
      </c>
      <c r="AM114" t="s">
        <v>30</v>
      </c>
      <c r="AN114" t="s">
        <v>28</v>
      </c>
      <c r="AP114" s="4">
        <v>33146</v>
      </c>
      <c r="AQ114">
        <v>11.82</v>
      </c>
      <c r="AR114" t="s">
        <v>30</v>
      </c>
      <c r="AS114" t="s">
        <v>28</v>
      </c>
      <c r="AU114" s="4">
        <v>37894</v>
      </c>
      <c r="AV114">
        <v>121.10000000000001</v>
      </c>
      <c r="AW114" t="s">
        <v>30</v>
      </c>
      <c r="AX114" t="s">
        <v>28</v>
      </c>
      <c r="BE114" s="4">
        <v>37499</v>
      </c>
      <c r="BF114">
        <v>94.956406392957007</v>
      </c>
      <c r="BG114" t="s">
        <v>30</v>
      </c>
      <c r="BH114" t="s">
        <v>28</v>
      </c>
      <c r="BO114" s="4">
        <v>37529</v>
      </c>
      <c r="BP114">
        <v>97.3</v>
      </c>
      <c r="BQ114" t="s">
        <v>30</v>
      </c>
      <c r="BR114" t="s">
        <v>28</v>
      </c>
      <c r="BS114">
        <v>96.600000000000009</v>
      </c>
      <c r="BT114" t="s">
        <v>30</v>
      </c>
      <c r="BU114" t="s">
        <v>28</v>
      </c>
      <c r="BW114" s="4">
        <v>36433</v>
      </c>
      <c r="BX114">
        <v>108.60000000000001</v>
      </c>
      <c r="BY114" t="s">
        <v>30</v>
      </c>
      <c r="BZ114" t="s">
        <v>28</v>
      </c>
      <c r="CB114" s="4">
        <v>41547</v>
      </c>
      <c r="CC114">
        <v>117.5</v>
      </c>
      <c r="CD114" t="s">
        <v>30</v>
      </c>
      <c r="CE114" t="s">
        <v>28</v>
      </c>
    </row>
    <row r="115" spans="1:83" x14ac:dyDescent="0.2">
      <c r="A115" s="3">
        <v>35537</v>
      </c>
      <c r="B115">
        <v>22.82</v>
      </c>
      <c r="C115" t="s">
        <v>27</v>
      </c>
      <c r="D115" t="s">
        <v>28</v>
      </c>
      <c r="E115">
        <v>22.07</v>
      </c>
      <c r="F115" t="s">
        <v>27</v>
      </c>
      <c r="G115" t="s">
        <v>28</v>
      </c>
      <c r="I115" s="4">
        <v>37011</v>
      </c>
      <c r="J115">
        <v>21</v>
      </c>
      <c r="K115" t="s">
        <v>30</v>
      </c>
      <c r="L115" t="s">
        <v>28</v>
      </c>
      <c r="N115" s="4">
        <v>37925</v>
      </c>
      <c r="O115">
        <v>2330.4900000000002</v>
      </c>
      <c r="P115" t="s">
        <v>30</v>
      </c>
      <c r="Q115" t="s">
        <v>28</v>
      </c>
      <c r="S115" s="4">
        <v>37560</v>
      </c>
      <c r="T115" t="s">
        <v>29</v>
      </c>
      <c r="U115" t="s">
        <v>29</v>
      </c>
      <c r="V115" t="s">
        <v>29</v>
      </c>
      <c r="W115">
        <v>2263.31</v>
      </c>
      <c r="X115" t="s">
        <v>30</v>
      </c>
      <c r="Y115" t="s">
        <v>28</v>
      </c>
      <c r="AA115" s="4">
        <v>37925</v>
      </c>
      <c r="AB115">
        <v>4714960</v>
      </c>
      <c r="AC115" t="s">
        <v>30</v>
      </c>
      <c r="AD115" t="s">
        <v>28</v>
      </c>
      <c r="AF115" s="4">
        <v>41578</v>
      </c>
      <c r="AG115">
        <v>5500</v>
      </c>
      <c r="AH115" t="s">
        <v>30</v>
      </c>
      <c r="AI115" t="s">
        <v>28</v>
      </c>
      <c r="AK115" s="4">
        <v>36099</v>
      </c>
      <c r="AL115">
        <v>5842</v>
      </c>
      <c r="AM115" t="s">
        <v>30</v>
      </c>
      <c r="AN115" t="s">
        <v>28</v>
      </c>
      <c r="AP115" s="4">
        <v>33177</v>
      </c>
      <c r="AQ115">
        <v>12.49</v>
      </c>
      <c r="AR115" t="s">
        <v>30</v>
      </c>
      <c r="AS115" t="s">
        <v>28</v>
      </c>
      <c r="AU115" s="4">
        <v>37925</v>
      </c>
      <c r="AV115">
        <v>127.7</v>
      </c>
      <c r="AW115" t="s">
        <v>30</v>
      </c>
      <c r="AX115" t="s">
        <v>28</v>
      </c>
      <c r="BE115" s="4">
        <v>37529</v>
      </c>
      <c r="BF115">
        <v>95.343645021945292</v>
      </c>
      <c r="BG115" t="s">
        <v>30</v>
      </c>
      <c r="BH115" t="s">
        <v>28</v>
      </c>
      <c r="BO115" s="4">
        <v>37560</v>
      </c>
      <c r="BP115">
        <v>106.3</v>
      </c>
      <c r="BQ115" t="s">
        <v>30</v>
      </c>
      <c r="BR115" t="s">
        <v>28</v>
      </c>
      <c r="BS115">
        <v>105.8</v>
      </c>
      <c r="BT115" t="s">
        <v>30</v>
      </c>
      <c r="BU115" t="s">
        <v>28</v>
      </c>
      <c r="BW115" s="4">
        <v>36464</v>
      </c>
      <c r="BX115">
        <v>108.9</v>
      </c>
      <c r="BY115" t="s">
        <v>30</v>
      </c>
      <c r="BZ115" t="s">
        <v>28</v>
      </c>
      <c r="CB115" s="4">
        <v>41578</v>
      </c>
      <c r="CC115">
        <v>124.7</v>
      </c>
      <c r="CD115" t="s">
        <v>30</v>
      </c>
      <c r="CE115" t="s">
        <v>28</v>
      </c>
    </row>
    <row r="116" spans="1:83" x14ac:dyDescent="0.2">
      <c r="A116" s="3">
        <v>35538</v>
      </c>
      <c r="B116">
        <v>22.79</v>
      </c>
      <c r="C116" t="s">
        <v>27</v>
      </c>
      <c r="D116" t="s">
        <v>28</v>
      </c>
      <c r="E116">
        <v>21.91</v>
      </c>
      <c r="F116" t="s">
        <v>27</v>
      </c>
      <c r="G116" t="s">
        <v>28</v>
      </c>
      <c r="I116" s="4">
        <v>37042</v>
      </c>
      <c r="J116">
        <v>21</v>
      </c>
      <c r="K116" t="s">
        <v>30</v>
      </c>
      <c r="L116" t="s">
        <v>28</v>
      </c>
      <c r="N116" s="4">
        <v>37955</v>
      </c>
      <c r="O116">
        <v>2439</v>
      </c>
      <c r="P116" t="s">
        <v>30</v>
      </c>
      <c r="Q116" t="s">
        <v>28</v>
      </c>
      <c r="S116" s="4">
        <v>37590</v>
      </c>
      <c r="T116" t="s">
        <v>29</v>
      </c>
      <c r="U116" t="s">
        <v>29</v>
      </c>
      <c r="V116" t="s">
        <v>29</v>
      </c>
      <c r="W116">
        <v>2343.4500000000003</v>
      </c>
      <c r="X116" t="s">
        <v>30</v>
      </c>
      <c r="Y116" t="s">
        <v>28</v>
      </c>
      <c r="AA116" s="4">
        <v>37955</v>
      </c>
      <c r="AB116">
        <v>4700545</v>
      </c>
      <c r="AC116" t="s">
        <v>30</v>
      </c>
      <c r="AD116" t="s">
        <v>28</v>
      </c>
      <c r="AF116" s="4">
        <v>41608</v>
      </c>
      <c r="AG116">
        <v>5501</v>
      </c>
      <c r="AH116" t="s">
        <v>30</v>
      </c>
      <c r="AI116" t="s">
        <v>28</v>
      </c>
      <c r="AK116" s="4">
        <v>36129</v>
      </c>
      <c r="AL116">
        <v>5805</v>
      </c>
      <c r="AM116" t="s">
        <v>30</v>
      </c>
      <c r="AN116" t="s">
        <v>28</v>
      </c>
      <c r="AP116" s="4">
        <v>33207</v>
      </c>
      <c r="AQ116">
        <v>13.1</v>
      </c>
      <c r="AR116" t="s">
        <v>30</v>
      </c>
      <c r="AS116" t="s">
        <v>28</v>
      </c>
      <c r="AU116" s="4">
        <v>37955</v>
      </c>
      <c r="AV116">
        <v>117.4</v>
      </c>
      <c r="AW116" t="s">
        <v>30</v>
      </c>
      <c r="AX116" t="s">
        <v>28</v>
      </c>
      <c r="BE116" s="4">
        <v>37560</v>
      </c>
      <c r="BF116">
        <v>96.275607085691789</v>
      </c>
      <c r="BG116" t="s">
        <v>30</v>
      </c>
      <c r="BH116" t="s">
        <v>28</v>
      </c>
      <c r="BO116" s="4">
        <v>37590</v>
      </c>
      <c r="BP116">
        <v>94.4</v>
      </c>
      <c r="BQ116" t="s">
        <v>30</v>
      </c>
      <c r="BR116" t="s">
        <v>28</v>
      </c>
      <c r="BS116">
        <v>93.8</v>
      </c>
      <c r="BT116" t="s">
        <v>30</v>
      </c>
      <c r="BU116" t="s">
        <v>28</v>
      </c>
      <c r="BW116" s="4">
        <v>36494</v>
      </c>
      <c r="BX116">
        <v>115.7</v>
      </c>
      <c r="BY116" t="s">
        <v>30</v>
      </c>
      <c r="BZ116" t="s">
        <v>28</v>
      </c>
      <c r="CB116" s="4">
        <v>41608</v>
      </c>
      <c r="CC116">
        <v>116.9</v>
      </c>
      <c r="CD116" t="s">
        <v>30</v>
      </c>
      <c r="CE116" t="s">
        <v>28</v>
      </c>
    </row>
    <row r="117" spans="1:83" x14ac:dyDescent="0.2">
      <c r="A117" s="3">
        <v>35539</v>
      </c>
      <c r="B117" t="s">
        <v>29</v>
      </c>
      <c r="C117" t="s">
        <v>30</v>
      </c>
      <c r="D117" t="s">
        <v>28</v>
      </c>
      <c r="E117" t="s">
        <v>29</v>
      </c>
      <c r="F117" t="s">
        <v>30</v>
      </c>
      <c r="G117" t="s">
        <v>28</v>
      </c>
      <c r="I117" s="4">
        <v>37072</v>
      </c>
      <c r="J117">
        <v>20.85</v>
      </c>
      <c r="K117" t="s">
        <v>30</v>
      </c>
      <c r="L117" t="s">
        <v>28</v>
      </c>
      <c r="N117" s="4">
        <v>37986</v>
      </c>
      <c r="O117">
        <v>2658.75</v>
      </c>
      <c r="P117" t="s">
        <v>30</v>
      </c>
      <c r="Q117" t="s">
        <v>28</v>
      </c>
      <c r="S117" s="4">
        <v>37621</v>
      </c>
      <c r="T117" t="s">
        <v>29</v>
      </c>
      <c r="U117" t="s">
        <v>29</v>
      </c>
      <c r="V117" t="s">
        <v>29</v>
      </c>
      <c r="W117">
        <v>2532.41</v>
      </c>
      <c r="X117" t="s">
        <v>30</v>
      </c>
      <c r="Y117" t="s">
        <v>28</v>
      </c>
      <c r="AA117" s="4">
        <v>37986</v>
      </c>
      <c r="AB117">
        <v>4671342</v>
      </c>
      <c r="AC117" t="s">
        <v>30</v>
      </c>
      <c r="AD117" t="s">
        <v>28</v>
      </c>
      <c r="AF117" s="4">
        <v>41639</v>
      </c>
      <c r="AG117">
        <v>5491</v>
      </c>
      <c r="AH117" t="s">
        <v>30</v>
      </c>
      <c r="AI117" t="s">
        <v>28</v>
      </c>
      <c r="AK117" s="4">
        <v>36160</v>
      </c>
      <c r="AL117">
        <v>5769</v>
      </c>
      <c r="AM117" t="s">
        <v>30</v>
      </c>
      <c r="AN117" t="s">
        <v>28</v>
      </c>
      <c r="AP117" s="4">
        <v>33238</v>
      </c>
      <c r="AQ117">
        <v>13.870000000000001</v>
      </c>
      <c r="AR117" t="s">
        <v>30</v>
      </c>
      <c r="AS117" t="s">
        <v>28</v>
      </c>
      <c r="AU117" s="4">
        <v>37986</v>
      </c>
      <c r="AV117">
        <v>119.60000000000001</v>
      </c>
      <c r="AW117" t="s">
        <v>30</v>
      </c>
      <c r="AX117" t="s">
        <v>28</v>
      </c>
      <c r="BE117" s="4">
        <v>37590</v>
      </c>
      <c r="BF117">
        <v>98.586969734707893</v>
      </c>
      <c r="BG117" t="s">
        <v>30</v>
      </c>
      <c r="BH117" t="s">
        <v>28</v>
      </c>
      <c r="BO117" s="4">
        <v>37621</v>
      </c>
      <c r="BP117">
        <v>118.7</v>
      </c>
      <c r="BQ117" t="s">
        <v>30</v>
      </c>
      <c r="BR117" t="s">
        <v>28</v>
      </c>
      <c r="BS117">
        <v>118.7</v>
      </c>
      <c r="BT117" t="s">
        <v>30</v>
      </c>
      <c r="BU117" t="s">
        <v>28</v>
      </c>
      <c r="BW117" s="4">
        <v>36525</v>
      </c>
      <c r="BX117">
        <v>119</v>
      </c>
      <c r="BY117" t="s">
        <v>30</v>
      </c>
      <c r="BZ117" t="s">
        <v>28</v>
      </c>
      <c r="CB117" s="4">
        <v>41639</v>
      </c>
      <c r="CC117">
        <v>105.60000000000001</v>
      </c>
      <c r="CD117" t="s">
        <v>30</v>
      </c>
      <c r="CE117" t="s">
        <v>28</v>
      </c>
    </row>
    <row r="118" spans="1:83" x14ac:dyDescent="0.2">
      <c r="A118" s="3">
        <v>35540</v>
      </c>
      <c r="B118" t="s">
        <v>29</v>
      </c>
      <c r="C118" t="s">
        <v>30</v>
      </c>
      <c r="D118" t="s">
        <v>28</v>
      </c>
      <c r="E118" t="s">
        <v>29</v>
      </c>
      <c r="F118" t="s">
        <v>30</v>
      </c>
      <c r="G118" t="s">
        <v>28</v>
      </c>
      <c r="I118" s="4">
        <v>37103</v>
      </c>
      <c r="J118">
        <v>19.5</v>
      </c>
      <c r="K118" t="s">
        <v>30</v>
      </c>
      <c r="L118" t="s">
        <v>28</v>
      </c>
      <c r="N118" s="4">
        <v>38017</v>
      </c>
      <c r="O118">
        <v>2324.77</v>
      </c>
      <c r="P118" t="s">
        <v>30</v>
      </c>
      <c r="Q118" t="s">
        <v>28</v>
      </c>
      <c r="S118" s="4">
        <v>37652</v>
      </c>
      <c r="T118" t="s">
        <v>29</v>
      </c>
      <c r="U118" t="s">
        <v>29</v>
      </c>
      <c r="V118" t="s">
        <v>29</v>
      </c>
      <c r="W118">
        <v>2246.5100000000002</v>
      </c>
      <c r="X118" t="s">
        <v>30</v>
      </c>
      <c r="Y118" t="s">
        <v>28</v>
      </c>
      <c r="AA118" s="4">
        <v>38017</v>
      </c>
      <c r="AB118">
        <v>4669181</v>
      </c>
      <c r="AC118" t="s">
        <v>30</v>
      </c>
      <c r="AD118" t="s">
        <v>28</v>
      </c>
      <c r="AF118" s="4">
        <v>41670</v>
      </c>
      <c r="AG118">
        <v>5506</v>
      </c>
      <c r="AH118" t="s">
        <v>30</v>
      </c>
      <c r="AI118" t="s">
        <v>28</v>
      </c>
      <c r="AK118" s="4">
        <v>36191</v>
      </c>
      <c r="AL118">
        <v>5835</v>
      </c>
      <c r="AM118" t="s">
        <v>30</v>
      </c>
      <c r="AN118" t="s">
        <v>28</v>
      </c>
      <c r="AP118" s="4">
        <v>33269</v>
      </c>
      <c r="AQ118">
        <v>15.63</v>
      </c>
      <c r="AR118" t="s">
        <v>30</v>
      </c>
      <c r="AS118" t="s">
        <v>28</v>
      </c>
      <c r="AU118" s="4">
        <v>38017</v>
      </c>
      <c r="AV118">
        <v>110.7</v>
      </c>
      <c r="AW118" t="s">
        <v>30</v>
      </c>
      <c r="AX118" t="s">
        <v>28</v>
      </c>
      <c r="BE118" s="4">
        <v>37621</v>
      </c>
      <c r="BF118">
        <v>97.730942400124505</v>
      </c>
      <c r="BG118" t="s">
        <v>30</v>
      </c>
      <c r="BH118" t="s">
        <v>28</v>
      </c>
      <c r="BO118" s="4">
        <v>37652</v>
      </c>
      <c r="BP118">
        <v>76</v>
      </c>
      <c r="BQ118" t="s">
        <v>30</v>
      </c>
      <c r="BR118" t="s">
        <v>28</v>
      </c>
      <c r="BS118">
        <v>75</v>
      </c>
      <c r="BT118" t="s">
        <v>30</v>
      </c>
      <c r="BU118" t="s">
        <v>28</v>
      </c>
      <c r="BW118" s="4">
        <v>36556</v>
      </c>
      <c r="BX118">
        <v>107.9</v>
      </c>
      <c r="BY118" t="s">
        <v>30</v>
      </c>
      <c r="BZ118" t="s">
        <v>28</v>
      </c>
      <c r="CB118" s="4">
        <v>41670</v>
      </c>
      <c r="CC118">
        <v>108.8</v>
      </c>
      <c r="CD118" t="s">
        <v>30</v>
      </c>
      <c r="CE118" t="s">
        <v>28</v>
      </c>
    </row>
    <row r="119" spans="1:83" x14ac:dyDescent="0.2">
      <c r="A119" s="3">
        <v>35541</v>
      </c>
      <c r="B119">
        <v>22.69</v>
      </c>
      <c r="C119" t="s">
        <v>27</v>
      </c>
      <c r="D119" t="s">
        <v>28</v>
      </c>
      <c r="E119">
        <v>21.32</v>
      </c>
      <c r="F119" t="s">
        <v>27</v>
      </c>
      <c r="G119" t="s">
        <v>28</v>
      </c>
      <c r="I119" s="4">
        <v>37134</v>
      </c>
      <c r="J119">
        <v>19.18</v>
      </c>
      <c r="K119" t="s">
        <v>30</v>
      </c>
      <c r="L119" t="s">
        <v>28</v>
      </c>
      <c r="N119" s="4">
        <v>38046</v>
      </c>
      <c r="O119">
        <v>2375.44</v>
      </c>
      <c r="P119" t="s">
        <v>30</v>
      </c>
      <c r="Q119" t="s">
        <v>28</v>
      </c>
      <c r="S119" s="4">
        <v>37680</v>
      </c>
      <c r="T119" t="s">
        <v>29</v>
      </c>
      <c r="U119" t="s">
        <v>29</v>
      </c>
      <c r="V119" t="s">
        <v>29</v>
      </c>
      <c r="W119">
        <v>2235.54</v>
      </c>
      <c r="X119" t="s">
        <v>30</v>
      </c>
      <c r="Y119" t="s">
        <v>28</v>
      </c>
      <c r="AA119" s="4">
        <v>38046</v>
      </c>
      <c r="AB119">
        <v>4671463</v>
      </c>
      <c r="AC119" t="s">
        <v>30</v>
      </c>
      <c r="AD119" t="s">
        <v>28</v>
      </c>
      <c r="AF119" s="4">
        <v>41698</v>
      </c>
      <c r="AG119">
        <v>5508</v>
      </c>
      <c r="AH119" t="s">
        <v>30</v>
      </c>
      <c r="AI119" t="s">
        <v>28</v>
      </c>
      <c r="AK119" s="4">
        <v>36219</v>
      </c>
      <c r="AL119">
        <v>5818</v>
      </c>
      <c r="AM119" t="s">
        <v>30</v>
      </c>
      <c r="AN119" t="s">
        <v>28</v>
      </c>
      <c r="AP119" s="4">
        <v>33297</v>
      </c>
      <c r="AQ119">
        <v>16.68</v>
      </c>
      <c r="AR119" t="s">
        <v>30</v>
      </c>
      <c r="AS119" t="s">
        <v>28</v>
      </c>
      <c r="AU119" s="4">
        <v>38046</v>
      </c>
      <c r="AV119">
        <v>114.2</v>
      </c>
      <c r="AW119" t="s">
        <v>30</v>
      </c>
      <c r="AX119" t="s">
        <v>28</v>
      </c>
      <c r="BE119" s="4">
        <v>37652</v>
      </c>
      <c r="BF119">
        <v>92.882431321248006</v>
      </c>
      <c r="BG119" t="s">
        <v>30</v>
      </c>
      <c r="BH119" t="s">
        <v>28</v>
      </c>
      <c r="BO119" s="4">
        <v>37680</v>
      </c>
      <c r="BP119">
        <v>96.2</v>
      </c>
      <c r="BQ119" t="s">
        <v>30</v>
      </c>
      <c r="BR119" t="s">
        <v>28</v>
      </c>
      <c r="BS119">
        <v>96.2</v>
      </c>
      <c r="BT119" t="s">
        <v>30</v>
      </c>
      <c r="BU119" t="s">
        <v>28</v>
      </c>
      <c r="BW119" s="4">
        <v>36585</v>
      </c>
      <c r="BX119">
        <v>116.4</v>
      </c>
      <c r="BY119" t="s">
        <v>30</v>
      </c>
      <c r="BZ119" t="s">
        <v>28</v>
      </c>
      <c r="CB119" s="4">
        <v>41698</v>
      </c>
      <c r="CC119">
        <v>106.8</v>
      </c>
      <c r="CD119" t="s">
        <v>30</v>
      </c>
      <c r="CE119" t="s">
        <v>28</v>
      </c>
    </row>
    <row r="120" spans="1:83" x14ac:dyDescent="0.2">
      <c r="A120" s="3">
        <v>35542</v>
      </c>
      <c r="B120">
        <v>22.47</v>
      </c>
      <c r="C120" t="s">
        <v>27</v>
      </c>
      <c r="D120" t="s">
        <v>28</v>
      </c>
      <c r="E120">
        <v>19.39</v>
      </c>
      <c r="F120" t="s">
        <v>27</v>
      </c>
      <c r="G120" t="s">
        <v>28</v>
      </c>
      <c r="I120" s="4">
        <v>37164</v>
      </c>
      <c r="J120">
        <v>18.5</v>
      </c>
      <c r="K120" t="s">
        <v>30</v>
      </c>
      <c r="L120" t="s">
        <v>28</v>
      </c>
      <c r="N120" s="4">
        <v>38077</v>
      </c>
      <c r="O120">
        <v>2421.9299999999998</v>
      </c>
      <c r="P120" t="s">
        <v>30</v>
      </c>
      <c r="Q120" t="s">
        <v>28</v>
      </c>
      <c r="S120" s="4">
        <v>37711</v>
      </c>
      <c r="T120" t="s">
        <v>29</v>
      </c>
      <c r="U120" t="s">
        <v>29</v>
      </c>
      <c r="V120" t="s">
        <v>29</v>
      </c>
      <c r="W120">
        <v>2267.5700000000002</v>
      </c>
      <c r="X120" t="s">
        <v>30</v>
      </c>
      <c r="Y120" t="s">
        <v>28</v>
      </c>
      <c r="AA120" s="4">
        <v>38077</v>
      </c>
      <c r="AB120">
        <v>4667312</v>
      </c>
      <c r="AC120" t="s">
        <v>30</v>
      </c>
      <c r="AD120" t="s">
        <v>28</v>
      </c>
      <c r="AF120" s="4">
        <v>41729</v>
      </c>
      <c r="AG120">
        <v>5515</v>
      </c>
      <c r="AH120" t="s">
        <v>30</v>
      </c>
      <c r="AI120" t="s">
        <v>28</v>
      </c>
      <c r="AK120" s="4">
        <v>36250</v>
      </c>
      <c r="AL120">
        <v>5808</v>
      </c>
      <c r="AM120" t="s">
        <v>30</v>
      </c>
      <c r="AN120" t="s">
        <v>28</v>
      </c>
      <c r="AP120" s="4">
        <v>33328</v>
      </c>
      <c r="AQ120">
        <v>17.43</v>
      </c>
      <c r="AR120" t="s">
        <v>30</v>
      </c>
      <c r="AS120" t="s">
        <v>28</v>
      </c>
      <c r="AU120" s="4">
        <v>38077</v>
      </c>
      <c r="AV120">
        <v>133.69999999999999</v>
      </c>
      <c r="AW120" t="s">
        <v>30</v>
      </c>
      <c r="AX120" t="s">
        <v>28</v>
      </c>
      <c r="BE120" s="4">
        <v>37680</v>
      </c>
      <c r="BF120">
        <v>94.258939530828599</v>
      </c>
      <c r="BG120" t="s">
        <v>30</v>
      </c>
      <c r="BH120" t="s">
        <v>28</v>
      </c>
      <c r="BO120" s="4">
        <v>37711</v>
      </c>
      <c r="BP120">
        <v>112.5</v>
      </c>
      <c r="BQ120" t="s">
        <v>30</v>
      </c>
      <c r="BR120" t="s">
        <v>28</v>
      </c>
      <c r="BS120">
        <v>112.3</v>
      </c>
      <c r="BT120" t="s">
        <v>30</v>
      </c>
      <c r="BU120" t="s">
        <v>28</v>
      </c>
      <c r="BW120" s="4">
        <v>36616</v>
      </c>
      <c r="BX120">
        <v>106.8</v>
      </c>
      <c r="BY120" t="s">
        <v>30</v>
      </c>
      <c r="BZ120" t="s">
        <v>28</v>
      </c>
      <c r="CB120" s="4">
        <v>41729</v>
      </c>
      <c r="CC120">
        <v>116.9</v>
      </c>
      <c r="CD120" t="s">
        <v>30</v>
      </c>
      <c r="CE120" t="s">
        <v>28</v>
      </c>
    </row>
    <row r="121" spans="1:83" x14ac:dyDescent="0.2">
      <c r="A121" s="3">
        <v>35543</v>
      </c>
      <c r="B121">
        <v>22.55</v>
      </c>
      <c r="C121" t="s">
        <v>27</v>
      </c>
      <c r="D121" t="s">
        <v>28</v>
      </c>
      <c r="E121">
        <v>20.55</v>
      </c>
      <c r="F121" t="s">
        <v>27</v>
      </c>
      <c r="G121" t="s">
        <v>28</v>
      </c>
      <c r="I121" s="4">
        <v>37195</v>
      </c>
      <c r="J121">
        <v>18.240000000000002</v>
      </c>
      <c r="K121" t="s">
        <v>30</v>
      </c>
      <c r="L121" t="s">
        <v>28</v>
      </c>
      <c r="N121" s="4">
        <v>38107</v>
      </c>
      <c r="O121">
        <v>2423.11</v>
      </c>
      <c r="P121" t="s">
        <v>30</v>
      </c>
      <c r="Q121" t="s">
        <v>28</v>
      </c>
      <c r="S121" s="4">
        <v>37741</v>
      </c>
      <c r="T121" t="s">
        <v>29</v>
      </c>
      <c r="U121" t="s">
        <v>29</v>
      </c>
      <c r="V121" t="s">
        <v>29</v>
      </c>
      <c r="W121">
        <v>2320.6799999999998</v>
      </c>
      <c r="X121" t="s">
        <v>30</v>
      </c>
      <c r="Y121" t="s">
        <v>28</v>
      </c>
      <c r="AA121" s="4">
        <v>38107</v>
      </c>
      <c r="AB121">
        <v>4674571</v>
      </c>
      <c r="AC121" t="s">
        <v>30</v>
      </c>
      <c r="AD121" t="s">
        <v>28</v>
      </c>
      <c r="AF121" s="4">
        <v>41759</v>
      </c>
      <c r="AG121">
        <v>5515</v>
      </c>
      <c r="AH121" t="s">
        <v>30</v>
      </c>
      <c r="AI121" t="s">
        <v>28</v>
      </c>
      <c r="AK121" s="4">
        <v>36280</v>
      </c>
      <c r="AL121">
        <v>5799</v>
      </c>
      <c r="AM121" t="s">
        <v>30</v>
      </c>
      <c r="AN121" t="s">
        <v>28</v>
      </c>
      <c r="AP121" s="4">
        <v>33358</v>
      </c>
      <c r="AQ121">
        <v>17.900000000000002</v>
      </c>
      <c r="AR121" t="s">
        <v>30</v>
      </c>
      <c r="AS121" t="s">
        <v>28</v>
      </c>
      <c r="AU121" s="4">
        <v>38107</v>
      </c>
      <c r="AV121">
        <v>129.69999999999999</v>
      </c>
      <c r="AW121" t="s">
        <v>30</v>
      </c>
      <c r="AX121" t="s">
        <v>28</v>
      </c>
      <c r="BE121" s="4">
        <v>37711</v>
      </c>
      <c r="BF121">
        <v>90.792795297188093</v>
      </c>
      <c r="BG121" t="s">
        <v>30</v>
      </c>
      <c r="BH121" t="s">
        <v>28</v>
      </c>
      <c r="BO121" s="4">
        <v>37741</v>
      </c>
      <c r="BP121">
        <v>109.8</v>
      </c>
      <c r="BQ121" t="s">
        <v>30</v>
      </c>
      <c r="BR121" t="s">
        <v>28</v>
      </c>
      <c r="BS121">
        <v>109.7</v>
      </c>
      <c r="BT121" t="s">
        <v>30</v>
      </c>
      <c r="BU121" t="s">
        <v>28</v>
      </c>
      <c r="BW121" s="4">
        <v>36646</v>
      </c>
      <c r="BX121">
        <v>105.2</v>
      </c>
      <c r="BY121" t="s">
        <v>30</v>
      </c>
      <c r="BZ121" t="s">
        <v>28</v>
      </c>
      <c r="CB121" s="4">
        <v>41759</v>
      </c>
      <c r="CC121">
        <v>114.3</v>
      </c>
      <c r="CD121" t="s">
        <v>30</v>
      </c>
      <c r="CE121" t="s">
        <v>28</v>
      </c>
    </row>
    <row r="122" spans="1:83" x14ac:dyDescent="0.2">
      <c r="A122" s="3">
        <v>35544</v>
      </c>
      <c r="B122">
        <v>22.48</v>
      </c>
      <c r="C122" t="s">
        <v>27</v>
      </c>
      <c r="D122" t="s">
        <v>28</v>
      </c>
      <c r="E122">
        <v>20.170000000000002</v>
      </c>
      <c r="F122" t="s">
        <v>27</v>
      </c>
      <c r="G122" t="s">
        <v>28</v>
      </c>
      <c r="I122" s="4">
        <v>37225</v>
      </c>
      <c r="J122">
        <v>16.86</v>
      </c>
      <c r="K122" t="s">
        <v>30</v>
      </c>
      <c r="L122" t="s">
        <v>28</v>
      </c>
      <c r="N122" s="4">
        <v>38138</v>
      </c>
      <c r="O122">
        <v>2348.73</v>
      </c>
      <c r="P122" t="s">
        <v>30</v>
      </c>
      <c r="Q122" t="s">
        <v>28</v>
      </c>
      <c r="S122" s="4">
        <v>37772</v>
      </c>
      <c r="T122" t="s">
        <v>29</v>
      </c>
      <c r="U122" t="s">
        <v>29</v>
      </c>
      <c r="V122" t="s">
        <v>29</v>
      </c>
      <c r="W122">
        <v>2254.4</v>
      </c>
      <c r="X122" t="s">
        <v>30</v>
      </c>
      <c r="Y122" t="s">
        <v>28</v>
      </c>
      <c r="AA122" s="4">
        <v>38138</v>
      </c>
      <c r="AB122">
        <v>4681109</v>
      </c>
      <c r="AC122" t="s">
        <v>30</v>
      </c>
      <c r="AD122" t="s">
        <v>28</v>
      </c>
      <c r="AF122" s="4">
        <v>41790</v>
      </c>
      <c r="AG122">
        <v>5515</v>
      </c>
      <c r="AH122" t="s">
        <v>30</v>
      </c>
      <c r="AI122" t="s">
        <v>28</v>
      </c>
      <c r="AK122" s="4">
        <v>36311</v>
      </c>
      <c r="AL122">
        <v>5779</v>
      </c>
      <c r="AM122" t="s">
        <v>30</v>
      </c>
      <c r="AN122" t="s">
        <v>28</v>
      </c>
      <c r="AP122" s="4">
        <v>33389</v>
      </c>
      <c r="AQ122">
        <v>18.38</v>
      </c>
      <c r="AR122" t="s">
        <v>30</v>
      </c>
      <c r="AS122" t="s">
        <v>28</v>
      </c>
      <c r="AU122" s="4">
        <v>38138</v>
      </c>
      <c r="AV122">
        <v>121</v>
      </c>
      <c r="AW122" t="s">
        <v>30</v>
      </c>
      <c r="AX122" t="s">
        <v>28</v>
      </c>
      <c r="BE122" s="4">
        <v>37741</v>
      </c>
      <c r="BF122">
        <v>91.89720913495529</v>
      </c>
      <c r="BG122" t="s">
        <v>30</v>
      </c>
      <c r="BH122" t="s">
        <v>28</v>
      </c>
      <c r="BO122" s="4">
        <v>37772</v>
      </c>
      <c r="BP122">
        <v>99.7</v>
      </c>
      <c r="BQ122" t="s">
        <v>30</v>
      </c>
      <c r="BR122" t="s">
        <v>28</v>
      </c>
      <c r="BS122">
        <v>99.7</v>
      </c>
      <c r="BT122" t="s">
        <v>30</v>
      </c>
      <c r="BU122" t="s">
        <v>28</v>
      </c>
      <c r="BW122" s="4">
        <v>36677</v>
      </c>
      <c r="BX122">
        <v>112.10000000000001</v>
      </c>
      <c r="BY122" t="s">
        <v>30</v>
      </c>
      <c r="BZ122" t="s">
        <v>28</v>
      </c>
      <c r="CB122" s="4">
        <v>41790</v>
      </c>
      <c r="CC122">
        <v>112.4</v>
      </c>
      <c r="CD122" t="s">
        <v>30</v>
      </c>
      <c r="CE122" t="s">
        <v>28</v>
      </c>
    </row>
    <row r="123" spans="1:83" x14ac:dyDescent="0.2">
      <c r="A123" s="3">
        <v>35545</v>
      </c>
      <c r="B123">
        <v>22.490000000000002</v>
      </c>
      <c r="C123" t="s">
        <v>27</v>
      </c>
      <c r="D123" t="s">
        <v>28</v>
      </c>
      <c r="E123">
        <v>15</v>
      </c>
      <c r="F123" t="s">
        <v>27</v>
      </c>
      <c r="G123" t="s">
        <v>28</v>
      </c>
      <c r="I123" s="4">
        <v>37256</v>
      </c>
      <c r="J123">
        <v>15.5</v>
      </c>
      <c r="K123" t="s">
        <v>30</v>
      </c>
      <c r="L123" t="s">
        <v>28</v>
      </c>
      <c r="N123" s="4">
        <v>38168</v>
      </c>
      <c r="O123">
        <v>2389.7800000000002</v>
      </c>
      <c r="P123" t="s">
        <v>30</v>
      </c>
      <c r="Q123" t="s">
        <v>28</v>
      </c>
      <c r="S123" s="4">
        <v>37802</v>
      </c>
      <c r="T123" t="s">
        <v>29</v>
      </c>
      <c r="U123" t="s">
        <v>29</v>
      </c>
      <c r="V123" t="s">
        <v>29</v>
      </c>
      <c r="W123">
        <v>2301</v>
      </c>
      <c r="X123" t="s">
        <v>30</v>
      </c>
      <c r="Y123" t="s">
        <v>28</v>
      </c>
      <c r="AA123" s="4">
        <v>38168</v>
      </c>
      <c r="AB123">
        <v>4688412</v>
      </c>
      <c r="AC123" t="s">
        <v>30</v>
      </c>
      <c r="AD123" t="s">
        <v>28</v>
      </c>
      <c r="AF123" s="4">
        <v>41820</v>
      </c>
      <c r="AG123">
        <v>5526</v>
      </c>
      <c r="AH123" t="s">
        <v>30</v>
      </c>
      <c r="AI123" t="s">
        <v>28</v>
      </c>
      <c r="AK123" s="4">
        <v>36341</v>
      </c>
      <c r="AL123">
        <v>5771</v>
      </c>
      <c r="AM123" t="s">
        <v>30</v>
      </c>
      <c r="AN123" t="s">
        <v>28</v>
      </c>
      <c r="AP123" s="4">
        <v>33419</v>
      </c>
      <c r="AQ123">
        <v>19.28</v>
      </c>
      <c r="AR123" t="s">
        <v>30</v>
      </c>
      <c r="AS123" t="s">
        <v>28</v>
      </c>
      <c r="AU123" s="4">
        <v>38168</v>
      </c>
      <c r="AV123">
        <v>124.4</v>
      </c>
      <c r="AW123" t="s">
        <v>30</v>
      </c>
      <c r="AX123" t="s">
        <v>28</v>
      </c>
      <c r="BE123" s="4">
        <v>37772</v>
      </c>
      <c r="BF123">
        <v>91.998870832049903</v>
      </c>
      <c r="BG123" t="s">
        <v>30</v>
      </c>
      <c r="BH123" t="s">
        <v>28</v>
      </c>
      <c r="BO123" s="4">
        <v>37802</v>
      </c>
      <c r="BP123">
        <v>97.9</v>
      </c>
      <c r="BQ123" t="s">
        <v>30</v>
      </c>
      <c r="BR123" t="s">
        <v>28</v>
      </c>
      <c r="BS123">
        <v>98</v>
      </c>
      <c r="BT123" t="s">
        <v>30</v>
      </c>
      <c r="BU123" t="s">
        <v>28</v>
      </c>
      <c r="BW123" s="4">
        <v>36707</v>
      </c>
      <c r="BX123">
        <v>113.4</v>
      </c>
      <c r="BY123" t="s">
        <v>30</v>
      </c>
      <c r="BZ123" t="s">
        <v>28</v>
      </c>
      <c r="CB123" s="4">
        <v>41820</v>
      </c>
      <c r="CC123">
        <v>112.4</v>
      </c>
      <c r="CD123" t="s">
        <v>30</v>
      </c>
      <c r="CE123" t="s">
        <v>28</v>
      </c>
    </row>
    <row r="124" spans="1:83" x14ac:dyDescent="0.2">
      <c r="A124" s="3">
        <v>35546</v>
      </c>
      <c r="B124" t="s">
        <v>29</v>
      </c>
      <c r="C124" t="s">
        <v>30</v>
      </c>
      <c r="D124" t="s">
        <v>28</v>
      </c>
      <c r="E124" t="s">
        <v>29</v>
      </c>
      <c r="F124" t="s">
        <v>30</v>
      </c>
      <c r="G124" t="s">
        <v>28</v>
      </c>
      <c r="I124" s="4">
        <v>37287</v>
      </c>
      <c r="J124">
        <v>15.41</v>
      </c>
      <c r="K124" t="s">
        <v>30</v>
      </c>
      <c r="L124" t="s">
        <v>28</v>
      </c>
      <c r="N124" s="4">
        <v>38199</v>
      </c>
      <c r="O124">
        <v>2418.09</v>
      </c>
      <c r="P124" t="s">
        <v>30</v>
      </c>
      <c r="Q124" t="s">
        <v>28</v>
      </c>
      <c r="S124" s="4">
        <v>37833</v>
      </c>
      <c r="T124" t="s">
        <v>29</v>
      </c>
      <c r="U124" t="s">
        <v>29</v>
      </c>
      <c r="V124" t="s">
        <v>29</v>
      </c>
      <c r="W124">
        <v>2342.71</v>
      </c>
      <c r="X124" t="s">
        <v>30</v>
      </c>
      <c r="Y124" t="s">
        <v>28</v>
      </c>
      <c r="AA124" s="4">
        <v>38199</v>
      </c>
      <c r="AB124">
        <v>4688322</v>
      </c>
      <c r="AC124" t="s">
        <v>30</v>
      </c>
      <c r="AD124" t="s">
        <v>28</v>
      </c>
      <c r="AF124" s="4">
        <v>41851</v>
      </c>
      <c r="AG124">
        <v>5531</v>
      </c>
      <c r="AH124" t="s">
        <v>30</v>
      </c>
      <c r="AI124" t="s">
        <v>28</v>
      </c>
      <c r="AK124" s="4">
        <v>36372</v>
      </c>
      <c r="AL124">
        <v>5748</v>
      </c>
      <c r="AM124" t="s">
        <v>30</v>
      </c>
      <c r="AN124" t="s">
        <v>28</v>
      </c>
      <c r="AP124" s="4">
        <v>33450</v>
      </c>
      <c r="AQ124">
        <v>19.3</v>
      </c>
      <c r="AR124" t="s">
        <v>30</v>
      </c>
      <c r="AS124" t="s">
        <v>28</v>
      </c>
      <c r="AU124" s="4">
        <v>38199</v>
      </c>
      <c r="AV124">
        <v>119.4</v>
      </c>
      <c r="AW124" t="s">
        <v>30</v>
      </c>
      <c r="AX124" t="s">
        <v>28</v>
      </c>
      <c r="BE124" s="4">
        <v>37802</v>
      </c>
      <c r="BF124">
        <v>89.591377435099005</v>
      </c>
      <c r="BG124" t="s">
        <v>30</v>
      </c>
      <c r="BH124" t="s">
        <v>28</v>
      </c>
      <c r="BO124" s="4">
        <v>37833</v>
      </c>
      <c r="BP124">
        <v>103.8</v>
      </c>
      <c r="BQ124" t="s">
        <v>30</v>
      </c>
      <c r="BR124" t="s">
        <v>28</v>
      </c>
      <c r="BS124">
        <v>104.3</v>
      </c>
      <c r="BT124" t="s">
        <v>30</v>
      </c>
      <c r="BU124" t="s">
        <v>28</v>
      </c>
      <c r="BW124" s="4">
        <v>36738</v>
      </c>
      <c r="BX124">
        <v>107.8</v>
      </c>
      <c r="BY124" t="s">
        <v>30</v>
      </c>
      <c r="BZ124" t="s">
        <v>28</v>
      </c>
      <c r="CB124" s="4">
        <v>41851</v>
      </c>
      <c r="CC124">
        <v>114.8</v>
      </c>
      <c r="CD124" t="s">
        <v>30</v>
      </c>
      <c r="CE124" t="s">
        <v>28</v>
      </c>
    </row>
    <row r="125" spans="1:83" x14ac:dyDescent="0.2">
      <c r="A125" s="3">
        <v>35547</v>
      </c>
      <c r="B125" t="s">
        <v>29</v>
      </c>
      <c r="C125" t="s">
        <v>30</v>
      </c>
      <c r="D125" t="s">
        <v>28</v>
      </c>
      <c r="E125" t="s">
        <v>29</v>
      </c>
      <c r="F125" t="s">
        <v>30</v>
      </c>
      <c r="G125" t="s">
        <v>28</v>
      </c>
      <c r="I125" s="4">
        <v>37315</v>
      </c>
      <c r="J125">
        <v>13.5</v>
      </c>
      <c r="K125" t="s">
        <v>30</v>
      </c>
      <c r="L125" t="s">
        <v>28</v>
      </c>
      <c r="N125" s="4">
        <v>38230</v>
      </c>
      <c r="O125">
        <v>2404.5700000000002</v>
      </c>
      <c r="P125" t="s">
        <v>30</v>
      </c>
      <c r="Q125" t="s">
        <v>28</v>
      </c>
      <c r="S125" s="4">
        <v>37864</v>
      </c>
      <c r="T125" t="s">
        <v>29</v>
      </c>
      <c r="U125" t="s">
        <v>29</v>
      </c>
      <c r="V125" t="s">
        <v>29</v>
      </c>
      <c r="W125">
        <v>2295.08</v>
      </c>
      <c r="X125" t="s">
        <v>30</v>
      </c>
      <c r="Y125" t="s">
        <v>28</v>
      </c>
      <c r="AA125" s="4">
        <v>38230</v>
      </c>
      <c r="AB125">
        <v>4681234</v>
      </c>
      <c r="AC125" t="s">
        <v>30</v>
      </c>
      <c r="AD125" t="s">
        <v>28</v>
      </c>
      <c r="AF125" s="4">
        <v>41882</v>
      </c>
      <c r="AG125">
        <v>5535</v>
      </c>
      <c r="AH125" t="s">
        <v>30</v>
      </c>
      <c r="AI125" t="s">
        <v>28</v>
      </c>
      <c r="AK125" s="4">
        <v>36403</v>
      </c>
      <c r="AL125">
        <v>5747</v>
      </c>
      <c r="AM125" t="s">
        <v>30</v>
      </c>
      <c r="AN125" t="s">
        <v>28</v>
      </c>
      <c r="AP125" s="4">
        <v>33481</v>
      </c>
      <c r="AQ125">
        <v>19.420000000000002</v>
      </c>
      <c r="AR125" t="s">
        <v>30</v>
      </c>
      <c r="AS125" t="s">
        <v>28</v>
      </c>
      <c r="AU125" s="4">
        <v>38230</v>
      </c>
      <c r="AV125">
        <v>121.60000000000001</v>
      </c>
      <c r="AW125" t="s">
        <v>30</v>
      </c>
      <c r="AX125" t="s">
        <v>28</v>
      </c>
      <c r="BE125" s="4">
        <v>37833</v>
      </c>
      <c r="BF125">
        <v>89.125620437246297</v>
      </c>
      <c r="BG125" t="s">
        <v>30</v>
      </c>
      <c r="BH125" t="s">
        <v>28</v>
      </c>
      <c r="BO125" s="4">
        <v>37864</v>
      </c>
      <c r="BP125">
        <v>99.7</v>
      </c>
      <c r="BQ125" t="s">
        <v>30</v>
      </c>
      <c r="BR125" t="s">
        <v>28</v>
      </c>
      <c r="BS125">
        <v>100</v>
      </c>
      <c r="BT125" t="s">
        <v>30</v>
      </c>
      <c r="BU125" t="s">
        <v>28</v>
      </c>
      <c r="BW125" s="4">
        <v>36769</v>
      </c>
      <c r="BX125">
        <v>109.2</v>
      </c>
      <c r="BY125" t="s">
        <v>30</v>
      </c>
      <c r="BZ125" t="s">
        <v>28</v>
      </c>
      <c r="CB125" s="4">
        <v>41882</v>
      </c>
      <c r="CC125">
        <v>105.10000000000001</v>
      </c>
      <c r="CD125" t="s">
        <v>30</v>
      </c>
      <c r="CE125" t="s">
        <v>28</v>
      </c>
    </row>
    <row r="126" spans="1:83" x14ac:dyDescent="0.2">
      <c r="A126" s="3">
        <v>35548</v>
      </c>
      <c r="B126">
        <v>22.82</v>
      </c>
      <c r="C126" t="s">
        <v>27</v>
      </c>
      <c r="D126" t="s">
        <v>28</v>
      </c>
      <c r="E126">
        <v>20.38</v>
      </c>
      <c r="F126" t="s">
        <v>27</v>
      </c>
      <c r="G126" t="s">
        <v>28</v>
      </c>
      <c r="I126" s="4">
        <v>37346</v>
      </c>
      <c r="J126">
        <v>13.5</v>
      </c>
      <c r="K126" t="s">
        <v>30</v>
      </c>
      <c r="L126" t="s">
        <v>28</v>
      </c>
      <c r="N126" s="4">
        <v>38260</v>
      </c>
      <c r="O126">
        <v>2439.19</v>
      </c>
      <c r="P126" t="s">
        <v>30</v>
      </c>
      <c r="Q126" t="s">
        <v>28</v>
      </c>
      <c r="S126" s="4">
        <v>37894</v>
      </c>
      <c r="T126" t="s">
        <v>29</v>
      </c>
      <c r="U126" t="s">
        <v>29</v>
      </c>
      <c r="V126" t="s">
        <v>29</v>
      </c>
      <c r="W126">
        <v>2353.11</v>
      </c>
      <c r="X126" t="s">
        <v>30</v>
      </c>
      <c r="Y126" t="s">
        <v>28</v>
      </c>
      <c r="AA126" s="4">
        <v>38260</v>
      </c>
      <c r="AB126">
        <v>4685484</v>
      </c>
      <c r="AC126" t="s">
        <v>30</v>
      </c>
      <c r="AD126" t="s">
        <v>28</v>
      </c>
      <c r="AF126" s="4">
        <v>41912</v>
      </c>
      <c r="AG126">
        <v>5537</v>
      </c>
      <c r="AH126" t="s">
        <v>30</v>
      </c>
      <c r="AI126" t="s">
        <v>28</v>
      </c>
      <c r="AK126" s="4">
        <v>36433</v>
      </c>
      <c r="AL126">
        <v>5735</v>
      </c>
      <c r="AM126" t="s">
        <v>30</v>
      </c>
      <c r="AN126" t="s">
        <v>28</v>
      </c>
      <c r="AP126" s="4">
        <v>33511</v>
      </c>
      <c r="AQ126">
        <v>20.260000000000002</v>
      </c>
      <c r="AR126" t="s">
        <v>30</v>
      </c>
      <c r="AS126" t="s">
        <v>28</v>
      </c>
      <c r="AU126" s="4">
        <v>38260</v>
      </c>
      <c r="AV126">
        <v>132.5</v>
      </c>
      <c r="AW126" t="s">
        <v>30</v>
      </c>
      <c r="AX126" t="s">
        <v>28</v>
      </c>
      <c r="BE126" s="4">
        <v>37864</v>
      </c>
      <c r="BF126">
        <v>89.785384924616096</v>
      </c>
      <c r="BG126" t="s">
        <v>30</v>
      </c>
      <c r="BH126" t="s">
        <v>28</v>
      </c>
      <c r="BO126" s="4">
        <v>37894</v>
      </c>
      <c r="BP126">
        <v>101.5</v>
      </c>
      <c r="BQ126" t="s">
        <v>30</v>
      </c>
      <c r="BR126" t="s">
        <v>28</v>
      </c>
      <c r="BS126">
        <v>100.8</v>
      </c>
      <c r="BT126" t="s">
        <v>30</v>
      </c>
      <c r="BU126" t="s">
        <v>28</v>
      </c>
      <c r="BW126" s="4">
        <v>36799</v>
      </c>
      <c r="BX126">
        <v>105</v>
      </c>
      <c r="BY126" t="s">
        <v>30</v>
      </c>
      <c r="BZ126" t="s">
        <v>28</v>
      </c>
      <c r="CB126" s="4">
        <v>41912</v>
      </c>
      <c r="CC126">
        <v>122.4</v>
      </c>
      <c r="CD126" t="s">
        <v>30</v>
      </c>
      <c r="CE126" t="s">
        <v>28</v>
      </c>
    </row>
    <row r="127" spans="1:83" x14ac:dyDescent="0.2">
      <c r="A127" s="3">
        <v>35549</v>
      </c>
      <c r="B127">
        <v>23.05</v>
      </c>
      <c r="C127" t="s">
        <v>27</v>
      </c>
      <c r="D127" t="s">
        <v>28</v>
      </c>
      <c r="E127">
        <v>22.2</v>
      </c>
      <c r="F127" t="s">
        <v>27</v>
      </c>
      <c r="G127" t="s">
        <v>28</v>
      </c>
      <c r="I127" s="4">
        <v>37376</v>
      </c>
      <c r="J127">
        <v>13.36</v>
      </c>
      <c r="K127" t="s">
        <v>30</v>
      </c>
      <c r="L127" t="s">
        <v>28</v>
      </c>
      <c r="N127" s="4">
        <v>38291</v>
      </c>
      <c r="O127">
        <v>2385.98</v>
      </c>
      <c r="P127" t="s">
        <v>30</v>
      </c>
      <c r="Q127" t="s">
        <v>28</v>
      </c>
      <c r="S127" s="4">
        <v>37925</v>
      </c>
      <c r="T127" t="s">
        <v>29</v>
      </c>
      <c r="U127" t="s">
        <v>29</v>
      </c>
      <c r="V127" t="s">
        <v>29</v>
      </c>
      <c r="W127">
        <v>2331.08</v>
      </c>
      <c r="X127" t="s">
        <v>30</v>
      </c>
      <c r="Y127" t="s">
        <v>28</v>
      </c>
      <c r="AA127" s="4">
        <v>38291</v>
      </c>
      <c r="AB127">
        <v>4697548</v>
      </c>
      <c r="AC127" t="s">
        <v>30</v>
      </c>
      <c r="AD127" t="s">
        <v>28</v>
      </c>
      <c r="AF127" s="4">
        <v>41943</v>
      </c>
      <c r="AG127">
        <v>5545</v>
      </c>
      <c r="AH127" t="s">
        <v>30</v>
      </c>
      <c r="AI127" t="s">
        <v>28</v>
      </c>
      <c r="AK127" s="4">
        <v>36464</v>
      </c>
      <c r="AL127">
        <v>5738</v>
      </c>
      <c r="AM127" t="s">
        <v>30</v>
      </c>
      <c r="AN127" t="s">
        <v>28</v>
      </c>
      <c r="AP127" s="4">
        <v>33542</v>
      </c>
      <c r="AQ127">
        <v>20.91</v>
      </c>
      <c r="AR127" t="s">
        <v>30</v>
      </c>
      <c r="AS127" t="s">
        <v>28</v>
      </c>
      <c r="AU127" s="4">
        <v>38291</v>
      </c>
      <c r="AV127">
        <v>132.1</v>
      </c>
      <c r="AW127" t="s">
        <v>30</v>
      </c>
      <c r="AX127" t="s">
        <v>28</v>
      </c>
      <c r="BE127" s="4">
        <v>37894</v>
      </c>
      <c r="BF127">
        <v>88.110220461013199</v>
      </c>
      <c r="BG127" t="s">
        <v>30</v>
      </c>
      <c r="BH127" t="s">
        <v>28</v>
      </c>
      <c r="BO127" s="4">
        <v>37925</v>
      </c>
      <c r="BP127">
        <v>105.9</v>
      </c>
      <c r="BQ127" t="s">
        <v>30</v>
      </c>
      <c r="BR127" t="s">
        <v>28</v>
      </c>
      <c r="BS127">
        <v>105.8</v>
      </c>
      <c r="BT127" t="s">
        <v>30</v>
      </c>
      <c r="BU127" t="s">
        <v>28</v>
      </c>
      <c r="BW127" s="4">
        <v>36830</v>
      </c>
      <c r="BX127">
        <v>107.10000000000001</v>
      </c>
      <c r="BY127" t="s">
        <v>30</v>
      </c>
      <c r="BZ127" t="s">
        <v>28</v>
      </c>
      <c r="CB127" s="4">
        <v>41943</v>
      </c>
      <c r="CC127">
        <v>126.8</v>
      </c>
      <c r="CD127" t="s">
        <v>30</v>
      </c>
      <c r="CE127" t="s">
        <v>28</v>
      </c>
    </row>
    <row r="128" spans="1:83" x14ac:dyDescent="0.2">
      <c r="A128" s="3">
        <v>35550</v>
      </c>
      <c r="B128">
        <v>23.400000000000002</v>
      </c>
      <c r="C128" t="s">
        <v>27</v>
      </c>
      <c r="D128" t="s">
        <v>28</v>
      </c>
      <c r="E128">
        <v>25.86</v>
      </c>
      <c r="F128" t="s">
        <v>27</v>
      </c>
      <c r="G128" t="s">
        <v>28</v>
      </c>
      <c r="I128" s="4">
        <v>37407</v>
      </c>
      <c r="J128">
        <v>12.48</v>
      </c>
      <c r="K128" t="s">
        <v>30</v>
      </c>
      <c r="L128" t="s">
        <v>28</v>
      </c>
      <c r="N128" s="4">
        <v>38321</v>
      </c>
      <c r="O128">
        <v>2504.12</v>
      </c>
      <c r="P128" t="s">
        <v>30</v>
      </c>
      <c r="Q128" t="s">
        <v>28</v>
      </c>
      <c r="S128" s="4">
        <v>37955</v>
      </c>
      <c r="T128" t="s">
        <v>29</v>
      </c>
      <c r="U128" t="s">
        <v>29</v>
      </c>
      <c r="V128" t="s">
        <v>29</v>
      </c>
      <c r="W128">
        <v>2439.59</v>
      </c>
      <c r="X128" t="s">
        <v>30</v>
      </c>
      <c r="Y128" t="s">
        <v>28</v>
      </c>
      <c r="AA128" s="4">
        <v>38321</v>
      </c>
      <c r="AB128">
        <v>4688685</v>
      </c>
      <c r="AC128" t="s">
        <v>30</v>
      </c>
      <c r="AD128" t="s">
        <v>28</v>
      </c>
      <c r="AF128" s="4">
        <v>41973</v>
      </c>
      <c r="AG128">
        <v>5551</v>
      </c>
      <c r="AH128" t="s">
        <v>30</v>
      </c>
      <c r="AI128" t="s">
        <v>28</v>
      </c>
      <c r="AK128" s="4">
        <v>36494</v>
      </c>
      <c r="AL128">
        <v>5723</v>
      </c>
      <c r="AM128" t="s">
        <v>30</v>
      </c>
      <c r="AN128" t="s">
        <v>28</v>
      </c>
      <c r="AP128" s="4">
        <v>33572</v>
      </c>
      <c r="AQ128">
        <v>21.580000000000002</v>
      </c>
      <c r="AR128" t="s">
        <v>30</v>
      </c>
      <c r="AS128" t="s">
        <v>28</v>
      </c>
      <c r="AU128" s="4">
        <v>38321</v>
      </c>
      <c r="AV128">
        <v>130.80000000000001</v>
      </c>
      <c r="AW128" t="s">
        <v>30</v>
      </c>
      <c r="AX128" t="s">
        <v>28</v>
      </c>
      <c r="BE128" s="4">
        <v>37925</v>
      </c>
      <c r="BF128">
        <v>86.312479477021199</v>
      </c>
      <c r="BG128" t="s">
        <v>30</v>
      </c>
      <c r="BH128" t="s">
        <v>28</v>
      </c>
      <c r="BO128" s="4">
        <v>37955</v>
      </c>
      <c r="BP128">
        <v>95.9</v>
      </c>
      <c r="BQ128" t="s">
        <v>30</v>
      </c>
      <c r="BR128" t="s">
        <v>28</v>
      </c>
      <c r="BS128">
        <v>94.9</v>
      </c>
      <c r="BT128" t="s">
        <v>30</v>
      </c>
      <c r="BU128" t="s">
        <v>28</v>
      </c>
      <c r="BW128" s="4">
        <v>36860</v>
      </c>
      <c r="BX128">
        <v>104.7</v>
      </c>
      <c r="BY128" t="s">
        <v>30</v>
      </c>
      <c r="BZ128" t="s">
        <v>28</v>
      </c>
      <c r="CB128" s="4">
        <v>41973</v>
      </c>
      <c r="CC128">
        <v>117.3</v>
      </c>
      <c r="CD128" t="s">
        <v>30</v>
      </c>
      <c r="CE128" t="s">
        <v>28</v>
      </c>
    </row>
    <row r="129" spans="1:83" x14ac:dyDescent="0.2">
      <c r="A129" s="3">
        <v>35551</v>
      </c>
      <c r="B129" t="s">
        <v>29</v>
      </c>
      <c r="C129" t="s">
        <v>30</v>
      </c>
      <c r="D129" t="s">
        <v>28</v>
      </c>
      <c r="E129" t="s">
        <v>29</v>
      </c>
      <c r="F129" t="s">
        <v>30</v>
      </c>
      <c r="G129" t="s">
        <v>28</v>
      </c>
      <c r="I129" s="4">
        <v>37437</v>
      </c>
      <c r="J129">
        <v>11.950000000000001</v>
      </c>
      <c r="K129" t="s">
        <v>30</v>
      </c>
      <c r="L129" t="s">
        <v>28</v>
      </c>
      <c r="N129" s="4">
        <v>38352</v>
      </c>
      <c r="O129">
        <v>2744.4900000000002</v>
      </c>
      <c r="P129" t="s">
        <v>30</v>
      </c>
      <c r="Q129" t="s">
        <v>28</v>
      </c>
      <c r="S129" s="4">
        <v>37986</v>
      </c>
      <c r="T129" t="s">
        <v>29</v>
      </c>
      <c r="U129" t="s">
        <v>29</v>
      </c>
      <c r="V129" t="s">
        <v>29</v>
      </c>
      <c r="W129">
        <v>2662.21</v>
      </c>
      <c r="X129" t="s">
        <v>30</v>
      </c>
      <c r="Y129" t="s">
        <v>28</v>
      </c>
      <c r="AA129" s="4">
        <v>38352</v>
      </c>
      <c r="AB129">
        <v>4679445</v>
      </c>
      <c r="AC129" t="s">
        <v>30</v>
      </c>
      <c r="AD129" t="s">
        <v>28</v>
      </c>
      <c r="AF129" s="4">
        <v>42004</v>
      </c>
      <c r="AG129">
        <v>5549</v>
      </c>
      <c r="AH129" t="s">
        <v>30</v>
      </c>
      <c r="AI129" t="s">
        <v>28</v>
      </c>
      <c r="AK129" s="4">
        <v>36525</v>
      </c>
      <c r="AL129">
        <v>5679</v>
      </c>
      <c r="AM129" t="s">
        <v>30</v>
      </c>
      <c r="AN129" t="s">
        <v>28</v>
      </c>
      <c r="AP129" s="4">
        <v>33603</v>
      </c>
      <c r="AQ129">
        <v>22.25</v>
      </c>
      <c r="AR129" t="s">
        <v>30</v>
      </c>
      <c r="AS129" t="s">
        <v>28</v>
      </c>
      <c r="AU129" s="4">
        <v>38352</v>
      </c>
      <c r="AV129">
        <v>127.8</v>
      </c>
      <c r="AW129" t="s">
        <v>30</v>
      </c>
      <c r="AX129" t="s">
        <v>28</v>
      </c>
      <c r="BE129" s="4">
        <v>37955</v>
      </c>
      <c r="BF129">
        <v>86.2662609028704</v>
      </c>
      <c r="BG129" t="s">
        <v>30</v>
      </c>
      <c r="BH129" t="s">
        <v>28</v>
      </c>
      <c r="BO129" s="4">
        <v>37986</v>
      </c>
      <c r="BP129">
        <v>125.9</v>
      </c>
      <c r="BQ129" t="s">
        <v>30</v>
      </c>
      <c r="BR129" t="s">
        <v>28</v>
      </c>
      <c r="BS129">
        <v>125.7</v>
      </c>
      <c r="BT129" t="s">
        <v>30</v>
      </c>
      <c r="BU129" t="s">
        <v>28</v>
      </c>
      <c r="BW129" s="4">
        <v>36891</v>
      </c>
      <c r="BX129">
        <v>97.8</v>
      </c>
      <c r="BY129" t="s">
        <v>30</v>
      </c>
      <c r="BZ129" t="s">
        <v>28</v>
      </c>
      <c r="CB129" s="4">
        <v>42004</v>
      </c>
      <c r="CC129">
        <v>114.2</v>
      </c>
      <c r="CD129" t="s">
        <v>30</v>
      </c>
      <c r="CE129" t="s">
        <v>28</v>
      </c>
    </row>
    <row r="130" spans="1:83" x14ac:dyDescent="0.2">
      <c r="A130" s="3">
        <v>35552</v>
      </c>
      <c r="B130">
        <v>23.44</v>
      </c>
      <c r="C130" t="s">
        <v>27</v>
      </c>
      <c r="D130" t="s">
        <v>28</v>
      </c>
      <c r="E130">
        <v>25.92</v>
      </c>
      <c r="F130" t="s">
        <v>27</v>
      </c>
      <c r="G130" t="s">
        <v>28</v>
      </c>
      <c r="I130" s="4">
        <v>37468</v>
      </c>
      <c r="J130">
        <v>11.5</v>
      </c>
      <c r="K130" t="s">
        <v>30</v>
      </c>
      <c r="L130" t="s">
        <v>28</v>
      </c>
      <c r="N130" s="4">
        <v>38383</v>
      </c>
      <c r="O130">
        <v>2384.9</v>
      </c>
      <c r="P130" t="s">
        <v>30</v>
      </c>
      <c r="Q130" t="s">
        <v>28</v>
      </c>
      <c r="S130" s="4">
        <v>38017</v>
      </c>
      <c r="T130" t="s">
        <v>29</v>
      </c>
      <c r="U130" t="s">
        <v>29</v>
      </c>
      <c r="V130" t="s">
        <v>29</v>
      </c>
      <c r="W130">
        <v>2325.7200000000003</v>
      </c>
      <c r="X130" t="s">
        <v>30</v>
      </c>
      <c r="Y130" t="s">
        <v>28</v>
      </c>
      <c r="AA130" s="4">
        <v>38383</v>
      </c>
      <c r="AB130">
        <v>4736719</v>
      </c>
      <c r="AC130" t="s">
        <v>30</v>
      </c>
      <c r="AD130" t="s">
        <v>28</v>
      </c>
      <c r="AF130" s="4">
        <v>42035</v>
      </c>
      <c r="AG130">
        <v>5573</v>
      </c>
      <c r="AH130" t="s">
        <v>30</v>
      </c>
      <c r="AI130" t="s">
        <v>28</v>
      </c>
      <c r="AK130" s="4">
        <v>36556</v>
      </c>
      <c r="AL130">
        <v>5319</v>
      </c>
      <c r="AM130" t="s">
        <v>30</v>
      </c>
      <c r="AN130" t="s">
        <v>28</v>
      </c>
      <c r="AP130" s="4">
        <v>33634</v>
      </c>
      <c r="AQ130">
        <v>23.92</v>
      </c>
      <c r="AR130" t="s">
        <v>30</v>
      </c>
      <c r="AS130" t="s">
        <v>28</v>
      </c>
      <c r="AU130" s="4">
        <v>38383</v>
      </c>
      <c r="AV130">
        <v>115.9</v>
      </c>
      <c r="AW130" t="s">
        <v>30</v>
      </c>
      <c r="AX130" t="s">
        <v>28</v>
      </c>
      <c r="BE130" s="4">
        <v>37986</v>
      </c>
      <c r="BF130">
        <v>85.905581493899703</v>
      </c>
      <c r="BG130" t="s">
        <v>30</v>
      </c>
      <c r="BH130" t="s">
        <v>28</v>
      </c>
      <c r="BO130" s="4">
        <v>38017</v>
      </c>
      <c r="BP130">
        <v>68.900000000000006</v>
      </c>
      <c r="BQ130" t="s">
        <v>30</v>
      </c>
      <c r="BR130" t="s">
        <v>28</v>
      </c>
      <c r="BS130">
        <v>68.7</v>
      </c>
      <c r="BT130" t="s">
        <v>30</v>
      </c>
      <c r="BU130" t="s">
        <v>28</v>
      </c>
      <c r="BW130" s="4">
        <v>36922</v>
      </c>
      <c r="BX130">
        <v>110.10000000000001</v>
      </c>
      <c r="BY130" t="s">
        <v>30</v>
      </c>
      <c r="BZ130" t="s">
        <v>28</v>
      </c>
      <c r="CB130" s="4">
        <v>42035</v>
      </c>
      <c r="CC130">
        <v>110.5</v>
      </c>
      <c r="CD130" t="s">
        <v>30</v>
      </c>
      <c r="CE130" t="s">
        <v>28</v>
      </c>
    </row>
    <row r="131" spans="1:83" x14ac:dyDescent="0.2">
      <c r="A131" s="3">
        <v>35553</v>
      </c>
      <c r="B131" t="s">
        <v>29</v>
      </c>
      <c r="C131" t="s">
        <v>30</v>
      </c>
      <c r="D131" t="s">
        <v>28</v>
      </c>
      <c r="E131" t="s">
        <v>29</v>
      </c>
      <c r="F131" t="s">
        <v>30</v>
      </c>
      <c r="G131" t="s">
        <v>28</v>
      </c>
      <c r="I131" s="4">
        <v>37499</v>
      </c>
      <c r="J131">
        <v>11.4</v>
      </c>
      <c r="K131" t="s">
        <v>30</v>
      </c>
      <c r="L131" t="s">
        <v>28</v>
      </c>
      <c r="N131" s="4">
        <v>38411</v>
      </c>
      <c r="O131">
        <v>2411.2000000000003</v>
      </c>
      <c r="P131" t="s">
        <v>30</v>
      </c>
      <c r="Q131" t="s">
        <v>28</v>
      </c>
      <c r="S131" s="4">
        <v>38046</v>
      </c>
      <c r="T131" t="s">
        <v>29</v>
      </c>
      <c r="U131" t="s">
        <v>29</v>
      </c>
      <c r="V131" t="s">
        <v>29</v>
      </c>
      <c r="W131">
        <v>2377.37</v>
      </c>
      <c r="X131" t="s">
        <v>30</v>
      </c>
      <c r="Y131" t="s">
        <v>28</v>
      </c>
      <c r="AA131" s="4">
        <v>38411</v>
      </c>
      <c r="AB131">
        <v>4744781</v>
      </c>
      <c r="AC131" t="s">
        <v>30</v>
      </c>
      <c r="AD131" t="s">
        <v>28</v>
      </c>
      <c r="AF131" s="4">
        <v>42063</v>
      </c>
      <c r="AG131">
        <v>5573</v>
      </c>
      <c r="AH131" t="s">
        <v>30</v>
      </c>
      <c r="AI131" t="s">
        <v>28</v>
      </c>
      <c r="AK131" s="4">
        <v>36585</v>
      </c>
      <c r="AL131">
        <v>5316</v>
      </c>
      <c r="AM131" t="s">
        <v>30</v>
      </c>
      <c r="AN131" t="s">
        <v>28</v>
      </c>
      <c r="AP131" s="4">
        <v>33663</v>
      </c>
      <c r="AQ131">
        <v>24.35</v>
      </c>
      <c r="AR131" t="s">
        <v>30</v>
      </c>
      <c r="AS131" t="s">
        <v>28</v>
      </c>
      <c r="AU131" s="4">
        <v>38411</v>
      </c>
      <c r="AV131">
        <v>116.9</v>
      </c>
      <c r="AW131" t="s">
        <v>30</v>
      </c>
      <c r="AX131" t="s">
        <v>28</v>
      </c>
      <c r="BE131" s="4">
        <v>38017</v>
      </c>
      <c r="BF131">
        <v>85.355880081629593</v>
      </c>
      <c r="BG131" t="s">
        <v>30</v>
      </c>
      <c r="BH131" t="s">
        <v>28</v>
      </c>
      <c r="BO131" s="4">
        <v>38046</v>
      </c>
      <c r="BP131">
        <v>100.4</v>
      </c>
      <c r="BQ131" t="s">
        <v>30</v>
      </c>
      <c r="BR131" t="s">
        <v>28</v>
      </c>
      <c r="BS131">
        <v>100.4</v>
      </c>
      <c r="BT131" t="s">
        <v>30</v>
      </c>
      <c r="BU131" t="s">
        <v>28</v>
      </c>
      <c r="BW131" s="4">
        <v>36950</v>
      </c>
      <c r="BX131">
        <v>100.10000000000001</v>
      </c>
      <c r="BY131" t="s">
        <v>30</v>
      </c>
      <c r="BZ131" t="s">
        <v>28</v>
      </c>
      <c r="CB131" s="4">
        <v>42063</v>
      </c>
      <c r="CC131">
        <v>112.10000000000001</v>
      </c>
      <c r="CD131" t="s">
        <v>30</v>
      </c>
      <c r="CE131" t="s">
        <v>28</v>
      </c>
    </row>
    <row r="132" spans="1:83" x14ac:dyDescent="0.2">
      <c r="A132" s="3">
        <v>35554</v>
      </c>
      <c r="B132" t="s">
        <v>29</v>
      </c>
      <c r="C132" t="s">
        <v>30</v>
      </c>
      <c r="D132" t="s">
        <v>28</v>
      </c>
      <c r="E132" t="s">
        <v>29</v>
      </c>
      <c r="F132" t="s">
        <v>30</v>
      </c>
      <c r="G132" t="s">
        <v>28</v>
      </c>
      <c r="I132" s="4">
        <v>37529</v>
      </c>
      <c r="J132">
        <v>10.43</v>
      </c>
      <c r="K132" t="s">
        <v>30</v>
      </c>
      <c r="L132" t="s">
        <v>28</v>
      </c>
      <c r="N132" s="4">
        <v>38442</v>
      </c>
      <c r="O132">
        <v>2474.38</v>
      </c>
      <c r="P132" t="s">
        <v>30</v>
      </c>
      <c r="Q132" t="s">
        <v>28</v>
      </c>
      <c r="S132" s="4">
        <v>38077</v>
      </c>
      <c r="T132" t="s">
        <v>29</v>
      </c>
      <c r="U132" t="s">
        <v>29</v>
      </c>
      <c r="V132" t="s">
        <v>29</v>
      </c>
      <c r="W132">
        <v>2427.2800000000002</v>
      </c>
      <c r="X132" t="s">
        <v>30</v>
      </c>
      <c r="Y132" t="s">
        <v>28</v>
      </c>
      <c r="AA132" s="4">
        <v>38442</v>
      </c>
      <c r="AB132">
        <v>4742464</v>
      </c>
      <c r="AC132" t="s">
        <v>30</v>
      </c>
      <c r="AD132" t="s">
        <v>28</v>
      </c>
      <c r="AF132" s="4">
        <v>42094</v>
      </c>
      <c r="AG132">
        <v>5576</v>
      </c>
      <c r="AH132" t="s">
        <v>30</v>
      </c>
      <c r="AI132" t="s">
        <v>28</v>
      </c>
      <c r="AK132" s="4">
        <v>36616</v>
      </c>
      <c r="AL132">
        <v>5308</v>
      </c>
      <c r="AM132" t="s">
        <v>30</v>
      </c>
      <c r="AN132" t="s">
        <v>28</v>
      </c>
      <c r="AP132" s="4">
        <v>33694</v>
      </c>
      <c r="AQ132">
        <v>24.84</v>
      </c>
      <c r="AR132" t="s">
        <v>30</v>
      </c>
      <c r="AS132" t="s">
        <v>28</v>
      </c>
      <c r="AU132" s="4">
        <v>38442</v>
      </c>
      <c r="AV132">
        <v>128.80000000000001</v>
      </c>
      <c r="AW132" t="s">
        <v>30</v>
      </c>
      <c r="AX132" t="s">
        <v>28</v>
      </c>
      <c r="BE132" s="4">
        <v>38046</v>
      </c>
      <c r="BF132">
        <v>82.546992087760501</v>
      </c>
      <c r="BG132" t="s">
        <v>30</v>
      </c>
      <c r="BH132" t="s">
        <v>28</v>
      </c>
      <c r="BO132" s="4">
        <v>38077</v>
      </c>
      <c r="BP132">
        <v>121.2</v>
      </c>
      <c r="BQ132" t="s">
        <v>30</v>
      </c>
      <c r="BR132" t="s">
        <v>28</v>
      </c>
      <c r="BS132">
        <v>121</v>
      </c>
      <c r="BT132" t="s">
        <v>30</v>
      </c>
      <c r="BU132" t="s">
        <v>28</v>
      </c>
      <c r="BW132" s="4">
        <v>36981</v>
      </c>
      <c r="BX132">
        <v>102.9</v>
      </c>
      <c r="BY132" t="s">
        <v>30</v>
      </c>
      <c r="BZ132" t="s">
        <v>28</v>
      </c>
      <c r="CB132" s="4">
        <v>42094</v>
      </c>
      <c r="CC132">
        <v>127.2</v>
      </c>
      <c r="CD132" t="s">
        <v>30</v>
      </c>
      <c r="CE132" t="s">
        <v>28</v>
      </c>
    </row>
    <row r="133" spans="1:83" x14ac:dyDescent="0.2">
      <c r="A133" s="3">
        <v>35555</v>
      </c>
      <c r="B133">
        <v>23.23</v>
      </c>
      <c r="C133" t="s">
        <v>27</v>
      </c>
      <c r="D133" t="s">
        <v>28</v>
      </c>
      <c r="E133">
        <v>25.97</v>
      </c>
      <c r="F133" t="s">
        <v>27</v>
      </c>
      <c r="G133" t="s">
        <v>28</v>
      </c>
      <c r="I133" s="4">
        <v>37560</v>
      </c>
      <c r="J133">
        <v>9.74</v>
      </c>
      <c r="K133" t="s">
        <v>30</v>
      </c>
      <c r="L133" t="s">
        <v>28</v>
      </c>
      <c r="N133" s="4">
        <v>38472</v>
      </c>
      <c r="O133">
        <v>2465.33</v>
      </c>
      <c r="P133" t="s">
        <v>30</v>
      </c>
      <c r="Q133" t="s">
        <v>28</v>
      </c>
      <c r="S133" s="4">
        <v>38107</v>
      </c>
      <c r="T133" t="s">
        <v>29</v>
      </c>
      <c r="U133" t="s">
        <v>29</v>
      </c>
      <c r="V133" t="s">
        <v>29</v>
      </c>
      <c r="W133">
        <v>2427.09</v>
      </c>
      <c r="X133" t="s">
        <v>30</v>
      </c>
      <c r="Y133" t="s">
        <v>28</v>
      </c>
      <c r="AA133" s="4">
        <v>38472</v>
      </c>
      <c r="AB133">
        <v>4753610</v>
      </c>
      <c r="AC133" t="s">
        <v>30</v>
      </c>
      <c r="AD133" t="s">
        <v>28</v>
      </c>
      <c r="AF133" s="4">
        <v>42124</v>
      </c>
      <c r="AG133">
        <v>5575</v>
      </c>
      <c r="AH133" t="s">
        <v>30</v>
      </c>
      <c r="AI133" t="s">
        <v>28</v>
      </c>
      <c r="AK133" s="4">
        <v>36646</v>
      </c>
      <c r="AL133">
        <v>5301</v>
      </c>
      <c r="AM133" t="s">
        <v>30</v>
      </c>
      <c r="AN133" t="s">
        <v>28</v>
      </c>
      <c r="AP133" s="4">
        <v>33724</v>
      </c>
      <c r="AQ133">
        <v>25.76</v>
      </c>
      <c r="AR133" t="s">
        <v>30</v>
      </c>
      <c r="AS133" t="s">
        <v>28</v>
      </c>
      <c r="AU133" s="4">
        <v>38472</v>
      </c>
      <c r="AV133">
        <v>128.30000000000001</v>
      </c>
      <c r="AW133" t="s">
        <v>30</v>
      </c>
      <c r="AX133" t="s">
        <v>28</v>
      </c>
      <c r="BE133" s="4">
        <v>38077</v>
      </c>
      <c r="BF133">
        <v>83.747567866417896</v>
      </c>
      <c r="BG133" t="s">
        <v>30</v>
      </c>
      <c r="BH133" t="s">
        <v>28</v>
      </c>
      <c r="BO133" s="4">
        <v>38107</v>
      </c>
      <c r="BP133">
        <v>118.8</v>
      </c>
      <c r="BQ133" t="s">
        <v>30</v>
      </c>
      <c r="BR133" t="s">
        <v>28</v>
      </c>
      <c r="BS133">
        <v>118</v>
      </c>
      <c r="BT133" t="s">
        <v>30</v>
      </c>
      <c r="BU133" t="s">
        <v>28</v>
      </c>
      <c r="BW133" s="4">
        <v>37011</v>
      </c>
      <c r="BX133">
        <v>103.60000000000001</v>
      </c>
      <c r="BY133" t="s">
        <v>30</v>
      </c>
      <c r="BZ133" t="s">
        <v>28</v>
      </c>
      <c r="CB133" s="4">
        <v>42124</v>
      </c>
      <c r="CC133">
        <v>117.10000000000001</v>
      </c>
      <c r="CD133" t="s">
        <v>30</v>
      </c>
      <c r="CE133" t="s">
        <v>28</v>
      </c>
    </row>
    <row r="134" spans="1:83" x14ac:dyDescent="0.2">
      <c r="A134" s="3">
        <v>35556</v>
      </c>
      <c r="B134">
        <v>23.150000000000002</v>
      </c>
      <c r="C134" t="s">
        <v>27</v>
      </c>
      <c r="D134" t="s">
        <v>28</v>
      </c>
      <c r="E134">
        <v>25.310000000000002</v>
      </c>
      <c r="F134" t="s">
        <v>27</v>
      </c>
      <c r="G134" t="s">
        <v>28</v>
      </c>
      <c r="I134" s="4">
        <v>37590</v>
      </c>
      <c r="J134">
        <v>8.9700000000000006</v>
      </c>
      <c r="K134" t="s">
        <v>30</v>
      </c>
      <c r="L134" t="s">
        <v>28</v>
      </c>
      <c r="N134" s="4">
        <v>38503</v>
      </c>
      <c r="O134">
        <v>2418.39</v>
      </c>
      <c r="P134" t="s">
        <v>30</v>
      </c>
      <c r="Q134" t="s">
        <v>28</v>
      </c>
      <c r="S134" s="4">
        <v>38138</v>
      </c>
      <c r="T134" t="s">
        <v>29</v>
      </c>
      <c r="U134" t="s">
        <v>29</v>
      </c>
      <c r="V134" t="s">
        <v>29</v>
      </c>
      <c r="W134">
        <v>2353.56</v>
      </c>
      <c r="X134" t="s">
        <v>30</v>
      </c>
      <c r="Y134" t="s">
        <v>28</v>
      </c>
      <c r="AA134" s="4">
        <v>38503</v>
      </c>
      <c r="AB134">
        <v>4756117</v>
      </c>
      <c r="AC134" t="s">
        <v>30</v>
      </c>
      <c r="AD134" t="s">
        <v>28</v>
      </c>
      <c r="AF134" s="4">
        <v>42155</v>
      </c>
      <c r="AG134">
        <v>5577</v>
      </c>
      <c r="AH134" t="s">
        <v>30</v>
      </c>
      <c r="AI134" t="s">
        <v>28</v>
      </c>
      <c r="AK134" s="4">
        <v>36677</v>
      </c>
      <c r="AL134">
        <v>5292</v>
      </c>
      <c r="AM134" t="s">
        <v>30</v>
      </c>
      <c r="AN134" t="s">
        <v>28</v>
      </c>
      <c r="AP134" s="4">
        <v>33755</v>
      </c>
      <c r="AQ134">
        <v>26.79</v>
      </c>
      <c r="AR134" t="s">
        <v>30</v>
      </c>
      <c r="AS134" t="s">
        <v>28</v>
      </c>
      <c r="AU134" s="4">
        <v>38503</v>
      </c>
      <c r="AV134">
        <v>122.10000000000001</v>
      </c>
      <c r="AW134" t="s">
        <v>30</v>
      </c>
      <c r="AX134" t="s">
        <v>28</v>
      </c>
      <c r="BE134" s="4">
        <v>38107</v>
      </c>
      <c r="BF134">
        <v>83.722825906377011</v>
      </c>
      <c r="BG134" t="s">
        <v>30</v>
      </c>
      <c r="BH134" t="s">
        <v>28</v>
      </c>
      <c r="BO134" s="4">
        <v>38138</v>
      </c>
      <c r="BP134">
        <v>79.400000000000006</v>
      </c>
      <c r="BQ134" t="s">
        <v>30</v>
      </c>
      <c r="BR134" t="s">
        <v>28</v>
      </c>
      <c r="BS134">
        <v>78.900000000000006</v>
      </c>
      <c r="BT134" t="s">
        <v>30</v>
      </c>
      <c r="BU134" t="s">
        <v>28</v>
      </c>
      <c r="BW134" s="4">
        <v>37042</v>
      </c>
      <c r="BX134">
        <v>99.100000000000009</v>
      </c>
      <c r="BY134" t="s">
        <v>30</v>
      </c>
      <c r="BZ134" t="s">
        <v>28</v>
      </c>
      <c r="CB134" s="4">
        <v>42155</v>
      </c>
      <c r="CC134">
        <v>115.5</v>
      </c>
      <c r="CD134" t="s">
        <v>30</v>
      </c>
      <c r="CE134" t="s">
        <v>28</v>
      </c>
    </row>
    <row r="135" spans="1:83" x14ac:dyDescent="0.2">
      <c r="A135" s="3">
        <v>35557</v>
      </c>
      <c r="B135">
        <v>23.07</v>
      </c>
      <c r="C135" t="s">
        <v>27</v>
      </c>
      <c r="D135" t="s">
        <v>28</v>
      </c>
      <c r="E135">
        <v>23.53</v>
      </c>
      <c r="F135" t="s">
        <v>27</v>
      </c>
      <c r="G135" t="s">
        <v>28</v>
      </c>
      <c r="I135" s="4">
        <v>37621</v>
      </c>
      <c r="J135">
        <v>8.75</v>
      </c>
      <c r="K135" t="s">
        <v>30</v>
      </c>
      <c r="L135" t="s">
        <v>28</v>
      </c>
      <c r="N135" s="4">
        <v>38533</v>
      </c>
      <c r="O135">
        <v>2496.67</v>
      </c>
      <c r="P135" t="s">
        <v>30</v>
      </c>
      <c r="Q135" t="s">
        <v>28</v>
      </c>
      <c r="S135" s="4">
        <v>38168</v>
      </c>
      <c r="T135" t="s">
        <v>29</v>
      </c>
      <c r="U135" t="s">
        <v>29</v>
      </c>
      <c r="V135" t="s">
        <v>29</v>
      </c>
      <c r="W135">
        <v>2405.0100000000002</v>
      </c>
      <c r="X135" t="s">
        <v>30</v>
      </c>
      <c r="Y135" t="s">
        <v>28</v>
      </c>
      <c r="AA135" s="4">
        <v>38533</v>
      </c>
      <c r="AB135">
        <v>4769569</v>
      </c>
      <c r="AC135" t="s">
        <v>30</v>
      </c>
      <c r="AD135" t="s">
        <v>28</v>
      </c>
      <c r="AF135" s="4">
        <v>42185</v>
      </c>
      <c r="AG135">
        <v>5577.8</v>
      </c>
      <c r="AH135" t="s">
        <v>30</v>
      </c>
      <c r="AI135" t="s">
        <v>28</v>
      </c>
      <c r="AK135" s="4">
        <v>36707</v>
      </c>
      <c r="AL135">
        <v>5295</v>
      </c>
      <c r="AM135" t="s">
        <v>30</v>
      </c>
      <c r="AN135" t="s">
        <v>28</v>
      </c>
      <c r="AP135" s="4">
        <v>33785</v>
      </c>
      <c r="AQ135">
        <v>27.22</v>
      </c>
      <c r="AR135" t="s">
        <v>30</v>
      </c>
      <c r="AS135" t="s">
        <v>28</v>
      </c>
      <c r="AU135" s="4">
        <v>38533</v>
      </c>
      <c r="AV135">
        <v>133</v>
      </c>
      <c r="AW135" t="s">
        <v>30</v>
      </c>
      <c r="AX135" t="s">
        <v>28</v>
      </c>
      <c r="BE135" s="4">
        <v>38138</v>
      </c>
      <c r="BF135">
        <v>85.190127821487891</v>
      </c>
      <c r="BG135" t="s">
        <v>30</v>
      </c>
      <c r="BH135" t="s">
        <v>28</v>
      </c>
      <c r="BO135" s="4">
        <v>38168</v>
      </c>
      <c r="BP135">
        <v>102.3</v>
      </c>
      <c r="BQ135" t="s">
        <v>30</v>
      </c>
      <c r="BR135" t="s">
        <v>28</v>
      </c>
      <c r="BS135">
        <v>101.3</v>
      </c>
      <c r="BT135" t="s">
        <v>30</v>
      </c>
      <c r="BU135" t="s">
        <v>28</v>
      </c>
      <c r="BW135" s="4">
        <v>37072</v>
      </c>
      <c r="BX135">
        <v>95.2</v>
      </c>
      <c r="BY135" t="s">
        <v>30</v>
      </c>
      <c r="BZ135" t="s">
        <v>28</v>
      </c>
      <c r="CB135" s="4">
        <v>42185</v>
      </c>
      <c r="CC135">
        <v>120.7</v>
      </c>
      <c r="CD135" t="s">
        <v>30</v>
      </c>
      <c r="CE135" t="s">
        <v>28</v>
      </c>
    </row>
    <row r="136" spans="1:83" x14ac:dyDescent="0.2">
      <c r="A136" s="3">
        <v>35558</v>
      </c>
      <c r="B136">
        <v>23</v>
      </c>
      <c r="C136" t="s">
        <v>27</v>
      </c>
      <c r="D136" t="s">
        <v>28</v>
      </c>
      <c r="E136">
        <v>23.42</v>
      </c>
      <c r="F136" t="s">
        <v>27</v>
      </c>
      <c r="G136" t="s">
        <v>28</v>
      </c>
      <c r="I136" s="4">
        <v>37652</v>
      </c>
      <c r="J136">
        <v>8.73</v>
      </c>
      <c r="K136" t="s">
        <v>30</v>
      </c>
      <c r="L136" t="s">
        <v>28</v>
      </c>
      <c r="N136" s="4">
        <v>38564</v>
      </c>
      <c r="O136">
        <v>2478.1799999999998</v>
      </c>
      <c r="P136" t="s">
        <v>30</v>
      </c>
      <c r="Q136" t="s">
        <v>28</v>
      </c>
      <c r="S136" s="4">
        <v>38199</v>
      </c>
      <c r="T136" t="s">
        <v>29</v>
      </c>
      <c r="U136" t="s">
        <v>29</v>
      </c>
      <c r="V136" t="s">
        <v>29</v>
      </c>
      <c r="W136">
        <v>2428.12</v>
      </c>
      <c r="X136" t="s">
        <v>30</v>
      </c>
      <c r="Y136" t="s">
        <v>28</v>
      </c>
      <c r="AA136" s="4">
        <v>38564</v>
      </c>
      <c r="AB136">
        <v>4771795</v>
      </c>
      <c r="AC136" t="s">
        <v>30</v>
      </c>
      <c r="AD136" t="s">
        <v>28</v>
      </c>
      <c r="AF136" s="4">
        <v>42216</v>
      </c>
      <c r="AG136">
        <v>5583.4000000000005</v>
      </c>
      <c r="AH136" t="s">
        <v>30</v>
      </c>
      <c r="AI136" t="s">
        <v>28</v>
      </c>
      <c r="AK136" s="4">
        <v>36738</v>
      </c>
      <c r="AL136">
        <v>5284</v>
      </c>
      <c r="AM136" t="s">
        <v>30</v>
      </c>
      <c r="AN136" t="s">
        <v>28</v>
      </c>
      <c r="AP136" s="4">
        <v>33816</v>
      </c>
      <c r="AQ136">
        <v>27.6</v>
      </c>
      <c r="AR136" t="s">
        <v>30</v>
      </c>
      <c r="AS136" t="s">
        <v>28</v>
      </c>
      <c r="AU136" s="4">
        <v>38564</v>
      </c>
      <c r="AV136">
        <v>122.5</v>
      </c>
      <c r="AW136" t="s">
        <v>30</v>
      </c>
      <c r="AX136" t="s">
        <v>28</v>
      </c>
      <c r="BE136" s="4">
        <v>38168</v>
      </c>
      <c r="BF136">
        <v>88.231580119294492</v>
      </c>
      <c r="BG136" t="s">
        <v>30</v>
      </c>
      <c r="BH136" t="s">
        <v>28</v>
      </c>
      <c r="BO136" s="4">
        <v>38199</v>
      </c>
      <c r="BP136">
        <v>106</v>
      </c>
      <c r="BQ136" t="s">
        <v>30</v>
      </c>
      <c r="BR136" t="s">
        <v>28</v>
      </c>
      <c r="BS136">
        <v>105.9</v>
      </c>
      <c r="BT136" t="s">
        <v>30</v>
      </c>
      <c r="BU136" t="s">
        <v>28</v>
      </c>
      <c r="BW136" s="4">
        <v>37103</v>
      </c>
      <c r="BX136">
        <v>100.9</v>
      </c>
      <c r="BY136" t="s">
        <v>30</v>
      </c>
      <c r="BZ136" t="s">
        <v>28</v>
      </c>
      <c r="CB136" s="4">
        <v>42216</v>
      </c>
      <c r="CC136">
        <v>119.2</v>
      </c>
      <c r="CD136" t="s">
        <v>30</v>
      </c>
      <c r="CE136" t="s">
        <v>28</v>
      </c>
    </row>
    <row r="137" spans="1:83" x14ac:dyDescent="0.2">
      <c r="A137" s="3">
        <v>35559</v>
      </c>
      <c r="B137">
        <v>22.93</v>
      </c>
      <c r="C137" t="s">
        <v>27</v>
      </c>
      <c r="D137" t="s">
        <v>28</v>
      </c>
      <c r="E137">
        <v>23.13</v>
      </c>
      <c r="F137" t="s">
        <v>27</v>
      </c>
      <c r="G137" t="s">
        <v>28</v>
      </c>
      <c r="I137" s="4">
        <v>37680</v>
      </c>
      <c r="J137">
        <v>8.4499999999999993</v>
      </c>
      <c r="K137" t="s">
        <v>30</v>
      </c>
      <c r="L137" t="s">
        <v>28</v>
      </c>
      <c r="N137" s="4">
        <v>38595</v>
      </c>
      <c r="O137">
        <v>2476.17</v>
      </c>
      <c r="P137" t="s">
        <v>30</v>
      </c>
      <c r="Q137" t="s">
        <v>28</v>
      </c>
      <c r="S137" s="4">
        <v>38230</v>
      </c>
      <c r="T137" t="s">
        <v>29</v>
      </c>
      <c r="U137" t="s">
        <v>29</v>
      </c>
      <c r="V137" t="s">
        <v>29</v>
      </c>
      <c r="W137">
        <v>2412.66</v>
      </c>
      <c r="X137" t="s">
        <v>30</v>
      </c>
      <c r="Y137" t="s">
        <v>28</v>
      </c>
      <c r="AA137" s="4">
        <v>38595</v>
      </c>
      <c r="AB137">
        <v>4775949</v>
      </c>
      <c r="AC137" t="s">
        <v>30</v>
      </c>
      <c r="AD137" t="s">
        <v>28</v>
      </c>
      <c r="AF137" s="4">
        <v>42247</v>
      </c>
      <c r="AG137">
        <v>5588.4000000000005</v>
      </c>
      <c r="AH137" t="s">
        <v>30</v>
      </c>
      <c r="AI137" t="s">
        <v>28</v>
      </c>
      <c r="AK137" s="4">
        <v>36769</v>
      </c>
      <c r="AL137">
        <v>5271</v>
      </c>
      <c r="AM137" t="s">
        <v>30</v>
      </c>
      <c r="AN137" t="s">
        <v>28</v>
      </c>
      <c r="AP137" s="4">
        <v>33847</v>
      </c>
      <c r="AQ137">
        <v>28.35</v>
      </c>
      <c r="AR137" t="s">
        <v>30</v>
      </c>
      <c r="AS137" t="s">
        <v>28</v>
      </c>
      <c r="AU137" s="4">
        <v>38595</v>
      </c>
      <c r="AV137">
        <v>127.4</v>
      </c>
      <c r="AW137" t="s">
        <v>30</v>
      </c>
      <c r="AX137" t="s">
        <v>28</v>
      </c>
      <c r="BE137" s="4">
        <v>38199</v>
      </c>
      <c r="BF137">
        <v>90.657289841056098</v>
      </c>
      <c r="BG137" t="s">
        <v>30</v>
      </c>
      <c r="BH137" t="s">
        <v>28</v>
      </c>
      <c r="BO137" s="4">
        <v>38230</v>
      </c>
      <c r="BP137">
        <v>98.5</v>
      </c>
      <c r="BQ137" t="s">
        <v>30</v>
      </c>
      <c r="BR137" t="s">
        <v>28</v>
      </c>
      <c r="BS137">
        <v>98.7</v>
      </c>
      <c r="BT137" t="s">
        <v>30</v>
      </c>
      <c r="BU137" t="s">
        <v>28</v>
      </c>
      <c r="BW137" s="4">
        <v>37134</v>
      </c>
      <c r="BX137">
        <v>100.7</v>
      </c>
      <c r="BY137" t="s">
        <v>30</v>
      </c>
      <c r="BZ137" t="s">
        <v>28</v>
      </c>
      <c r="CB137" s="4">
        <v>42247</v>
      </c>
      <c r="CC137">
        <v>110.7</v>
      </c>
      <c r="CD137" t="s">
        <v>30</v>
      </c>
      <c r="CE137" t="s">
        <v>28</v>
      </c>
    </row>
    <row r="138" spans="1:83" x14ac:dyDescent="0.2">
      <c r="A138" s="3">
        <v>35560</v>
      </c>
      <c r="B138" t="s">
        <v>29</v>
      </c>
      <c r="C138" t="s">
        <v>30</v>
      </c>
      <c r="D138" t="s">
        <v>28</v>
      </c>
      <c r="E138" t="s">
        <v>29</v>
      </c>
      <c r="F138" t="s">
        <v>30</v>
      </c>
      <c r="G138" t="s">
        <v>28</v>
      </c>
      <c r="I138" s="4">
        <v>37711</v>
      </c>
      <c r="J138">
        <v>7.96</v>
      </c>
      <c r="K138" t="s">
        <v>30</v>
      </c>
      <c r="L138" t="s">
        <v>28</v>
      </c>
      <c r="N138" s="4">
        <v>38625</v>
      </c>
      <c r="O138">
        <v>2481.59</v>
      </c>
      <c r="P138" t="s">
        <v>30</v>
      </c>
      <c r="Q138" t="s">
        <v>28</v>
      </c>
      <c r="S138" s="4">
        <v>38260</v>
      </c>
      <c r="T138" t="s">
        <v>29</v>
      </c>
      <c r="U138" t="s">
        <v>29</v>
      </c>
      <c r="V138" t="s">
        <v>29</v>
      </c>
      <c r="W138">
        <v>2439.59</v>
      </c>
      <c r="X138" t="s">
        <v>30</v>
      </c>
      <c r="Y138" t="s">
        <v>28</v>
      </c>
      <c r="AA138" s="4">
        <v>38625</v>
      </c>
      <c r="AB138">
        <v>4787680</v>
      </c>
      <c r="AC138" t="s">
        <v>30</v>
      </c>
      <c r="AD138" t="s">
        <v>28</v>
      </c>
      <c r="AF138" s="4">
        <v>42277</v>
      </c>
      <c r="AG138">
        <v>5593.5</v>
      </c>
      <c r="AH138" t="s">
        <v>30</v>
      </c>
      <c r="AI138" t="s">
        <v>28</v>
      </c>
      <c r="AK138" s="4">
        <v>36799</v>
      </c>
      <c r="AL138">
        <v>5270</v>
      </c>
      <c r="AM138" t="s">
        <v>30</v>
      </c>
      <c r="AN138" t="s">
        <v>28</v>
      </c>
      <c r="AP138" s="4">
        <v>33877</v>
      </c>
      <c r="AQ138">
        <v>29.85</v>
      </c>
      <c r="AR138" t="s">
        <v>30</v>
      </c>
      <c r="AS138" t="s">
        <v>28</v>
      </c>
      <c r="AU138" s="4">
        <v>38625</v>
      </c>
      <c r="AV138">
        <v>140.30000000000001</v>
      </c>
      <c r="AW138" t="s">
        <v>30</v>
      </c>
      <c r="AX138" t="s">
        <v>28</v>
      </c>
      <c r="BE138" s="4">
        <v>38230</v>
      </c>
      <c r="BF138">
        <v>90.736120046140002</v>
      </c>
      <c r="BG138" t="s">
        <v>30</v>
      </c>
      <c r="BH138" t="s">
        <v>28</v>
      </c>
      <c r="BO138" s="4">
        <v>38260</v>
      </c>
      <c r="BP138">
        <v>100.7</v>
      </c>
      <c r="BQ138" t="s">
        <v>30</v>
      </c>
      <c r="BR138" t="s">
        <v>28</v>
      </c>
      <c r="BS138">
        <v>100.2</v>
      </c>
      <c r="BT138" t="s">
        <v>30</v>
      </c>
      <c r="BU138" t="s">
        <v>28</v>
      </c>
      <c r="BW138" s="4">
        <v>37164</v>
      </c>
      <c r="BX138">
        <v>96.2</v>
      </c>
      <c r="BY138" t="s">
        <v>30</v>
      </c>
      <c r="BZ138" t="s">
        <v>28</v>
      </c>
      <c r="CB138" s="4">
        <v>42277</v>
      </c>
      <c r="CC138">
        <v>127.3</v>
      </c>
      <c r="CD138" t="s">
        <v>30</v>
      </c>
      <c r="CE138" t="s">
        <v>28</v>
      </c>
    </row>
    <row r="139" spans="1:83" x14ac:dyDescent="0.2">
      <c r="A139" s="3">
        <v>35561</v>
      </c>
      <c r="B139" t="s">
        <v>29</v>
      </c>
      <c r="C139" t="s">
        <v>30</v>
      </c>
      <c r="D139" t="s">
        <v>28</v>
      </c>
      <c r="E139" t="s">
        <v>29</v>
      </c>
      <c r="F139" t="s">
        <v>30</v>
      </c>
      <c r="G139" t="s">
        <v>28</v>
      </c>
      <c r="I139" s="4">
        <v>37741</v>
      </c>
      <c r="J139">
        <v>7.65</v>
      </c>
      <c r="K139" t="s">
        <v>30</v>
      </c>
      <c r="L139" t="s">
        <v>28</v>
      </c>
      <c r="N139" s="4">
        <v>38656</v>
      </c>
      <c r="O139">
        <v>2538.41</v>
      </c>
      <c r="P139" t="s">
        <v>30</v>
      </c>
      <c r="Q139" t="s">
        <v>28</v>
      </c>
      <c r="S139" s="4">
        <v>38291</v>
      </c>
      <c r="T139" t="s">
        <v>29</v>
      </c>
      <c r="U139" t="s">
        <v>29</v>
      </c>
      <c r="V139" t="s">
        <v>29</v>
      </c>
      <c r="W139">
        <v>2386.34</v>
      </c>
      <c r="X139" t="s">
        <v>30</v>
      </c>
      <c r="Y139" t="s">
        <v>28</v>
      </c>
      <c r="AA139" s="4">
        <v>38656</v>
      </c>
      <c r="AB139">
        <v>4797481</v>
      </c>
      <c r="AC139" t="s">
        <v>30</v>
      </c>
      <c r="AD139" t="s">
        <v>28</v>
      </c>
      <c r="AF139" s="4">
        <v>42308</v>
      </c>
      <c r="AG139">
        <v>5607.6</v>
      </c>
      <c r="AH139" t="s">
        <v>30</v>
      </c>
      <c r="AI139" t="s">
        <v>28</v>
      </c>
      <c r="AK139" s="4">
        <v>36830</v>
      </c>
      <c r="AL139">
        <v>5274</v>
      </c>
      <c r="AM139" t="s">
        <v>30</v>
      </c>
      <c r="AN139" t="s">
        <v>28</v>
      </c>
      <c r="AP139" s="4">
        <v>33908</v>
      </c>
      <c r="AQ139">
        <v>30.75</v>
      </c>
      <c r="AR139" t="s">
        <v>30</v>
      </c>
      <c r="AS139" t="s">
        <v>28</v>
      </c>
      <c r="AU139" s="4">
        <v>38656</v>
      </c>
      <c r="AV139">
        <v>142.20000000000002</v>
      </c>
      <c r="AW139" t="s">
        <v>30</v>
      </c>
      <c r="AX139" t="s">
        <v>28</v>
      </c>
      <c r="BE139" s="4">
        <v>38260</v>
      </c>
      <c r="BF139">
        <v>92.304637338911206</v>
      </c>
      <c r="BG139" t="s">
        <v>30</v>
      </c>
      <c r="BH139" t="s">
        <v>28</v>
      </c>
      <c r="BO139" s="4">
        <v>38291</v>
      </c>
      <c r="BP139">
        <v>101.7</v>
      </c>
      <c r="BQ139" t="s">
        <v>30</v>
      </c>
      <c r="BR139" t="s">
        <v>28</v>
      </c>
      <c r="BS139">
        <v>100.9</v>
      </c>
      <c r="BT139" t="s">
        <v>30</v>
      </c>
      <c r="BU139" t="s">
        <v>28</v>
      </c>
      <c r="BW139" s="4">
        <v>37195</v>
      </c>
      <c r="BX139">
        <v>101.60000000000001</v>
      </c>
      <c r="BY139" t="s">
        <v>30</v>
      </c>
      <c r="BZ139" t="s">
        <v>28</v>
      </c>
      <c r="CB139" s="4">
        <v>42308</v>
      </c>
      <c r="CC139">
        <v>129.80000000000001</v>
      </c>
      <c r="CD139" t="s">
        <v>30</v>
      </c>
      <c r="CE139" t="s">
        <v>28</v>
      </c>
    </row>
    <row r="140" spans="1:83" x14ac:dyDescent="0.2">
      <c r="A140" s="3">
        <v>35562</v>
      </c>
      <c r="B140">
        <v>22.88</v>
      </c>
      <c r="C140" t="s">
        <v>27</v>
      </c>
      <c r="D140" t="s">
        <v>28</v>
      </c>
      <c r="E140">
        <v>22.68</v>
      </c>
      <c r="F140" t="s">
        <v>27</v>
      </c>
      <c r="G140" t="s">
        <v>28</v>
      </c>
      <c r="I140" s="4">
        <v>37772</v>
      </c>
      <c r="J140">
        <v>7.23</v>
      </c>
      <c r="K140" t="s">
        <v>30</v>
      </c>
      <c r="L140" t="s">
        <v>28</v>
      </c>
      <c r="N140" s="4">
        <v>38686</v>
      </c>
      <c r="O140">
        <v>2677.07</v>
      </c>
      <c r="P140" t="s">
        <v>30</v>
      </c>
      <c r="Q140" t="s">
        <v>28</v>
      </c>
      <c r="S140" s="4">
        <v>38321</v>
      </c>
      <c r="T140" t="s">
        <v>29</v>
      </c>
      <c r="U140" t="s">
        <v>29</v>
      </c>
      <c r="V140" t="s">
        <v>29</v>
      </c>
      <c r="W140">
        <v>2504.9900000000002</v>
      </c>
      <c r="X140" t="s">
        <v>30</v>
      </c>
      <c r="Y140" t="s">
        <v>28</v>
      </c>
      <c r="AA140" s="4">
        <v>38686</v>
      </c>
      <c r="AB140">
        <v>4803540</v>
      </c>
      <c r="AC140" t="s">
        <v>30</v>
      </c>
      <c r="AD140" t="s">
        <v>28</v>
      </c>
      <c r="AF140" s="4">
        <v>42338</v>
      </c>
      <c r="AG140">
        <v>5616.7</v>
      </c>
      <c r="AH140" t="s">
        <v>30</v>
      </c>
      <c r="AI140" t="s">
        <v>28</v>
      </c>
      <c r="AK140" s="4">
        <v>36860</v>
      </c>
      <c r="AL140">
        <v>5247</v>
      </c>
      <c r="AM140" t="s">
        <v>30</v>
      </c>
      <c r="AN140" t="s">
        <v>28</v>
      </c>
      <c r="AP140" s="4">
        <v>33938</v>
      </c>
      <c r="AQ140">
        <v>31.46</v>
      </c>
      <c r="AR140" t="s">
        <v>30</v>
      </c>
      <c r="AS140" t="s">
        <v>28</v>
      </c>
      <c r="AU140" s="4">
        <v>38686</v>
      </c>
      <c r="AV140">
        <v>141.9</v>
      </c>
      <c r="AW140" t="s">
        <v>30</v>
      </c>
      <c r="AX140" t="s">
        <v>28</v>
      </c>
      <c r="BE140" s="4">
        <v>38291</v>
      </c>
      <c r="BF140">
        <v>94.061195184550598</v>
      </c>
      <c r="BG140" t="s">
        <v>30</v>
      </c>
      <c r="BH140" t="s">
        <v>28</v>
      </c>
      <c r="BO140" s="4">
        <v>38321</v>
      </c>
      <c r="BP140">
        <v>95.7</v>
      </c>
      <c r="BQ140" t="s">
        <v>30</v>
      </c>
      <c r="BR140" t="s">
        <v>28</v>
      </c>
      <c r="BS140">
        <v>95.3</v>
      </c>
      <c r="BT140" t="s">
        <v>30</v>
      </c>
      <c r="BU140" t="s">
        <v>28</v>
      </c>
      <c r="BW140" s="4">
        <v>37225</v>
      </c>
      <c r="BX140">
        <v>99.4</v>
      </c>
      <c r="BY140" t="s">
        <v>30</v>
      </c>
      <c r="BZ140" t="s">
        <v>28</v>
      </c>
      <c r="CB140" s="4">
        <v>42338</v>
      </c>
      <c r="CC140">
        <v>126.4</v>
      </c>
      <c r="CD140" t="s">
        <v>30</v>
      </c>
      <c r="CE140" t="s">
        <v>28</v>
      </c>
    </row>
    <row r="141" spans="1:83" x14ac:dyDescent="0.2">
      <c r="A141" s="3">
        <v>35563</v>
      </c>
      <c r="B141">
        <v>22.85</v>
      </c>
      <c r="C141" t="s">
        <v>27</v>
      </c>
      <c r="D141" t="s">
        <v>28</v>
      </c>
      <c r="E141">
        <v>22.68</v>
      </c>
      <c r="F141" t="s">
        <v>27</v>
      </c>
      <c r="G141" t="s">
        <v>28</v>
      </c>
      <c r="I141" s="4">
        <v>37802</v>
      </c>
      <c r="J141">
        <v>6.96</v>
      </c>
      <c r="K141" t="s">
        <v>30</v>
      </c>
      <c r="L141" t="s">
        <v>28</v>
      </c>
      <c r="N141" s="4">
        <v>38717</v>
      </c>
      <c r="O141">
        <v>2787.98</v>
      </c>
      <c r="P141" t="s">
        <v>30</v>
      </c>
      <c r="Q141" t="s">
        <v>28</v>
      </c>
      <c r="S141" s="4">
        <v>38352</v>
      </c>
      <c r="T141" t="s">
        <v>29</v>
      </c>
      <c r="U141" t="s">
        <v>29</v>
      </c>
      <c r="V141" t="s">
        <v>29</v>
      </c>
      <c r="W141">
        <v>2748.11</v>
      </c>
      <c r="X141" t="s">
        <v>30</v>
      </c>
      <c r="Y141" t="s">
        <v>28</v>
      </c>
      <c r="AA141" s="4">
        <v>38717</v>
      </c>
      <c r="AB141">
        <v>4798663</v>
      </c>
      <c r="AC141" t="s">
        <v>30</v>
      </c>
      <c r="AD141" t="s">
        <v>28</v>
      </c>
      <c r="AF141" s="4">
        <v>42369</v>
      </c>
      <c r="AG141">
        <v>5625.8</v>
      </c>
      <c r="AH141" t="s">
        <v>30</v>
      </c>
      <c r="AI141" t="s">
        <v>28</v>
      </c>
      <c r="AK141" s="4">
        <v>36891</v>
      </c>
      <c r="AL141">
        <v>5199</v>
      </c>
      <c r="AM141" t="s">
        <v>30</v>
      </c>
      <c r="AN141" t="s">
        <v>28</v>
      </c>
      <c r="AP141" s="4">
        <v>33969</v>
      </c>
      <c r="AQ141">
        <v>32.15</v>
      </c>
      <c r="AR141" t="s">
        <v>30</v>
      </c>
      <c r="AS141" t="s">
        <v>28</v>
      </c>
      <c r="AU141" s="4">
        <v>38717</v>
      </c>
      <c r="AV141">
        <v>140</v>
      </c>
      <c r="AW141" t="s">
        <v>30</v>
      </c>
      <c r="AX141" t="s">
        <v>28</v>
      </c>
      <c r="BE141" s="4">
        <v>38321</v>
      </c>
      <c r="BF141">
        <v>96.104421992614107</v>
      </c>
      <c r="BG141" t="s">
        <v>30</v>
      </c>
      <c r="BH141" t="s">
        <v>28</v>
      </c>
      <c r="BO141" s="4">
        <v>38352</v>
      </c>
      <c r="BP141">
        <v>124.10000000000001</v>
      </c>
      <c r="BQ141" t="s">
        <v>30</v>
      </c>
      <c r="BR141" t="s">
        <v>28</v>
      </c>
      <c r="BS141">
        <v>123.8</v>
      </c>
      <c r="BT141" t="s">
        <v>30</v>
      </c>
      <c r="BU141" t="s">
        <v>28</v>
      </c>
      <c r="BW141" s="4">
        <v>37256</v>
      </c>
      <c r="BX141">
        <v>95.2</v>
      </c>
      <c r="BY141" t="s">
        <v>30</v>
      </c>
      <c r="BZ141" t="s">
        <v>28</v>
      </c>
      <c r="CB141" s="4">
        <v>42369</v>
      </c>
      <c r="CC141">
        <v>121.8</v>
      </c>
      <c r="CD141" t="s">
        <v>30</v>
      </c>
      <c r="CE141" t="s">
        <v>28</v>
      </c>
    </row>
    <row r="142" spans="1:83" x14ac:dyDescent="0.2">
      <c r="A142" s="3">
        <v>35564</v>
      </c>
      <c r="B142">
        <v>22.82</v>
      </c>
      <c r="C142" t="s">
        <v>27</v>
      </c>
      <c r="D142" t="s">
        <v>28</v>
      </c>
      <c r="E142">
        <v>22.54</v>
      </c>
      <c r="F142" t="s">
        <v>27</v>
      </c>
      <c r="G142" t="s">
        <v>28</v>
      </c>
      <c r="I142" s="4">
        <v>37833</v>
      </c>
      <c r="J142">
        <v>6.75</v>
      </c>
      <c r="K142" t="s">
        <v>30</v>
      </c>
      <c r="L142" t="s">
        <v>28</v>
      </c>
      <c r="N142" s="4">
        <v>38748</v>
      </c>
      <c r="O142">
        <v>2470.89</v>
      </c>
      <c r="P142" t="s">
        <v>30</v>
      </c>
      <c r="Q142" t="s">
        <v>28</v>
      </c>
      <c r="S142" s="4">
        <v>38383</v>
      </c>
      <c r="T142">
        <v>2384.77</v>
      </c>
      <c r="U142" t="s">
        <v>30</v>
      </c>
      <c r="V142" t="s">
        <v>28</v>
      </c>
      <c r="W142">
        <v>2385.39</v>
      </c>
      <c r="X142" t="s">
        <v>30</v>
      </c>
      <c r="Y142" t="s">
        <v>28</v>
      </c>
      <c r="AA142" s="4">
        <v>38748</v>
      </c>
      <c r="AB142">
        <v>4861514</v>
      </c>
      <c r="AC142" t="s">
        <v>30</v>
      </c>
      <c r="AD142" t="s">
        <v>28</v>
      </c>
      <c r="AF142" s="4">
        <v>42400</v>
      </c>
      <c r="AG142">
        <v>5703</v>
      </c>
      <c r="AH142" t="s">
        <v>30</v>
      </c>
      <c r="AI142" t="s">
        <v>28</v>
      </c>
      <c r="AK142" s="4">
        <v>36922</v>
      </c>
      <c r="AL142">
        <v>5184</v>
      </c>
      <c r="AM142" t="s">
        <v>30</v>
      </c>
      <c r="AN142" t="s">
        <v>28</v>
      </c>
      <c r="AP142" s="4">
        <v>34000</v>
      </c>
      <c r="AQ142">
        <v>33.47</v>
      </c>
      <c r="AR142" t="s">
        <v>30</v>
      </c>
      <c r="AS142" t="s">
        <v>28</v>
      </c>
      <c r="AU142" s="4">
        <v>38748</v>
      </c>
      <c r="AV142">
        <v>127.2</v>
      </c>
      <c r="AW142" t="s">
        <v>30</v>
      </c>
      <c r="AX142" t="s">
        <v>28</v>
      </c>
      <c r="BE142" s="4">
        <v>38352</v>
      </c>
      <c r="BF142">
        <v>98.781347736702699</v>
      </c>
      <c r="BG142" t="s">
        <v>30</v>
      </c>
      <c r="BH142" t="s">
        <v>28</v>
      </c>
      <c r="BO142" s="4">
        <v>38383</v>
      </c>
      <c r="BP142">
        <v>72.100000000000009</v>
      </c>
      <c r="BQ142" t="s">
        <v>30</v>
      </c>
      <c r="BR142" t="s">
        <v>28</v>
      </c>
      <c r="BS142">
        <v>72.5</v>
      </c>
      <c r="BT142" t="s">
        <v>30</v>
      </c>
      <c r="BU142" t="s">
        <v>28</v>
      </c>
      <c r="BW142" s="4">
        <v>37287</v>
      </c>
      <c r="BX142">
        <v>98.600000000000009</v>
      </c>
      <c r="BY142" t="s">
        <v>30</v>
      </c>
      <c r="BZ142" t="s">
        <v>28</v>
      </c>
      <c r="CB142" s="4">
        <v>42400</v>
      </c>
      <c r="CC142">
        <v>112</v>
      </c>
      <c r="CD142" t="s">
        <v>30</v>
      </c>
      <c r="CE142" t="s">
        <v>28</v>
      </c>
    </row>
    <row r="143" spans="1:83" x14ac:dyDescent="0.2">
      <c r="A143" s="3">
        <v>35565</v>
      </c>
      <c r="B143">
        <v>22.75</v>
      </c>
      <c r="C143" t="s">
        <v>27</v>
      </c>
      <c r="D143" t="s">
        <v>28</v>
      </c>
      <c r="E143">
        <v>22.13</v>
      </c>
      <c r="F143" t="s">
        <v>27</v>
      </c>
      <c r="G143" t="s">
        <v>28</v>
      </c>
      <c r="I143" s="4">
        <v>37864</v>
      </c>
      <c r="J143">
        <v>6.75</v>
      </c>
      <c r="K143" t="s">
        <v>30</v>
      </c>
      <c r="L143" t="s">
        <v>28</v>
      </c>
      <c r="N143" s="4">
        <v>38776</v>
      </c>
      <c r="O143">
        <v>2524.42</v>
      </c>
      <c r="P143" t="s">
        <v>30</v>
      </c>
      <c r="Q143" t="s">
        <v>28</v>
      </c>
      <c r="S143" s="4">
        <v>38411</v>
      </c>
      <c r="T143">
        <v>2411.02</v>
      </c>
      <c r="U143" t="s">
        <v>30</v>
      </c>
      <c r="V143" t="s">
        <v>28</v>
      </c>
      <c r="W143">
        <v>2411.4900000000002</v>
      </c>
      <c r="X143" t="s">
        <v>30</v>
      </c>
      <c r="Y143" t="s">
        <v>28</v>
      </c>
      <c r="AA143" s="4">
        <v>38776</v>
      </c>
      <c r="AB143">
        <v>4861167</v>
      </c>
      <c r="AC143" t="s">
        <v>30</v>
      </c>
      <c r="AD143" t="s">
        <v>28</v>
      </c>
      <c r="AF143" s="4">
        <v>42429</v>
      </c>
      <c r="AG143">
        <v>5711.2</v>
      </c>
      <c r="AH143" t="s">
        <v>30</v>
      </c>
      <c r="AI143" t="s">
        <v>28</v>
      </c>
      <c r="AK143" s="4">
        <v>36950</v>
      </c>
      <c r="AL143">
        <v>5189</v>
      </c>
      <c r="AM143" t="s">
        <v>30</v>
      </c>
      <c r="AN143" t="s">
        <v>28</v>
      </c>
      <c r="AP143" s="4">
        <v>34028</v>
      </c>
      <c r="AQ143">
        <v>34.61</v>
      </c>
      <c r="AR143" t="s">
        <v>30</v>
      </c>
      <c r="AS143" t="s">
        <v>28</v>
      </c>
      <c r="AU143" s="4">
        <v>38776</v>
      </c>
      <c r="AV143">
        <v>128.80000000000001</v>
      </c>
      <c r="AW143" t="s">
        <v>30</v>
      </c>
      <c r="AX143" t="s">
        <v>28</v>
      </c>
      <c r="BE143" s="4">
        <v>38383</v>
      </c>
      <c r="BF143">
        <v>99.469230474130597</v>
      </c>
      <c r="BG143" t="s">
        <v>30</v>
      </c>
      <c r="BH143" t="s">
        <v>28</v>
      </c>
      <c r="BO143" s="4">
        <v>38411</v>
      </c>
      <c r="BP143">
        <v>95.7</v>
      </c>
      <c r="BQ143" t="s">
        <v>30</v>
      </c>
      <c r="BR143" t="s">
        <v>28</v>
      </c>
      <c r="BS143">
        <v>95.7</v>
      </c>
      <c r="BT143" t="s">
        <v>30</v>
      </c>
      <c r="BU143" t="s">
        <v>28</v>
      </c>
      <c r="BW143" s="4">
        <v>37315</v>
      </c>
      <c r="BX143">
        <v>100.2</v>
      </c>
      <c r="BY143" t="s">
        <v>30</v>
      </c>
      <c r="BZ143" t="s">
        <v>28</v>
      </c>
      <c r="CB143" s="4">
        <v>42429</v>
      </c>
      <c r="CC143">
        <v>119.7</v>
      </c>
      <c r="CD143" t="s">
        <v>30</v>
      </c>
      <c r="CE143" t="s">
        <v>28</v>
      </c>
    </row>
    <row r="144" spans="1:83" x14ac:dyDescent="0.2">
      <c r="A144" s="3">
        <v>35566</v>
      </c>
      <c r="B144">
        <v>22.73</v>
      </c>
      <c r="C144" t="s">
        <v>27</v>
      </c>
      <c r="D144" t="s">
        <v>28</v>
      </c>
      <c r="E144">
        <v>22.16</v>
      </c>
      <c r="F144" t="s">
        <v>27</v>
      </c>
      <c r="G144" t="s">
        <v>28</v>
      </c>
      <c r="I144" s="4">
        <v>37894</v>
      </c>
      <c r="J144">
        <v>6.75</v>
      </c>
      <c r="K144" t="s">
        <v>30</v>
      </c>
      <c r="L144" t="s">
        <v>28</v>
      </c>
      <c r="N144" s="4">
        <v>38807</v>
      </c>
      <c r="O144">
        <v>2608.77</v>
      </c>
      <c r="P144" t="s">
        <v>30</v>
      </c>
      <c r="Q144" t="s">
        <v>28</v>
      </c>
      <c r="S144" s="4">
        <v>38442</v>
      </c>
      <c r="T144">
        <v>2474.31</v>
      </c>
      <c r="U144" t="s">
        <v>30</v>
      </c>
      <c r="V144" t="s">
        <v>28</v>
      </c>
      <c r="W144">
        <v>2480.5</v>
      </c>
      <c r="X144" t="s">
        <v>30</v>
      </c>
      <c r="Y144" t="s">
        <v>28</v>
      </c>
      <c r="AA144" s="4">
        <v>38807</v>
      </c>
      <c r="AB144">
        <v>4869695</v>
      </c>
      <c r="AC144" t="s">
        <v>30</v>
      </c>
      <c r="AD144" t="s">
        <v>28</v>
      </c>
      <c r="AF144" s="4">
        <v>42460</v>
      </c>
      <c r="AG144">
        <v>5726.7</v>
      </c>
      <c r="AH144" t="s">
        <v>30</v>
      </c>
      <c r="AI144" t="s">
        <v>28</v>
      </c>
      <c r="AK144" s="4">
        <v>36981</v>
      </c>
      <c r="AL144">
        <v>5170</v>
      </c>
      <c r="AM144" t="s">
        <v>30</v>
      </c>
      <c r="AN144" t="s">
        <v>28</v>
      </c>
      <c r="AP144" s="4">
        <v>34059</v>
      </c>
      <c r="AQ144">
        <v>35.340000000000003</v>
      </c>
      <c r="AR144" t="s">
        <v>30</v>
      </c>
      <c r="AS144" t="s">
        <v>28</v>
      </c>
      <c r="AU144" s="4">
        <v>38807</v>
      </c>
      <c r="AV144">
        <v>150</v>
      </c>
      <c r="AW144" t="s">
        <v>30</v>
      </c>
      <c r="AX144" t="s">
        <v>28</v>
      </c>
      <c r="BE144" s="4">
        <v>38411</v>
      </c>
      <c r="BF144">
        <v>102.009282898096</v>
      </c>
      <c r="BG144" t="s">
        <v>30</v>
      </c>
      <c r="BH144" t="s">
        <v>28</v>
      </c>
      <c r="BO144" s="4">
        <v>38442</v>
      </c>
      <c r="BP144">
        <v>118</v>
      </c>
      <c r="BQ144" t="s">
        <v>30</v>
      </c>
      <c r="BR144" t="s">
        <v>28</v>
      </c>
      <c r="BS144">
        <v>118</v>
      </c>
      <c r="BT144" t="s">
        <v>30</v>
      </c>
      <c r="BU144" t="s">
        <v>28</v>
      </c>
      <c r="BW144" s="4">
        <v>37346</v>
      </c>
      <c r="BX144">
        <v>96.9</v>
      </c>
      <c r="BY144" t="s">
        <v>30</v>
      </c>
      <c r="BZ144" t="s">
        <v>28</v>
      </c>
      <c r="CB144" s="4">
        <v>42460</v>
      </c>
      <c r="CC144">
        <v>128.1</v>
      </c>
      <c r="CD144" t="s">
        <v>30</v>
      </c>
      <c r="CE144" t="s">
        <v>28</v>
      </c>
    </row>
    <row r="145" spans="1:83" x14ac:dyDescent="0.2">
      <c r="A145" s="3">
        <v>35567</v>
      </c>
      <c r="B145" t="s">
        <v>29</v>
      </c>
      <c r="C145" t="s">
        <v>30</v>
      </c>
      <c r="D145" t="s">
        <v>28</v>
      </c>
      <c r="E145" t="s">
        <v>29</v>
      </c>
      <c r="F145" t="s">
        <v>30</v>
      </c>
      <c r="G145" t="s">
        <v>28</v>
      </c>
      <c r="I145" s="4">
        <v>37925</v>
      </c>
      <c r="J145">
        <v>6.75</v>
      </c>
      <c r="K145" t="s">
        <v>30</v>
      </c>
      <c r="L145" t="s">
        <v>28</v>
      </c>
      <c r="N145" s="4">
        <v>38837</v>
      </c>
      <c r="O145">
        <v>2567.27</v>
      </c>
      <c r="P145" t="s">
        <v>30</v>
      </c>
      <c r="Q145" t="s">
        <v>28</v>
      </c>
      <c r="S145" s="4">
        <v>38472</v>
      </c>
      <c r="T145">
        <v>2465.2400000000002</v>
      </c>
      <c r="U145" t="s">
        <v>30</v>
      </c>
      <c r="V145" t="s">
        <v>28</v>
      </c>
      <c r="W145">
        <v>2471.2200000000003</v>
      </c>
      <c r="X145" t="s">
        <v>30</v>
      </c>
      <c r="Y145" t="s">
        <v>28</v>
      </c>
      <c r="AA145" s="4">
        <v>38837</v>
      </c>
      <c r="AB145">
        <v>4888744</v>
      </c>
      <c r="AC145" t="s">
        <v>30</v>
      </c>
      <c r="AD145" t="s">
        <v>28</v>
      </c>
      <c r="AF145" s="4">
        <v>42490</v>
      </c>
      <c r="AG145">
        <v>5729.7</v>
      </c>
      <c r="AH145" t="s">
        <v>30</v>
      </c>
      <c r="AI145" t="s">
        <v>28</v>
      </c>
      <c r="AK145" s="4">
        <v>37011</v>
      </c>
      <c r="AL145">
        <v>5156</v>
      </c>
      <c r="AM145" t="s">
        <v>30</v>
      </c>
      <c r="AN145" t="s">
        <v>28</v>
      </c>
      <c r="AP145" s="4">
        <v>34089</v>
      </c>
      <c r="AQ145">
        <v>36.15</v>
      </c>
      <c r="AR145" t="s">
        <v>30</v>
      </c>
      <c r="AS145" t="s">
        <v>28</v>
      </c>
      <c r="AU145" s="4">
        <v>38837</v>
      </c>
      <c r="AV145">
        <v>135.6</v>
      </c>
      <c r="AW145" t="s">
        <v>30</v>
      </c>
      <c r="AX145" t="s">
        <v>28</v>
      </c>
      <c r="BE145" s="4">
        <v>38442</v>
      </c>
      <c r="BF145">
        <v>100.625612635655</v>
      </c>
      <c r="BG145" t="s">
        <v>30</v>
      </c>
      <c r="BH145" t="s">
        <v>28</v>
      </c>
      <c r="BO145" s="4">
        <v>38472</v>
      </c>
      <c r="BP145">
        <v>102</v>
      </c>
      <c r="BQ145" t="s">
        <v>30</v>
      </c>
      <c r="BR145" t="s">
        <v>28</v>
      </c>
      <c r="BS145">
        <v>101.2</v>
      </c>
      <c r="BT145" t="s">
        <v>30</v>
      </c>
      <c r="BU145" t="s">
        <v>28</v>
      </c>
      <c r="BW145" s="4">
        <v>37376</v>
      </c>
      <c r="BX145">
        <v>100.3</v>
      </c>
      <c r="BY145" t="s">
        <v>30</v>
      </c>
      <c r="BZ145" t="s">
        <v>28</v>
      </c>
      <c r="CB145" s="4">
        <v>42490</v>
      </c>
      <c r="CC145">
        <v>124</v>
      </c>
      <c r="CD145" t="s">
        <v>30</v>
      </c>
      <c r="CE145" t="s">
        <v>28</v>
      </c>
    </row>
    <row r="146" spans="1:83" x14ac:dyDescent="0.2">
      <c r="A146" s="3">
        <v>35568</v>
      </c>
      <c r="B146" t="s">
        <v>29</v>
      </c>
      <c r="C146" t="s">
        <v>30</v>
      </c>
      <c r="D146" t="s">
        <v>28</v>
      </c>
      <c r="E146" t="s">
        <v>29</v>
      </c>
      <c r="F146" t="s">
        <v>30</v>
      </c>
      <c r="G146" t="s">
        <v>28</v>
      </c>
      <c r="I146" s="4">
        <v>37955</v>
      </c>
      <c r="J146">
        <v>6.75</v>
      </c>
      <c r="K146" t="s">
        <v>30</v>
      </c>
      <c r="L146" t="s">
        <v>28</v>
      </c>
      <c r="N146" s="4">
        <v>38868</v>
      </c>
      <c r="O146">
        <v>2541.79</v>
      </c>
      <c r="P146" t="s">
        <v>30</v>
      </c>
      <c r="Q146" t="s">
        <v>28</v>
      </c>
      <c r="S146" s="4">
        <v>38503</v>
      </c>
      <c r="T146">
        <v>2418.19</v>
      </c>
      <c r="U146" t="s">
        <v>30</v>
      </c>
      <c r="V146" t="s">
        <v>28</v>
      </c>
      <c r="W146">
        <v>2423.92</v>
      </c>
      <c r="X146" t="s">
        <v>30</v>
      </c>
      <c r="Y146" t="s">
        <v>28</v>
      </c>
      <c r="AA146" s="4">
        <v>38868</v>
      </c>
      <c r="AB146">
        <v>4901319</v>
      </c>
      <c r="AC146" t="s">
        <v>30</v>
      </c>
      <c r="AD146" t="s">
        <v>28</v>
      </c>
      <c r="AF146" s="4">
        <v>42521</v>
      </c>
      <c r="AG146">
        <v>5733.6</v>
      </c>
      <c r="AH146" t="s">
        <v>30</v>
      </c>
      <c r="AI146" t="s">
        <v>28</v>
      </c>
      <c r="AK146" s="4">
        <v>37042</v>
      </c>
      <c r="AL146">
        <v>5135</v>
      </c>
      <c r="AM146" t="s">
        <v>30</v>
      </c>
      <c r="AN146" t="s">
        <v>28</v>
      </c>
      <c r="AP146" s="4">
        <v>34120</v>
      </c>
      <c r="AQ146">
        <v>36.800000000000004</v>
      </c>
      <c r="AR146" t="s">
        <v>30</v>
      </c>
      <c r="AS146" t="s">
        <v>28</v>
      </c>
      <c r="AU146" s="4">
        <v>38868</v>
      </c>
      <c r="AV146">
        <v>145.4</v>
      </c>
      <c r="AW146" t="s">
        <v>30</v>
      </c>
      <c r="AX146" t="s">
        <v>28</v>
      </c>
      <c r="BE146" s="4">
        <v>38472</v>
      </c>
      <c r="BF146">
        <v>97.7570445878968</v>
      </c>
      <c r="BG146" t="s">
        <v>30</v>
      </c>
      <c r="BH146" t="s">
        <v>28</v>
      </c>
      <c r="BO146" s="4">
        <v>38503</v>
      </c>
      <c r="BP146">
        <v>100.2</v>
      </c>
      <c r="BQ146" t="s">
        <v>30</v>
      </c>
      <c r="BR146" t="s">
        <v>28</v>
      </c>
      <c r="BS146">
        <v>99.9</v>
      </c>
      <c r="BT146" t="s">
        <v>30</v>
      </c>
      <c r="BU146" t="s">
        <v>28</v>
      </c>
      <c r="BW146" s="4">
        <v>37407</v>
      </c>
      <c r="BX146">
        <v>95.9</v>
      </c>
      <c r="BY146" t="s">
        <v>30</v>
      </c>
      <c r="BZ146" t="s">
        <v>28</v>
      </c>
      <c r="CB146" s="4">
        <v>42521</v>
      </c>
      <c r="CC146">
        <v>119.2</v>
      </c>
      <c r="CD146" t="s">
        <v>30</v>
      </c>
      <c r="CE146" t="s">
        <v>28</v>
      </c>
    </row>
    <row r="147" spans="1:83" x14ac:dyDescent="0.2">
      <c r="A147" s="3">
        <v>35569</v>
      </c>
      <c r="B147">
        <v>22.67</v>
      </c>
      <c r="C147" t="s">
        <v>27</v>
      </c>
      <c r="D147" t="s">
        <v>28</v>
      </c>
      <c r="E147">
        <v>22.1</v>
      </c>
      <c r="F147" t="s">
        <v>27</v>
      </c>
      <c r="G147" t="s">
        <v>28</v>
      </c>
      <c r="I147" s="4">
        <v>37986</v>
      </c>
      <c r="J147">
        <v>6.75</v>
      </c>
      <c r="K147" t="s">
        <v>30</v>
      </c>
      <c r="L147" t="s">
        <v>28</v>
      </c>
      <c r="N147" s="4">
        <v>38898</v>
      </c>
      <c r="O147">
        <v>2615.1799999999998</v>
      </c>
      <c r="P147" t="s">
        <v>30</v>
      </c>
      <c r="Q147" t="s">
        <v>28</v>
      </c>
      <c r="S147" s="4">
        <v>38533</v>
      </c>
      <c r="T147">
        <v>2496.5</v>
      </c>
      <c r="U147" t="s">
        <v>30</v>
      </c>
      <c r="V147" t="s">
        <v>28</v>
      </c>
      <c r="W147">
        <v>2512.7800000000002</v>
      </c>
      <c r="X147" t="s">
        <v>30</v>
      </c>
      <c r="Y147" t="s">
        <v>28</v>
      </c>
      <c r="AA147" s="4">
        <v>38898</v>
      </c>
      <c r="AB147">
        <v>4918059</v>
      </c>
      <c r="AC147" t="s">
        <v>30</v>
      </c>
      <c r="AD147" t="s">
        <v>28</v>
      </c>
      <c r="AF147" s="4">
        <v>42551</v>
      </c>
      <c r="AG147">
        <v>5752.7</v>
      </c>
      <c r="AH147" t="s">
        <v>30</v>
      </c>
      <c r="AI147" t="s">
        <v>28</v>
      </c>
      <c r="AK147" s="4">
        <v>37072</v>
      </c>
      <c r="AL147">
        <v>5121</v>
      </c>
      <c r="AM147" t="s">
        <v>30</v>
      </c>
      <c r="AN147" t="s">
        <v>28</v>
      </c>
      <c r="AP147" s="4">
        <v>34150</v>
      </c>
      <c r="AQ147">
        <v>37.32</v>
      </c>
      <c r="AR147" t="s">
        <v>30</v>
      </c>
      <c r="AS147" t="s">
        <v>28</v>
      </c>
      <c r="AU147" s="4">
        <v>38898</v>
      </c>
      <c r="AV147">
        <v>149.20000000000002</v>
      </c>
      <c r="AW147" t="s">
        <v>30</v>
      </c>
      <c r="AX147" t="s">
        <v>28</v>
      </c>
      <c r="BE147" s="4">
        <v>38503</v>
      </c>
      <c r="BF147">
        <v>96.703191096478889</v>
      </c>
      <c r="BG147" t="s">
        <v>30</v>
      </c>
      <c r="BH147" t="s">
        <v>28</v>
      </c>
      <c r="BO147" s="4">
        <v>38533</v>
      </c>
      <c r="BP147">
        <v>104.60000000000001</v>
      </c>
      <c r="BQ147" t="s">
        <v>30</v>
      </c>
      <c r="BR147" t="s">
        <v>28</v>
      </c>
      <c r="BS147">
        <v>104.8</v>
      </c>
      <c r="BT147" t="s">
        <v>30</v>
      </c>
      <c r="BU147" t="s">
        <v>28</v>
      </c>
      <c r="BW147" s="4">
        <v>37437</v>
      </c>
      <c r="BX147">
        <v>102.10000000000001</v>
      </c>
      <c r="BY147" t="s">
        <v>30</v>
      </c>
      <c r="BZ147" t="s">
        <v>28</v>
      </c>
      <c r="CB147" s="4">
        <v>42551</v>
      </c>
      <c r="CC147">
        <v>127.9</v>
      </c>
      <c r="CD147" t="s">
        <v>30</v>
      </c>
      <c r="CE147" t="s">
        <v>28</v>
      </c>
    </row>
    <row r="148" spans="1:83" x14ac:dyDescent="0.2">
      <c r="A148" s="3">
        <v>35570</v>
      </c>
      <c r="B148">
        <v>22.66</v>
      </c>
      <c r="C148" t="s">
        <v>27</v>
      </c>
      <c r="D148" t="s">
        <v>28</v>
      </c>
      <c r="E148">
        <v>22.05</v>
      </c>
      <c r="F148" t="s">
        <v>27</v>
      </c>
      <c r="G148" t="s">
        <v>28</v>
      </c>
      <c r="I148" s="4">
        <v>38017</v>
      </c>
      <c r="J148">
        <v>6.75</v>
      </c>
      <c r="K148" t="s">
        <v>30</v>
      </c>
      <c r="L148" t="s">
        <v>28</v>
      </c>
      <c r="N148" s="4">
        <v>38929</v>
      </c>
      <c r="O148">
        <v>2617.84</v>
      </c>
      <c r="P148" t="s">
        <v>30</v>
      </c>
      <c r="Q148" t="s">
        <v>28</v>
      </c>
      <c r="S148" s="4">
        <v>38564</v>
      </c>
      <c r="T148">
        <v>2478.0700000000002</v>
      </c>
      <c r="U148" t="s">
        <v>30</v>
      </c>
      <c r="V148" t="s">
        <v>28</v>
      </c>
      <c r="W148">
        <v>2506.5500000000002</v>
      </c>
      <c r="X148" t="s">
        <v>30</v>
      </c>
      <c r="Y148" t="s">
        <v>28</v>
      </c>
      <c r="AA148" s="4">
        <v>38929</v>
      </c>
      <c r="AB148">
        <v>4927528</v>
      </c>
      <c r="AC148" t="s">
        <v>30</v>
      </c>
      <c r="AD148" t="s">
        <v>28</v>
      </c>
      <c r="AF148" s="4">
        <v>42582</v>
      </c>
      <c r="AG148">
        <v>5761.7</v>
      </c>
      <c r="AH148" t="s">
        <v>30</v>
      </c>
      <c r="AI148" t="s">
        <v>28</v>
      </c>
      <c r="AK148" s="4">
        <v>37103</v>
      </c>
      <c r="AL148">
        <v>5097</v>
      </c>
      <c r="AM148" t="s">
        <v>30</v>
      </c>
      <c r="AN148" t="s">
        <v>28</v>
      </c>
      <c r="AP148" s="4">
        <v>34181</v>
      </c>
      <c r="AQ148">
        <v>37.730000000000004</v>
      </c>
      <c r="AR148" t="s">
        <v>30</v>
      </c>
      <c r="AS148" t="s">
        <v>28</v>
      </c>
      <c r="AU148" s="4">
        <v>38929</v>
      </c>
      <c r="AV148">
        <v>140</v>
      </c>
      <c r="AW148" t="s">
        <v>30</v>
      </c>
      <c r="AX148" t="s">
        <v>28</v>
      </c>
      <c r="BE148" s="4">
        <v>38533</v>
      </c>
      <c r="BF148">
        <v>98.905074885116903</v>
      </c>
      <c r="BG148" t="s">
        <v>30</v>
      </c>
      <c r="BH148" t="s">
        <v>28</v>
      </c>
      <c r="BO148" s="4">
        <v>38564</v>
      </c>
      <c r="BP148">
        <v>100.7</v>
      </c>
      <c r="BQ148" t="s">
        <v>30</v>
      </c>
      <c r="BR148" t="s">
        <v>28</v>
      </c>
      <c r="BS148">
        <v>100.7</v>
      </c>
      <c r="BT148" t="s">
        <v>30</v>
      </c>
      <c r="BU148" t="s">
        <v>28</v>
      </c>
      <c r="BW148" s="4">
        <v>37468</v>
      </c>
      <c r="BX148">
        <v>105.7</v>
      </c>
      <c r="BY148" t="s">
        <v>30</v>
      </c>
      <c r="BZ148" t="s">
        <v>28</v>
      </c>
      <c r="CB148" s="4">
        <v>42582</v>
      </c>
      <c r="CC148">
        <v>115.10000000000001</v>
      </c>
      <c r="CD148" t="s">
        <v>30</v>
      </c>
      <c r="CE148" t="s">
        <v>28</v>
      </c>
    </row>
    <row r="149" spans="1:83" x14ac:dyDescent="0.2">
      <c r="A149" s="3">
        <v>35571</v>
      </c>
      <c r="B149">
        <v>22.62</v>
      </c>
      <c r="C149" t="s">
        <v>27</v>
      </c>
      <c r="D149" t="s">
        <v>28</v>
      </c>
      <c r="E149">
        <v>22.07</v>
      </c>
      <c r="F149" t="s">
        <v>27</v>
      </c>
      <c r="G149" t="s">
        <v>28</v>
      </c>
      <c r="I149" s="4">
        <v>38046</v>
      </c>
      <c r="J149">
        <v>6.75</v>
      </c>
      <c r="K149" t="s">
        <v>30</v>
      </c>
      <c r="L149" t="s">
        <v>28</v>
      </c>
      <c r="N149" s="4">
        <v>38960</v>
      </c>
      <c r="O149">
        <v>2603.1799999999998</v>
      </c>
      <c r="P149" t="s">
        <v>30</v>
      </c>
      <c r="Q149" t="s">
        <v>28</v>
      </c>
      <c r="S149" s="4">
        <v>38595</v>
      </c>
      <c r="T149">
        <v>2475.66</v>
      </c>
      <c r="U149" t="s">
        <v>30</v>
      </c>
      <c r="V149" t="s">
        <v>28</v>
      </c>
      <c r="W149">
        <v>2480.56</v>
      </c>
      <c r="X149" t="s">
        <v>30</v>
      </c>
      <c r="Y149" t="s">
        <v>28</v>
      </c>
      <c r="AA149" s="4">
        <v>38960</v>
      </c>
      <c r="AB149">
        <v>4942610</v>
      </c>
      <c r="AC149" t="s">
        <v>30</v>
      </c>
      <c r="AD149" t="s">
        <v>28</v>
      </c>
      <c r="AF149" s="4">
        <v>42613</v>
      </c>
      <c r="AG149">
        <v>5760.7</v>
      </c>
      <c r="AH149" t="s">
        <v>30</v>
      </c>
      <c r="AI149" t="s">
        <v>28</v>
      </c>
      <c r="AK149" s="4">
        <v>37134</v>
      </c>
      <c r="AL149">
        <v>5074</v>
      </c>
      <c r="AM149" t="s">
        <v>30</v>
      </c>
      <c r="AN149" t="s">
        <v>28</v>
      </c>
      <c r="AP149" s="4">
        <v>34212</v>
      </c>
      <c r="AQ149">
        <v>38.6</v>
      </c>
      <c r="AR149" t="s">
        <v>30</v>
      </c>
      <c r="AS149" t="s">
        <v>28</v>
      </c>
      <c r="AU149" s="4">
        <v>38960</v>
      </c>
      <c r="AV149">
        <v>143.4</v>
      </c>
      <c r="AW149" t="s">
        <v>30</v>
      </c>
      <c r="AX149" t="s">
        <v>28</v>
      </c>
      <c r="BE149" s="4">
        <v>38564</v>
      </c>
      <c r="BF149">
        <v>98.191831597304002</v>
      </c>
      <c r="BG149" t="s">
        <v>30</v>
      </c>
      <c r="BH149" t="s">
        <v>28</v>
      </c>
      <c r="BO149" s="4">
        <v>38595</v>
      </c>
      <c r="BP149">
        <v>101.2</v>
      </c>
      <c r="BQ149" t="s">
        <v>30</v>
      </c>
      <c r="BR149" t="s">
        <v>28</v>
      </c>
      <c r="BS149">
        <v>101</v>
      </c>
      <c r="BT149" t="s">
        <v>30</v>
      </c>
      <c r="BU149" t="s">
        <v>28</v>
      </c>
      <c r="BW149" s="4">
        <v>37499</v>
      </c>
      <c r="BX149">
        <v>98.9</v>
      </c>
      <c r="BY149" t="s">
        <v>30</v>
      </c>
      <c r="BZ149" t="s">
        <v>28</v>
      </c>
      <c r="CB149" s="4">
        <v>42613</v>
      </c>
      <c r="CC149">
        <v>119</v>
      </c>
      <c r="CD149" t="s">
        <v>30</v>
      </c>
      <c r="CE149" t="s">
        <v>28</v>
      </c>
    </row>
    <row r="150" spans="1:83" x14ac:dyDescent="0.2">
      <c r="A150" s="3">
        <v>35572</v>
      </c>
      <c r="B150">
        <v>22.63</v>
      </c>
      <c r="C150" t="s">
        <v>27</v>
      </c>
      <c r="D150" t="s">
        <v>28</v>
      </c>
      <c r="E150">
        <v>22.07</v>
      </c>
      <c r="F150" t="s">
        <v>27</v>
      </c>
      <c r="G150" t="s">
        <v>28</v>
      </c>
      <c r="I150" s="4">
        <v>38077</v>
      </c>
      <c r="J150">
        <v>6.75</v>
      </c>
      <c r="K150" t="s">
        <v>30</v>
      </c>
      <c r="L150" t="s">
        <v>28</v>
      </c>
      <c r="N150" s="4">
        <v>38990</v>
      </c>
      <c r="O150">
        <v>2608.7800000000002</v>
      </c>
      <c r="P150" t="s">
        <v>30</v>
      </c>
      <c r="Q150" t="s">
        <v>28</v>
      </c>
      <c r="S150" s="4">
        <v>38625</v>
      </c>
      <c r="T150">
        <v>2481.42</v>
      </c>
      <c r="U150" t="s">
        <v>30</v>
      </c>
      <c r="V150" t="s">
        <v>28</v>
      </c>
      <c r="W150">
        <v>2483.9900000000002</v>
      </c>
      <c r="X150" t="s">
        <v>30</v>
      </c>
      <c r="Y150" t="s">
        <v>28</v>
      </c>
      <c r="AA150" s="4">
        <v>38990</v>
      </c>
      <c r="AB150">
        <v>4957070</v>
      </c>
      <c r="AC150" t="s">
        <v>30</v>
      </c>
      <c r="AD150" t="s">
        <v>28</v>
      </c>
      <c r="AF150" s="4">
        <v>42643</v>
      </c>
      <c r="AG150">
        <v>5771.5</v>
      </c>
      <c r="AH150" t="s">
        <v>30</v>
      </c>
      <c r="AI150" t="s">
        <v>28</v>
      </c>
      <c r="AK150" s="4">
        <v>37164</v>
      </c>
      <c r="AL150">
        <v>5060</v>
      </c>
      <c r="AM150" t="s">
        <v>30</v>
      </c>
      <c r="AN150" t="s">
        <v>28</v>
      </c>
      <c r="AP150" s="4">
        <v>34242</v>
      </c>
      <c r="AQ150">
        <v>39.56</v>
      </c>
      <c r="AR150" t="s">
        <v>30</v>
      </c>
      <c r="AS150" t="s">
        <v>28</v>
      </c>
      <c r="AU150" s="4">
        <v>38990</v>
      </c>
      <c r="AV150">
        <v>156.5</v>
      </c>
      <c r="AW150" t="s">
        <v>30</v>
      </c>
      <c r="AX150" t="s">
        <v>28</v>
      </c>
      <c r="BE150" s="4">
        <v>38595</v>
      </c>
      <c r="BF150">
        <v>99.304809011315285</v>
      </c>
      <c r="BG150" t="s">
        <v>30</v>
      </c>
      <c r="BH150" t="s">
        <v>28</v>
      </c>
      <c r="BO150" s="4">
        <v>38625</v>
      </c>
      <c r="BP150">
        <v>98.3</v>
      </c>
      <c r="BQ150" t="s">
        <v>30</v>
      </c>
      <c r="BR150" t="s">
        <v>28</v>
      </c>
      <c r="BS150">
        <v>97.7</v>
      </c>
      <c r="BT150" t="s">
        <v>30</v>
      </c>
      <c r="BU150" t="s">
        <v>28</v>
      </c>
      <c r="BW150" s="4">
        <v>37529</v>
      </c>
      <c r="BX150">
        <v>106.60000000000001</v>
      </c>
      <c r="BY150" t="s">
        <v>30</v>
      </c>
      <c r="BZ150" t="s">
        <v>28</v>
      </c>
      <c r="CB150" s="4">
        <v>42643</v>
      </c>
      <c r="CC150">
        <v>131.4</v>
      </c>
      <c r="CD150" t="s">
        <v>30</v>
      </c>
      <c r="CE150" t="s">
        <v>28</v>
      </c>
    </row>
    <row r="151" spans="1:83" x14ac:dyDescent="0.2">
      <c r="A151" s="3">
        <v>35573</v>
      </c>
      <c r="B151">
        <v>22.62</v>
      </c>
      <c r="C151" t="s">
        <v>27</v>
      </c>
      <c r="D151" t="s">
        <v>28</v>
      </c>
      <c r="E151">
        <v>21.87</v>
      </c>
      <c r="F151" t="s">
        <v>27</v>
      </c>
      <c r="G151" t="s">
        <v>28</v>
      </c>
      <c r="I151" s="4">
        <v>38107</v>
      </c>
      <c r="J151">
        <v>6.75</v>
      </c>
      <c r="K151" t="s">
        <v>30</v>
      </c>
      <c r="L151" t="s">
        <v>28</v>
      </c>
      <c r="N151" s="4">
        <v>39021</v>
      </c>
      <c r="O151">
        <v>2657.58</v>
      </c>
      <c r="P151" t="s">
        <v>30</v>
      </c>
      <c r="Q151" t="s">
        <v>28</v>
      </c>
      <c r="S151" s="4">
        <v>38656</v>
      </c>
      <c r="T151">
        <v>2538.25</v>
      </c>
      <c r="U151" t="s">
        <v>30</v>
      </c>
      <c r="V151" t="s">
        <v>28</v>
      </c>
      <c r="W151">
        <v>2538.88</v>
      </c>
      <c r="X151" t="s">
        <v>30</v>
      </c>
      <c r="Y151" t="s">
        <v>28</v>
      </c>
      <c r="AA151" s="4">
        <v>39021</v>
      </c>
      <c r="AB151">
        <v>4970891</v>
      </c>
      <c r="AC151" t="s">
        <v>30</v>
      </c>
      <c r="AD151" t="s">
        <v>28</v>
      </c>
      <c r="AF151" s="4">
        <v>42674</v>
      </c>
      <c r="AG151">
        <v>5779.1</v>
      </c>
      <c r="AH151" t="s">
        <v>30</v>
      </c>
      <c r="AI151" t="s">
        <v>28</v>
      </c>
      <c r="AK151" s="4">
        <v>37195</v>
      </c>
      <c r="AL151">
        <v>5044</v>
      </c>
      <c r="AM151" t="s">
        <v>30</v>
      </c>
      <c r="AN151" t="s">
        <v>28</v>
      </c>
      <c r="AP151" s="4">
        <v>34273</v>
      </c>
      <c r="AQ151">
        <v>40.31</v>
      </c>
      <c r="AR151" t="s">
        <v>30</v>
      </c>
      <c r="AS151" t="s">
        <v>28</v>
      </c>
      <c r="AU151" s="4">
        <v>39021</v>
      </c>
      <c r="AV151">
        <v>163.20000000000002</v>
      </c>
      <c r="AW151" t="s">
        <v>30</v>
      </c>
      <c r="AX151" t="s">
        <v>28</v>
      </c>
      <c r="BE151" s="4">
        <v>38625</v>
      </c>
      <c r="BF151">
        <v>101.31876392183001</v>
      </c>
      <c r="BG151" t="s">
        <v>30</v>
      </c>
      <c r="BH151" t="s">
        <v>28</v>
      </c>
      <c r="BO151" s="4">
        <v>38656</v>
      </c>
      <c r="BP151">
        <v>103.8</v>
      </c>
      <c r="BQ151" t="s">
        <v>30</v>
      </c>
      <c r="BR151" t="s">
        <v>28</v>
      </c>
      <c r="BS151">
        <v>103.5</v>
      </c>
      <c r="BT151" t="s">
        <v>30</v>
      </c>
      <c r="BU151" t="s">
        <v>28</v>
      </c>
      <c r="BW151" s="4">
        <v>37560</v>
      </c>
      <c r="BX151">
        <v>103.2</v>
      </c>
      <c r="BY151" t="s">
        <v>30</v>
      </c>
      <c r="BZ151" t="s">
        <v>28</v>
      </c>
      <c r="CB151" s="4">
        <v>42674</v>
      </c>
      <c r="CC151">
        <v>128.1</v>
      </c>
      <c r="CD151" t="s">
        <v>30</v>
      </c>
      <c r="CE151" t="s">
        <v>28</v>
      </c>
    </row>
    <row r="152" spans="1:83" x14ac:dyDescent="0.2">
      <c r="A152" s="3">
        <v>35574</v>
      </c>
      <c r="B152" t="s">
        <v>29</v>
      </c>
      <c r="C152" t="s">
        <v>30</v>
      </c>
      <c r="D152" t="s">
        <v>28</v>
      </c>
      <c r="E152" t="s">
        <v>29</v>
      </c>
      <c r="F152" t="s">
        <v>30</v>
      </c>
      <c r="G152" t="s">
        <v>28</v>
      </c>
      <c r="I152" s="4">
        <v>38138</v>
      </c>
      <c r="J152">
        <v>6.75</v>
      </c>
      <c r="K152" t="s">
        <v>30</v>
      </c>
      <c r="L152" t="s">
        <v>28</v>
      </c>
      <c r="N152" s="4">
        <v>39051</v>
      </c>
      <c r="O152">
        <v>2757.59</v>
      </c>
      <c r="P152" t="s">
        <v>30</v>
      </c>
      <c r="Q152" t="s">
        <v>28</v>
      </c>
      <c r="S152" s="4">
        <v>38686</v>
      </c>
      <c r="T152">
        <v>2678.7200000000003</v>
      </c>
      <c r="U152" t="s">
        <v>30</v>
      </c>
      <c r="V152" t="s">
        <v>28</v>
      </c>
      <c r="W152">
        <v>2677.75</v>
      </c>
      <c r="X152" t="s">
        <v>30</v>
      </c>
      <c r="Y152" t="s">
        <v>28</v>
      </c>
      <c r="AA152" s="4">
        <v>39051</v>
      </c>
      <c r="AB152">
        <v>4986030</v>
      </c>
      <c r="AC152" t="s">
        <v>30</v>
      </c>
      <c r="AD152" t="s">
        <v>28</v>
      </c>
      <c r="AF152" s="4">
        <v>42704</v>
      </c>
      <c r="AG152">
        <v>5791.5</v>
      </c>
      <c r="AH152" t="s">
        <v>30</v>
      </c>
      <c r="AI152" t="s">
        <v>28</v>
      </c>
      <c r="AK152" s="4">
        <v>37225</v>
      </c>
      <c r="AL152">
        <v>5020</v>
      </c>
      <c r="AM152" t="s">
        <v>30</v>
      </c>
      <c r="AN152" t="s">
        <v>28</v>
      </c>
      <c r="AP152" s="4">
        <v>34303</v>
      </c>
      <c r="AQ152">
        <v>41.92</v>
      </c>
      <c r="AR152" t="s">
        <v>30</v>
      </c>
      <c r="AS152" t="s">
        <v>28</v>
      </c>
      <c r="AU152" s="4">
        <v>39051</v>
      </c>
      <c r="AV152">
        <v>158.9</v>
      </c>
      <c r="AW152" t="s">
        <v>30</v>
      </c>
      <c r="AX152" t="s">
        <v>28</v>
      </c>
      <c r="BE152" s="4">
        <v>38656</v>
      </c>
      <c r="BF152">
        <v>102.620728222259</v>
      </c>
      <c r="BG152" t="s">
        <v>30</v>
      </c>
      <c r="BH152" t="s">
        <v>28</v>
      </c>
      <c r="BO152" s="4">
        <v>38686</v>
      </c>
      <c r="BP152">
        <v>95.5</v>
      </c>
      <c r="BQ152" t="s">
        <v>30</v>
      </c>
      <c r="BR152" t="s">
        <v>28</v>
      </c>
      <c r="BS152">
        <v>95.9</v>
      </c>
      <c r="BT152" t="s">
        <v>30</v>
      </c>
      <c r="BU152" t="s">
        <v>28</v>
      </c>
      <c r="BW152" s="4">
        <v>37590</v>
      </c>
      <c r="BX152">
        <v>103.10000000000001</v>
      </c>
      <c r="BY152" t="s">
        <v>30</v>
      </c>
      <c r="BZ152" t="s">
        <v>28</v>
      </c>
      <c r="CB152" s="4">
        <v>42704</v>
      </c>
      <c r="CC152">
        <v>130.4</v>
      </c>
      <c r="CD152" t="s">
        <v>30</v>
      </c>
      <c r="CE152" t="s">
        <v>28</v>
      </c>
    </row>
    <row r="153" spans="1:83" x14ac:dyDescent="0.2">
      <c r="A153" s="3">
        <v>35575</v>
      </c>
      <c r="B153" t="s">
        <v>29</v>
      </c>
      <c r="C153" t="s">
        <v>30</v>
      </c>
      <c r="D153" t="s">
        <v>28</v>
      </c>
      <c r="E153" t="s">
        <v>29</v>
      </c>
      <c r="F153" t="s">
        <v>30</v>
      </c>
      <c r="G153" t="s">
        <v>28</v>
      </c>
      <c r="I153" s="4">
        <v>38168</v>
      </c>
      <c r="J153">
        <v>6.75</v>
      </c>
      <c r="K153" t="s">
        <v>30</v>
      </c>
      <c r="L153" t="s">
        <v>28</v>
      </c>
      <c r="N153" s="4">
        <v>39082</v>
      </c>
      <c r="O153">
        <v>3026.67</v>
      </c>
      <c r="P153" t="s">
        <v>30</v>
      </c>
      <c r="Q153" t="s">
        <v>28</v>
      </c>
      <c r="S153" s="4">
        <v>38717</v>
      </c>
      <c r="T153">
        <v>2787.98</v>
      </c>
      <c r="U153" t="s">
        <v>30</v>
      </c>
      <c r="V153" t="s">
        <v>28</v>
      </c>
      <c r="W153">
        <v>2789.08</v>
      </c>
      <c r="X153" t="s">
        <v>30</v>
      </c>
      <c r="Y153" t="s">
        <v>28</v>
      </c>
      <c r="AA153" s="4">
        <v>39082</v>
      </c>
      <c r="AB153">
        <v>4994684</v>
      </c>
      <c r="AC153" t="s">
        <v>30</v>
      </c>
      <c r="AD153" t="s">
        <v>28</v>
      </c>
      <c r="AF153" s="4">
        <v>42735</v>
      </c>
      <c r="AG153">
        <v>5798.9000000000005</v>
      </c>
      <c r="AH153" t="s">
        <v>30</v>
      </c>
      <c r="AI153" t="s">
        <v>28</v>
      </c>
      <c r="AK153" s="4">
        <v>37256</v>
      </c>
      <c r="AL153">
        <v>4952</v>
      </c>
      <c r="AM153" t="s">
        <v>30</v>
      </c>
      <c r="AN153" t="s">
        <v>28</v>
      </c>
      <c r="AP153" s="4">
        <v>34334</v>
      </c>
      <c r="AQ153">
        <v>44.27</v>
      </c>
      <c r="AR153" t="s">
        <v>30</v>
      </c>
      <c r="AS153" t="s">
        <v>28</v>
      </c>
      <c r="AU153" s="4">
        <v>39082</v>
      </c>
      <c r="AV153">
        <v>148.20000000000002</v>
      </c>
      <c r="AW153" t="s">
        <v>30</v>
      </c>
      <c r="AX153" t="s">
        <v>28</v>
      </c>
      <c r="BE153" s="4">
        <v>38686</v>
      </c>
      <c r="BF153">
        <v>100.072365928906</v>
      </c>
      <c r="BG153" t="s">
        <v>30</v>
      </c>
      <c r="BH153" t="s">
        <v>28</v>
      </c>
      <c r="BO153" s="4">
        <v>38717</v>
      </c>
      <c r="BP153">
        <v>122.9</v>
      </c>
      <c r="BQ153" t="s">
        <v>30</v>
      </c>
      <c r="BR153" t="s">
        <v>28</v>
      </c>
      <c r="BS153">
        <v>123.60000000000001</v>
      </c>
      <c r="BT153" t="s">
        <v>30</v>
      </c>
      <c r="BU153" t="s">
        <v>28</v>
      </c>
      <c r="BW153" s="4">
        <v>37621</v>
      </c>
      <c r="BX153">
        <v>105.2</v>
      </c>
      <c r="BY153" t="s">
        <v>30</v>
      </c>
      <c r="BZ153" t="s">
        <v>28</v>
      </c>
      <c r="CB153" s="4">
        <v>42735</v>
      </c>
      <c r="CC153">
        <v>124.5</v>
      </c>
      <c r="CD153" t="s">
        <v>30</v>
      </c>
      <c r="CE153" t="s">
        <v>28</v>
      </c>
    </row>
    <row r="154" spans="1:83" x14ac:dyDescent="0.2">
      <c r="A154" s="3">
        <v>35576</v>
      </c>
      <c r="B154">
        <v>22.62</v>
      </c>
      <c r="C154" t="s">
        <v>27</v>
      </c>
      <c r="D154" t="s">
        <v>28</v>
      </c>
      <c r="E154">
        <v>21.04</v>
      </c>
      <c r="F154" t="s">
        <v>27</v>
      </c>
      <c r="G154" t="s">
        <v>28</v>
      </c>
      <c r="I154" s="4">
        <v>38199</v>
      </c>
      <c r="J154">
        <v>7.2700000000000005</v>
      </c>
      <c r="K154" t="s">
        <v>30</v>
      </c>
      <c r="L154" t="s">
        <v>28</v>
      </c>
      <c r="N154" s="4">
        <v>39113</v>
      </c>
      <c r="O154">
        <v>2661.2369625632305</v>
      </c>
      <c r="P154" t="s">
        <v>30</v>
      </c>
      <c r="Q154" t="s">
        <v>28</v>
      </c>
      <c r="S154" s="4">
        <v>38748</v>
      </c>
      <c r="T154">
        <v>2470.7400000000002</v>
      </c>
      <c r="U154" t="s">
        <v>30</v>
      </c>
      <c r="V154" t="s">
        <v>28</v>
      </c>
      <c r="W154">
        <v>2471.09</v>
      </c>
      <c r="X154" t="s">
        <v>30</v>
      </c>
      <c r="Y154" t="s">
        <v>28</v>
      </c>
      <c r="AA154" s="4">
        <v>39113</v>
      </c>
      <c r="AB154">
        <v>5048059</v>
      </c>
      <c r="AC154" t="s">
        <v>30</v>
      </c>
      <c r="AD154" t="s">
        <v>28</v>
      </c>
      <c r="AF154" s="4">
        <v>42766</v>
      </c>
      <c r="AG154">
        <v>5959.7</v>
      </c>
      <c r="AH154" t="s">
        <v>30</v>
      </c>
      <c r="AI154" t="s">
        <v>28</v>
      </c>
      <c r="AK154" s="4">
        <v>37287</v>
      </c>
      <c r="AL154">
        <v>4940</v>
      </c>
      <c r="AM154" t="s">
        <v>30</v>
      </c>
      <c r="AN154" t="s">
        <v>28</v>
      </c>
      <c r="AP154" s="4">
        <v>34365</v>
      </c>
      <c r="AQ154">
        <v>45.07</v>
      </c>
      <c r="AR154" t="s">
        <v>30</v>
      </c>
      <c r="AS154" t="s">
        <v>28</v>
      </c>
      <c r="AU154" s="4">
        <v>39113</v>
      </c>
      <c r="AV154">
        <v>146.9</v>
      </c>
      <c r="AW154" t="s">
        <v>30</v>
      </c>
      <c r="AX154" t="s">
        <v>28</v>
      </c>
      <c r="BE154" s="4">
        <v>38717</v>
      </c>
      <c r="BF154">
        <v>103.75504588176101</v>
      </c>
      <c r="BG154" t="s">
        <v>30</v>
      </c>
      <c r="BH154" t="s">
        <v>28</v>
      </c>
      <c r="BO154" s="4">
        <v>38748</v>
      </c>
      <c r="BP154">
        <v>73.7</v>
      </c>
      <c r="BQ154" t="s">
        <v>30</v>
      </c>
      <c r="BR154" t="s">
        <v>28</v>
      </c>
      <c r="BS154">
        <v>74.100000000000009</v>
      </c>
      <c r="BT154" t="s">
        <v>30</v>
      </c>
      <c r="BU154" t="s">
        <v>28</v>
      </c>
      <c r="BW154" s="4">
        <v>37652</v>
      </c>
      <c r="BX154">
        <v>103.3</v>
      </c>
      <c r="BY154" t="s">
        <v>30</v>
      </c>
      <c r="BZ154" t="s">
        <v>28</v>
      </c>
      <c r="CB154" s="4">
        <v>42766</v>
      </c>
      <c r="CC154">
        <v>122.2</v>
      </c>
      <c r="CD154" t="s">
        <v>30</v>
      </c>
      <c r="CE154" t="s">
        <v>28</v>
      </c>
    </row>
    <row r="155" spans="1:83" x14ac:dyDescent="0.2">
      <c r="A155" s="3">
        <v>35577</v>
      </c>
      <c r="B155">
        <v>23.830000000000002</v>
      </c>
      <c r="C155" t="s">
        <v>27</v>
      </c>
      <c r="D155" t="s">
        <v>28</v>
      </c>
      <c r="E155">
        <v>25.330000000000002</v>
      </c>
      <c r="F155" t="s">
        <v>27</v>
      </c>
      <c r="G155" t="s">
        <v>28</v>
      </c>
      <c r="I155" s="4">
        <v>38230</v>
      </c>
      <c r="J155">
        <v>7.59</v>
      </c>
      <c r="K155" t="s">
        <v>30</v>
      </c>
      <c r="L155" t="s">
        <v>28</v>
      </c>
      <c r="N155" s="4">
        <v>39141</v>
      </c>
      <c r="O155">
        <v>2686.1212662458101</v>
      </c>
      <c r="P155" t="s">
        <v>30</v>
      </c>
      <c r="Q155" t="s">
        <v>28</v>
      </c>
      <c r="S155" s="4">
        <v>38776</v>
      </c>
      <c r="T155">
        <v>2524.33</v>
      </c>
      <c r="U155" t="s">
        <v>30</v>
      </c>
      <c r="V155" t="s">
        <v>28</v>
      </c>
      <c r="W155">
        <v>2526.2200000000003</v>
      </c>
      <c r="X155" t="s">
        <v>30</v>
      </c>
      <c r="Y155" t="s">
        <v>28</v>
      </c>
      <c r="AA155" s="4">
        <v>39141</v>
      </c>
      <c r="AB155">
        <v>5070232</v>
      </c>
      <c r="AC155" t="s">
        <v>30</v>
      </c>
      <c r="AD155" t="s">
        <v>28</v>
      </c>
      <c r="AF155" s="4">
        <v>42794</v>
      </c>
      <c r="AG155">
        <v>5976.2</v>
      </c>
      <c r="AH155" t="s">
        <v>30</v>
      </c>
      <c r="AI155" t="s">
        <v>28</v>
      </c>
      <c r="AK155" s="4">
        <v>37315</v>
      </c>
      <c r="AL155">
        <v>4931</v>
      </c>
      <c r="AM155" t="s">
        <v>30</v>
      </c>
      <c r="AN155" t="s">
        <v>28</v>
      </c>
      <c r="AP155" s="4">
        <v>34393</v>
      </c>
      <c r="AQ155">
        <v>45.57</v>
      </c>
      <c r="AR155" t="s">
        <v>30</v>
      </c>
      <c r="AS155" t="s">
        <v>28</v>
      </c>
      <c r="AU155" s="4">
        <v>39141</v>
      </c>
      <c r="AV155">
        <v>145.5</v>
      </c>
      <c r="AW155" t="s">
        <v>30</v>
      </c>
      <c r="AX155" t="s">
        <v>28</v>
      </c>
      <c r="BE155" s="4">
        <v>38748</v>
      </c>
      <c r="BF155">
        <v>105.06034514231099</v>
      </c>
      <c r="BG155" t="s">
        <v>30</v>
      </c>
      <c r="BH155" t="s">
        <v>28</v>
      </c>
      <c r="BO155" s="4">
        <v>38776</v>
      </c>
      <c r="BP155">
        <v>97</v>
      </c>
      <c r="BQ155" t="s">
        <v>30</v>
      </c>
      <c r="BR155" t="s">
        <v>28</v>
      </c>
      <c r="BS155">
        <v>97.100000000000009</v>
      </c>
      <c r="BT155" t="s">
        <v>30</v>
      </c>
      <c r="BU155" t="s">
        <v>28</v>
      </c>
      <c r="BW155" s="4">
        <v>37680</v>
      </c>
      <c r="BX155">
        <v>104.3</v>
      </c>
      <c r="BY155" t="s">
        <v>30</v>
      </c>
      <c r="BZ155" t="s">
        <v>28</v>
      </c>
      <c r="CB155" s="4">
        <v>42794</v>
      </c>
      <c r="CC155">
        <v>121</v>
      </c>
      <c r="CD155" t="s">
        <v>30</v>
      </c>
      <c r="CE155" t="s">
        <v>28</v>
      </c>
    </row>
    <row r="156" spans="1:83" x14ac:dyDescent="0.2">
      <c r="A156" s="3">
        <v>35578</v>
      </c>
      <c r="B156">
        <v>23.53</v>
      </c>
      <c r="C156" t="s">
        <v>27</v>
      </c>
      <c r="D156" t="s">
        <v>28</v>
      </c>
      <c r="E156">
        <v>25.17</v>
      </c>
      <c r="F156" t="s">
        <v>27</v>
      </c>
      <c r="G156" t="s">
        <v>28</v>
      </c>
      <c r="I156" s="4">
        <v>38260</v>
      </c>
      <c r="J156">
        <v>8</v>
      </c>
      <c r="K156" t="s">
        <v>30</v>
      </c>
      <c r="L156" t="s">
        <v>28</v>
      </c>
      <c r="N156" s="4">
        <v>39172</v>
      </c>
      <c r="O156">
        <v>2846.2974746353198</v>
      </c>
      <c r="P156" t="s">
        <v>30</v>
      </c>
      <c r="Q156" t="s">
        <v>28</v>
      </c>
      <c r="S156" s="4">
        <v>38807</v>
      </c>
      <c r="T156">
        <v>2608.7600000000002</v>
      </c>
      <c r="U156" t="s">
        <v>30</v>
      </c>
      <c r="V156" t="s">
        <v>28</v>
      </c>
      <c r="W156">
        <v>2613.67</v>
      </c>
      <c r="X156" t="s">
        <v>30</v>
      </c>
      <c r="Y156" t="s">
        <v>28</v>
      </c>
      <c r="AA156" s="4">
        <v>39172</v>
      </c>
      <c r="AB156">
        <v>5088770</v>
      </c>
      <c r="AC156" t="s">
        <v>30</v>
      </c>
      <c r="AD156" t="s">
        <v>28</v>
      </c>
      <c r="AF156" s="4">
        <v>42825</v>
      </c>
      <c r="AG156">
        <v>5982</v>
      </c>
      <c r="AH156" t="s">
        <v>30</v>
      </c>
      <c r="AI156" t="s">
        <v>28</v>
      </c>
      <c r="AK156" s="4">
        <v>37346</v>
      </c>
      <c r="AL156">
        <v>4924</v>
      </c>
      <c r="AM156" t="s">
        <v>30</v>
      </c>
      <c r="AN156" t="s">
        <v>28</v>
      </c>
      <c r="AP156" s="4">
        <v>34424</v>
      </c>
      <c r="AQ156">
        <v>46.480000000000004</v>
      </c>
      <c r="AR156" t="s">
        <v>30</v>
      </c>
      <c r="AS156" t="s">
        <v>28</v>
      </c>
      <c r="AU156" s="4">
        <v>39172</v>
      </c>
      <c r="AV156">
        <v>166.9</v>
      </c>
      <c r="AW156" t="s">
        <v>30</v>
      </c>
      <c r="AX156" t="s">
        <v>28</v>
      </c>
      <c r="BE156" s="4">
        <v>38776</v>
      </c>
      <c r="BF156">
        <v>103.939975644211</v>
      </c>
      <c r="BG156" t="s">
        <v>30</v>
      </c>
      <c r="BH156" t="s">
        <v>28</v>
      </c>
      <c r="BO156" s="4">
        <v>38807</v>
      </c>
      <c r="BP156">
        <v>118</v>
      </c>
      <c r="BQ156" t="s">
        <v>30</v>
      </c>
      <c r="BR156" t="s">
        <v>28</v>
      </c>
      <c r="BS156">
        <v>118.2</v>
      </c>
      <c r="BT156" t="s">
        <v>30</v>
      </c>
      <c r="BU156" t="s">
        <v>28</v>
      </c>
      <c r="BW156" s="4">
        <v>37711</v>
      </c>
      <c r="BX156">
        <v>105.5</v>
      </c>
      <c r="BY156" t="s">
        <v>30</v>
      </c>
      <c r="BZ156" t="s">
        <v>28</v>
      </c>
      <c r="CB156" s="4">
        <v>42825</v>
      </c>
      <c r="CC156">
        <v>142.20000000000002</v>
      </c>
      <c r="CD156" t="s">
        <v>30</v>
      </c>
      <c r="CE156" t="s">
        <v>28</v>
      </c>
    </row>
    <row r="157" spans="1:83" x14ac:dyDescent="0.2">
      <c r="A157" s="3">
        <v>35579</v>
      </c>
      <c r="B157">
        <v>23.31</v>
      </c>
      <c r="C157" t="s">
        <v>27</v>
      </c>
      <c r="D157" t="s">
        <v>28</v>
      </c>
      <c r="E157">
        <v>25.18</v>
      </c>
      <c r="F157" t="s">
        <v>27</v>
      </c>
      <c r="G157" t="s">
        <v>28</v>
      </c>
      <c r="I157" s="4">
        <v>38291</v>
      </c>
      <c r="J157">
        <v>8</v>
      </c>
      <c r="K157" t="s">
        <v>30</v>
      </c>
      <c r="L157" t="s">
        <v>28</v>
      </c>
      <c r="N157" s="4">
        <v>39202</v>
      </c>
      <c r="O157">
        <v>2783.3981143570204</v>
      </c>
      <c r="P157" t="s">
        <v>30</v>
      </c>
      <c r="Q157" t="s">
        <v>28</v>
      </c>
      <c r="S157" s="4">
        <v>38837</v>
      </c>
      <c r="T157">
        <v>2567.0500000000002</v>
      </c>
      <c r="U157" t="s">
        <v>30</v>
      </c>
      <c r="V157" t="s">
        <v>28</v>
      </c>
      <c r="W157">
        <v>2570.0500000000002</v>
      </c>
      <c r="X157" t="s">
        <v>30</v>
      </c>
      <c r="Y157" t="s">
        <v>28</v>
      </c>
      <c r="AA157" s="4">
        <v>39202</v>
      </c>
      <c r="AB157">
        <v>5104890</v>
      </c>
      <c r="AC157" t="s">
        <v>30</v>
      </c>
      <c r="AD157" t="s">
        <v>28</v>
      </c>
      <c r="AF157" s="4">
        <v>42855</v>
      </c>
      <c r="AG157">
        <v>5991</v>
      </c>
      <c r="AH157" t="s">
        <v>30</v>
      </c>
      <c r="AI157" t="s">
        <v>28</v>
      </c>
      <c r="AK157" s="4">
        <v>37376</v>
      </c>
      <c r="AL157">
        <v>4907</v>
      </c>
      <c r="AM157" t="s">
        <v>30</v>
      </c>
      <c r="AN157" t="s">
        <v>28</v>
      </c>
      <c r="AP157" s="4">
        <v>34454</v>
      </c>
      <c r="AQ157">
        <v>47.83</v>
      </c>
      <c r="AR157" t="s">
        <v>30</v>
      </c>
      <c r="AS157" t="s">
        <v>28</v>
      </c>
      <c r="AU157" s="4">
        <v>39202</v>
      </c>
      <c r="AV157">
        <v>152.6</v>
      </c>
      <c r="AW157" t="s">
        <v>30</v>
      </c>
      <c r="AX157" t="s">
        <v>28</v>
      </c>
      <c r="BE157" s="4">
        <v>38807</v>
      </c>
      <c r="BF157">
        <v>102.243159614924</v>
      </c>
      <c r="BG157" t="s">
        <v>30</v>
      </c>
      <c r="BH157" t="s">
        <v>28</v>
      </c>
      <c r="BO157" s="4">
        <v>38837</v>
      </c>
      <c r="BP157">
        <v>104.8</v>
      </c>
      <c r="BQ157" t="s">
        <v>30</v>
      </c>
      <c r="BR157" t="s">
        <v>28</v>
      </c>
      <c r="BS157">
        <v>104.3</v>
      </c>
      <c r="BT157" t="s">
        <v>30</v>
      </c>
      <c r="BU157" t="s">
        <v>28</v>
      </c>
      <c r="BW157" s="4">
        <v>37741</v>
      </c>
      <c r="BX157">
        <v>108.5</v>
      </c>
      <c r="BY157" t="s">
        <v>30</v>
      </c>
      <c r="BZ157" t="s">
        <v>28</v>
      </c>
      <c r="CB157" s="4">
        <v>42855</v>
      </c>
      <c r="CC157">
        <v>123.3</v>
      </c>
      <c r="CD157" t="s">
        <v>30</v>
      </c>
      <c r="CE157" t="s">
        <v>28</v>
      </c>
    </row>
    <row r="158" spans="1:83" x14ac:dyDescent="0.2">
      <c r="A158" s="3">
        <v>35580</v>
      </c>
      <c r="B158">
        <v>23.31</v>
      </c>
      <c r="C158" t="s">
        <v>27</v>
      </c>
      <c r="D158" t="s">
        <v>28</v>
      </c>
      <c r="E158">
        <v>25.18</v>
      </c>
      <c r="F158" t="s">
        <v>27</v>
      </c>
      <c r="G158" t="s">
        <v>28</v>
      </c>
      <c r="I158" s="4">
        <v>38321</v>
      </c>
      <c r="J158">
        <v>8</v>
      </c>
      <c r="K158" t="s">
        <v>30</v>
      </c>
      <c r="L158" t="s">
        <v>28</v>
      </c>
      <c r="N158" s="4">
        <v>39233</v>
      </c>
      <c r="O158">
        <v>2773.93</v>
      </c>
      <c r="P158" t="s">
        <v>30</v>
      </c>
      <c r="Q158" t="s">
        <v>28</v>
      </c>
      <c r="S158" s="4">
        <v>38868</v>
      </c>
      <c r="T158">
        <v>2541.5500000000002</v>
      </c>
      <c r="U158" t="s">
        <v>30</v>
      </c>
      <c r="V158" t="s">
        <v>28</v>
      </c>
      <c r="W158">
        <v>2549.7000000000003</v>
      </c>
      <c r="X158" t="s">
        <v>30</v>
      </c>
      <c r="Y158" t="s">
        <v>28</v>
      </c>
      <c r="AA158" s="4">
        <v>39233</v>
      </c>
      <c r="AB158">
        <v>5115773</v>
      </c>
      <c r="AC158" t="s">
        <v>30</v>
      </c>
      <c r="AD158" t="s">
        <v>28</v>
      </c>
      <c r="AF158" s="4">
        <v>42886</v>
      </c>
      <c r="AG158">
        <v>5990</v>
      </c>
      <c r="AH158" t="s">
        <v>30</v>
      </c>
      <c r="AI158" t="s">
        <v>28</v>
      </c>
      <c r="AK158" s="4">
        <v>37407</v>
      </c>
      <c r="AL158">
        <v>4896</v>
      </c>
      <c r="AM158" t="s">
        <v>30</v>
      </c>
      <c r="AN158" t="s">
        <v>28</v>
      </c>
      <c r="AP158" s="4">
        <v>34485</v>
      </c>
      <c r="AQ158">
        <v>48.64</v>
      </c>
      <c r="AR158" t="s">
        <v>30</v>
      </c>
      <c r="AS158" t="s">
        <v>28</v>
      </c>
      <c r="AU158" s="4">
        <v>39233</v>
      </c>
      <c r="AV158">
        <v>157.20000000000002</v>
      </c>
      <c r="AW158" t="s">
        <v>30</v>
      </c>
      <c r="AX158" t="s">
        <v>28</v>
      </c>
      <c r="BE158" s="4">
        <v>38837</v>
      </c>
      <c r="BF158">
        <v>101.94271608573</v>
      </c>
      <c r="BG158" t="s">
        <v>30</v>
      </c>
      <c r="BH158" t="s">
        <v>28</v>
      </c>
      <c r="BO158" s="4">
        <v>38868</v>
      </c>
      <c r="BP158">
        <v>100.60000000000001</v>
      </c>
      <c r="BQ158" t="s">
        <v>30</v>
      </c>
      <c r="BR158" t="s">
        <v>28</v>
      </c>
      <c r="BS158">
        <v>100.10000000000001</v>
      </c>
      <c r="BT158" t="s">
        <v>30</v>
      </c>
      <c r="BU158" t="s">
        <v>28</v>
      </c>
      <c r="BW158" s="4">
        <v>37772</v>
      </c>
      <c r="BX158">
        <v>111.7</v>
      </c>
      <c r="BY158" t="s">
        <v>30</v>
      </c>
      <c r="BZ158" t="s">
        <v>28</v>
      </c>
      <c r="CB158" s="4">
        <v>42886</v>
      </c>
      <c r="CC158">
        <v>130.1</v>
      </c>
      <c r="CD158" t="s">
        <v>30</v>
      </c>
      <c r="CE158" t="s">
        <v>28</v>
      </c>
    </row>
    <row r="159" spans="1:83" x14ac:dyDescent="0.2">
      <c r="A159" s="3">
        <v>35581</v>
      </c>
      <c r="B159" t="s">
        <v>29</v>
      </c>
      <c r="C159" t="s">
        <v>30</v>
      </c>
      <c r="D159" t="s">
        <v>28</v>
      </c>
      <c r="E159" t="s">
        <v>29</v>
      </c>
      <c r="F159" t="s">
        <v>30</v>
      </c>
      <c r="G159" t="s">
        <v>28</v>
      </c>
      <c r="I159" s="4">
        <v>38352</v>
      </c>
      <c r="J159">
        <v>8</v>
      </c>
      <c r="K159" t="s">
        <v>30</v>
      </c>
      <c r="L159" t="s">
        <v>28</v>
      </c>
      <c r="N159" s="4">
        <v>39263</v>
      </c>
      <c r="O159">
        <v>2843.39621504468</v>
      </c>
      <c r="P159" t="s">
        <v>30</v>
      </c>
      <c r="Q159" t="s">
        <v>28</v>
      </c>
      <c r="S159" s="4">
        <v>38898</v>
      </c>
      <c r="T159">
        <v>2614.96</v>
      </c>
      <c r="U159" t="s">
        <v>30</v>
      </c>
      <c r="V159" t="s">
        <v>28</v>
      </c>
      <c r="W159">
        <v>2624.93</v>
      </c>
      <c r="X159" t="s">
        <v>30</v>
      </c>
      <c r="Y159" t="s">
        <v>28</v>
      </c>
      <c r="AA159" s="4">
        <v>39263</v>
      </c>
      <c r="AB159">
        <v>5144103</v>
      </c>
      <c r="AC159" t="s">
        <v>30</v>
      </c>
      <c r="AD159" t="s">
        <v>28</v>
      </c>
      <c r="AF159" s="4">
        <v>42916</v>
      </c>
      <c r="AG159">
        <v>6002</v>
      </c>
      <c r="AH159" t="s">
        <v>30</v>
      </c>
      <c r="AI159" t="s">
        <v>28</v>
      </c>
      <c r="AK159" s="4">
        <v>37437</v>
      </c>
      <c r="AL159">
        <v>4898</v>
      </c>
      <c r="AM159" t="s">
        <v>30</v>
      </c>
      <c r="AN159" t="s">
        <v>28</v>
      </c>
      <c r="AP159" s="4">
        <v>34515</v>
      </c>
      <c r="AQ159">
        <v>49.76</v>
      </c>
      <c r="AR159" t="s">
        <v>30</v>
      </c>
      <c r="AS159" t="s">
        <v>28</v>
      </c>
      <c r="AU159" s="4">
        <v>39263</v>
      </c>
      <c r="AV159">
        <v>157.6</v>
      </c>
      <c r="AW159" t="s">
        <v>30</v>
      </c>
      <c r="AX159" t="s">
        <v>28</v>
      </c>
      <c r="BE159" s="4">
        <v>38868</v>
      </c>
      <c r="BF159">
        <v>103.082379915263</v>
      </c>
      <c r="BG159" t="s">
        <v>30</v>
      </c>
      <c r="BH159" t="s">
        <v>28</v>
      </c>
      <c r="BO159" s="4">
        <v>38898</v>
      </c>
      <c r="BP159">
        <v>101.8</v>
      </c>
      <c r="BQ159" t="s">
        <v>30</v>
      </c>
      <c r="BR159" t="s">
        <v>28</v>
      </c>
      <c r="BS159">
        <v>102.2</v>
      </c>
      <c r="BT159" t="s">
        <v>30</v>
      </c>
      <c r="BU159" t="s">
        <v>28</v>
      </c>
      <c r="BW159" s="4">
        <v>37802</v>
      </c>
      <c r="BX159">
        <v>107.9</v>
      </c>
      <c r="BY159" t="s">
        <v>30</v>
      </c>
      <c r="BZ159" t="s">
        <v>28</v>
      </c>
      <c r="CB159" s="4">
        <v>42916</v>
      </c>
      <c r="CC159">
        <v>133.69999999999999</v>
      </c>
      <c r="CD159" t="s">
        <v>30</v>
      </c>
      <c r="CE159" t="s">
        <v>28</v>
      </c>
    </row>
    <row r="160" spans="1:83" x14ac:dyDescent="0.2">
      <c r="A160" s="3">
        <v>35582</v>
      </c>
      <c r="B160" t="s">
        <v>29</v>
      </c>
      <c r="C160" t="s">
        <v>30</v>
      </c>
      <c r="D160" t="s">
        <v>28</v>
      </c>
      <c r="E160" t="s">
        <v>29</v>
      </c>
      <c r="F160" t="s">
        <v>30</v>
      </c>
      <c r="G160" t="s">
        <v>28</v>
      </c>
      <c r="I160" s="4">
        <v>38383</v>
      </c>
      <c r="J160">
        <v>8</v>
      </c>
      <c r="K160" t="s">
        <v>30</v>
      </c>
      <c r="L160" t="s">
        <v>28</v>
      </c>
      <c r="N160" s="4">
        <v>39294</v>
      </c>
      <c r="O160">
        <v>2863.36</v>
      </c>
      <c r="P160" t="s">
        <v>30</v>
      </c>
      <c r="Q160" t="s">
        <v>28</v>
      </c>
      <c r="S160" s="4">
        <v>38929</v>
      </c>
      <c r="T160">
        <v>2617.7600000000002</v>
      </c>
      <c r="U160" t="s">
        <v>30</v>
      </c>
      <c r="V160" t="s">
        <v>28</v>
      </c>
      <c r="W160">
        <v>2647.8</v>
      </c>
      <c r="X160" t="s">
        <v>30</v>
      </c>
      <c r="Y160" t="s">
        <v>28</v>
      </c>
      <c r="AA160" s="4">
        <v>39294</v>
      </c>
      <c r="AB160">
        <v>5159955</v>
      </c>
      <c r="AC160" t="s">
        <v>30</v>
      </c>
      <c r="AD160" t="s">
        <v>28</v>
      </c>
      <c r="AK160" s="4">
        <v>37468</v>
      </c>
      <c r="AL160">
        <v>4883</v>
      </c>
      <c r="AM160" t="s">
        <v>30</v>
      </c>
      <c r="AN160" t="s">
        <v>28</v>
      </c>
      <c r="AP160" s="4">
        <v>34546</v>
      </c>
      <c r="AQ160">
        <v>50.51</v>
      </c>
      <c r="AR160" t="s">
        <v>30</v>
      </c>
      <c r="AS160" t="s">
        <v>28</v>
      </c>
      <c r="AU160" s="4">
        <v>39294</v>
      </c>
      <c r="AV160">
        <v>154.61100000000002</v>
      </c>
      <c r="AW160" t="s">
        <v>30</v>
      </c>
      <c r="AX160" t="s">
        <v>28</v>
      </c>
      <c r="BE160" s="4">
        <v>38898</v>
      </c>
      <c r="BF160">
        <v>98.415839365701785</v>
      </c>
      <c r="BG160" t="s">
        <v>30</v>
      </c>
      <c r="BH160" t="s">
        <v>28</v>
      </c>
      <c r="BO160" s="4">
        <v>38929</v>
      </c>
      <c r="BP160">
        <v>101</v>
      </c>
      <c r="BQ160" t="s">
        <v>30</v>
      </c>
      <c r="BR160" t="s">
        <v>28</v>
      </c>
      <c r="BS160">
        <v>101.2</v>
      </c>
      <c r="BT160" t="s">
        <v>30</v>
      </c>
      <c r="BU160" t="s">
        <v>28</v>
      </c>
      <c r="BW160" s="4">
        <v>37833</v>
      </c>
      <c r="BX160">
        <v>110.3</v>
      </c>
      <c r="BY160" t="s">
        <v>30</v>
      </c>
      <c r="BZ160" t="s">
        <v>28</v>
      </c>
    </row>
    <row r="161" spans="1:78" x14ac:dyDescent="0.2">
      <c r="A161" s="3">
        <v>35583</v>
      </c>
      <c r="B161">
        <v>22.85</v>
      </c>
      <c r="C161" t="s">
        <v>27</v>
      </c>
      <c r="D161" t="s">
        <v>28</v>
      </c>
      <c r="E161">
        <v>22.67</v>
      </c>
      <c r="F161" t="s">
        <v>27</v>
      </c>
      <c r="G161" t="s">
        <v>28</v>
      </c>
      <c r="I161" s="4">
        <v>38411</v>
      </c>
      <c r="J161">
        <v>8</v>
      </c>
      <c r="K161" t="s">
        <v>30</v>
      </c>
      <c r="L161" t="s">
        <v>28</v>
      </c>
      <c r="N161" s="4">
        <v>39325</v>
      </c>
      <c r="O161">
        <v>2880.8127902767301</v>
      </c>
      <c r="P161" t="s">
        <v>30</v>
      </c>
      <c r="Q161" t="s">
        <v>28</v>
      </c>
      <c r="S161" s="4">
        <v>38960</v>
      </c>
      <c r="T161">
        <v>2603.15</v>
      </c>
      <c r="U161" t="s">
        <v>30</v>
      </c>
      <c r="V161" t="s">
        <v>28</v>
      </c>
      <c r="W161">
        <v>2611.9299999999998</v>
      </c>
      <c r="X161" t="s">
        <v>30</v>
      </c>
      <c r="Y161" t="s">
        <v>28</v>
      </c>
      <c r="AA161" s="4">
        <v>39325</v>
      </c>
      <c r="AB161">
        <v>5182124</v>
      </c>
      <c r="AC161" t="s">
        <v>30</v>
      </c>
      <c r="AD161" t="s">
        <v>28</v>
      </c>
      <c r="AK161" s="4">
        <v>37499</v>
      </c>
      <c r="AL161">
        <v>4876</v>
      </c>
      <c r="AM161" t="s">
        <v>30</v>
      </c>
      <c r="AN161" t="s">
        <v>28</v>
      </c>
      <c r="AP161" s="4">
        <v>34577</v>
      </c>
      <c r="AQ161">
        <v>51.370000000000005</v>
      </c>
      <c r="AR161" t="s">
        <v>30</v>
      </c>
      <c r="AS161" t="s">
        <v>28</v>
      </c>
      <c r="AU161" s="4">
        <v>39325</v>
      </c>
      <c r="AV161">
        <v>156.1</v>
      </c>
      <c r="AW161" t="s">
        <v>30</v>
      </c>
      <c r="AX161" t="s">
        <v>28</v>
      </c>
      <c r="BE161" s="4">
        <v>38929</v>
      </c>
      <c r="BF161">
        <v>99.347878746797392</v>
      </c>
      <c r="BG161" t="s">
        <v>30</v>
      </c>
      <c r="BH161" t="s">
        <v>28</v>
      </c>
      <c r="BO161" s="4">
        <v>38960</v>
      </c>
      <c r="BP161">
        <v>101.60000000000001</v>
      </c>
      <c r="BQ161" t="s">
        <v>30</v>
      </c>
      <c r="BR161" t="s">
        <v>28</v>
      </c>
      <c r="BS161">
        <v>101.10000000000001</v>
      </c>
      <c r="BT161" t="s">
        <v>30</v>
      </c>
      <c r="BU161" t="s">
        <v>28</v>
      </c>
      <c r="BW161" s="4">
        <v>37864</v>
      </c>
      <c r="BX161">
        <v>105.9</v>
      </c>
      <c r="BY161" t="s">
        <v>30</v>
      </c>
      <c r="BZ161" t="s">
        <v>28</v>
      </c>
    </row>
    <row r="162" spans="1:78" x14ac:dyDescent="0.2">
      <c r="A162" s="3">
        <v>35584</v>
      </c>
      <c r="B162">
        <v>22.78</v>
      </c>
      <c r="C162" t="s">
        <v>27</v>
      </c>
      <c r="D162" t="s">
        <v>28</v>
      </c>
      <c r="E162">
        <v>22.56</v>
      </c>
      <c r="F162" t="s">
        <v>27</v>
      </c>
      <c r="G162" t="s">
        <v>28</v>
      </c>
      <c r="I162" s="4">
        <v>38442</v>
      </c>
      <c r="J162">
        <v>7.98</v>
      </c>
      <c r="K162" t="s">
        <v>30</v>
      </c>
      <c r="L162" t="s">
        <v>28</v>
      </c>
      <c r="N162" s="4">
        <v>39355</v>
      </c>
      <c r="O162">
        <v>2857.8388031391801</v>
      </c>
      <c r="P162" t="s">
        <v>30</v>
      </c>
      <c r="Q162" t="s">
        <v>28</v>
      </c>
      <c r="S162" s="4">
        <v>38990</v>
      </c>
      <c r="T162">
        <v>2608.63</v>
      </c>
      <c r="U162" t="s">
        <v>30</v>
      </c>
      <c r="V162" t="s">
        <v>28</v>
      </c>
      <c r="W162">
        <v>2611.16</v>
      </c>
      <c r="X162" t="s">
        <v>30</v>
      </c>
      <c r="Y162" t="s">
        <v>28</v>
      </c>
      <c r="AA162" s="4">
        <v>39355</v>
      </c>
      <c r="AB162">
        <v>5192049</v>
      </c>
      <c r="AC162" t="s">
        <v>30</v>
      </c>
      <c r="AD162" t="s">
        <v>28</v>
      </c>
      <c r="AK162" s="4">
        <v>37529</v>
      </c>
      <c r="AL162">
        <v>4864</v>
      </c>
      <c r="AM162" t="s">
        <v>30</v>
      </c>
      <c r="AN162" t="s">
        <v>28</v>
      </c>
      <c r="AP162" s="4">
        <v>34607</v>
      </c>
      <c r="AQ162">
        <v>53.68</v>
      </c>
      <c r="AR162" t="s">
        <v>30</v>
      </c>
      <c r="AS162" t="s">
        <v>28</v>
      </c>
      <c r="AU162" s="4">
        <v>39355</v>
      </c>
      <c r="AV162">
        <v>165</v>
      </c>
      <c r="AW162" t="s">
        <v>30</v>
      </c>
      <c r="AX162" t="s">
        <v>28</v>
      </c>
      <c r="BE162" s="4">
        <v>38960</v>
      </c>
      <c r="BF162">
        <v>102.044617914661</v>
      </c>
      <c r="BG162" t="s">
        <v>30</v>
      </c>
      <c r="BH162" t="s">
        <v>28</v>
      </c>
      <c r="BO162" s="4">
        <v>38990</v>
      </c>
      <c r="BP162">
        <v>101</v>
      </c>
      <c r="BQ162" t="s">
        <v>30</v>
      </c>
      <c r="BR162" t="s">
        <v>28</v>
      </c>
      <c r="BS162">
        <v>101</v>
      </c>
      <c r="BT162" t="s">
        <v>30</v>
      </c>
      <c r="BU162" t="s">
        <v>28</v>
      </c>
      <c r="BW162" s="4">
        <v>37894</v>
      </c>
      <c r="BX162">
        <v>110.9</v>
      </c>
      <c r="BY162" t="s">
        <v>30</v>
      </c>
      <c r="BZ162" t="s">
        <v>28</v>
      </c>
    </row>
    <row r="163" spans="1:78" x14ac:dyDescent="0.2">
      <c r="A163" s="3">
        <v>35585</v>
      </c>
      <c r="B163">
        <v>22.75</v>
      </c>
      <c r="C163" t="s">
        <v>27</v>
      </c>
      <c r="D163" t="s">
        <v>28</v>
      </c>
      <c r="E163">
        <v>22.56</v>
      </c>
      <c r="F163" t="s">
        <v>27</v>
      </c>
      <c r="G163" t="s">
        <v>28</v>
      </c>
      <c r="I163" s="4">
        <v>38472</v>
      </c>
      <c r="J163">
        <v>7.45</v>
      </c>
      <c r="K163" t="s">
        <v>30</v>
      </c>
      <c r="L163" t="s">
        <v>28</v>
      </c>
      <c r="N163" s="4">
        <v>39386</v>
      </c>
      <c r="O163">
        <v>2951.1107594864002</v>
      </c>
      <c r="P163" t="s">
        <v>30</v>
      </c>
      <c r="Q163" t="s">
        <v>28</v>
      </c>
      <c r="S163" s="4">
        <v>39021</v>
      </c>
      <c r="T163">
        <v>2657.67</v>
      </c>
      <c r="U163" t="s">
        <v>30</v>
      </c>
      <c r="V163" t="s">
        <v>28</v>
      </c>
      <c r="W163">
        <v>2657.9900000000002</v>
      </c>
      <c r="X163" t="s">
        <v>30</v>
      </c>
      <c r="Y163" t="s">
        <v>28</v>
      </c>
      <c r="AA163" s="4">
        <v>39386</v>
      </c>
      <c r="AB163">
        <v>5220212</v>
      </c>
      <c r="AC163" t="s">
        <v>30</v>
      </c>
      <c r="AD163" t="s">
        <v>28</v>
      </c>
      <c r="AK163" s="4">
        <v>37560</v>
      </c>
      <c r="AL163">
        <v>4870</v>
      </c>
      <c r="AM163" t="s">
        <v>30</v>
      </c>
      <c r="AN163" t="s">
        <v>28</v>
      </c>
      <c r="AP163" s="4">
        <v>34638</v>
      </c>
      <c r="AQ163">
        <v>55.24</v>
      </c>
      <c r="AR163" t="s">
        <v>30</v>
      </c>
      <c r="AS163" t="s">
        <v>28</v>
      </c>
      <c r="AU163" s="4">
        <v>39386</v>
      </c>
      <c r="AV163">
        <v>180.9</v>
      </c>
      <c r="AW163" t="s">
        <v>30</v>
      </c>
      <c r="AX163" t="s">
        <v>28</v>
      </c>
      <c r="BE163" s="4">
        <v>38990</v>
      </c>
      <c r="BF163">
        <v>100.49935314432101</v>
      </c>
      <c r="BG163" t="s">
        <v>30</v>
      </c>
      <c r="BH163" t="s">
        <v>28</v>
      </c>
      <c r="BO163" s="4">
        <v>39021</v>
      </c>
      <c r="BP163">
        <v>102.7</v>
      </c>
      <c r="BQ163" t="s">
        <v>30</v>
      </c>
      <c r="BR163" t="s">
        <v>28</v>
      </c>
      <c r="BS163">
        <v>102.8</v>
      </c>
      <c r="BT163" t="s">
        <v>30</v>
      </c>
      <c r="BU163" t="s">
        <v>28</v>
      </c>
      <c r="BW163" s="4">
        <v>37925</v>
      </c>
      <c r="BX163">
        <v>112.10000000000001</v>
      </c>
      <c r="BY163" t="s">
        <v>30</v>
      </c>
      <c r="BZ163" t="s">
        <v>28</v>
      </c>
    </row>
    <row r="164" spans="1:78" x14ac:dyDescent="0.2">
      <c r="A164" s="3">
        <v>35586</v>
      </c>
      <c r="B164">
        <v>22.66</v>
      </c>
      <c r="C164" t="s">
        <v>27</v>
      </c>
      <c r="D164" t="s">
        <v>28</v>
      </c>
      <c r="E164">
        <v>22.35</v>
      </c>
      <c r="F164" t="s">
        <v>27</v>
      </c>
      <c r="G164" t="s">
        <v>28</v>
      </c>
      <c r="I164" s="4">
        <v>38503</v>
      </c>
      <c r="J164">
        <v>7</v>
      </c>
      <c r="K164" t="s">
        <v>30</v>
      </c>
      <c r="L164" t="s">
        <v>28</v>
      </c>
      <c r="N164" s="4">
        <v>39416</v>
      </c>
      <c r="O164">
        <v>3088.1068580319802</v>
      </c>
      <c r="P164" t="s">
        <v>30</v>
      </c>
      <c r="Q164" t="s">
        <v>28</v>
      </c>
      <c r="S164" s="4">
        <v>39051</v>
      </c>
      <c r="T164">
        <v>2757.48</v>
      </c>
      <c r="U164" t="s">
        <v>30</v>
      </c>
      <c r="V164" t="s">
        <v>28</v>
      </c>
      <c r="W164">
        <v>2759.65</v>
      </c>
      <c r="X164" t="s">
        <v>30</v>
      </c>
      <c r="Y164" t="s">
        <v>28</v>
      </c>
      <c r="AA164" s="4">
        <v>39416</v>
      </c>
      <c r="AB164">
        <v>5233411</v>
      </c>
      <c r="AC164" t="s">
        <v>30</v>
      </c>
      <c r="AD164" t="s">
        <v>28</v>
      </c>
      <c r="AK164" s="4">
        <v>37590</v>
      </c>
      <c r="AL164">
        <v>4862</v>
      </c>
      <c r="AM164" t="s">
        <v>30</v>
      </c>
      <c r="AN164" t="s">
        <v>28</v>
      </c>
      <c r="AP164" s="4">
        <v>34668</v>
      </c>
      <c r="AQ164">
        <v>56.230000000000004</v>
      </c>
      <c r="AR164" t="s">
        <v>30</v>
      </c>
      <c r="AS164" t="s">
        <v>28</v>
      </c>
      <c r="AU164" s="4">
        <v>39416</v>
      </c>
      <c r="AV164">
        <v>172.3</v>
      </c>
      <c r="AW164" t="s">
        <v>30</v>
      </c>
      <c r="AX164" t="s">
        <v>28</v>
      </c>
      <c r="BE164" s="4">
        <v>39021</v>
      </c>
      <c r="BF164">
        <v>102.16724418758601</v>
      </c>
      <c r="BG164" t="s">
        <v>30</v>
      </c>
      <c r="BH164" t="s">
        <v>28</v>
      </c>
      <c r="BO164" s="4">
        <v>39051</v>
      </c>
      <c r="BP164">
        <v>95.8</v>
      </c>
      <c r="BQ164" t="s">
        <v>30</v>
      </c>
      <c r="BR164" t="s">
        <v>28</v>
      </c>
      <c r="BS164">
        <v>95.9</v>
      </c>
      <c r="BT164" t="s">
        <v>30</v>
      </c>
      <c r="BU164" t="s">
        <v>28</v>
      </c>
      <c r="BW164" s="4">
        <v>37955</v>
      </c>
      <c r="BX164">
        <v>109.2</v>
      </c>
      <c r="BY164" t="s">
        <v>30</v>
      </c>
      <c r="BZ164" t="s">
        <v>28</v>
      </c>
    </row>
    <row r="165" spans="1:78" x14ac:dyDescent="0.2">
      <c r="A165" s="3">
        <v>35587</v>
      </c>
      <c r="B165">
        <v>22.64</v>
      </c>
      <c r="C165" t="s">
        <v>27</v>
      </c>
      <c r="D165" t="s">
        <v>28</v>
      </c>
      <c r="E165">
        <v>22.13</v>
      </c>
      <c r="F165" t="s">
        <v>27</v>
      </c>
      <c r="G165" t="s">
        <v>28</v>
      </c>
      <c r="I165" s="4">
        <v>38533</v>
      </c>
      <c r="J165">
        <v>6.98</v>
      </c>
      <c r="K165" t="s">
        <v>30</v>
      </c>
      <c r="L165" t="s">
        <v>28</v>
      </c>
      <c r="N165" s="4">
        <v>39447</v>
      </c>
      <c r="O165">
        <v>3244.2190440647901</v>
      </c>
      <c r="P165" t="s">
        <v>30</v>
      </c>
      <c r="Q165" t="s">
        <v>28</v>
      </c>
      <c r="S165" s="4">
        <v>39082</v>
      </c>
      <c r="T165">
        <v>3026.68</v>
      </c>
      <c r="U165" t="s">
        <v>30</v>
      </c>
      <c r="V165" t="s">
        <v>28</v>
      </c>
      <c r="W165">
        <v>3027.51</v>
      </c>
      <c r="X165" t="s">
        <v>30</v>
      </c>
      <c r="Y165" t="s">
        <v>28</v>
      </c>
      <c r="AA165" s="4">
        <v>39447</v>
      </c>
      <c r="AB165">
        <v>5241192</v>
      </c>
      <c r="AC165" t="s">
        <v>30</v>
      </c>
      <c r="AD165" t="s">
        <v>28</v>
      </c>
      <c r="AK165" s="4">
        <v>37621</v>
      </c>
      <c r="AL165">
        <v>4839</v>
      </c>
      <c r="AM165" t="s">
        <v>30</v>
      </c>
      <c r="AN165" t="s">
        <v>28</v>
      </c>
      <c r="AP165" s="4">
        <v>34699</v>
      </c>
      <c r="AQ165">
        <v>57.300000000000004</v>
      </c>
      <c r="AR165" t="s">
        <v>30</v>
      </c>
      <c r="AS165" t="s">
        <v>28</v>
      </c>
      <c r="AU165" s="4">
        <v>39447</v>
      </c>
      <c r="AV165">
        <v>157.70000000000002</v>
      </c>
      <c r="AW165" t="s">
        <v>30</v>
      </c>
      <c r="AX165" t="s">
        <v>28</v>
      </c>
      <c r="BE165" s="4">
        <v>39051</v>
      </c>
      <c r="BF165">
        <v>104.69726393474801</v>
      </c>
      <c r="BG165" t="s">
        <v>30</v>
      </c>
      <c r="BH165" t="s">
        <v>28</v>
      </c>
      <c r="BO165" s="4">
        <v>39082</v>
      </c>
      <c r="BP165">
        <v>122.7</v>
      </c>
      <c r="BQ165" t="s">
        <v>30</v>
      </c>
      <c r="BR165" t="s">
        <v>28</v>
      </c>
      <c r="BS165">
        <v>123.2</v>
      </c>
      <c r="BT165" t="s">
        <v>30</v>
      </c>
      <c r="BU165" t="s">
        <v>28</v>
      </c>
      <c r="BW165" s="4">
        <v>37986</v>
      </c>
      <c r="BX165">
        <v>114</v>
      </c>
      <c r="BY165" t="s">
        <v>30</v>
      </c>
      <c r="BZ165" t="s">
        <v>28</v>
      </c>
    </row>
    <row r="166" spans="1:78" x14ac:dyDescent="0.2">
      <c r="A166" s="3">
        <v>35588</v>
      </c>
      <c r="B166" t="s">
        <v>29</v>
      </c>
      <c r="C166" t="s">
        <v>30</v>
      </c>
      <c r="D166" t="s">
        <v>28</v>
      </c>
      <c r="E166" t="s">
        <v>29</v>
      </c>
      <c r="F166" t="s">
        <v>30</v>
      </c>
      <c r="G166" t="s">
        <v>28</v>
      </c>
      <c r="I166" s="4">
        <v>38564</v>
      </c>
      <c r="J166">
        <v>6.48</v>
      </c>
      <c r="K166" t="s">
        <v>30</v>
      </c>
      <c r="L166" t="s">
        <v>28</v>
      </c>
      <c r="N166" s="4">
        <v>39478</v>
      </c>
      <c r="O166">
        <v>2967.5320605061302</v>
      </c>
      <c r="P166" t="s">
        <v>30</v>
      </c>
      <c r="Q166" t="s">
        <v>28</v>
      </c>
      <c r="S166" s="4">
        <v>39113</v>
      </c>
      <c r="T166">
        <v>2660.8436234263099</v>
      </c>
      <c r="U166" t="s">
        <v>30</v>
      </c>
      <c r="V166" t="s">
        <v>28</v>
      </c>
      <c r="W166">
        <v>2663.55</v>
      </c>
      <c r="X166" t="s">
        <v>30</v>
      </c>
      <c r="Y166" t="s">
        <v>28</v>
      </c>
      <c r="AA166" s="4">
        <v>39478</v>
      </c>
      <c r="AB166">
        <v>5347623</v>
      </c>
      <c r="AC166" t="s">
        <v>30</v>
      </c>
      <c r="AD166" t="s">
        <v>28</v>
      </c>
      <c r="AK166" s="4">
        <v>37652</v>
      </c>
      <c r="AL166">
        <v>4736</v>
      </c>
      <c r="AM166" t="s">
        <v>30</v>
      </c>
      <c r="AN166" t="s">
        <v>28</v>
      </c>
      <c r="AP166" s="4">
        <v>34730</v>
      </c>
      <c r="AQ166">
        <v>59.65</v>
      </c>
      <c r="AR166" t="s">
        <v>30</v>
      </c>
      <c r="AS166" t="s">
        <v>28</v>
      </c>
      <c r="AU166" s="4">
        <v>39478</v>
      </c>
      <c r="AV166">
        <v>162.5</v>
      </c>
      <c r="AW166" t="s">
        <v>30</v>
      </c>
      <c r="AX166" t="s">
        <v>28</v>
      </c>
      <c r="BE166" s="4">
        <v>39082</v>
      </c>
      <c r="BF166">
        <v>103.639518462078</v>
      </c>
      <c r="BG166" t="s">
        <v>30</v>
      </c>
      <c r="BH166" t="s">
        <v>28</v>
      </c>
      <c r="BO166" s="4">
        <v>39113</v>
      </c>
      <c r="BP166">
        <v>75.7</v>
      </c>
      <c r="BQ166" t="s">
        <v>30</v>
      </c>
      <c r="BR166" t="s">
        <v>28</v>
      </c>
      <c r="BS166">
        <v>75.600000000000009</v>
      </c>
      <c r="BT166" t="s">
        <v>30</v>
      </c>
      <c r="BU166" t="s">
        <v>28</v>
      </c>
      <c r="BW166" s="4">
        <v>38017</v>
      </c>
      <c r="BX166">
        <v>114.4</v>
      </c>
      <c r="BY166" t="s">
        <v>30</v>
      </c>
      <c r="BZ166" t="s">
        <v>28</v>
      </c>
    </row>
    <row r="167" spans="1:78" x14ac:dyDescent="0.2">
      <c r="A167" s="3">
        <v>35589</v>
      </c>
      <c r="B167" t="s">
        <v>29</v>
      </c>
      <c r="C167" t="s">
        <v>30</v>
      </c>
      <c r="D167" t="s">
        <v>28</v>
      </c>
      <c r="E167" t="s">
        <v>29</v>
      </c>
      <c r="F167" t="s">
        <v>30</v>
      </c>
      <c r="G167" t="s">
        <v>28</v>
      </c>
      <c r="I167" s="4">
        <v>38595</v>
      </c>
      <c r="J167">
        <v>6.25</v>
      </c>
      <c r="K167" t="s">
        <v>30</v>
      </c>
      <c r="L167" t="s">
        <v>28</v>
      </c>
      <c r="N167" s="4">
        <v>39507</v>
      </c>
      <c r="O167">
        <v>3032.4016408580701</v>
      </c>
      <c r="P167" t="s">
        <v>30</v>
      </c>
      <c r="Q167" t="s">
        <v>28</v>
      </c>
      <c r="S167" s="4">
        <v>39141</v>
      </c>
      <c r="T167">
        <v>2685.5586798460504</v>
      </c>
      <c r="U167" t="s">
        <v>30</v>
      </c>
      <c r="V167" t="s">
        <v>28</v>
      </c>
      <c r="W167">
        <v>2687.48</v>
      </c>
      <c r="X167" t="s">
        <v>30</v>
      </c>
      <c r="Y167" t="s">
        <v>28</v>
      </c>
      <c r="AA167" s="4">
        <v>39507</v>
      </c>
      <c r="AB167">
        <v>5371336</v>
      </c>
      <c r="AC167" t="s">
        <v>30</v>
      </c>
      <c r="AD167" t="s">
        <v>28</v>
      </c>
      <c r="AK167" s="4">
        <v>37680</v>
      </c>
      <c r="AL167">
        <v>4741.1000000000004</v>
      </c>
      <c r="AM167" t="s">
        <v>30</v>
      </c>
      <c r="AN167" t="s">
        <v>28</v>
      </c>
      <c r="AP167" s="4">
        <v>34758</v>
      </c>
      <c r="AQ167">
        <v>60.9</v>
      </c>
      <c r="AR167" t="s">
        <v>30</v>
      </c>
      <c r="AS167" t="s">
        <v>28</v>
      </c>
      <c r="AU167" s="4">
        <v>39507</v>
      </c>
      <c r="AV167">
        <v>167.3</v>
      </c>
      <c r="AW167" t="s">
        <v>30</v>
      </c>
      <c r="AX167" t="s">
        <v>28</v>
      </c>
      <c r="BE167" s="4">
        <v>39113</v>
      </c>
      <c r="BF167">
        <v>101.63475586365001</v>
      </c>
      <c r="BG167" t="s">
        <v>30</v>
      </c>
      <c r="BH167" t="s">
        <v>28</v>
      </c>
      <c r="BO167" s="4">
        <v>39141</v>
      </c>
      <c r="BP167">
        <v>97.9</v>
      </c>
      <c r="BQ167" t="s">
        <v>30</v>
      </c>
      <c r="BR167" t="s">
        <v>28</v>
      </c>
      <c r="BS167">
        <v>97.600000000000009</v>
      </c>
      <c r="BT167" t="s">
        <v>30</v>
      </c>
      <c r="BU167" t="s">
        <v>28</v>
      </c>
      <c r="BW167" s="4">
        <v>38046</v>
      </c>
      <c r="BX167">
        <v>118.3</v>
      </c>
      <c r="BY167" t="s">
        <v>30</v>
      </c>
      <c r="BZ167" t="s">
        <v>28</v>
      </c>
    </row>
    <row r="168" spans="1:78" x14ac:dyDescent="0.2">
      <c r="A168" s="3">
        <v>35590</v>
      </c>
      <c r="B168">
        <v>22.64</v>
      </c>
      <c r="C168" t="s">
        <v>27</v>
      </c>
      <c r="D168" t="s">
        <v>28</v>
      </c>
      <c r="E168">
        <v>22.400000000000002</v>
      </c>
      <c r="F168" t="s">
        <v>27</v>
      </c>
      <c r="G168" t="s">
        <v>28</v>
      </c>
      <c r="I168" s="4">
        <v>38625</v>
      </c>
      <c r="J168">
        <v>6</v>
      </c>
      <c r="K168" t="s">
        <v>30</v>
      </c>
      <c r="L168" t="s">
        <v>28</v>
      </c>
      <c r="N168" s="4">
        <v>39538</v>
      </c>
      <c r="O168">
        <v>3141.2344158756805</v>
      </c>
      <c r="P168" t="s">
        <v>30</v>
      </c>
      <c r="Q168" t="s">
        <v>28</v>
      </c>
      <c r="S168" s="4">
        <v>39172</v>
      </c>
      <c r="T168">
        <v>2845.9404274865201</v>
      </c>
      <c r="U168" t="s">
        <v>30</v>
      </c>
      <c r="V168" t="s">
        <v>28</v>
      </c>
      <c r="W168">
        <v>2852.71</v>
      </c>
      <c r="X168" t="s">
        <v>30</v>
      </c>
      <c r="Y168" t="s">
        <v>28</v>
      </c>
      <c r="AA168" s="4">
        <v>39538</v>
      </c>
      <c r="AB168">
        <v>5384085</v>
      </c>
      <c r="AC168" t="s">
        <v>30</v>
      </c>
      <c r="AD168" t="s">
        <v>28</v>
      </c>
      <c r="AK168" s="4">
        <v>37711</v>
      </c>
      <c r="AL168">
        <v>4728</v>
      </c>
      <c r="AM168" t="s">
        <v>30</v>
      </c>
      <c r="AN168" t="s">
        <v>28</v>
      </c>
      <c r="AP168" s="4">
        <v>34789</v>
      </c>
      <c r="AQ168">
        <v>61.940000000000005</v>
      </c>
      <c r="AR168" t="s">
        <v>30</v>
      </c>
      <c r="AS168" t="s">
        <v>28</v>
      </c>
      <c r="AU168" s="4">
        <v>39538</v>
      </c>
      <c r="AV168">
        <v>168.55</v>
      </c>
      <c r="AW168" t="s">
        <v>30</v>
      </c>
      <c r="AX168" t="s">
        <v>28</v>
      </c>
      <c r="BE168" s="4">
        <v>39141</v>
      </c>
      <c r="BF168">
        <v>101.88731547934701</v>
      </c>
      <c r="BG168" t="s">
        <v>30</v>
      </c>
      <c r="BH168" t="s">
        <v>28</v>
      </c>
      <c r="BO168" s="4">
        <v>39172</v>
      </c>
      <c r="BP168">
        <v>119.60000000000001</v>
      </c>
      <c r="BQ168" t="s">
        <v>30</v>
      </c>
      <c r="BR168" t="s">
        <v>28</v>
      </c>
      <c r="BS168">
        <v>118.9</v>
      </c>
      <c r="BT168" t="s">
        <v>30</v>
      </c>
      <c r="BU168" t="s">
        <v>28</v>
      </c>
      <c r="BW168" s="4">
        <v>38077</v>
      </c>
      <c r="BX168">
        <v>123.5</v>
      </c>
      <c r="BY168" t="s">
        <v>30</v>
      </c>
      <c r="BZ168" t="s">
        <v>28</v>
      </c>
    </row>
    <row r="169" spans="1:78" x14ac:dyDescent="0.2">
      <c r="A169" s="3">
        <v>35591</v>
      </c>
      <c r="B169">
        <v>22.650000000000002</v>
      </c>
      <c r="C169" t="s">
        <v>27</v>
      </c>
      <c r="D169" t="s">
        <v>28</v>
      </c>
      <c r="E169">
        <v>22.42</v>
      </c>
      <c r="F169" t="s">
        <v>27</v>
      </c>
      <c r="G169" t="s">
        <v>28</v>
      </c>
      <c r="I169" s="4">
        <v>38656</v>
      </c>
      <c r="J169">
        <v>6</v>
      </c>
      <c r="K169" t="s">
        <v>30</v>
      </c>
      <c r="L169" t="s">
        <v>28</v>
      </c>
      <c r="N169" s="4">
        <v>39568</v>
      </c>
      <c r="O169">
        <v>3135.66</v>
      </c>
      <c r="P169" t="s">
        <v>30</v>
      </c>
      <c r="Q169" t="s">
        <v>28</v>
      </c>
      <c r="S169" s="4">
        <v>39202</v>
      </c>
      <c r="T169">
        <v>2783.0553264421601</v>
      </c>
      <c r="U169" t="s">
        <v>30</v>
      </c>
      <c r="V169" t="s">
        <v>28</v>
      </c>
      <c r="W169">
        <v>2786.29</v>
      </c>
      <c r="X169" t="s">
        <v>30</v>
      </c>
      <c r="Y169" t="s">
        <v>28</v>
      </c>
      <c r="AA169" s="4">
        <v>39568</v>
      </c>
      <c r="AB169">
        <v>5388938</v>
      </c>
      <c r="AC169" t="s">
        <v>30</v>
      </c>
      <c r="AD169" t="s">
        <v>28</v>
      </c>
      <c r="AK169" s="4">
        <v>37741</v>
      </c>
      <c r="AL169">
        <v>4726</v>
      </c>
      <c r="AM169" t="s">
        <v>30</v>
      </c>
      <c r="AN169" t="s">
        <v>28</v>
      </c>
      <c r="AP169" s="4">
        <v>34819</v>
      </c>
      <c r="AQ169">
        <v>63.36</v>
      </c>
      <c r="AR169" t="s">
        <v>30</v>
      </c>
      <c r="AS169" t="s">
        <v>28</v>
      </c>
      <c r="AU169" s="4">
        <v>39568</v>
      </c>
      <c r="AV169">
        <v>175.68700000000001</v>
      </c>
      <c r="AW169" t="s">
        <v>30</v>
      </c>
      <c r="AX169" t="s">
        <v>28</v>
      </c>
      <c r="BE169" s="4">
        <v>39172</v>
      </c>
      <c r="BF169">
        <v>102.535319384244</v>
      </c>
      <c r="BG169" t="s">
        <v>30</v>
      </c>
      <c r="BH169" t="s">
        <v>28</v>
      </c>
      <c r="BO169" s="4">
        <v>39202</v>
      </c>
      <c r="BP169">
        <v>101.2</v>
      </c>
      <c r="BQ169" t="s">
        <v>30</v>
      </c>
      <c r="BR169" t="s">
        <v>28</v>
      </c>
      <c r="BS169">
        <v>100.7</v>
      </c>
      <c r="BT169" t="s">
        <v>30</v>
      </c>
      <c r="BU169" t="s">
        <v>28</v>
      </c>
      <c r="BW169" s="4">
        <v>38107</v>
      </c>
      <c r="BX169">
        <v>121.8</v>
      </c>
      <c r="BY169" t="s">
        <v>30</v>
      </c>
      <c r="BZ169" t="s">
        <v>28</v>
      </c>
    </row>
    <row r="170" spans="1:78" x14ac:dyDescent="0.2">
      <c r="A170" s="3">
        <v>35592</v>
      </c>
      <c r="B170">
        <v>22.62</v>
      </c>
      <c r="C170" t="s">
        <v>27</v>
      </c>
      <c r="D170" t="s">
        <v>28</v>
      </c>
      <c r="E170">
        <v>22.46</v>
      </c>
      <c r="F170" t="s">
        <v>27</v>
      </c>
      <c r="G170" t="s">
        <v>28</v>
      </c>
      <c r="I170" s="4">
        <v>38686</v>
      </c>
      <c r="J170">
        <v>6</v>
      </c>
      <c r="K170" t="s">
        <v>30</v>
      </c>
      <c r="L170" t="s">
        <v>28</v>
      </c>
      <c r="N170" s="4">
        <v>39599</v>
      </c>
      <c r="O170">
        <v>3066.1574118396202</v>
      </c>
      <c r="P170" t="s">
        <v>30</v>
      </c>
      <c r="Q170" t="s">
        <v>28</v>
      </c>
      <c r="S170" s="4">
        <v>39233</v>
      </c>
      <c r="T170">
        <v>2773.83140038692</v>
      </c>
      <c r="U170" t="s">
        <v>30</v>
      </c>
      <c r="V170" t="s">
        <v>28</v>
      </c>
      <c r="W170">
        <v>2776.92</v>
      </c>
      <c r="X170" t="s">
        <v>30</v>
      </c>
      <c r="Y170" t="s">
        <v>28</v>
      </c>
      <c r="AA170" s="4">
        <v>39599</v>
      </c>
      <c r="AB170">
        <v>5389836</v>
      </c>
      <c r="AC170" t="s">
        <v>30</v>
      </c>
      <c r="AD170" t="s">
        <v>28</v>
      </c>
      <c r="AK170" s="4">
        <v>37772</v>
      </c>
      <c r="AL170">
        <v>4722.6000000000004</v>
      </c>
      <c r="AM170" t="s">
        <v>30</v>
      </c>
      <c r="AN170" t="s">
        <v>28</v>
      </c>
      <c r="AP170" s="4">
        <v>34850</v>
      </c>
      <c r="AQ170">
        <v>64.5</v>
      </c>
      <c r="AR170" t="s">
        <v>30</v>
      </c>
      <c r="AS170" t="s">
        <v>28</v>
      </c>
      <c r="AU170" s="4">
        <v>39599</v>
      </c>
      <c r="AV170">
        <v>160.9</v>
      </c>
      <c r="AW170" t="s">
        <v>30</v>
      </c>
      <c r="AX170" t="s">
        <v>28</v>
      </c>
      <c r="BE170" s="4">
        <v>39202</v>
      </c>
      <c r="BF170">
        <v>104.835611871523</v>
      </c>
      <c r="BG170" t="s">
        <v>30</v>
      </c>
      <c r="BH170" t="s">
        <v>28</v>
      </c>
      <c r="BO170" s="4">
        <v>39233</v>
      </c>
      <c r="BP170">
        <v>100.4</v>
      </c>
      <c r="BQ170" t="s">
        <v>30</v>
      </c>
      <c r="BR170" t="s">
        <v>28</v>
      </c>
      <c r="BS170">
        <v>99.9</v>
      </c>
      <c r="BT170" t="s">
        <v>30</v>
      </c>
      <c r="BU170" t="s">
        <v>28</v>
      </c>
      <c r="BW170" s="4">
        <v>38138</v>
      </c>
      <c r="BX170">
        <v>112.2</v>
      </c>
      <c r="BY170" t="s">
        <v>30</v>
      </c>
      <c r="BZ170" t="s">
        <v>28</v>
      </c>
    </row>
    <row r="171" spans="1:78" x14ac:dyDescent="0.2">
      <c r="A171" s="3">
        <v>35593</v>
      </c>
      <c r="B171">
        <v>22.61</v>
      </c>
      <c r="C171" t="s">
        <v>27</v>
      </c>
      <c r="D171" t="s">
        <v>28</v>
      </c>
      <c r="E171">
        <v>22.330000000000002</v>
      </c>
      <c r="F171" t="s">
        <v>27</v>
      </c>
      <c r="G171" t="s">
        <v>28</v>
      </c>
      <c r="I171" s="4">
        <v>38717</v>
      </c>
      <c r="J171">
        <v>6</v>
      </c>
      <c r="K171" t="s">
        <v>30</v>
      </c>
      <c r="L171" t="s">
        <v>28</v>
      </c>
      <c r="N171" s="4">
        <v>39629</v>
      </c>
      <c r="O171">
        <v>3201.9774558898403</v>
      </c>
      <c r="P171" t="s">
        <v>30</v>
      </c>
      <c r="Q171" t="s">
        <v>28</v>
      </c>
      <c r="S171" s="4">
        <v>39263</v>
      </c>
      <c r="T171">
        <v>2842.7579768795599</v>
      </c>
      <c r="U171" t="s">
        <v>30</v>
      </c>
      <c r="V171" t="s">
        <v>28</v>
      </c>
      <c r="W171">
        <v>2869.69</v>
      </c>
      <c r="X171" t="s">
        <v>30</v>
      </c>
      <c r="Y171" t="s">
        <v>28</v>
      </c>
      <c r="AA171" s="4">
        <v>39629</v>
      </c>
      <c r="AB171">
        <v>5390765</v>
      </c>
      <c r="AC171" t="s">
        <v>30</v>
      </c>
      <c r="AD171" t="s">
        <v>28</v>
      </c>
      <c r="AK171" s="4">
        <v>37802</v>
      </c>
      <c r="AL171">
        <v>4722.5</v>
      </c>
      <c r="AM171" t="s">
        <v>30</v>
      </c>
      <c r="AN171" t="s">
        <v>28</v>
      </c>
      <c r="AP171" s="4">
        <v>34880</v>
      </c>
      <c r="AQ171">
        <v>65.150000000000006</v>
      </c>
      <c r="AR171" t="s">
        <v>30</v>
      </c>
      <c r="AS171" t="s">
        <v>28</v>
      </c>
      <c r="AU171" s="4">
        <v>39629</v>
      </c>
      <c r="AV171">
        <v>169.1</v>
      </c>
      <c r="AW171" t="s">
        <v>30</v>
      </c>
      <c r="AX171" t="s">
        <v>28</v>
      </c>
      <c r="BE171" s="4">
        <v>39233</v>
      </c>
      <c r="BF171">
        <v>105.555257747364</v>
      </c>
      <c r="BG171" t="s">
        <v>30</v>
      </c>
      <c r="BH171" t="s">
        <v>28</v>
      </c>
      <c r="BO171" s="4">
        <v>39263</v>
      </c>
      <c r="BP171">
        <v>103.10000000000001</v>
      </c>
      <c r="BQ171" t="s">
        <v>30</v>
      </c>
      <c r="BR171" t="s">
        <v>28</v>
      </c>
      <c r="BS171">
        <v>103</v>
      </c>
      <c r="BT171" t="s">
        <v>30</v>
      </c>
      <c r="BU171" t="s">
        <v>28</v>
      </c>
      <c r="BW171" s="4">
        <v>38168</v>
      </c>
      <c r="BX171">
        <v>115.8</v>
      </c>
      <c r="BY171" t="s">
        <v>30</v>
      </c>
      <c r="BZ171" t="s">
        <v>28</v>
      </c>
    </row>
    <row r="172" spans="1:78" x14ac:dyDescent="0.2">
      <c r="A172" s="3">
        <v>35594</v>
      </c>
      <c r="B172">
        <v>22.580000000000002</v>
      </c>
      <c r="C172" t="s">
        <v>27</v>
      </c>
      <c r="D172" t="s">
        <v>28</v>
      </c>
      <c r="E172">
        <v>22.27</v>
      </c>
      <c r="F172" t="s">
        <v>27</v>
      </c>
      <c r="G172" t="s">
        <v>28</v>
      </c>
      <c r="I172" s="4">
        <v>38748</v>
      </c>
      <c r="J172">
        <v>6</v>
      </c>
      <c r="K172" t="s">
        <v>30</v>
      </c>
      <c r="L172" t="s">
        <v>28</v>
      </c>
      <c r="N172" s="4">
        <v>39660</v>
      </c>
      <c r="O172">
        <v>3207.1917445470203</v>
      </c>
      <c r="P172" t="s">
        <v>30</v>
      </c>
      <c r="Q172" t="s">
        <v>28</v>
      </c>
      <c r="S172" s="4">
        <v>39294</v>
      </c>
      <c r="T172">
        <v>2863.1975885697902</v>
      </c>
      <c r="U172" t="s">
        <v>30</v>
      </c>
      <c r="V172" t="s">
        <v>28</v>
      </c>
      <c r="W172">
        <v>2893.71</v>
      </c>
      <c r="X172" t="s">
        <v>30</v>
      </c>
      <c r="Y172" t="s">
        <v>28</v>
      </c>
      <c r="AA172" s="4">
        <v>39660</v>
      </c>
      <c r="AB172">
        <v>5400164</v>
      </c>
      <c r="AC172" t="s">
        <v>30</v>
      </c>
      <c r="AD172" t="s">
        <v>28</v>
      </c>
      <c r="AK172" s="4">
        <v>37833</v>
      </c>
      <c r="AL172">
        <v>4722</v>
      </c>
      <c r="AM172" t="s">
        <v>30</v>
      </c>
      <c r="AN172" t="s">
        <v>28</v>
      </c>
      <c r="AP172" s="4">
        <v>34911</v>
      </c>
      <c r="AQ172">
        <v>64.56</v>
      </c>
      <c r="AR172" t="s">
        <v>30</v>
      </c>
      <c r="AS172" t="s">
        <v>28</v>
      </c>
      <c r="AU172" s="4">
        <v>39660</v>
      </c>
      <c r="AV172">
        <v>163.70000000000002</v>
      </c>
      <c r="AW172" t="s">
        <v>30</v>
      </c>
      <c r="AX172" t="s">
        <v>28</v>
      </c>
      <c r="BE172" s="4">
        <v>39263</v>
      </c>
      <c r="BF172">
        <v>104.97597426836101</v>
      </c>
      <c r="BG172" t="s">
        <v>30</v>
      </c>
      <c r="BH172" t="s">
        <v>28</v>
      </c>
      <c r="BO172" s="4">
        <v>39294</v>
      </c>
      <c r="BP172">
        <v>101.7</v>
      </c>
      <c r="BQ172" t="s">
        <v>30</v>
      </c>
      <c r="BR172" t="s">
        <v>28</v>
      </c>
      <c r="BS172">
        <v>102</v>
      </c>
      <c r="BT172" t="s">
        <v>30</v>
      </c>
      <c r="BU172" t="s">
        <v>28</v>
      </c>
      <c r="BW172" s="4">
        <v>38199</v>
      </c>
      <c r="BX172">
        <v>106</v>
      </c>
      <c r="BY172" t="s">
        <v>30</v>
      </c>
      <c r="BZ172" t="s">
        <v>28</v>
      </c>
    </row>
    <row r="173" spans="1:78" x14ac:dyDescent="0.2">
      <c r="A173" s="3">
        <v>35595</v>
      </c>
      <c r="B173" t="s">
        <v>29</v>
      </c>
      <c r="C173" t="s">
        <v>30</v>
      </c>
      <c r="D173" t="s">
        <v>28</v>
      </c>
      <c r="E173" t="s">
        <v>29</v>
      </c>
      <c r="F173" t="s">
        <v>30</v>
      </c>
      <c r="G173" t="s">
        <v>28</v>
      </c>
      <c r="I173" s="4">
        <v>38776</v>
      </c>
      <c r="J173">
        <v>5.75</v>
      </c>
      <c r="K173" t="s">
        <v>30</v>
      </c>
      <c r="L173" t="s">
        <v>28</v>
      </c>
      <c r="N173" s="4">
        <v>39691</v>
      </c>
      <c r="O173">
        <v>3162.61</v>
      </c>
      <c r="P173" t="s">
        <v>30</v>
      </c>
      <c r="Q173" t="s">
        <v>28</v>
      </c>
      <c r="S173" s="4">
        <v>39325</v>
      </c>
      <c r="T173">
        <v>2880.3081073461103</v>
      </c>
      <c r="U173" t="s">
        <v>30</v>
      </c>
      <c r="V173" t="s">
        <v>28</v>
      </c>
      <c r="W173">
        <v>2885.9700000000003</v>
      </c>
      <c r="X173" t="s">
        <v>30</v>
      </c>
      <c r="Y173" t="s">
        <v>28</v>
      </c>
      <c r="AA173" s="4">
        <v>39691</v>
      </c>
      <c r="AB173">
        <v>5398521</v>
      </c>
      <c r="AC173" t="s">
        <v>30</v>
      </c>
      <c r="AD173" t="s">
        <v>28</v>
      </c>
      <c r="AK173" s="4">
        <v>37864</v>
      </c>
      <c r="AL173">
        <v>4718</v>
      </c>
      <c r="AM173" t="s">
        <v>30</v>
      </c>
      <c r="AN173" t="s">
        <v>28</v>
      </c>
      <c r="AP173" s="4">
        <v>34942</v>
      </c>
      <c r="AQ173">
        <v>64.820000000000007</v>
      </c>
      <c r="AR173" t="s">
        <v>30</v>
      </c>
      <c r="AS173" t="s">
        <v>28</v>
      </c>
      <c r="AU173" s="4">
        <v>39691</v>
      </c>
      <c r="AV173">
        <v>150.30000000000001</v>
      </c>
      <c r="AW173" t="s">
        <v>30</v>
      </c>
      <c r="AX173" t="s">
        <v>28</v>
      </c>
      <c r="BE173" s="4">
        <v>39294</v>
      </c>
      <c r="BF173">
        <v>105.615002561964</v>
      </c>
      <c r="BG173" t="s">
        <v>30</v>
      </c>
      <c r="BH173" t="s">
        <v>28</v>
      </c>
      <c r="BO173" s="4">
        <v>39325</v>
      </c>
      <c r="BP173">
        <v>102</v>
      </c>
      <c r="BQ173" t="s">
        <v>30</v>
      </c>
      <c r="BR173" t="s">
        <v>28</v>
      </c>
      <c r="BS173">
        <v>102.10000000000001</v>
      </c>
      <c r="BT173" t="s">
        <v>30</v>
      </c>
      <c r="BU173" t="s">
        <v>28</v>
      </c>
      <c r="BW173" s="4">
        <v>38230</v>
      </c>
      <c r="BX173">
        <v>113.7</v>
      </c>
      <c r="BY173" t="s">
        <v>30</v>
      </c>
      <c r="BZ173" t="s">
        <v>28</v>
      </c>
    </row>
    <row r="174" spans="1:78" x14ac:dyDescent="0.2">
      <c r="A174" s="3">
        <v>35596</v>
      </c>
      <c r="B174" t="s">
        <v>29</v>
      </c>
      <c r="C174" t="s">
        <v>30</v>
      </c>
      <c r="D174" t="s">
        <v>28</v>
      </c>
      <c r="E174" t="s">
        <v>29</v>
      </c>
      <c r="F174" t="s">
        <v>30</v>
      </c>
      <c r="G174" t="s">
        <v>28</v>
      </c>
      <c r="I174" s="4">
        <v>38807</v>
      </c>
      <c r="J174">
        <v>5.5</v>
      </c>
      <c r="K174" t="s">
        <v>30</v>
      </c>
      <c r="L174" t="s">
        <v>28</v>
      </c>
      <c r="N174" s="4">
        <v>39721</v>
      </c>
      <c r="O174">
        <v>3170.8272547643201</v>
      </c>
      <c r="P174" t="s">
        <v>30</v>
      </c>
      <c r="Q174" t="s">
        <v>28</v>
      </c>
      <c r="S174" s="4">
        <v>39355</v>
      </c>
      <c r="T174">
        <v>2857.09291709542</v>
      </c>
      <c r="U174" t="s">
        <v>30</v>
      </c>
      <c r="V174" t="s">
        <v>28</v>
      </c>
      <c r="W174">
        <v>2858.83</v>
      </c>
      <c r="X174" t="s">
        <v>30</v>
      </c>
      <c r="Y174" t="s">
        <v>28</v>
      </c>
      <c r="AA174" s="4">
        <v>39721</v>
      </c>
      <c r="AB174">
        <v>5403547</v>
      </c>
      <c r="AC174" t="s">
        <v>30</v>
      </c>
      <c r="AD174" t="s">
        <v>28</v>
      </c>
      <c r="AK174" s="4">
        <v>37894</v>
      </c>
      <c r="AL174">
        <v>4711</v>
      </c>
      <c r="AM174" t="s">
        <v>30</v>
      </c>
      <c r="AN174" t="s">
        <v>28</v>
      </c>
      <c r="AP174" s="4">
        <v>34972</v>
      </c>
      <c r="AQ174">
        <v>66.760000000000005</v>
      </c>
      <c r="AR174" t="s">
        <v>30</v>
      </c>
      <c r="AS174" t="s">
        <v>28</v>
      </c>
      <c r="AU174" s="4">
        <v>39721</v>
      </c>
      <c r="AV174">
        <v>176.1</v>
      </c>
      <c r="AW174" t="s">
        <v>30</v>
      </c>
      <c r="AX174" t="s">
        <v>28</v>
      </c>
      <c r="BE174" s="4">
        <v>39325</v>
      </c>
      <c r="BF174">
        <v>103.628577359562</v>
      </c>
      <c r="BG174" t="s">
        <v>30</v>
      </c>
      <c r="BH174" t="s">
        <v>28</v>
      </c>
      <c r="BO174" s="4">
        <v>39355</v>
      </c>
      <c r="BP174">
        <v>98.2</v>
      </c>
      <c r="BQ174" t="s">
        <v>30</v>
      </c>
      <c r="BR174" t="s">
        <v>28</v>
      </c>
      <c r="BS174">
        <v>97.5</v>
      </c>
      <c r="BT174" t="s">
        <v>30</v>
      </c>
      <c r="BU174" t="s">
        <v>28</v>
      </c>
      <c r="BW174" s="4">
        <v>38260</v>
      </c>
      <c r="BX174">
        <v>109.5</v>
      </c>
      <c r="BY174" t="s">
        <v>30</v>
      </c>
      <c r="BZ174" t="s">
        <v>28</v>
      </c>
    </row>
    <row r="175" spans="1:78" x14ac:dyDescent="0.2">
      <c r="A175" s="3">
        <v>35597</v>
      </c>
      <c r="B175">
        <v>22.56</v>
      </c>
      <c r="C175" t="s">
        <v>27</v>
      </c>
      <c r="D175" t="s">
        <v>28</v>
      </c>
      <c r="E175">
        <v>22.1</v>
      </c>
      <c r="F175" t="s">
        <v>27</v>
      </c>
      <c r="G175" t="s">
        <v>28</v>
      </c>
      <c r="I175" s="4">
        <v>38837</v>
      </c>
      <c r="J175">
        <v>5.5</v>
      </c>
      <c r="K175" t="s">
        <v>30</v>
      </c>
      <c r="L175" t="s">
        <v>28</v>
      </c>
      <c r="N175" s="4">
        <v>39752</v>
      </c>
      <c r="O175">
        <v>3240.09859354744</v>
      </c>
      <c r="P175" t="s">
        <v>30</v>
      </c>
      <c r="Q175" t="s">
        <v>28</v>
      </c>
      <c r="S175" s="4">
        <v>39386</v>
      </c>
      <c r="T175">
        <v>2950.3911342144602</v>
      </c>
      <c r="U175" t="s">
        <v>30</v>
      </c>
      <c r="V175" t="s">
        <v>28</v>
      </c>
      <c r="W175">
        <v>2951.67</v>
      </c>
      <c r="X175" t="s">
        <v>30</v>
      </c>
      <c r="Y175" t="s">
        <v>28</v>
      </c>
      <c r="AA175" s="4">
        <v>39752</v>
      </c>
      <c r="AB175">
        <v>5406439</v>
      </c>
      <c r="AC175" t="s">
        <v>30</v>
      </c>
      <c r="AD175" t="s">
        <v>28</v>
      </c>
      <c r="AK175" s="4">
        <v>37925</v>
      </c>
      <c r="AL175">
        <v>4715</v>
      </c>
      <c r="AM175" t="s">
        <v>30</v>
      </c>
      <c r="AN175" t="s">
        <v>28</v>
      </c>
      <c r="AP175" s="4">
        <v>35003</v>
      </c>
      <c r="AQ175">
        <v>67.960000000000008</v>
      </c>
      <c r="AR175" t="s">
        <v>30</v>
      </c>
      <c r="AS175" t="s">
        <v>28</v>
      </c>
      <c r="AU175" s="4">
        <v>39752</v>
      </c>
      <c r="AV175">
        <v>180.70000000000002</v>
      </c>
      <c r="AW175" t="s">
        <v>30</v>
      </c>
      <c r="AX175" t="s">
        <v>28</v>
      </c>
      <c r="BE175" s="4">
        <v>39355</v>
      </c>
      <c r="BF175">
        <v>106.10672747317</v>
      </c>
      <c r="BG175" t="s">
        <v>30</v>
      </c>
      <c r="BH175" t="s">
        <v>28</v>
      </c>
      <c r="BO175" s="4">
        <v>39386</v>
      </c>
      <c r="BP175">
        <v>107.4</v>
      </c>
      <c r="BQ175" t="s">
        <v>30</v>
      </c>
      <c r="BR175" t="s">
        <v>28</v>
      </c>
      <c r="BS175">
        <v>106.60000000000001</v>
      </c>
      <c r="BT175" t="s">
        <v>30</v>
      </c>
      <c r="BU175" t="s">
        <v>28</v>
      </c>
      <c r="BW175" s="4">
        <v>38291</v>
      </c>
      <c r="BX175">
        <v>103.5</v>
      </c>
      <c r="BY175" t="s">
        <v>30</v>
      </c>
      <c r="BZ175" t="s">
        <v>28</v>
      </c>
    </row>
    <row r="176" spans="1:78" x14ac:dyDescent="0.2">
      <c r="A176" s="3">
        <v>35598</v>
      </c>
      <c r="B176">
        <v>22.55</v>
      </c>
      <c r="C176" t="s">
        <v>27</v>
      </c>
      <c r="D176" t="s">
        <v>28</v>
      </c>
      <c r="E176">
        <v>22</v>
      </c>
      <c r="F176" t="s">
        <v>27</v>
      </c>
      <c r="G176" t="s">
        <v>28</v>
      </c>
      <c r="I176" s="4">
        <v>38868</v>
      </c>
      <c r="J176">
        <v>5.5</v>
      </c>
      <c r="K176" t="s">
        <v>30</v>
      </c>
      <c r="L176" t="s">
        <v>28</v>
      </c>
      <c r="N176" s="4">
        <v>39782</v>
      </c>
      <c r="O176">
        <v>3317.1826907479799</v>
      </c>
      <c r="P176" t="s">
        <v>30</v>
      </c>
      <c r="Q176" t="s">
        <v>28</v>
      </c>
      <c r="S176" s="4">
        <v>39416</v>
      </c>
      <c r="T176">
        <v>3087.4147089385801</v>
      </c>
      <c r="U176" t="s">
        <v>30</v>
      </c>
      <c r="V176" t="s">
        <v>28</v>
      </c>
      <c r="W176">
        <v>3092.01</v>
      </c>
      <c r="X176" t="s">
        <v>30</v>
      </c>
      <c r="Y176" t="s">
        <v>28</v>
      </c>
      <c r="AA176" s="4">
        <v>39782</v>
      </c>
      <c r="AB176">
        <v>5394225</v>
      </c>
      <c r="AC176" t="s">
        <v>30</v>
      </c>
      <c r="AD176" t="s">
        <v>28</v>
      </c>
      <c r="AK176" s="4">
        <v>37955</v>
      </c>
      <c r="AL176">
        <v>4701</v>
      </c>
      <c r="AM176" t="s">
        <v>30</v>
      </c>
      <c r="AN176" t="s">
        <v>28</v>
      </c>
      <c r="AP176" s="4">
        <v>35033</v>
      </c>
      <c r="AQ176">
        <v>68.84</v>
      </c>
      <c r="AR176" t="s">
        <v>30</v>
      </c>
      <c r="AS176" t="s">
        <v>28</v>
      </c>
      <c r="AU176" s="4">
        <v>39782</v>
      </c>
      <c r="AV176">
        <v>156.5</v>
      </c>
      <c r="AW176" t="s">
        <v>30</v>
      </c>
      <c r="AX176" t="s">
        <v>28</v>
      </c>
      <c r="BE176" s="4">
        <v>39386</v>
      </c>
      <c r="BF176">
        <v>108.129726555274</v>
      </c>
      <c r="BG176" t="s">
        <v>30</v>
      </c>
      <c r="BH176" t="s">
        <v>28</v>
      </c>
      <c r="BO176" s="4">
        <v>39416</v>
      </c>
      <c r="BP176">
        <v>95.600000000000009</v>
      </c>
      <c r="BQ176" t="s">
        <v>30</v>
      </c>
      <c r="BR176" t="s">
        <v>28</v>
      </c>
      <c r="BS176">
        <v>94.8</v>
      </c>
      <c r="BT176" t="s">
        <v>30</v>
      </c>
      <c r="BU176" t="s">
        <v>28</v>
      </c>
      <c r="BW176" s="4">
        <v>38321</v>
      </c>
      <c r="BX176">
        <v>111.4</v>
      </c>
      <c r="BY176" t="s">
        <v>30</v>
      </c>
      <c r="BZ176" t="s">
        <v>28</v>
      </c>
    </row>
    <row r="177" spans="1:78" x14ac:dyDescent="0.2">
      <c r="A177" s="3">
        <v>35599</v>
      </c>
      <c r="B177">
        <v>22.57</v>
      </c>
      <c r="C177" t="s">
        <v>27</v>
      </c>
      <c r="D177" t="s">
        <v>28</v>
      </c>
      <c r="E177">
        <v>21.84</v>
      </c>
      <c r="F177" t="s">
        <v>27</v>
      </c>
      <c r="G177" t="s">
        <v>28</v>
      </c>
      <c r="I177" s="4">
        <v>38898</v>
      </c>
      <c r="J177">
        <v>5.5</v>
      </c>
      <c r="K177" t="s">
        <v>30</v>
      </c>
      <c r="L177" t="s">
        <v>28</v>
      </c>
      <c r="N177" s="4">
        <v>39813</v>
      </c>
      <c r="O177">
        <v>3418.61094570353</v>
      </c>
      <c r="P177" t="s">
        <v>30</v>
      </c>
      <c r="Q177" t="s">
        <v>28</v>
      </c>
      <c r="S177" s="4">
        <v>39447</v>
      </c>
      <c r="T177">
        <v>3243.3599946840204</v>
      </c>
      <c r="U177" t="s">
        <v>30</v>
      </c>
      <c r="V177" t="s">
        <v>28</v>
      </c>
      <c r="W177">
        <v>3246</v>
      </c>
      <c r="X177" t="s">
        <v>30</v>
      </c>
      <c r="Y177" t="s">
        <v>28</v>
      </c>
      <c r="AA177" s="4">
        <v>39813</v>
      </c>
      <c r="AB177">
        <v>5360496</v>
      </c>
      <c r="AC177" t="s">
        <v>30</v>
      </c>
      <c r="AD177" t="s">
        <v>28</v>
      </c>
      <c r="AK177" s="4">
        <v>37986</v>
      </c>
      <c r="AL177">
        <v>4671</v>
      </c>
      <c r="AM177" t="s">
        <v>30</v>
      </c>
      <c r="AN177" t="s">
        <v>28</v>
      </c>
      <c r="AP177" s="4">
        <v>35064</v>
      </c>
      <c r="AQ177">
        <v>69.87</v>
      </c>
      <c r="AR177" t="s">
        <v>30</v>
      </c>
      <c r="AS177" t="s">
        <v>28</v>
      </c>
      <c r="AU177" s="4">
        <v>39813</v>
      </c>
      <c r="AV177">
        <v>150.69499999999999</v>
      </c>
      <c r="AW177" t="s">
        <v>30</v>
      </c>
      <c r="AX177" t="s">
        <v>28</v>
      </c>
      <c r="BE177" s="4">
        <v>39416</v>
      </c>
      <c r="BF177">
        <v>110.65155045069901</v>
      </c>
      <c r="BG177" t="s">
        <v>30</v>
      </c>
      <c r="BH177" t="s">
        <v>28</v>
      </c>
      <c r="BO177" s="4">
        <v>39447</v>
      </c>
      <c r="BP177">
        <v>115.7</v>
      </c>
      <c r="BQ177" t="s">
        <v>30</v>
      </c>
      <c r="BR177" t="s">
        <v>28</v>
      </c>
      <c r="BS177">
        <v>115.5</v>
      </c>
      <c r="BT177" t="s">
        <v>30</v>
      </c>
      <c r="BU177" t="s">
        <v>28</v>
      </c>
      <c r="BW177" s="4">
        <v>38352</v>
      </c>
      <c r="BX177">
        <v>106.8</v>
      </c>
      <c r="BY177" t="s">
        <v>30</v>
      </c>
      <c r="BZ177" t="s">
        <v>28</v>
      </c>
    </row>
    <row r="178" spans="1:78" x14ac:dyDescent="0.2">
      <c r="A178" s="3">
        <v>35600</v>
      </c>
      <c r="B178">
        <v>22.57</v>
      </c>
      <c r="C178" t="s">
        <v>27</v>
      </c>
      <c r="D178" t="s">
        <v>28</v>
      </c>
      <c r="E178">
        <v>21.650000000000002</v>
      </c>
      <c r="F178" t="s">
        <v>27</v>
      </c>
      <c r="G178" t="s">
        <v>28</v>
      </c>
      <c r="I178" s="4">
        <v>38929</v>
      </c>
      <c r="J178">
        <v>5.67</v>
      </c>
      <c r="K178" t="s">
        <v>30</v>
      </c>
      <c r="L178" t="s">
        <v>28</v>
      </c>
      <c r="S178" s="4">
        <v>39478</v>
      </c>
      <c r="T178">
        <v>2973.4195716054201</v>
      </c>
      <c r="U178" t="s">
        <v>30</v>
      </c>
      <c r="V178" t="s">
        <v>28</v>
      </c>
      <c r="W178">
        <v>2969.65</v>
      </c>
      <c r="X178" t="s">
        <v>30</v>
      </c>
      <c r="Y178" t="s">
        <v>28</v>
      </c>
      <c r="AK178" s="4">
        <v>38017</v>
      </c>
      <c r="AL178">
        <v>4668</v>
      </c>
      <c r="AM178" t="s">
        <v>30</v>
      </c>
      <c r="AN178" t="s">
        <v>28</v>
      </c>
      <c r="AP178" s="4">
        <v>35095</v>
      </c>
      <c r="AQ178">
        <v>72.25</v>
      </c>
      <c r="AR178" t="s">
        <v>30</v>
      </c>
      <c r="AS178" t="s">
        <v>28</v>
      </c>
      <c r="BE178" s="4">
        <v>39447</v>
      </c>
      <c r="BF178">
        <v>111.221838316579</v>
      </c>
      <c r="BG178" t="s">
        <v>30</v>
      </c>
      <c r="BH178" t="s">
        <v>28</v>
      </c>
      <c r="BO178" s="4">
        <v>39478</v>
      </c>
      <c r="BP178">
        <v>81.400000000000006</v>
      </c>
      <c r="BQ178" t="s">
        <v>30</v>
      </c>
      <c r="BR178" t="s">
        <v>28</v>
      </c>
      <c r="BS178">
        <v>81.400000000000006</v>
      </c>
      <c r="BT178" t="s">
        <v>30</v>
      </c>
      <c r="BU178" t="s">
        <v>28</v>
      </c>
      <c r="BW178" s="4">
        <v>38383</v>
      </c>
      <c r="BX178">
        <v>104.60000000000001</v>
      </c>
      <c r="BY178" t="s">
        <v>30</v>
      </c>
      <c r="BZ178" t="s">
        <v>28</v>
      </c>
    </row>
    <row r="179" spans="1:78" x14ac:dyDescent="0.2">
      <c r="A179" s="3">
        <v>35601</v>
      </c>
      <c r="B179">
        <v>22.52</v>
      </c>
      <c r="C179" t="s">
        <v>27</v>
      </c>
      <c r="D179" t="s">
        <v>28</v>
      </c>
      <c r="E179">
        <v>21.61</v>
      </c>
      <c r="F179" t="s">
        <v>27</v>
      </c>
      <c r="G179" t="s">
        <v>28</v>
      </c>
      <c r="I179" s="4">
        <v>38960</v>
      </c>
      <c r="J179">
        <v>5.5</v>
      </c>
      <c r="K179" t="s">
        <v>30</v>
      </c>
      <c r="L179" t="s">
        <v>28</v>
      </c>
      <c r="S179" s="4">
        <v>39507</v>
      </c>
      <c r="T179">
        <v>3040.1669709174103</v>
      </c>
      <c r="U179" t="s">
        <v>30</v>
      </c>
      <c r="V179" t="s">
        <v>28</v>
      </c>
      <c r="W179">
        <v>3032.7000000000003</v>
      </c>
      <c r="X179" t="s">
        <v>30</v>
      </c>
      <c r="Y179" t="s">
        <v>28</v>
      </c>
      <c r="AK179" s="4">
        <v>38046</v>
      </c>
      <c r="AL179">
        <v>4671.5</v>
      </c>
      <c r="AM179" t="s">
        <v>30</v>
      </c>
      <c r="AN179" t="s">
        <v>28</v>
      </c>
      <c r="AP179" s="4">
        <v>35124</v>
      </c>
      <c r="AQ179">
        <v>73.33</v>
      </c>
      <c r="AR179" t="s">
        <v>30</v>
      </c>
      <c r="AS179" t="s">
        <v>28</v>
      </c>
      <c r="BE179" s="4">
        <v>39478</v>
      </c>
      <c r="BF179">
        <v>111.829161298626</v>
      </c>
      <c r="BG179" t="s">
        <v>30</v>
      </c>
      <c r="BH179" t="s">
        <v>28</v>
      </c>
      <c r="BO179" s="4">
        <v>39507</v>
      </c>
      <c r="BP179">
        <v>101.3</v>
      </c>
      <c r="BQ179" t="s">
        <v>30</v>
      </c>
      <c r="BR179" t="s">
        <v>28</v>
      </c>
      <c r="BS179">
        <v>101.3</v>
      </c>
      <c r="BT179" t="s">
        <v>30</v>
      </c>
      <c r="BU179" t="s">
        <v>28</v>
      </c>
      <c r="BW179" s="4">
        <v>38411</v>
      </c>
      <c r="BX179">
        <v>102.3</v>
      </c>
      <c r="BY179" t="s">
        <v>30</v>
      </c>
      <c r="BZ179" t="s">
        <v>28</v>
      </c>
    </row>
    <row r="180" spans="1:78" x14ac:dyDescent="0.2">
      <c r="A180" s="3">
        <v>35602</v>
      </c>
      <c r="B180" t="s">
        <v>29</v>
      </c>
      <c r="C180" t="s">
        <v>30</v>
      </c>
      <c r="D180" t="s">
        <v>28</v>
      </c>
      <c r="E180" t="s">
        <v>29</v>
      </c>
      <c r="F180" t="s">
        <v>30</v>
      </c>
      <c r="G180" t="s">
        <v>28</v>
      </c>
      <c r="I180" s="4">
        <v>38990</v>
      </c>
      <c r="J180">
        <v>5.5</v>
      </c>
      <c r="K180" t="s">
        <v>30</v>
      </c>
      <c r="L180" t="s">
        <v>28</v>
      </c>
      <c r="S180" s="4">
        <v>39538</v>
      </c>
      <c r="T180">
        <v>3149.78240866549</v>
      </c>
      <c r="U180" t="s">
        <v>30</v>
      </c>
      <c r="V180" t="s">
        <v>28</v>
      </c>
      <c r="W180">
        <v>3144.41</v>
      </c>
      <c r="X180" t="s">
        <v>30</v>
      </c>
      <c r="Y180" t="s">
        <v>28</v>
      </c>
      <c r="AK180" s="4">
        <v>38077</v>
      </c>
      <c r="AL180">
        <v>4667</v>
      </c>
      <c r="AM180" t="s">
        <v>30</v>
      </c>
      <c r="AN180" t="s">
        <v>28</v>
      </c>
      <c r="AP180" s="4">
        <v>35155</v>
      </c>
      <c r="AQ180">
        <v>74.430000000000007</v>
      </c>
      <c r="AR180" t="s">
        <v>30</v>
      </c>
      <c r="AS180" t="s">
        <v>28</v>
      </c>
      <c r="BE180" s="4">
        <v>39507</v>
      </c>
      <c r="BF180">
        <v>112.151608919357</v>
      </c>
      <c r="BG180" t="s">
        <v>30</v>
      </c>
      <c r="BH180" t="s">
        <v>28</v>
      </c>
      <c r="BO180" s="4">
        <v>39538</v>
      </c>
      <c r="BP180">
        <v>110.9</v>
      </c>
      <c r="BQ180" t="s">
        <v>30</v>
      </c>
      <c r="BR180" t="s">
        <v>28</v>
      </c>
      <c r="BS180">
        <v>110.4</v>
      </c>
      <c r="BT180" t="s">
        <v>30</v>
      </c>
      <c r="BU180" t="s">
        <v>28</v>
      </c>
      <c r="BW180" s="4">
        <v>38442</v>
      </c>
      <c r="BX180">
        <v>96.3</v>
      </c>
      <c r="BY180" t="s">
        <v>30</v>
      </c>
      <c r="BZ180" t="s">
        <v>28</v>
      </c>
    </row>
    <row r="181" spans="1:78" x14ac:dyDescent="0.2">
      <c r="A181" s="3">
        <v>35603</v>
      </c>
      <c r="B181" t="s">
        <v>29</v>
      </c>
      <c r="C181" t="s">
        <v>30</v>
      </c>
      <c r="D181" t="s">
        <v>28</v>
      </c>
      <c r="E181" t="s">
        <v>29</v>
      </c>
      <c r="F181" t="s">
        <v>30</v>
      </c>
      <c r="G181" t="s">
        <v>28</v>
      </c>
      <c r="I181" s="4">
        <v>39021</v>
      </c>
      <c r="J181">
        <v>5.5</v>
      </c>
      <c r="K181" t="s">
        <v>30</v>
      </c>
      <c r="L181" t="s">
        <v>28</v>
      </c>
      <c r="S181" s="4">
        <v>39568</v>
      </c>
      <c r="T181">
        <v>3142.8000659270101</v>
      </c>
      <c r="U181" t="s">
        <v>30</v>
      </c>
      <c r="V181" t="s">
        <v>28</v>
      </c>
      <c r="W181">
        <v>3137.7400000000002</v>
      </c>
      <c r="X181" t="s">
        <v>30</v>
      </c>
      <c r="Y181" t="s">
        <v>28</v>
      </c>
      <c r="AK181" s="4">
        <v>38107</v>
      </c>
      <c r="AL181">
        <v>4674.6000000000004</v>
      </c>
      <c r="AM181" t="s">
        <v>30</v>
      </c>
      <c r="AN181" t="s">
        <v>28</v>
      </c>
      <c r="AP181" s="4">
        <v>35185</v>
      </c>
      <c r="AQ181">
        <v>76.070000000000007</v>
      </c>
      <c r="AR181" t="s">
        <v>30</v>
      </c>
      <c r="AS181" t="s">
        <v>28</v>
      </c>
      <c r="BE181" s="4">
        <v>39538</v>
      </c>
      <c r="BF181">
        <v>114.696644621088</v>
      </c>
      <c r="BG181" t="s">
        <v>30</v>
      </c>
      <c r="BH181" t="s">
        <v>28</v>
      </c>
      <c r="BO181" s="4">
        <v>39568</v>
      </c>
      <c r="BP181">
        <v>103.2</v>
      </c>
      <c r="BQ181" t="s">
        <v>30</v>
      </c>
      <c r="BR181" t="s">
        <v>28</v>
      </c>
      <c r="BS181">
        <v>103</v>
      </c>
      <c r="BT181" t="s">
        <v>30</v>
      </c>
      <c r="BU181" t="s">
        <v>28</v>
      </c>
      <c r="BW181" s="4">
        <v>38472</v>
      </c>
      <c r="BX181">
        <v>98.9</v>
      </c>
      <c r="BY181" t="s">
        <v>30</v>
      </c>
      <c r="BZ181" t="s">
        <v>28</v>
      </c>
    </row>
    <row r="182" spans="1:78" x14ac:dyDescent="0.2">
      <c r="A182" s="3">
        <v>35604</v>
      </c>
      <c r="B182">
        <v>22.55</v>
      </c>
      <c r="C182" t="s">
        <v>27</v>
      </c>
      <c r="D182" t="s">
        <v>28</v>
      </c>
      <c r="E182">
        <v>22.330000000000002</v>
      </c>
      <c r="F182" t="s">
        <v>27</v>
      </c>
      <c r="G182" t="s">
        <v>28</v>
      </c>
      <c r="I182" s="4">
        <v>39051</v>
      </c>
      <c r="J182">
        <v>5.5</v>
      </c>
      <c r="K182" t="s">
        <v>30</v>
      </c>
      <c r="L182" t="s">
        <v>28</v>
      </c>
      <c r="S182" s="4">
        <v>39599</v>
      </c>
      <c r="T182">
        <v>3072.8598264121301</v>
      </c>
      <c r="U182" t="s">
        <v>30</v>
      </c>
      <c r="V182" t="s">
        <v>28</v>
      </c>
      <c r="W182">
        <v>3069.4300000000003</v>
      </c>
      <c r="X182" t="s">
        <v>30</v>
      </c>
      <c r="Y182" t="s">
        <v>28</v>
      </c>
      <c r="AK182" s="4">
        <v>38138</v>
      </c>
      <c r="AL182">
        <v>4681.1000000000004</v>
      </c>
      <c r="AM182" t="s">
        <v>30</v>
      </c>
      <c r="AN182" t="s">
        <v>28</v>
      </c>
      <c r="AP182" s="4">
        <v>35216</v>
      </c>
      <c r="AQ182">
        <v>77.14</v>
      </c>
      <c r="AR182" t="s">
        <v>30</v>
      </c>
      <c r="AS182" t="s">
        <v>28</v>
      </c>
      <c r="BE182" s="4">
        <v>39568</v>
      </c>
      <c r="BF182">
        <v>117.861978447094</v>
      </c>
      <c r="BG182" t="s">
        <v>30</v>
      </c>
      <c r="BH182" t="s">
        <v>28</v>
      </c>
      <c r="BO182" s="4">
        <v>39599</v>
      </c>
      <c r="BP182">
        <v>97.8</v>
      </c>
      <c r="BQ182" t="s">
        <v>30</v>
      </c>
      <c r="BR182" t="s">
        <v>28</v>
      </c>
      <c r="BS182">
        <v>97.2</v>
      </c>
      <c r="BT182" t="s">
        <v>30</v>
      </c>
      <c r="BU182" t="s">
        <v>28</v>
      </c>
      <c r="BW182" s="4">
        <v>38503</v>
      </c>
      <c r="BX182">
        <v>100.9</v>
      </c>
      <c r="BY182" t="s">
        <v>30</v>
      </c>
      <c r="BZ182" t="s">
        <v>28</v>
      </c>
    </row>
    <row r="183" spans="1:78" x14ac:dyDescent="0.2">
      <c r="A183" s="3">
        <v>35605</v>
      </c>
      <c r="B183">
        <v>22.580000000000002</v>
      </c>
      <c r="C183" t="s">
        <v>27</v>
      </c>
      <c r="D183" t="s">
        <v>28</v>
      </c>
      <c r="E183">
        <v>22.82</v>
      </c>
      <c r="F183" t="s">
        <v>27</v>
      </c>
      <c r="G183" t="s">
        <v>28</v>
      </c>
      <c r="I183" s="4">
        <v>39082</v>
      </c>
      <c r="J183">
        <v>5.5</v>
      </c>
      <c r="K183" t="s">
        <v>30</v>
      </c>
      <c r="L183" t="s">
        <v>28</v>
      </c>
      <c r="S183" s="4">
        <v>39629</v>
      </c>
      <c r="T183">
        <v>3209.1003986862902</v>
      </c>
      <c r="U183" t="s">
        <v>30</v>
      </c>
      <c r="V183" t="s">
        <v>28</v>
      </c>
      <c r="W183">
        <v>3215.32</v>
      </c>
      <c r="X183" t="s">
        <v>30</v>
      </c>
      <c r="Y183" t="s">
        <v>28</v>
      </c>
      <c r="AK183" s="4">
        <v>38168</v>
      </c>
      <c r="AL183">
        <v>4688.4000000000005</v>
      </c>
      <c r="AM183" t="s">
        <v>30</v>
      </c>
      <c r="AN183" t="s">
        <v>28</v>
      </c>
      <c r="AP183" s="4">
        <v>35246</v>
      </c>
      <c r="AQ183">
        <v>77.91</v>
      </c>
      <c r="AR183" t="s">
        <v>30</v>
      </c>
      <c r="AS183" t="s">
        <v>28</v>
      </c>
      <c r="BE183" s="4">
        <v>39599</v>
      </c>
      <c r="BF183">
        <v>118.95503700186602</v>
      </c>
      <c r="BG183" t="s">
        <v>30</v>
      </c>
      <c r="BH183" t="s">
        <v>28</v>
      </c>
      <c r="BO183" s="4">
        <v>39629</v>
      </c>
      <c r="BP183">
        <v>102.3</v>
      </c>
      <c r="BQ183" t="s">
        <v>30</v>
      </c>
      <c r="BR183" t="s">
        <v>28</v>
      </c>
      <c r="BS183">
        <v>101.9</v>
      </c>
      <c r="BT183" t="s">
        <v>30</v>
      </c>
      <c r="BU183" t="s">
        <v>28</v>
      </c>
      <c r="BW183" s="4">
        <v>38533</v>
      </c>
      <c r="BX183">
        <v>106.8</v>
      </c>
      <c r="BY183" t="s">
        <v>30</v>
      </c>
      <c r="BZ183" t="s">
        <v>28</v>
      </c>
    </row>
    <row r="184" spans="1:78" x14ac:dyDescent="0.2">
      <c r="A184" s="3">
        <v>35606</v>
      </c>
      <c r="B184">
        <v>22.740000000000002</v>
      </c>
      <c r="C184" t="s">
        <v>27</v>
      </c>
      <c r="D184" t="s">
        <v>28</v>
      </c>
      <c r="E184">
        <v>24.740000000000002</v>
      </c>
      <c r="F184" t="s">
        <v>27</v>
      </c>
      <c r="G184" t="s">
        <v>28</v>
      </c>
      <c r="I184" s="4">
        <v>39113</v>
      </c>
      <c r="J184">
        <v>5.5</v>
      </c>
      <c r="K184" t="s">
        <v>30</v>
      </c>
      <c r="L184" t="s">
        <v>28</v>
      </c>
      <c r="S184" s="4">
        <v>39660</v>
      </c>
      <c r="T184">
        <v>3213.1365310505403</v>
      </c>
      <c r="U184" t="s">
        <v>30</v>
      </c>
      <c r="V184" t="s">
        <v>28</v>
      </c>
      <c r="W184">
        <v>3228.98</v>
      </c>
      <c r="X184" t="s">
        <v>30</v>
      </c>
      <c r="Y184" t="s">
        <v>28</v>
      </c>
      <c r="AK184" s="4">
        <v>38199</v>
      </c>
      <c r="AL184">
        <v>4688.3</v>
      </c>
      <c r="AM184" t="s">
        <v>30</v>
      </c>
      <c r="AN184" t="s">
        <v>28</v>
      </c>
      <c r="AP184" s="4">
        <v>35277</v>
      </c>
      <c r="AQ184">
        <v>77.83</v>
      </c>
      <c r="AR184" t="s">
        <v>30</v>
      </c>
      <c r="AS184" t="s">
        <v>28</v>
      </c>
      <c r="BE184" s="4">
        <v>39629</v>
      </c>
      <c r="BF184">
        <v>119.274474568977</v>
      </c>
      <c r="BG184" t="s">
        <v>30</v>
      </c>
      <c r="BH184" t="s">
        <v>28</v>
      </c>
      <c r="BO184" s="4">
        <v>39660</v>
      </c>
      <c r="BP184">
        <v>102.10000000000001</v>
      </c>
      <c r="BQ184" t="s">
        <v>30</v>
      </c>
      <c r="BR184" t="s">
        <v>28</v>
      </c>
      <c r="BS184">
        <v>102.10000000000001</v>
      </c>
      <c r="BT184" t="s">
        <v>30</v>
      </c>
      <c r="BU184" t="s">
        <v>28</v>
      </c>
      <c r="BW184" s="4">
        <v>38564</v>
      </c>
      <c r="BX184">
        <v>102.60000000000001</v>
      </c>
      <c r="BY184" t="s">
        <v>30</v>
      </c>
      <c r="BZ184" t="s">
        <v>28</v>
      </c>
    </row>
    <row r="185" spans="1:78" x14ac:dyDescent="0.2">
      <c r="A185" s="3">
        <v>35607</v>
      </c>
      <c r="B185">
        <v>22.73</v>
      </c>
      <c r="C185" t="s">
        <v>27</v>
      </c>
      <c r="D185" t="s">
        <v>28</v>
      </c>
      <c r="E185">
        <v>24.59</v>
      </c>
      <c r="F185" t="s">
        <v>27</v>
      </c>
      <c r="G185" t="s">
        <v>28</v>
      </c>
      <c r="I185" s="4">
        <v>39141</v>
      </c>
      <c r="J185">
        <v>5.5</v>
      </c>
      <c r="K185" t="s">
        <v>30</v>
      </c>
      <c r="L185" t="s">
        <v>28</v>
      </c>
      <c r="S185" s="4">
        <v>39691</v>
      </c>
      <c r="T185">
        <v>3170.0117463646002</v>
      </c>
      <c r="U185" t="s">
        <v>30</v>
      </c>
      <c r="V185" t="s">
        <v>28</v>
      </c>
      <c r="W185">
        <v>3165.14</v>
      </c>
      <c r="X185" t="s">
        <v>30</v>
      </c>
      <c r="Y185" t="s">
        <v>28</v>
      </c>
      <c r="AK185" s="4">
        <v>38230</v>
      </c>
      <c r="AL185">
        <v>4681.2</v>
      </c>
      <c r="AM185" t="s">
        <v>30</v>
      </c>
      <c r="AN185" t="s">
        <v>28</v>
      </c>
      <c r="AP185" s="4">
        <v>35308</v>
      </c>
      <c r="AQ185">
        <v>78.22</v>
      </c>
      <c r="AR185" t="s">
        <v>30</v>
      </c>
      <c r="AS185" t="s">
        <v>28</v>
      </c>
      <c r="BE185" s="4">
        <v>39660</v>
      </c>
      <c r="BF185">
        <v>122.83706919621301</v>
      </c>
      <c r="BG185" t="s">
        <v>30</v>
      </c>
      <c r="BH185" t="s">
        <v>28</v>
      </c>
      <c r="BO185" s="4">
        <v>39691</v>
      </c>
      <c r="BP185">
        <v>96.3</v>
      </c>
      <c r="BQ185" t="s">
        <v>30</v>
      </c>
      <c r="BR185" t="s">
        <v>28</v>
      </c>
      <c r="BS185">
        <v>96.7</v>
      </c>
      <c r="BT185" t="s">
        <v>30</v>
      </c>
      <c r="BU185" t="s">
        <v>28</v>
      </c>
      <c r="BW185" s="4">
        <v>38595</v>
      </c>
      <c r="BX185">
        <v>104.60000000000001</v>
      </c>
      <c r="BY185" t="s">
        <v>30</v>
      </c>
      <c r="BZ185" t="s">
        <v>28</v>
      </c>
    </row>
    <row r="186" spans="1:78" x14ac:dyDescent="0.2">
      <c r="A186" s="3">
        <v>35608</v>
      </c>
      <c r="B186">
        <v>22.77</v>
      </c>
      <c r="C186" t="s">
        <v>27</v>
      </c>
      <c r="D186" t="s">
        <v>28</v>
      </c>
      <c r="E186">
        <v>23.73</v>
      </c>
      <c r="F186" t="s">
        <v>27</v>
      </c>
      <c r="G186" t="s">
        <v>28</v>
      </c>
      <c r="I186" s="4">
        <v>39172</v>
      </c>
      <c r="J186">
        <v>5.5</v>
      </c>
      <c r="K186" t="s">
        <v>30</v>
      </c>
      <c r="L186" t="s">
        <v>28</v>
      </c>
      <c r="S186" s="4">
        <v>39721</v>
      </c>
      <c r="T186">
        <v>3176.0180671728399</v>
      </c>
      <c r="U186" t="s">
        <v>30</v>
      </c>
      <c r="V186" t="s">
        <v>28</v>
      </c>
      <c r="W186">
        <v>3171.65</v>
      </c>
      <c r="X186" t="s">
        <v>30</v>
      </c>
      <c r="Y186" t="s">
        <v>28</v>
      </c>
      <c r="AK186" s="4">
        <v>38260</v>
      </c>
      <c r="AL186">
        <v>4685.5</v>
      </c>
      <c r="AM186" t="s">
        <v>30</v>
      </c>
      <c r="AN186" t="s">
        <v>28</v>
      </c>
      <c r="AP186" s="4">
        <v>35338</v>
      </c>
      <c r="AQ186">
        <v>79.710000000000008</v>
      </c>
      <c r="AR186" t="s">
        <v>30</v>
      </c>
      <c r="AS186" t="s">
        <v>28</v>
      </c>
      <c r="BE186" s="4">
        <v>39691</v>
      </c>
      <c r="BF186">
        <v>119.157460455906</v>
      </c>
      <c r="BG186" t="s">
        <v>30</v>
      </c>
      <c r="BH186" t="s">
        <v>28</v>
      </c>
      <c r="BO186" s="4">
        <v>39721</v>
      </c>
      <c r="BP186">
        <v>101.9</v>
      </c>
      <c r="BQ186" t="s">
        <v>30</v>
      </c>
      <c r="BR186" t="s">
        <v>28</v>
      </c>
      <c r="BS186">
        <v>101.7</v>
      </c>
      <c r="BT186" t="s">
        <v>30</v>
      </c>
      <c r="BU186" t="s">
        <v>28</v>
      </c>
      <c r="BW186" s="4">
        <v>38625</v>
      </c>
      <c r="BX186">
        <v>105.9</v>
      </c>
      <c r="BY186" t="s">
        <v>30</v>
      </c>
      <c r="BZ186" t="s">
        <v>28</v>
      </c>
    </row>
    <row r="187" spans="1:78" x14ac:dyDescent="0.2">
      <c r="A187" s="3">
        <v>35609</v>
      </c>
      <c r="B187" t="s">
        <v>29</v>
      </c>
      <c r="C187" t="s">
        <v>30</v>
      </c>
      <c r="D187" t="s">
        <v>28</v>
      </c>
      <c r="E187" t="s">
        <v>29</v>
      </c>
      <c r="F187" t="s">
        <v>30</v>
      </c>
      <c r="G187" t="s">
        <v>28</v>
      </c>
      <c r="I187" s="4">
        <v>39202</v>
      </c>
      <c r="J187">
        <v>5.54</v>
      </c>
      <c r="K187" t="s">
        <v>30</v>
      </c>
      <c r="L187" t="s">
        <v>28</v>
      </c>
      <c r="S187" s="4">
        <v>39752</v>
      </c>
      <c r="T187">
        <v>3246.0554445664602</v>
      </c>
      <c r="U187" t="s">
        <v>30</v>
      </c>
      <c r="V187" t="s">
        <v>28</v>
      </c>
      <c r="W187">
        <v>3241.81</v>
      </c>
      <c r="X187" t="s">
        <v>30</v>
      </c>
      <c r="Y187" t="s">
        <v>28</v>
      </c>
      <c r="AK187" s="4">
        <v>38291</v>
      </c>
      <c r="AL187">
        <v>4697.5</v>
      </c>
      <c r="AM187" t="s">
        <v>30</v>
      </c>
      <c r="AN187" t="s">
        <v>28</v>
      </c>
      <c r="AP187" s="4">
        <v>35369</v>
      </c>
      <c r="AQ187">
        <v>80.83</v>
      </c>
      <c r="AR187" t="s">
        <v>30</v>
      </c>
      <c r="AS187" t="s">
        <v>28</v>
      </c>
      <c r="BE187" s="4">
        <v>39721</v>
      </c>
      <c r="BF187">
        <v>117.61531922052801</v>
      </c>
      <c r="BG187" t="s">
        <v>30</v>
      </c>
      <c r="BH187" t="s">
        <v>28</v>
      </c>
      <c r="BO187" s="4">
        <v>39752</v>
      </c>
      <c r="BP187">
        <v>104.3</v>
      </c>
      <c r="BQ187" t="s">
        <v>30</v>
      </c>
      <c r="BR187" t="s">
        <v>28</v>
      </c>
      <c r="BS187">
        <v>103.8</v>
      </c>
      <c r="BT187" t="s">
        <v>30</v>
      </c>
      <c r="BU187" t="s">
        <v>28</v>
      </c>
      <c r="BW187" s="4">
        <v>38656</v>
      </c>
      <c r="BX187">
        <v>107.60000000000001</v>
      </c>
      <c r="BY187" t="s">
        <v>30</v>
      </c>
      <c r="BZ187" t="s">
        <v>28</v>
      </c>
    </row>
    <row r="188" spans="1:78" x14ac:dyDescent="0.2">
      <c r="A188" s="3">
        <v>35610</v>
      </c>
      <c r="B188" t="s">
        <v>29</v>
      </c>
      <c r="C188" t="s">
        <v>30</v>
      </c>
      <c r="D188" t="s">
        <v>28</v>
      </c>
      <c r="E188" t="s">
        <v>29</v>
      </c>
      <c r="F188" t="s">
        <v>30</v>
      </c>
      <c r="G188" t="s">
        <v>28</v>
      </c>
      <c r="I188" s="4">
        <v>39233</v>
      </c>
      <c r="J188">
        <v>5.75</v>
      </c>
      <c r="K188" t="s">
        <v>30</v>
      </c>
      <c r="L188" t="s">
        <v>28</v>
      </c>
      <c r="S188" s="4">
        <v>39782</v>
      </c>
      <c r="T188">
        <v>3323.1712497358999</v>
      </c>
      <c r="U188" t="s">
        <v>30</v>
      </c>
      <c r="V188" t="s">
        <v>28</v>
      </c>
      <c r="W188">
        <v>3320.94</v>
      </c>
      <c r="X188" t="s">
        <v>30</v>
      </c>
      <c r="Y188" t="s">
        <v>28</v>
      </c>
      <c r="AK188" s="4">
        <v>38321</v>
      </c>
      <c r="AL188">
        <v>4688.7</v>
      </c>
      <c r="AM188" t="s">
        <v>30</v>
      </c>
      <c r="AN188" t="s">
        <v>28</v>
      </c>
      <c r="AP188" s="4">
        <v>35399</v>
      </c>
      <c r="AQ188">
        <v>81.88</v>
      </c>
      <c r="AR188" t="s">
        <v>30</v>
      </c>
      <c r="AS188" t="s">
        <v>28</v>
      </c>
      <c r="BE188" s="4">
        <v>39752</v>
      </c>
      <c r="BF188">
        <v>109.33387134415101</v>
      </c>
      <c r="BG188" t="s">
        <v>30</v>
      </c>
      <c r="BH188" t="s">
        <v>28</v>
      </c>
      <c r="BO188" s="4">
        <v>39782</v>
      </c>
      <c r="BP188">
        <v>90.2</v>
      </c>
      <c r="BQ188" t="s">
        <v>30</v>
      </c>
      <c r="BR188" t="s">
        <v>28</v>
      </c>
      <c r="BS188">
        <v>90.4</v>
      </c>
      <c r="BT188" t="s">
        <v>30</v>
      </c>
      <c r="BU188" t="s">
        <v>28</v>
      </c>
      <c r="BW188" s="4">
        <v>38686</v>
      </c>
      <c r="BX188">
        <v>108.5</v>
      </c>
      <c r="BY188" t="s">
        <v>30</v>
      </c>
      <c r="BZ188" t="s">
        <v>28</v>
      </c>
    </row>
    <row r="189" spans="1:78" x14ac:dyDescent="0.2">
      <c r="A189" s="3">
        <v>35611</v>
      </c>
      <c r="B189">
        <v>22.96</v>
      </c>
      <c r="C189" t="s">
        <v>27</v>
      </c>
      <c r="D189" t="s">
        <v>28</v>
      </c>
      <c r="E189">
        <v>24.57</v>
      </c>
      <c r="F189" t="s">
        <v>27</v>
      </c>
      <c r="G189" t="s">
        <v>28</v>
      </c>
      <c r="I189" s="4">
        <v>39263</v>
      </c>
      <c r="J189">
        <v>5.78</v>
      </c>
      <c r="K189" t="s">
        <v>30</v>
      </c>
      <c r="L189" t="s">
        <v>28</v>
      </c>
      <c r="S189" s="4">
        <v>39813</v>
      </c>
      <c r="T189">
        <v>3426.79623988202</v>
      </c>
      <c r="U189" t="s">
        <v>30</v>
      </c>
      <c r="V189" t="s">
        <v>28</v>
      </c>
      <c r="W189">
        <v>3419.82</v>
      </c>
      <c r="X189" t="s">
        <v>30</v>
      </c>
      <c r="Y189" t="s">
        <v>28</v>
      </c>
      <c r="AK189" s="4">
        <v>38352</v>
      </c>
      <c r="AL189">
        <v>4679.4000000000005</v>
      </c>
      <c r="AM189" t="s">
        <v>30</v>
      </c>
      <c r="AN189" t="s">
        <v>28</v>
      </c>
      <c r="AP189" s="4">
        <v>35430</v>
      </c>
      <c r="AQ189">
        <v>82.94</v>
      </c>
      <c r="AR189" t="s">
        <v>30</v>
      </c>
      <c r="AS189" t="s">
        <v>28</v>
      </c>
      <c r="BE189" s="4">
        <v>39782</v>
      </c>
      <c r="BF189">
        <v>108.316374465664</v>
      </c>
      <c r="BG189" t="s">
        <v>30</v>
      </c>
      <c r="BH189" t="s">
        <v>28</v>
      </c>
      <c r="BO189" s="4">
        <v>39813</v>
      </c>
      <c r="BP189">
        <v>120.10000000000001</v>
      </c>
      <c r="BQ189" t="s">
        <v>30</v>
      </c>
      <c r="BR189" t="s">
        <v>28</v>
      </c>
      <c r="BS189">
        <v>120.8</v>
      </c>
      <c r="BT189" t="s">
        <v>30</v>
      </c>
      <c r="BU189" t="s">
        <v>28</v>
      </c>
      <c r="BW189" s="4">
        <v>38717</v>
      </c>
      <c r="BX189">
        <v>109.60000000000001</v>
      </c>
      <c r="BY189" t="s">
        <v>30</v>
      </c>
      <c r="BZ189" t="s">
        <v>28</v>
      </c>
    </row>
    <row r="190" spans="1:78" x14ac:dyDescent="0.2">
      <c r="A190" s="3">
        <v>35612</v>
      </c>
      <c r="B190">
        <v>23</v>
      </c>
      <c r="C190" t="s">
        <v>27</v>
      </c>
      <c r="D190" t="s">
        <v>28</v>
      </c>
      <c r="E190">
        <v>23.68</v>
      </c>
      <c r="F190" t="s">
        <v>27</v>
      </c>
      <c r="G190" t="s">
        <v>28</v>
      </c>
      <c r="I190" s="4">
        <v>39294</v>
      </c>
      <c r="J190">
        <v>6</v>
      </c>
      <c r="K190" t="s">
        <v>30</v>
      </c>
      <c r="L190" t="s">
        <v>28</v>
      </c>
      <c r="S190" s="4">
        <v>39844</v>
      </c>
      <c r="T190">
        <v>3213.6222135387602</v>
      </c>
      <c r="U190" t="s">
        <v>30</v>
      </c>
      <c r="V190" t="s">
        <v>28</v>
      </c>
      <c r="W190">
        <v>3215.75</v>
      </c>
      <c r="X190" t="s">
        <v>30</v>
      </c>
      <c r="Y190" t="s">
        <v>28</v>
      </c>
      <c r="AK190" s="4">
        <v>38383</v>
      </c>
      <c r="AL190">
        <v>4736.7</v>
      </c>
      <c r="AM190" t="s">
        <v>30</v>
      </c>
      <c r="AN190" t="s">
        <v>28</v>
      </c>
      <c r="AP190" s="4">
        <v>35461</v>
      </c>
      <c r="AQ190">
        <v>83.350000000000009</v>
      </c>
      <c r="AR190" t="s">
        <v>30</v>
      </c>
      <c r="AS190" t="s">
        <v>28</v>
      </c>
      <c r="BE190" s="4">
        <v>39813</v>
      </c>
      <c r="BF190">
        <v>105.37745606688101</v>
      </c>
      <c r="BG190" t="s">
        <v>30</v>
      </c>
      <c r="BH190" t="s">
        <v>28</v>
      </c>
      <c r="BO190" s="4">
        <v>39844</v>
      </c>
      <c r="BP190">
        <v>79</v>
      </c>
      <c r="BQ190" t="s">
        <v>30</v>
      </c>
      <c r="BR190" t="s">
        <v>28</v>
      </c>
      <c r="BS190">
        <v>79.2</v>
      </c>
      <c r="BT190" t="s">
        <v>30</v>
      </c>
      <c r="BU190" t="s">
        <v>28</v>
      </c>
      <c r="BW190" s="4">
        <v>38748</v>
      </c>
      <c r="BX190">
        <v>110.41</v>
      </c>
      <c r="BY190" t="s">
        <v>30</v>
      </c>
      <c r="BZ190" t="s">
        <v>28</v>
      </c>
    </row>
    <row r="191" spans="1:78" x14ac:dyDescent="0.2">
      <c r="A191" s="3">
        <v>35613</v>
      </c>
      <c r="B191">
        <v>23.02</v>
      </c>
      <c r="C191" t="s">
        <v>27</v>
      </c>
      <c r="D191" t="s">
        <v>28</v>
      </c>
      <c r="E191">
        <v>23.42</v>
      </c>
      <c r="F191" t="s">
        <v>27</v>
      </c>
      <c r="G191" t="s">
        <v>28</v>
      </c>
      <c r="I191" s="4">
        <v>39325</v>
      </c>
      <c r="J191">
        <v>6.0200000000000005</v>
      </c>
      <c r="K191" t="s">
        <v>30</v>
      </c>
      <c r="L191" t="s">
        <v>28</v>
      </c>
      <c r="S191" s="4">
        <v>39872</v>
      </c>
      <c r="T191">
        <v>3195.3517217513204</v>
      </c>
      <c r="U191" t="s">
        <v>30</v>
      </c>
      <c r="V191" t="s">
        <v>28</v>
      </c>
      <c r="W191">
        <v>3195.56</v>
      </c>
      <c r="X191" t="s">
        <v>30</v>
      </c>
      <c r="Y191" t="s">
        <v>28</v>
      </c>
      <c r="AK191" s="4">
        <v>38411</v>
      </c>
      <c r="AL191">
        <v>4744.8</v>
      </c>
      <c r="AM191" t="s">
        <v>30</v>
      </c>
      <c r="AN191" t="s">
        <v>28</v>
      </c>
      <c r="AP191" s="4">
        <v>35489</v>
      </c>
      <c r="AQ191">
        <v>86.29</v>
      </c>
      <c r="AR191" t="s">
        <v>30</v>
      </c>
      <c r="AS191" t="s">
        <v>28</v>
      </c>
      <c r="BE191" s="4">
        <v>39844</v>
      </c>
      <c r="BF191">
        <v>96.401253535843395</v>
      </c>
      <c r="BG191" t="s">
        <v>30</v>
      </c>
      <c r="BH191" t="s">
        <v>28</v>
      </c>
      <c r="BO191" s="4">
        <v>39872</v>
      </c>
      <c r="BP191">
        <v>98.2</v>
      </c>
      <c r="BQ191" t="s">
        <v>30</v>
      </c>
      <c r="BR191" t="s">
        <v>28</v>
      </c>
      <c r="BS191">
        <v>97.5</v>
      </c>
      <c r="BT191" t="s">
        <v>30</v>
      </c>
      <c r="BU191" t="s">
        <v>28</v>
      </c>
      <c r="BW191" s="4">
        <v>38776</v>
      </c>
      <c r="BX191">
        <v>109.955</v>
      </c>
      <c r="BY191" t="s">
        <v>30</v>
      </c>
      <c r="BZ191" t="s">
        <v>28</v>
      </c>
    </row>
    <row r="192" spans="1:78" x14ac:dyDescent="0.2">
      <c r="A192" s="3">
        <v>35614</v>
      </c>
      <c r="B192">
        <v>23.02</v>
      </c>
      <c r="C192" t="s">
        <v>27</v>
      </c>
      <c r="D192" t="s">
        <v>28</v>
      </c>
      <c r="E192">
        <v>23.46</v>
      </c>
      <c r="F192" t="s">
        <v>27</v>
      </c>
      <c r="G192" t="s">
        <v>28</v>
      </c>
      <c r="I192" s="4">
        <v>39355</v>
      </c>
      <c r="J192">
        <v>6.25</v>
      </c>
      <c r="K192" t="s">
        <v>30</v>
      </c>
      <c r="L192" t="s">
        <v>28</v>
      </c>
      <c r="S192" s="4">
        <v>39903</v>
      </c>
      <c r="T192">
        <v>3330.4877680087602</v>
      </c>
      <c r="U192" t="s">
        <v>30</v>
      </c>
      <c r="V192" t="s">
        <v>28</v>
      </c>
      <c r="W192">
        <v>3332.65</v>
      </c>
      <c r="X192" t="s">
        <v>30</v>
      </c>
      <c r="Y192" t="s">
        <v>28</v>
      </c>
      <c r="AK192" s="4">
        <v>38442</v>
      </c>
      <c r="AL192">
        <v>4742.5</v>
      </c>
      <c r="AM192" t="s">
        <v>30</v>
      </c>
      <c r="AN192" t="s">
        <v>28</v>
      </c>
      <c r="AP192" s="4">
        <v>35520</v>
      </c>
      <c r="AQ192">
        <v>86.98</v>
      </c>
      <c r="AR192" t="s">
        <v>30</v>
      </c>
      <c r="AS192" t="s">
        <v>28</v>
      </c>
      <c r="BE192" s="4">
        <v>39872</v>
      </c>
      <c r="BF192">
        <v>89.46286648926079</v>
      </c>
      <c r="BG192" t="s">
        <v>30</v>
      </c>
      <c r="BH192" t="s">
        <v>28</v>
      </c>
      <c r="BO192" s="4">
        <v>39903</v>
      </c>
      <c r="BP192">
        <v>112.2</v>
      </c>
      <c r="BQ192" t="s">
        <v>30</v>
      </c>
      <c r="BR192" t="s">
        <v>28</v>
      </c>
      <c r="BS192">
        <v>111.3</v>
      </c>
      <c r="BT192" t="s">
        <v>30</v>
      </c>
      <c r="BU192" t="s">
        <v>28</v>
      </c>
      <c r="BW192" s="4">
        <v>38807</v>
      </c>
      <c r="BX192">
        <v>116.393</v>
      </c>
      <c r="BY192" t="s">
        <v>30</v>
      </c>
      <c r="BZ192" t="s">
        <v>28</v>
      </c>
    </row>
    <row r="193" spans="1:78" x14ac:dyDescent="0.2">
      <c r="A193" s="3">
        <v>35615</v>
      </c>
      <c r="B193">
        <v>23.04</v>
      </c>
      <c r="C193" t="s">
        <v>27</v>
      </c>
      <c r="D193" t="s">
        <v>28</v>
      </c>
      <c r="E193">
        <v>23.47</v>
      </c>
      <c r="F193" t="s">
        <v>27</v>
      </c>
      <c r="G193" t="s">
        <v>28</v>
      </c>
      <c r="I193" s="4">
        <v>39386</v>
      </c>
      <c r="J193">
        <v>6.25</v>
      </c>
      <c r="K193" t="s">
        <v>30</v>
      </c>
      <c r="L193" t="s">
        <v>28</v>
      </c>
      <c r="S193" s="4">
        <v>39933</v>
      </c>
      <c r="T193">
        <v>3292.6616203427702</v>
      </c>
      <c r="U193" t="s">
        <v>30</v>
      </c>
      <c r="V193" t="s">
        <v>28</v>
      </c>
      <c r="W193">
        <v>3294.76</v>
      </c>
      <c r="X193" t="s">
        <v>30</v>
      </c>
      <c r="Y193" t="s">
        <v>28</v>
      </c>
      <c r="AK193" s="4">
        <v>38472</v>
      </c>
      <c r="AL193">
        <v>4753.6000000000004</v>
      </c>
      <c r="AM193" t="s">
        <v>30</v>
      </c>
      <c r="AN193" t="s">
        <v>28</v>
      </c>
      <c r="AP193" s="4">
        <v>35550</v>
      </c>
      <c r="AQ193">
        <v>87.850000000000009</v>
      </c>
      <c r="AR193" t="s">
        <v>30</v>
      </c>
      <c r="AS193" t="s">
        <v>28</v>
      </c>
      <c r="BE193" s="4">
        <v>39903</v>
      </c>
      <c r="BF193">
        <v>92.269467199593493</v>
      </c>
      <c r="BG193" t="s">
        <v>30</v>
      </c>
      <c r="BH193" t="s">
        <v>28</v>
      </c>
      <c r="BO193" s="4">
        <v>39933</v>
      </c>
      <c r="BP193">
        <v>104.3</v>
      </c>
      <c r="BQ193" t="s">
        <v>30</v>
      </c>
      <c r="BR193" t="s">
        <v>28</v>
      </c>
      <c r="BS193">
        <v>103.5</v>
      </c>
      <c r="BT193" t="s">
        <v>30</v>
      </c>
      <c r="BU193" t="s">
        <v>28</v>
      </c>
      <c r="BW193" s="4">
        <v>38837</v>
      </c>
      <c r="BX193">
        <v>106.116</v>
      </c>
      <c r="BY193" t="s">
        <v>30</v>
      </c>
      <c r="BZ193" t="s">
        <v>28</v>
      </c>
    </row>
    <row r="194" spans="1:78" x14ac:dyDescent="0.2">
      <c r="A194" s="3">
        <v>35616</v>
      </c>
      <c r="B194" t="s">
        <v>29</v>
      </c>
      <c r="C194" t="s">
        <v>30</v>
      </c>
      <c r="D194" t="s">
        <v>28</v>
      </c>
      <c r="E194" t="s">
        <v>29</v>
      </c>
      <c r="F194" t="s">
        <v>30</v>
      </c>
      <c r="G194" t="s">
        <v>28</v>
      </c>
      <c r="I194" s="4">
        <v>39416</v>
      </c>
      <c r="J194">
        <v>6.2700000000000005</v>
      </c>
      <c r="K194" t="s">
        <v>30</v>
      </c>
      <c r="L194" t="s">
        <v>28</v>
      </c>
      <c r="S194" s="4">
        <v>39964</v>
      </c>
      <c r="T194">
        <v>3190.6680503170601</v>
      </c>
      <c r="U194" t="s">
        <v>30</v>
      </c>
      <c r="V194" t="s">
        <v>28</v>
      </c>
      <c r="W194">
        <v>3193.9</v>
      </c>
      <c r="X194" t="s">
        <v>30</v>
      </c>
      <c r="Y194" t="s">
        <v>28</v>
      </c>
      <c r="AK194" s="4">
        <v>38503</v>
      </c>
      <c r="AL194">
        <v>4756.1000000000004</v>
      </c>
      <c r="AM194" t="s">
        <v>30</v>
      </c>
      <c r="AN194" t="s">
        <v>28</v>
      </c>
      <c r="AP194" s="4">
        <v>35581</v>
      </c>
      <c r="AQ194">
        <v>88.38</v>
      </c>
      <c r="AR194" t="s">
        <v>30</v>
      </c>
      <c r="AS194" t="s">
        <v>28</v>
      </c>
      <c r="BE194" s="4">
        <v>39933</v>
      </c>
      <c r="BF194">
        <v>95.531080784037385</v>
      </c>
      <c r="BG194" t="s">
        <v>30</v>
      </c>
      <c r="BH194" t="s">
        <v>28</v>
      </c>
      <c r="BO194" s="4">
        <v>39964</v>
      </c>
      <c r="BP194">
        <v>97.2</v>
      </c>
      <c r="BQ194" t="s">
        <v>30</v>
      </c>
      <c r="BR194" t="s">
        <v>28</v>
      </c>
      <c r="BS194">
        <v>96.7</v>
      </c>
      <c r="BT194" t="s">
        <v>30</v>
      </c>
      <c r="BU194" t="s">
        <v>28</v>
      </c>
      <c r="BW194" s="4">
        <v>38868</v>
      </c>
      <c r="BX194">
        <v>119.06400000000001</v>
      </c>
      <c r="BY194" t="s">
        <v>30</v>
      </c>
      <c r="BZ194" t="s">
        <v>28</v>
      </c>
    </row>
    <row r="195" spans="1:78" x14ac:dyDescent="0.2">
      <c r="A195" s="3">
        <v>35617</v>
      </c>
      <c r="B195" t="s">
        <v>29</v>
      </c>
      <c r="C195" t="s">
        <v>30</v>
      </c>
      <c r="D195" t="s">
        <v>28</v>
      </c>
      <c r="E195" t="s">
        <v>29</v>
      </c>
      <c r="F195" t="s">
        <v>30</v>
      </c>
      <c r="G195" t="s">
        <v>28</v>
      </c>
      <c r="I195" s="4">
        <v>39447</v>
      </c>
      <c r="J195">
        <v>6.5</v>
      </c>
      <c r="K195" t="s">
        <v>30</v>
      </c>
      <c r="L195" t="s">
        <v>28</v>
      </c>
      <c r="S195" s="4">
        <v>39994</v>
      </c>
      <c r="T195">
        <v>3276.5107702750402</v>
      </c>
      <c r="U195" t="s">
        <v>30</v>
      </c>
      <c r="V195" t="s">
        <v>28</v>
      </c>
      <c r="W195">
        <v>3287.88</v>
      </c>
      <c r="X195" t="s">
        <v>30</v>
      </c>
      <c r="Y195" t="s">
        <v>28</v>
      </c>
      <c r="AK195" s="4">
        <v>38533</v>
      </c>
      <c r="AL195">
        <v>4769.6000000000004</v>
      </c>
      <c r="AM195" t="s">
        <v>30</v>
      </c>
      <c r="AN195" t="s">
        <v>28</v>
      </c>
      <c r="AP195" s="4">
        <v>35611</v>
      </c>
      <c r="AQ195">
        <v>89.710000000000008</v>
      </c>
      <c r="AR195" t="s">
        <v>30</v>
      </c>
      <c r="AS195" t="s">
        <v>28</v>
      </c>
      <c r="BE195" s="4">
        <v>39964</v>
      </c>
      <c r="BF195">
        <v>96.692760788219999</v>
      </c>
      <c r="BG195" t="s">
        <v>30</v>
      </c>
      <c r="BH195" t="s">
        <v>28</v>
      </c>
      <c r="BO195" s="4">
        <v>39994</v>
      </c>
      <c r="BP195">
        <v>102.10000000000001</v>
      </c>
      <c r="BQ195" t="s">
        <v>30</v>
      </c>
      <c r="BR195" t="s">
        <v>28</v>
      </c>
      <c r="BS195">
        <v>101.60000000000001</v>
      </c>
      <c r="BT195" t="s">
        <v>30</v>
      </c>
      <c r="BU195" t="s">
        <v>28</v>
      </c>
      <c r="BW195" s="4">
        <v>38898</v>
      </c>
      <c r="BX195">
        <v>112.25</v>
      </c>
      <c r="BY195" t="s">
        <v>30</v>
      </c>
      <c r="BZ195" t="s">
        <v>28</v>
      </c>
    </row>
    <row r="196" spans="1:78" x14ac:dyDescent="0.2">
      <c r="A196" s="3">
        <v>35618</v>
      </c>
      <c r="B196">
        <v>23.1</v>
      </c>
      <c r="C196" t="s">
        <v>27</v>
      </c>
      <c r="D196" t="s">
        <v>28</v>
      </c>
      <c r="E196">
        <v>23.35</v>
      </c>
      <c r="F196" t="s">
        <v>27</v>
      </c>
      <c r="G196" t="s">
        <v>28</v>
      </c>
      <c r="I196" s="4">
        <v>39478</v>
      </c>
      <c r="J196">
        <v>6.51</v>
      </c>
      <c r="K196" t="s">
        <v>30</v>
      </c>
      <c r="L196" t="s">
        <v>28</v>
      </c>
      <c r="S196" s="4">
        <v>40025</v>
      </c>
      <c r="T196">
        <v>3335.1804348291903</v>
      </c>
      <c r="U196" t="s">
        <v>30</v>
      </c>
      <c r="V196" t="s">
        <v>28</v>
      </c>
      <c r="W196">
        <v>3361.9</v>
      </c>
      <c r="X196" t="s">
        <v>30</v>
      </c>
      <c r="Y196" t="s">
        <v>28</v>
      </c>
      <c r="AK196" s="4">
        <v>38564</v>
      </c>
      <c r="AL196">
        <v>4771.8</v>
      </c>
      <c r="AM196" t="s">
        <v>30</v>
      </c>
      <c r="AN196" t="s">
        <v>28</v>
      </c>
      <c r="AP196" s="4">
        <v>35642</v>
      </c>
      <c r="AQ196">
        <v>89.53</v>
      </c>
      <c r="AR196" t="s">
        <v>30</v>
      </c>
      <c r="AS196" t="s">
        <v>28</v>
      </c>
      <c r="BE196" s="4">
        <v>39994</v>
      </c>
      <c r="BF196">
        <v>93.523308373987504</v>
      </c>
      <c r="BG196" t="s">
        <v>30</v>
      </c>
      <c r="BH196" t="s">
        <v>28</v>
      </c>
      <c r="BO196" s="4">
        <v>40025</v>
      </c>
      <c r="BP196">
        <v>105.7</v>
      </c>
      <c r="BQ196" t="s">
        <v>30</v>
      </c>
      <c r="BR196" t="s">
        <v>28</v>
      </c>
      <c r="BS196">
        <v>105.60000000000001</v>
      </c>
      <c r="BT196" t="s">
        <v>30</v>
      </c>
      <c r="BU196" t="s">
        <v>28</v>
      </c>
      <c r="BW196" s="4">
        <v>38929</v>
      </c>
      <c r="BX196">
        <v>114.93600000000001</v>
      </c>
      <c r="BY196" t="s">
        <v>30</v>
      </c>
      <c r="BZ196" t="s">
        <v>28</v>
      </c>
    </row>
    <row r="197" spans="1:78" x14ac:dyDescent="0.2">
      <c r="A197" s="3">
        <v>35619</v>
      </c>
      <c r="B197">
        <v>23.080000000000002</v>
      </c>
      <c r="C197" t="s">
        <v>27</v>
      </c>
      <c r="D197" t="s">
        <v>28</v>
      </c>
      <c r="E197">
        <v>22.93</v>
      </c>
      <c r="F197" t="s">
        <v>27</v>
      </c>
      <c r="G197" t="s">
        <v>28</v>
      </c>
      <c r="I197" s="4">
        <v>39507</v>
      </c>
      <c r="J197">
        <v>6.7700000000000005</v>
      </c>
      <c r="K197" t="s">
        <v>30</v>
      </c>
      <c r="L197" t="s">
        <v>28</v>
      </c>
      <c r="S197" s="4">
        <v>40056</v>
      </c>
      <c r="T197">
        <v>3265.7803151019702</v>
      </c>
      <c r="U197" t="s">
        <v>30</v>
      </c>
      <c r="V197" t="s">
        <v>28</v>
      </c>
      <c r="W197">
        <v>3268.69</v>
      </c>
      <c r="X197" t="s">
        <v>30</v>
      </c>
      <c r="Y197" t="s">
        <v>28</v>
      </c>
      <c r="AK197" s="4">
        <v>38595</v>
      </c>
      <c r="AL197">
        <v>4775.9000000000005</v>
      </c>
      <c r="AM197" t="s">
        <v>30</v>
      </c>
      <c r="AN197" t="s">
        <v>28</v>
      </c>
      <c r="AP197" s="4">
        <v>35673</v>
      </c>
      <c r="AQ197">
        <v>89.62</v>
      </c>
      <c r="AR197" t="s">
        <v>30</v>
      </c>
      <c r="AS197" t="s">
        <v>28</v>
      </c>
      <c r="BE197" s="4">
        <v>40025</v>
      </c>
      <c r="BF197">
        <v>98.504730945498693</v>
      </c>
      <c r="BG197" t="s">
        <v>30</v>
      </c>
      <c r="BH197" t="s">
        <v>28</v>
      </c>
      <c r="BO197" s="4">
        <v>40056</v>
      </c>
      <c r="BP197">
        <v>95.8</v>
      </c>
      <c r="BQ197" t="s">
        <v>30</v>
      </c>
      <c r="BR197" t="s">
        <v>28</v>
      </c>
      <c r="BS197">
        <v>96.5</v>
      </c>
      <c r="BT197" t="s">
        <v>30</v>
      </c>
      <c r="BU197" t="s">
        <v>28</v>
      </c>
      <c r="BW197" s="4">
        <v>38960</v>
      </c>
      <c r="BX197">
        <v>112.67800000000001</v>
      </c>
      <c r="BY197" t="s">
        <v>30</v>
      </c>
      <c r="BZ197" t="s">
        <v>28</v>
      </c>
    </row>
    <row r="198" spans="1:78" x14ac:dyDescent="0.2">
      <c r="A198" s="3">
        <v>35620</v>
      </c>
      <c r="B198">
        <v>23.1</v>
      </c>
      <c r="C198" t="s">
        <v>27</v>
      </c>
      <c r="D198" t="s">
        <v>28</v>
      </c>
      <c r="E198">
        <v>22.59</v>
      </c>
      <c r="F198" t="s">
        <v>27</v>
      </c>
      <c r="G198" t="s">
        <v>28</v>
      </c>
      <c r="I198" s="4">
        <v>39538</v>
      </c>
      <c r="J198">
        <v>7.04</v>
      </c>
      <c r="K198" t="s">
        <v>30</v>
      </c>
      <c r="L198" t="s">
        <v>28</v>
      </c>
      <c r="S198" s="4">
        <v>40086</v>
      </c>
      <c r="T198">
        <v>3280.0907810952804</v>
      </c>
      <c r="U198" t="s">
        <v>30</v>
      </c>
      <c r="V198" t="s">
        <v>28</v>
      </c>
      <c r="W198">
        <v>3283.1800000000003</v>
      </c>
      <c r="X198" t="s">
        <v>30</v>
      </c>
      <c r="Y198" t="s">
        <v>28</v>
      </c>
      <c r="AK198" s="4">
        <v>38625</v>
      </c>
      <c r="AL198">
        <v>4787.7</v>
      </c>
      <c r="AM198" t="s">
        <v>30</v>
      </c>
      <c r="AN198" t="s">
        <v>28</v>
      </c>
      <c r="AP198" s="4">
        <v>35703</v>
      </c>
      <c r="AQ198">
        <v>90.87</v>
      </c>
      <c r="AR198" t="s">
        <v>30</v>
      </c>
      <c r="AS198" t="s">
        <v>28</v>
      </c>
      <c r="BE198" s="4">
        <v>40056</v>
      </c>
      <c r="BF198">
        <v>101.779520206399</v>
      </c>
      <c r="BG198" t="s">
        <v>30</v>
      </c>
      <c r="BH198" t="s">
        <v>28</v>
      </c>
      <c r="BO198" s="4">
        <v>40086</v>
      </c>
      <c r="BP198">
        <v>99.3</v>
      </c>
      <c r="BQ198" t="s">
        <v>30</v>
      </c>
      <c r="BR198" t="s">
        <v>28</v>
      </c>
      <c r="BS198">
        <v>99.3</v>
      </c>
      <c r="BT198" t="s">
        <v>30</v>
      </c>
      <c r="BU198" t="s">
        <v>28</v>
      </c>
      <c r="BW198" s="4">
        <v>38990</v>
      </c>
      <c r="BX198">
        <v>111.36500000000001</v>
      </c>
      <c r="BY198" t="s">
        <v>30</v>
      </c>
      <c r="BZ198" t="s">
        <v>28</v>
      </c>
    </row>
    <row r="199" spans="1:78" x14ac:dyDescent="0.2">
      <c r="A199" s="3">
        <v>35621</v>
      </c>
      <c r="B199">
        <v>23.11</v>
      </c>
      <c r="C199" t="s">
        <v>27</v>
      </c>
      <c r="D199" t="s">
        <v>28</v>
      </c>
      <c r="E199">
        <v>22.47</v>
      </c>
      <c r="F199" t="s">
        <v>27</v>
      </c>
      <c r="G199" t="s">
        <v>28</v>
      </c>
      <c r="I199" s="4">
        <v>39568</v>
      </c>
      <c r="J199">
        <v>7.25</v>
      </c>
      <c r="K199" t="s">
        <v>30</v>
      </c>
      <c r="L199" t="s">
        <v>28</v>
      </c>
      <c r="S199" s="4">
        <v>40117</v>
      </c>
      <c r="T199">
        <v>3311.7935717715204</v>
      </c>
      <c r="U199" t="s">
        <v>30</v>
      </c>
      <c r="V199" t="s">
        <v>28</v>
      </c>
      <c r="W199">
        <v>3312.32</v>
      </c>
      <c r="X199" t="s">
        <v>30</v>
      </c>
      <c r="Y199" t="s">
        <v>28</v>
      </c>
      <c r="AK199" s="4">
        <v>38656</v>
      </c>
      <c r="AL199">
        <v>4797.5</v>
      </c>
      <c r="AM199" t="s">
        <v>30</v>
      </c>
      <c r="AN199" t="s">
        <v>28</v>
      </c>
      <c r="AP199" s="4">
        <v>35734</v>
      </c>
      <c r="AQ199">
        <v>91.87</v>
      </c>
      <c r="AR199" t="s">
        <v>30</v>
      </c>
      <c r="AS199" t="s">
        <v>28</v>
      </c>
      <c r="BE199" s="4">
        <v>40086</v>
      </c>
      <c r="BF199">
        <v>102.723441860451</v>
      </c>
      <c r="BG199" t="s">
        <v>30</v>
      </c>
      <c r="BH199" t="s">
        <v>28</v>
      </c>
      <c r="BO199" s="4">
        <v>40117</v>
      </c>
      <c r="BP199">
        <v>103.9</v>
      </c>
      <c r="BQ199" t="s">
        <v>30</v>
      </c>
      <c r="BR199" t="s">
        <v>28</v>
      </c>
      <c r="BS199">
        <v>103.7</v>
      </c>
      <c r="BT199" t="s">
        <v>30</v>
      </c>
      <c r="BU199" t="s">
        <v>28</v>
      </c>
      <c r="BW199" s="4">
        <v>39021</v>
      </c>
      <c r="BX199">
        <v>114</v>
      </c>
      <c r="BY199" t="s">
        <v>30</v>
      </c>
      <c r="BZ199" t="s">
        <v>28</v>
      </c>
    </row>
    <row r="200" spans="1:78" x14ac:dyDescent="0.2">
      <c r="A200" s="3">
        <v>35622</v>
      </c>
      <c r="B200">
        <v>23.150000000000002</v>
      </c>
      <c r="C200" t="s">
        <v>27</v>
      </c>
      <c r="D200" t="s">
        <v>28</v>
      </c>
      <c r="E200">
        <v>22.490000000000002</v>
      </c>
      <c r="F200" t="s">
        <v>27</v>
      </c>
      <c r="G200" t="s">
        <v>28</v>
      </c>
      <c r="I200" s="4">
        <v>39599</v>
      </c>
      <c r="J200">
        <v>7.25</v>
      </c>
      <c r="K200" t="s">
        <v>30</v>
      </c>
      <c r="L200" t="s">
        <v>28</v>
      </c>
      <c r="S200" s="4">
        <v>40147</v>
      </c>
      <c r="T200">
        <v>3402.0570938018404</v>
      </c>
      <c r="U200" t="s">
        <v>30</v>
      </c>
      <c r="V200" t="s">
        <v>28</v>
      </c>
      <c r="W200">
        <v>3403.92</v>
      </c>
      <c r="X200" t="s">
        <v>30</v>
      </c>
      <c r="Y200" t="s">
        <v>28</v>
      </c>
      <c r="AK200" s="4">
        <v>38686</v>
      </c>
      <c r="AL200">
        <v>4803.5</v>
      </c>
      <c r="AM200" t="s">
        <v>30</v>
      </c>
      <c r="AN200" t="s">
        <v>28</v>
      </c>
      <c r="AP200" s="4">
        <v>35764</v>
      </c>
      <c r="AQ200">
        <v>92.97</v>
      </c>
      <c r="AR200" t="s">
        <v>30</v>
      </c>
      <c r="AS200" t="s">
        <v>28</v>
      </c>
      <c r="BE200" s="4">
        <v>40117</v>
      </c>
      <c r="BF200">
        <v>101.507729769286</v>
      </c>
      <c r="BG200" t="s">
        <v>30</v>
      </c>
      <c r="BH200" t="s">
        <v>28</v>
      </c>
      <c r="BO200" s="4">
        <v>40147</v>
      </c>
      <c r="BP200">
        <v>93.9</v>
      </c>
      <c r="BQ200" t="s">
        <v>30</v>
      </c>
      <c r="BR200" t="s">
        <v>28</v>
      </c>
      <c r="BS200">
        <v>93.5</v>
      </c>
      <c r="BT200" t="s">
        <v>30</v>
      </c>
      <c r="BU200" t="s">
        <v>28</v>
      </c>
      <c r="BW200" s="4">
        <v>39051</v>
      </c>
      <c r="BX200">
        <v>111.2</v>
      </c>
      <c r="BY200" t="s">
        <v>30</v>
      </c>
      <c r="BZ200" t="s">
        <v>28</v>
      </c>
    </row>
    <row r="201" spans="1:78" x14ac:dyDescent="0.2">
      <c r="A201" s="3">
        <v>35623</v>
      </c>
      <c r="B201" t="s">
        <v>29</v>
      </c>
      <c r="C201" t="s">
        <v>30</v>
      </c>
      <c r="D201" t="s">
        <v>28</v>
      </c>
      <c r="E201" t="s">
        <v>29</v>
      </c>
      <c r="F201" t="s">
        <v>30</v>
      </c>
      <c r="G201" t="s">
        <v>28</v>
      </c>
      <c r="I201" s="4">
        <v>39629</v>
      </c>
      <c r="J201">
        <v>7.29</v>
      </c>
      <c r="K201" t="s">
        <v>30</v>
      </c>
      <c r="L201" t="s">
        <v>28</v>
      </c>
      <c r="S201" s="4">
        <v>40178</v>
      </c>
      <c r="T201">
        <v>3648.5971222542398</v>
      </c>
      <c r="U201" t="s">
        <v>30</v>
      </c>
      <c r="V201" t="s">
        <v>28</v>
      </c>
      <c r="W201">
        <v>3652.4</v>
      </c>
      <c r="X201" t="s">
        <v>30</v>
      </c>
      <c r="Y201" t="s">
        <v>28</v>
      </c>
      <c r="AK201" s="4">
        <v>38717</v>
      </c>
      <c r="AL201">
        <v>4798.7</v>
      </c>
      <c r="AM201" t="s">
        <v>30</v>
      </c>
      <c r="AN201" t="s">
        <v>28</v>
      </c>
      <c r="AP201" s="4">
        <v>35795</v>
      </c>
      <c r="AQ201">
        <v>93.9</v>
      </c>
      <c r="AR201" t="s">
        <v>30</v>
      </c>
      <c r="AS201" t="s">
        <v>28</v>
      </c>
      <c r="BE201" s="4">
        <v>40147</v>
      </c>
      <c r="BF201">
        <v>102.587902717378</v>
      </c>
      <c r="BG201" t="s">
        <v>30</v>
      </c>
      <c r="BH201" t="s">
        <v>28</v>
      </c>
      <c r="BO201" s="4">
        <v>40178</v>
      </c>
      <c r="BP201">
        <v>121.10000000000001</v>
      </c>
      <c r="BQ201" t="s">
        <v>30</v>
      </c>
      <c r="BR201" t="s">
        <v>28</v>
      </c>
      <c r="BS201">
        <v>121.2</v>
      </c>
      <c r="BT201" t="s">
        <v>30</v>
      </c>
      <c r="BU201" t="s">
        <v>28</v>
      </c>
      <c r="BW201" s="4">
        <v>39082</v>
      </c>
      <c r="BX201">
        <v>106.5</v>
      </c>
      <c r="BY201" t="s">
        <v>30</v>
      </c>
      <c r="BZ201" t="s">
        <v>28</v>
      </c>
    </row>
    <row r="202" spans="1:78" x14ac:dyDescent="0.2">
      <c r="A202" s="3">
        <v>35624</v>
      </c>
      <c r="B202" t="s">
        <v>29</v>
      </c>
      <c r="C202" t="s">
        <v>30</v>
      </c>
      <c r="D202" t="s">
        <v>28</v>
      </c>
      <c r="E202" t="s">
        <v>29</v>
      </c>
      <c r="F202" t="s">
        <v>30</v>
      </c>
      <c r="G202" t="s">
        <v>28</v>
      </c>
      <c r="I202" s="4">
        <v>39660</v>
      </c>
      <c r="J202">
        <v>7.5</v>
      </c>
      <c r="K202" t="s">
        <v>30</v>
      </c>
      <c r="L202" t="s">
        <v>28</v>
      </c>
      <c r="S202" s="4">
        <v>40209</v>
      </c>
      <c r="T202">
        <v>3230.4700000000003</v>
      </c>
      <c r="U202" t="s">
        <v>30</v>
      </c>
      <c r="V202" t="s">
        <v>28</v>
      </c>
      <c r="W202">
        <v>3231.13</v>
      </c>
      <c r="X202" t="s">
        <v>30</v>
      </c>
      <c r="Y202" t="s">
        <v>28</v>
      </c>
      <c r="AK202" s="4">
        <v>38748</v>
      </c>
      <c r="AL202">
        <v>4861.5</v>
      </c>
      <c r="AM202" t="s">
        <v>30</v>
      </c>
      <c r="AN202" t="s">
        <v>28</v>
      </c>
      <c r="AP202" s="4">
        <v>35826</v>
      </c>
      <c r="AQ202">
        <v>96.81</v>
      </c>
      <c r="AR202" t="s">
        <v>30</v>
      </c>
      <c r="AS202" t="s">
        <v>28</v>
      </c>
      <c r="BE202" s="4">
        <v>40178</v>
      </c>
      <c r="BF202">
        <v>100.95405134639901</v>
      </c>
      <c r="BG202" t="s">
        <v>30</v>
      </c>
      <c r="BH202" t="s">
        <v>28</v>
      </c>
      <c r="BO202" s="4">
        <v>40209</v>
      </c>
      <c r="BP202">
        <v>75.600000000000009</v>
      </c>
      <c r="BQ202" t="s">
        <v>30</v>
      </c>
      <c r="BR202" t="s">
        <v>28</v>
      </c>
      <c r="BS202">
        <v>75.3</v>
      </c>
      <c r="BT202" t="s">
        <v>30</v>
      </c>
      <c r="BU202" t="s">
        <v>28</v>
      </c>
      <c r="BW202" s="4">
        <v>39113</v>
      </c>
      <c r="BX202">
        <v>114.10000000000001</v>
      </c>
      <c r="BY202" t="s">
        <v>30</v>
      </c>
      <c r="BZ202" t="s">
        <v>28</v>
      </c>
    </row>
    <row r="203" spans="1:78" x14ac:dyDescent="0.2">
      <c r="A203" s="3">
        <v>35625</v>
      </c>
      <c r="B203">
        <v>23.21</v>
      </c>
      <c r="C203" t="s">
        <v>27</v>
      </c>
      <c r="D203" t="s">
        <v>28</v>
      </c>
      <c r="E203">
        <v>22.97</v>
      </c>
      <c r="F203" t="s">
        <v>27</v>
      </c>
      <c r="G203" t="s">
        <v>28</v>
      </c>
      <c r="I203" s="4">
        <v>39691</v>
      </c>
      <c r="J203">
        <v>7.5</v>
      </c>
      <c r="K203" t="s">
        <v>30</v>
      </c>
      <c r="L203" t="s">
        <v>28</v>
      </c>
      <c r="S203" s="4">
        <v>40237</v>
      </c>
      <c r="T203">
        <v>3287.84</v>
      </c>
      <c r="U203" t="s">
        <v>30</v>
      </c>
      <c r="V203" t="s">
        <v>28</v>
      </c>
      <c r="W203">
        <v>3288.29</v>
      </c>
      <c r="X203" t="s">
        <v>30</v>
      </c>
      <c r="Y203" t="s">
        <v>28</v>
      </c>
      <c r="AK203" s="4">
        <v>38776</v>
      </c>
      <c r="AL203">
        <v>4861.2</v>
      </c>
      <c r="AM203" t="s">
        <v>30</v>
      </c>
      <c r="AN203" t="s">
        <v>28</v>
      </c>
      <c r="AP203" s="4">
        <v>35854</v>
      </c>
      <c r="AQ203">
        <v>98.5</v>
      </c>
      <c r="AR203" t="s">
        <v>30</v>
      </c>
      <c r="AS203" t="s">
        <v>28</v>
      </c>
      <c r="BE203" s="4">
        <v>40209</v>
      </c>
      <c r="BF203">
        <v>103.240810525886</v>
      </c>
      <c r="BG203" t="s">
        <v>30</v>
      </c>
      <c r="BH203" t="s">
        <v>28</v>
      </c>
      <c r="BO203" s="4">
        <v>40237</v>
      </c>
      <c r="BP203">
        <v>96</v>
      </c>
      <c r="BQ203" t="s">
        <v>30</v>
      </c>
      <c r="BR203" t="s">
        <v>28</v>
      </c>
      <c r="BS203">
        <v>95.9</v>
      </c>
      <c r="BT203" t="s">
        <v>30</v>
      </c>
      <c r="BU203" t="s">
        <v>28</v>
      </c>
      <c r="BW203" s="4">
        <v>39141</v>
      </c>
      <c r="BX203">
        <v>112.10000000000001</v>
      </c>
      <c r="BY203" t="s">
        <v>30</v>
      </c>
      <c r="BZ203" t="s">
        <v>28</v>
      </c>
    </row>
    <row r="204" spans="1:78" x14ac:dyDescent="0.2">
      <c r="A204" s="3">
        <v>35626</v>
      </c>
      <c r="B204">
        <v>24.07</v>
      </c>
      <c r="C204" t="s">
        <v>27</v>
      </c>
      <c r="D204" t="s">
        <v>28</v>
      </c>
      <c r="E204">
        <v>24.810000000000002</v>
      </c>
      <c r="F204" t="s">
        <v>27</v>
      </c>
      <c r="G204" t="s">
        <v>28</v>
      </c>
      <c r="I204" s="4">
        <v>39721</v>
      </c>
      <c r="J204">
        <v>7.5</v>
      </c>
      <c r="K204" t="s">
        <v>30</v>
      </c>
      <c r="L204" t="s">
        <v>28</v>
      </c>
      <c r="S204" s="4">
        <v>40268</v>
      </c>
      <c r="T204">
        <v>3491.57</v>
      </c>
      <c r="U204" t="s">
        <v>30</v>
      </c>
      <c r="V204" t="s">
        <v>28</v>
      </c>
      <c r="W204">
        <v>3493.42</v>
      </c>
      <c r="X204" t="s">
        <v>30</v>
      </c>
      <c r="Y204" t="s">
        <v>28</v>
      </c>
      <c r="AK204" s="4">
        <v>38807</v>
      </c>
      <c r="AL204">
        <v>4869.7</v>
      </c>
      <c r="AM204" t="s">
        <v>30</v>
      </c>
      <c r="AN204" t="s">
        <v>28</v>
      </c>
      <c r="AP204" s="4">
        <v>35885</v>
      </c>
      <c r="AQ204">
        <v>99.05</v>
      </c>
      <c r="AR204" t="s">
        <v>30</v>
      </c>
      <c r="AS204" t="s">
        <v>28</v>
      </c>
      <c r="BE204" s="4">
        <v>40237</v>
      </c>
      <c r="BF204">
        <v>103.148400715275</v>
      </c>
      <c r="BG204" t="s">
        <v>30</v>
      </c>
      <c r="BH204" t="s">
        <v>28</v>
      </c>
      <c r="BO204" s="4">
        <v>40268</v>
      </c>
      <c r="BP204">
        <v>121.9</v>
      </c>
      <c r="BQ204" t="s">
        <v>30</v>
      </c>
      <c r="BR204" t="s">
        <v>28</v>
      </c>
      <c r="BS204">
        <v>121.3</v>
      </c>
      <c r="BT204" t="s">
        <v>30</v>
      </c>
      <c r="BU204" t="s">
        <v>28</v>
      </c>
      <c r="BW204" s="4">
        <v>39172</v>
      </c>
      <c r="BX204">
        <v>110.9</v>
      </c>
      <c r="BY204" t="s">
        <v>30</v>
      </c>
      <c r="BZ204" t="s">
        <v>28</v>
      </c>
    </row>
    <row r="205" spans="1:78" x14ac:dyDescent="0.2">
      <c r="A205" s="3">
        <v>35627</v>
      </c>
      <c r="B205">
        <v>24.52</v>
      </c>
      <c r="C205" t="s">
        <v>27</v>
      </c>
      <c r="D205" t="s">
        <v>28</v>
      </c>
      <c r="E205">
        <v>24.51</v>
      </c>
      <c r="F205" t="s">
        <v>27</v>
      </c>
      <c r="G205" t="s">
        <v>28</v>
      </c>
      <c r="I205" s="4">
        <v>39752</v>
      </c>
      <c r="J205">
        <v>7.5</v>
      </c>
      <c r="K205" t="s">
        <v>30</v>
      </c>
      <c r="L205" t="s">
        <v>28</v>
      </c>
      <c r="S205" s="4">
        <v>40298</v>
      </c>
      <c r="T205">
        <v>3397.01</v>
      </c>
      <c r="U205" t="s">
        <v>30</v>
      </c>
      <c r="V205" t="s">
        <v>28</v>
      </c>
      <c r="W205">
        <v>3398.67</v>
      </c>
      <c r="X205" t="s">
        <v>30</v>
      </c>
      <c r="Y205" t="s">
        <v>28</v>
      </c>
      <c r="AK205" s="4">
        <v>38837</v>
      </c>
      <c r="AL205">
        <v>4888.7</v>
      </c>
      <c r="AM205" t="s">
        <v>30</v>
      </c>
      <c r="AN205" t="s">
        <v>28</v>
      </c>
      <c r="AP205" s="4">
        <v>35915</v>
      </c>
      <c r="AQ205">
        <v>99.72</v>
      </c>
      <c r="AR205" t="s">
        <v>30</v>
      </c>
      <c r="AS205" t="s">
        <v>28</v>
      </c>
      <c r="BE205" s="4">
        <v>40268</v>
      </c>
      <c r="BF205">
        <v>106.60084553371901</v>
      </c>
      <c r="BG205" t="s">
        <v>30</v>
      </c>
      <c r="BH205" t="s">
        <v>28</v>
      </c>
      <c r="BO205" s="4">
        <v>40298</v>
      </c>
      <c r="BP205">
        <v>94.4</v>
      </c>
      <c r="BQ205" t="s">
        <v>30</v>
      </c>
      <c r="BR205" t="s">
        <v>28</v>
      </c>
      <c r="BS205">
        <v>93.9</v>
      </c>
      <c r="BT205" t="s">
        <v>30</v>
      </c>
      <c r="BU205" t="s">
        <v>28</v>
      </c>
      <c r="BW205" s="4">
        <v>39202</v>
      </c>
      <c r="BX205">
        <v>112.5</v>
      </c>
      <c r="BY205" t="s">
        <v>30</v>
      </c>
      <c r="BZ205" t="s">
        <v>28</v>
      </c>
    </row>
    <row r="206" spans="1:78" x14ac:dyDescent="0.2">
      <c r="A206" s="3">
        <v>35628</v>
      </c>
      <c r="B206">
        <v>24.27</v>
      </c>
      <c r="C206" t="s">
        <v>27</v>
      </c>
      <c r="D206" t="s">
        <v>28</v>
      </c>
      <c r="E206">
        <v>23.63</v>
      </c>
      <c r="F206" t="s">
        <v>27</v>
      </c>
      <c r="G206" t="s">
        <v>28</v>
      </c>
      <c r="I206" s="4">
        <v>39782</v>
      </c>
      <c r="J206">
        <v>7.48</v>
      </c>
      <c r="K206" t="s">
        <v>30</v>
      </c>
      <c r="L206" t="s">
        <v>28</v>
      </c>
      <c r="S206" s="4">
        <v>40329</v>
      </c>
      <c r="T206">
        <v>3339.69</v>
      </c>
      <c r="U206" t="s">
        <v>30</v>
      </c>
      <c r="V206" t="s">
        <v>28</v>
      </c>
      <c r="W206">
        <v>3346.61</v>
      </c>
      <c r="X206" t="s">
        <v>30</v>
      </c>
      <c r="Y206" t="s">
        <v>28</v>
      </c>
      <c r="AK206" s="4">
        <v>38868</v>
      </c>
      <c r="AL206">
        <v>4901.3</v>
      </c>
      <c r="AM206" t="s">
        <v>30</v>
      </c>
      <c r="AN206" t="s">
        <v>28</v>
      </c>
      <c r="AP206" s="4">
        <v>35946</v>
      </c>
      <c r="AQ206">
        <v>100.2</v>
      </c>
      <c r="AR206" t="s">
        <v>30</v>
      </c>
      <c r="AS206" t="s">
        <v>28</v>
      </c>
      <c r="BE206" s="4">
        <v>40298</v>
      </c>
      <c r="BF206">
        <v>106.34305810057201</v>
      </c>
      <c r="BG206" t="s">
        <v>30</v>
      </c>
      <c r="BH206" t="s">
        <v>28</v>
      </c>
      <c r="BO206" s="4">
        <v>40329</v>
      </c>
      <c r="BP206">
        <v>103.10000000000001</v>
      </c>
      <c r="BQ206" t="s">
        <v>30</v>
      </c>
      <c r="BR206" t="s">
        <v>28</v>
      </c>
      <c r="BS206">
        <v>102.7</v>
      </c>
      <c r="BT206" t="s">
        <v>30</v>
      </c>
      <c r="BU206" t="s">
        <v>28</v>
      </c>
      <c r="BW206" s="4">
        <v>39233</v>
      </c>
      <c r="BX206">
        <v>108.2</v>
      </c>
      <c r="BY206" t="s">
        <v>30</v>
      </c>
      <c r="BZ206" t="s">
        <v>28</v>
      </c>
    </row>
    <row r="207" spans="1:78" x14ac:dyDescent="0.2">
      <c r="A207" s="3">
        <v>35629</v>
      </c>
      <c r="B207">
        <v>25.05</v>
      </c>
      <c r="C207" t="s">
        <v>27</v>
      </c>
      <c r="D207" t="s">
        <v>28</v>
      </c>
      <c r="E207">
        <v>24.37</v>
      </c>
      <c r="F207" t="s">
        <v>27</v>
      </c>
      <c r="G207" t="s">
        <v>28</v>
      </c>
      <c r="I207" s="4">
        <v>39813</v>
      </c>
      <c r="J207">
        <v>7.11</v>
      </c>
      <c r="K207" t="s">
        <v>30</v>
      </c>
      <c r="L207" t="s">
        <v>28</v>
      </c>
      <c r="S207" s="4">
        <v>40359</v>
      </c>
      <c r="T207">
        <v>3389.59</v>
      </c>
      <c r="U207" t="s">
        <v>30</v>
      </c>
      <c r="V207" t="s">
        <v>28</v>
      </c>
      <c r="W207">
        <v>3403.65</v>
      </c>
      <c r="X207" t="s">
        <v>30</v>
      </c>
      <c r="Y207" t="s">
        <v>28</v>
      </c>
      <c r="AK207" s="4">
        <v>38898</v>
      </c>
      <c r="AL207">
        <v>4918.1000000000004</v>
      </c>
      <c r="AM207" t="s">
        <v>30</v>
      </c>
      <c r="AN207" t="s">
        <v>28</v>
      </c>
      <c r="AP207" s="4">
        <v>35976</v>
      </c>
      <c r="AQ207">
        <v>100.3</v>
      </c>
      <c r="AR207" t="s">
        <v>30</v>
      </c>
      <c r="AS207" t="s">
        <v>28</v>
      </c>
      <c r="BE207" s="4">
        <v>40329</v>
      </c>
      <c r="BF207">
        <v>99.559439352144793</v>
      </c>
      <c r="BG207" t="s">
        <v>30</v>
      </c>
      <c r="BH207" t="s">
        <v>28</v>
      </c>
      <c r="BO207" s="4">
        <v>40359</v>
      </c>
      <c r="BP207">
        <v>104.10000000000001</v>
      </c>
      <c r="BQ207" t="s">
        <v>30</v>
      </c>
      <c r="BR207" t="s">
        <v>28</v>
      </c>
      <c r="BS207">
        <v>103.9</v>
      </c>
      <c r="BT207" t="s">
        <v>30</v>
      </c>
      <c r="BU207" t="s">
        <v>28</v>
      </c>
      <c r="BW207" s="4">
        <v>39263</v>
      </c>
      <c r="BX207">
        <v>105.7</v>
      </c>
      <c r="BY207" t="s">
        <v>30</v>
      </c>
      <c r="BZ207" t="s">
        <v>28</v>
      </c>
    </row>
    <row r="208" spans="1:78" x14ac:dyDescent="0.2">
      <c r="A208" s="3">
        <v>35630</v>
      </c>
      <c r="B208" t="s">
        <v>29</v>
      </c>
      <c r="C208" t="s">
        <v>30</v>
      </c>
      <c r="D208" t="s">
        <v>28</v>
      </c>
      <c r="E208" t="s">
        <v>29</v>
      </c>
      <c r="F208" t="s">
        <v>30</v>
      </c>
      <c r="G208" t="s">
        <v>28</v>
      </c>
      <c r="I208" s="4">
        <v>39844</v>
      </c>
      <c r="J208">
        <v>6.4</v>
      </c>
      <c r="K208" t="s">
        <v>30</v>
      </c>
      <c r="L208" t="s">
        <v>28</v>
      </c>
      <c r="S208" s="4">
        <v>40390</v>
      </c>
      <c r="T208">
        <v>3419.23</v>
      </c>
      <c r="U208" t="s">
        <v>30</v>
      </c>
      <c r="V208" t="s">
        <v>28</v>
      </c>
      <c r="W208">
        <v>3433.32</v>
      </c>
      <c r="X208" t="s">
        <v>30</v>
      </c>
      <c r="Y208" t="s">
        <v>28</v>
      </c>
      <c r="AK208" s="4">
        <v>38929</v>
      </c>
      <c r="AL208">
        <v>4927.5</v>
      </c>
      <c r="AM208" t="s">
        <v>30</v>
      </c>
      <c r="AN208" t="s">
        <v>28</v>
      </c>
      <c r="AP208" s="4">
        <v>36007</v>
      </c>
      <c r="AQ208">
        <v>100.2</v>
      </c>
      <c r="AR208" t="s">
        <v>30</v>
      </c>
      <c r="AS208" t="s">
        <v>28</v>
      </c>
      <c r="BE208" s="4">
        <v>40359</v>
      </c>
      <c r="BF208">
        <v>99.876957953263187</v>
      </c>
      <c r="BG208" t="s">
        <v>30</v>
      </c>
      <c r="BH208" t="s">
        <v>28</v>
      </c>
      <c r="BO208" s="4">
        <v>40390</v>
      </c>
      <c r="BP208">
        <v>103.2</v>
      </c>
      <c r="BQ208" t="s">
        <v>30</v>
      </c>
      <c r="BR208" t="s">
        <v>28</v>
      </c>
      <c r="BS208">
        <v>103.60000000000001</v>
      </c>
      <c r="BT208" t="s">
        <v>30</v>
      </c>
      <c r="BU208" t="s">
        <v>28</v>
      </c>
      <c r="BW208" s="4">
        <v>39294</v>
      </c>
      <c r="BX208">
        <v>110.60000000000001</v>
      </c>
      <c r="BY208" t="s">
        <v>30</v>
      </c>
      <c r="BZ208" t="s">
        <v>28</v>
      </c>
    </row>
    <row r="209" spans="1:78" x14ac:dyDescent="0.2">
      <c r="A209" s="3">
        <v>35631</v>
      </c>
      <c r="B209" t="s">
        <v>29</v>
      </c>
      <c r="C209" t="s">
        <v>30</v>
      </c>
      <c r="D209" t="s">
        <v>28</v>
      </c>
      <c r="E209" t="s">
        <v>29</v>
      </c>
      <c r="F209" t="s">
        <v>30</v>
      </c>
      <c r="G209" t="s">
        <v>28</v>
      </c>
      <c r="I209" s="4">
        <v>39872</v>
      </c>
      <c r="J209">
        <v>5.73</v>
      </c>
      <c r="K209" t="s">
        <v>30</v>
      </c>
      <c r="L209" t="s">
        <v>28</v>
      </c>
      <c r="S209" s="4">
        <v>40421</v>
      </c>
      <c r="T209">
        <v>3405.55</v>
      </c>
      <c r="U209" t="s">
        <v>30</v>
      </c>
      <c r="V209" t="s">
        <v>28</v>
      </c>
      <c r="W209">
        <v>3407.26</v>
      </c>
      <c r="X209" t="s">
        <v>30</v>
      </c>
      <c r="Y209" t="s">
        <v>28</v>
      </c>
      <c r="AK209" s="4">
        <v>38960</v>
      </c>
      <c r="AL209">
        <v>4942.6000000000004</v>
      </c>
      <c r="AM209" t="s">
        <v>30</v>
      </c>
      <c r="AN209" t="s">
        <v>28</v>
      </c>
      <c r="AP209" s="4">
        <v>36038</v>
      </c>
      <c r="AQ209">
        <v>99.93</v>
      </c>
      <c r="AR209" t="s">
        <v>30</v>
      </c>
      <c r="AS209" t="s">
        <v>28</v>
      </c>
      <c r="BE209" s="4">
        <v>40390</v>
      </c>
      <c r="BF209">
        <v>101.676896777076</v>
      </c>
      <c r="BG209" t="s">
        <v>30</v>
      </c>
      <c r="BH209" t="s">
        <v>28</v>
      </c>
      <c r="BO209" s="4">
        <v>40421</v>
      </c>
      <c r="BP209">
        <v>98.4</v>
      </c>
      <c r="BQ209" t="s">
        <v>30</v>
      </c>
      <c r="BR209" t="s">
        <v>28</v>
      </c>
      <c r="BS209">
        <v>99</v>
      </c>
      <c r="BT209" t="s">
        <v>30</v>
      </c>
      <c r="BU209" t="s">
        <v>28</v>
      </c>
      <c r="BW209" s="4">
        <v>39325</v>
      </c>
      <c r="BX209">
        <v>108.4</v>
      </c>
      <c r="BY209" t="s">
        <v>30</v>
      </c>
      <c r="BZ209" t="s">
        <v>28</v>
      </c>
    </row>
    <row r="210" spans="1:78" x14ac:dyDescent="0.2">
      <c r="A210" s="3">
        <v>35632</v>
      </c>
      <c r="B210">
        <v>25</v>
      </c>
      <c r="C210" t="s">
        <v>27</v>
      </c>
      <c r="D210" t="s">
        <v>28</v>
      </c>
      <c r="E210">
        <v>23.900000000000002</v>
      </c>
      <c r="F210" t="s">
        <v>27</v>
      </c>
      <c r="G210" t="s">
        <v>28</v>
      </c>
      <c r="I210" s="4">
        <v>39903</v>
      </c>
      <c r="J210">
        <v>5.45</v>
      </c>
      <c r="K210" t="s">
        <v>30</v>
      </c>
      <c r="L210" t="s">
        <v>28</v>
      </c>
      <c r="S210" s="4">
        <v>40451</v>
      </c>
      <c r="T210">
        <v>3400.9900000000002</v>
      </c>
      <c r="U210" t="s">
        <v>30</v>
      </c>
      <c r="V210" t="s">
        <v>28</v>
      </c>
      <c r="W210">
        <v>3403.6800000000003</v>
      </c>
      <c r="X210" t="s">
        <v>30</v>
      </c>
      <c r="Y210" t="s">
        <v>28</v>
      </c>
      <c r="AK210" s="4">
        <v>38990</v>
      </c>
      <c r="AL210">
        <v>4957.1000000000004</v>
      </c>
      <c r="AM210" t="s">
        <v>30</v>
      </c>
      <c r="AN210" t="s">
        <v>28</v>
      </c>
      <c r="AP210" s="4">
        <v>36068</v>
      </c>
      <c r="AQ210">
        <v>100.60000000000001</v>
      </c>
      <c r="AR210" t="s">
        <v>30</v>
      </c>
      <c r="AS210" t="s">
        <v>28</v>
      </c>
      <c r="BE210" s="4">
        <v>40421</v>
      </c>
      <c r="BF210">
        <v>101.71893496636001</v>
      </c>
      <c r="BG210" t="s">
        <v>30</v>
      </c>
      <c r="BH210" t="s">
        <v>28</v>
      </c>
      <c r="BO210" s="4">
        <v>40451</v>
      </c>
      <c r="BP210">
        <v>101.2</v>
      </c>
      <c r="BQ210" t="s">
        <v>30</v>
      </c>
      <c r="BR210" t="s">
        <v>28</v>
      </c>
      <c r="BS210">
        <v>100.4</v>
      </c>
      <c r="BT210" t="s">
        <v>30</v>
      </c>
      <c r="BU210" t="s">
        <v>28</v>
      </c>
      <c r="BW210" s="4">
        <v>39355</v>
      </c>
      <c r="BX210">
        <v>105.4</v>
      </c>
      <c r="BY210" t="s">
        <v>30</v>
      </c>
      <c r="BZ210" t="s">
        <v>28</v>
      </c>
    </row>
    <row r="211" spans="1:78" x14ac:dyDescent="0.2">
      <c r="A211" s="3">
        <v>35633</v>
      </c>
      <c r="B211">
        <v>25.05</v>
      </c>
      <c r="C211" t="s">
        <v>27</v>
      </c>
      <c r="D211" t="s">
        <v>28</v>
      </c>
      <c r="E211">
        <v>24.2</v>
      </c>
      <c r="F211" t="s">
        <v>27</v>
      </c>
      <c r="G211" t="s">
        <v>28</v>
      </c>
      <c r="I211" s="4">
        <v>39933</v>
      </c>
      <c r="J211">
        <v>5.25</v>
      </c>
      <c r="K211" t="s">
        <v>30</v>
      </c>
      <c r="L211" t="s">
        <v>28</v>
      </c>
      <c r="S211" s="4">
        <v>40482</v>
      </c>
      <c r="T211">
        <v>3439.9</v>
      </c>
      <c r="U211" t="s">
        <v>30</v>
      </c>
      <c r="V211" t="s">
        <v>28</v>
      </c>
      <c r="W211">
        <v>3440.2200000000003</v>
      </c>
      <c r="X211" t="s">
        <v>30</v>
      </c>
      <c r="Y211" t="s">
        <v>28</v>
      </c>
      <c r="AK211" s="4">
        <v>39021</v>
      </c>
      <c r="AL211">
        <v>4970.9000000000005</v>
      </c>
      <c r="AM211" t="s">
        <v>30</v>
      </c>
      <c r="AN211" t="s">
        <v>28</v>
      </c>
      <c r="AP211" s="4">
        <v>36099</v>
      </c>
      <c r="AQ211">
        <v>101.10000000000001</v>
      </c>
      <c r="AR211" t="s">
        <v>30</v>
      </c>
      <c r="AS211" t="s">
        <v>28</v>
      </c>
      <c r="BE211" s="4">
        <v>40451</v>
      </c>
      <c r="BF211">
        <v>104.89410128365101</v>
      </c>
      <c r="BG211" t="s">
        <v>30</v>
      </c>
      <c r="BH211" t="s">
        <v>28</v>
      </c>
      <c r="BO211" s="4">
        <v>40482</v>
      </c>
      <c r="BP211">
        <v>104.3</v>
      </c>
      <c r="BQ211" t="s">
        <v>30</v>
      </c>
      <c r="BR211" t="s">
        <v>28</v>
      </c>
      <c r="BS211">
        <v>103.60000000000001</v>
      </c>
      <c r="BT211" t="s">
        <v>30</v>
      </c>
      <c r="BU211" t="s">
        <v>28</v>
      </c>
      <c r="BW211" s="4">
        <v>39386</v>
      </c>
      <c r="BX211">
        <v>110.9</v>
      </c>
      <c r="BY211" t="s">
        <v>30</v>
      </c>
      <c r="BZ211" t="s">
        <v>28</v>
      </c>
    </row>
    <row r="212" spans="1:78" x14ac:dyDescent="0.2">
      <c r="A212" s="3">
        <v>35634</v>
      </c>
      <c r="B212">
        <v>25.03</v>
      </c>
      <c r="C212" t="s">
        <v>27</v>
      </c>
      <c r="D212" t="s">
        <v>28</v>
      </c>
      <c r="E212">
        <v>23.56</v>
      </c>
      <c r="F212" t="s">
        <v>27</v>
      </c>
      <c r="G212" t="s">
        <v>28</v>
      </c>
      <c r="I212" s="4">
        <v>39964</v>
      </c>
      <c r="J212">
        <v>5.25</v>
      </c>
      <c r="K212" t="s">
        <v>30</v>
      </c>
      <c r="L212" t="s">
        <v>28</v>
      </c>
      <c r="S212" s="4">
        <v>40512</v>
      </c>
      <c r="T212">
        <v>3525.12</v>
      </c>
      <c r="U212" t="s">
        <v>30</v>
      </c>
      <c r="V212" t="s">
        <v>28</v>
      </c>
      <c r="W212">
        <v>3525.67</v>
      </c>
      <c r="X212" t="s">
        <v>30</v>
      </c>
      <c r="Y212" t="s">
        <v>28</v>
      </c>
      <c r="AK212" s="4">
        <v>39051</v>
      </c>
      <c r="AL212">
        <v>4986</v>
      </c>
      <c r="AM212" t="s">
        <v>30</v>
      </c>
      <c r="AN212" t="s">
        <v>28</v>
      </c>
      <c r="AP212" s="4">
        <v>36129</v>
      </c>
      <c r="AQ212">
        <v>101.5</v>
      </c>
      <c r="AR212" t="s">
        <v>30</v>
      </c>
      <c r="AS212" t="s">
        <v>28</v>
      </c>
      <c r="BE212" s="4">
        <v>40482</v>
      </c>
      <c r="BF212">
        <v>105.885803251941</v>
      </c>
      <c r="BG212" t="s">
        <v>30</v>
      </c>
      <c r="BH212" t="s">
        <v>28</v>
      </c>
      <c r="BO212" s="4">
        <v>40512</v>
      </c>
      <c r="BP212">
        <v>93.3</v>
      </c>
      <c r="BQ212" t="s">
        <v>30</v>
      </c>
      <c r="BR212" t="s">
        <v>28</v>
      </c>
      <c r="BS212">
        <v>93.100000000000009</v>
      </c>
      <c r="BT212" t="s">
        <v>30</v>
      </c>
      <c r="BU212" t="s">
        <v>28</v>
      </c>
      <c r="BW212" s="4">
        <v>39416</v>
      </c>
      <c r="BX212">
        <v>108.5</v>
      </c>
      <c r="BY212" t="s">
        <v>30</v>
      </c>
      <c r="BZ212" t="s">
        <v>28</v>
      </c>
    </row>
    <row r="213" spans="1:78" x14ac:dyDescent="0.2">
      <c r="A213" s="3">
        <v>35635</v>
      </c>
      <c r="B213">
        <v>24.91</v>
      </c>
      <c r="C213" t="s">
        <v>27</v>
      </c>
      <c r="D213" t="s">
        <v>28</v>
      </c>
      <c r="E213">
        <v>22.42</v>
      </c>
      <c r="F213" t="s">
        <v>27</v>
      </c>
      <c r="G213" t="s">
        <v>28</v>
      </c>
      <c r="I213" s="4">
        <v>39994</v>
      </c>
      <c r="J213">
        <v>5.2</v>
      </c>
      <c r="K213" t="s">
        <v>30</v>
      </c>
      <c r="L213" t="s">
        <v>28</v>
      </c>
      <c r="S213" s="4">
        <v>40543</v>
      </c>
      <c r="T213">
        <v>3846.3</v>
      </c>
      <c r="U213" t="s">
        <v>30</v>
      </c>
      <c r="V213" t="s">
        <v>28</v>
      </c>
      <c r="W213">
        <v>3847.91</v>
      </c>
      <c r="X213" t="s">
        <v>30</v>
      </c>
      <c r="Y213" t="s">
        <v>28</v>
      </c>
      <c r="AK213" s="4">
        <v>39082</v>
      </c>
      <c r="AL213">
        <v>4994.7</v>
      </c>
      <c r="AM213" t="s">
        <v>30</v>
      </c>
      <c r="AN213" t="s">
        <v>28</v>
      </c>
      <c r="AP213" s="4">
        <v>36160</v>
      </c>
      <c r="AQ213">
        <v>102</v>
      </c>
      <c r="AR213" t="s">
        <v>30</v>
      </c>
      <c r="AS213" t="s">
        <v>28</v>
      </c>
      <c r="BE213" s="4">
        <v>40512</v>
      </c>
      <c r="BF213">
        <v>104.47372612217701</v>
      </c>
      <c r="BG213" t="s">
        <v>30</v>
      </c>
      <c r="BH213" t="s">
        <v>28</v>
      </c>
      <c r="BO213" s="4">
        <v>40543</v>
      </c>
      <c r="BP213">
        <v>125.3</v>
      </c>
      <c r="BQ213" t="s">
        <v>30</v>
      </c>
      <c r="BR213" t="s">
        <v>28</v>
      </c>
      <c r="BS213">
        <v>124.60000000000001</v>
      </c>
      <c r="BT213" t="s">
        <v>30</v>
      </c>
      <c r="BU213" t="s">
        <v>28</v>
      </c>
      <c r="BW213" s="4">
        <v>39447</v>
      </c>
      <c r="BX213">
        <v>105.8</v>
      </c>
      <c r="BY213" t="s">
        <v>30</v>
      </c>
      <c r="BZ213" t="s">
        <v>28</v>
      </c>
    </row>
    <row r="214" spans="1:78" x14ac:dyDescent="0.2">
      <c r="A214" s="3">
        <v>35636</v>
      </c>
      <c r="B214">
        <v>24.57</v>
      </c>
      <c r="C214" t="s">
        <v>27</v>
      </c>
      <c r="D214" t="s">
        <v>28</v>
      </c>
      <c r="E214">
        <v>21.21</v>
      </c>
      <c r="F214" t="s">
        <v>27</v>
      </c>
      <c r="G214" t="s">
        <v>28</v>
      </c>
      <c r="I214" s="4">
        <v>40025</v>
      </c>
      <c r="J214">
        <v>5</v>
      </c>
      <c r="K214" t="s">
        <v>30</v>
      </c>
      <c r="L214" t="s">
        <v>28</v>
      </c>
      <c r="S214" s="4">
        <v>40574</v>
      </c>
      <c r="T214">
        <v>3391.3</v>
      </c>
      <c r="U214" t="s">
        <v>30</v>
      </c>
      <c r="V214" t="s">
        <v>28</v>
      </c>
      <c r="W214">
        <v>3391.59</v>
      </c>
      <c r="X214" t="s">
        <v>30</v>
      </c>
      <c r="Y214" t="s">
        <v>28</v>
      </c>
      <c r="AK214" s="4">
        <v>39113</v>
      </c>
      <c r="AL214">
        <v>5048.1000000000004</v>
      </c>
      <c r="AM214" t="s">
        <v>30</v>
      </c>
      <c r="AN214" t="s">
        <v>28</v>
      </c>
      <c r="AP214" s="4">
        <v>36191</v>
      </c>
      <c r="AQ214">
        <v>103.5</v>
      </c>
      <c r="AR214" t="s">
        <v>30</v>
      </c>
      <c r="AS214" t="s">
        <v>28</v>
      </c>
      <c r="BE214" s="4">
        <v>40543</v>
      </c>
      <c r="BF214">
        <v>103.63829795493001</v>
      </c>
      <c r="BG214" t="s">
        <v>30</v>
      </c>
      <c r="BH214" t="s">
        <v>28</v>
      </c>
      <c r="BO214" s="4">
        <v>40574</v>
      </c>
      <c r="BP214">
        <v>71.400000000000006</v>
      </c>
      <c r="BQ214" t="s">
        <v>30</v>
      </c>
      <c r="BR214" t="s">
        <v>28</v>
      </c>
      <c r="BS214">
        <v>70.8</v>
      </c>
      <c r="BT214" t="s">
        <v>30</v>
      </c>
      <c r="BU214" t="s">
        <v>28</v>
      </c>
      <c r="BW214" s="4">
        <v>39478</v>
      </c>
      <c r="BX214">
        <v>110.5</v>
      </c>
      <c r="BY214" t="s">
        <v>30</v>
      </c>
      <c r="BZ214" t="s">
        <v>28</v>
      </c>
    </row>
    <row r="215" spans="1:78" x14ac:dyDescent="0.2">
      <c r="A215" s="3">
        <v>35637</v>
      </c>
      <c r="B215" t="s">
        <v>29</v>
      </c>
      <c r="C215" t="s">
        <v>30</v>
      </c>
      <c r="D215" t="s">
        <v>28</v>
      </c>
      <c r="E215" t="s">
        <v>29</v>
      </c>
      <c r="F215" t="s">
        <v>30</v>
      </c>
      <c r="G215" t="s">
        <v>28</v>
      </c>
      <c r="I215" s="4">
        <v>40056</v>
      </c>
      <c r="J215">
        <v>5</v>
      </c>
      <c r="K215" t="s">
        <v>30</v>
      </c>
      <c r="L215" t="s">
        <v>28</v>
      </c>
      <c r="S215" s="4">
        <v>40602</v>
      </c>
      <c r="T215">
        <v>3421.64</v>
      </c>
      <c r="U215" t="s">
        <v>30</v>
      </c>
      <c r="V215" t="s">
        <v>28</v>
      </c>
      <c r="W215">
        <v>3422.14</v>
      </c>
      <c r="X215" t="s">
        <v>30</v>
      </c>
      <c r="Y215" t="s">
        <v>28</v>
      </c>
      <c r="AK215" s="4">
        <v>39141</v>
      </c>
      <c r="AL215">
        <v>5070.2</v>
      </c>
      <c r="AM215" t="s">
        <v>30</v>
      </c>
      <c r="AN215" t="s">
        <v>28</v>
      </c>
      <c r="AP215" s="4">
        <v>36219</v>
      </c>
      <c r="AQ215">
        <v>104.10000000000001</v>
      </c>
      <c r="AR215" t="s">
        <v>30</v>
      </c>
      <c r="AS215" t="s">
        <v>28</v>
      </c>
      <c r="BE215" s="4">
        <v>40574</v>
      </c>
      <c r="BF215">
        <v>106.239072148668</v>
      </c>
      <c r="BG215" t="s">
        <v>30</v>
      </c>
      <c r="BH215" t="s">
        <v>28</v>
      </c>
      <c r="BO215" s="4">
        <v>40602</v>
      </c>
      <c r="BP215">
        <v>101.8</v>
      </c>
      <c r="BQ215" t="s">
        <v>30</v>
      </c>
      <c r="BR215" t="s">
        <v>28</v>
      </c>
      <c r="BS215">
        <v>101.8</v>
      </c>
      <c r="BT215" t="s">
        <v>30</v>
      </c>
      <c r="BU215" t="s">
        <v>28</v>
      </c>
      <c r="BW215" s="4">
        <v>39507</v>
      </c>
      <c r="BX215">
        <v>114.7</v>
      </c>
      <c r="BY215" t="s">
        <v>30</v>
      </c>
      <c r="BZ215" t="s">
        <v>28</v>
      </c>
    </row>
    <row r="216" spans="1:78" x14ac:dyDescent="0.2">
      <c r="A216" s="3">
        <v>35638</v>
      </c>
      <c r="B216" t="s">
        <v>29</v>
      </c>
      <c r="C216" t="s">
        <v>30</v>
      </c>
      <c r="D216" t="s">
        <v>28</v>
      </c>
      <c r="E216" t="s">
        <v>29</v>
      </c>
      <c r="F216" t="s">
        <v>30</v>
      </c>
      <c r="G216" t="s">
        <v>28</v>
      </c>
      <c r="I216" s="4">
        <v>40086</v>
      </c>
      <c r="J216">
        <v>5</v>
      </c>
      <c r="K216" t="s">
        <v>30</v>
      </c>
      <c r="L216" t="s">
        <v>28</v>
      </c>
      <c r="S216" s="4">
        <v>40633</v>
      </c>
      <c r="T216">
        <v>3632.5</v>
      </c>
      <c r="U216" t="s">
        <v>30</v>
      </c>
      <c r="V216" t="s">
        <v>28</v>
      </c>
      <c r="W216">
        <v>3633.54</v>
      </c>
      <c r="X216" t="s">
        <v>30</v>
      </c>
      <c r="Y216" t="s">
        <v>28</v>
      </c>
      <c r="AK216" s="4">
        <v>39172</v>
      </c>
      <c r="AL216">
        <v>5088.8</v>
      </c>
      <c r="AM216" t="s">
        <v>30</v>
      </c>
      <c r="AN216" t="s">
        <v>28</v>
      </c>
      <c r="AP216" s="4">
        <v>36250</v>
      </c>
      <c r="AQ216">
        <v>105.10000000000001</v>
      </c>
      <c r="AR216" t="s">
        <v>30</v>
      </c>
      <c r="AS216" t="s">
        <v>28</v>
      </c>
      <c r="BE216" s="4">
        <v>40602</v>
      </c>
      <c r="BF216">
        <v>104.52733173615302</v>
      </c>
      <c r="BG216" t="s">
        <v>30</v>
      </c>
      <c r="BH216" t="s">
        <v>28</v>
      </c>
      <c r="BO216" s="4">
        <v>40633</v>
      </c>
      <c r="BP216">
        <v>118.8</v>
      </c>
      <c r="BQ216" t="s">
        <v>30</v>
      </c>
      <c r="BR216" t="s">
        <v>28</v>
      </c>
      <c r="BS216">
        <v>117.4</v>
      </c>
      <c r="BT216" t="s">
        <v>30</v>
      </c>
      <c r="BU216" t="s">
        <v>28</v>
      </c>
      <c r="BW216" s="4">
        <v>39538</v>
      </c>
      <c r="BX216">
        <v>100.7</v>
      </c>
      <c r="BY216" t="s">
        <v>30</v>
      </c>
      <c r="BZ216" t="s">
        <v>28</v>
      </c>
    </row>
    <row r="217" spans="1:78" x14ac:dyDescent="0.2">
      <c r="A217" s="3">
        <v>35639</v>
      </c>
      <c r="B217">
        <v>24.04</v>
      </c>
      <c r="C217" t="s">
        <v>27</v>
      </c>
      <c r="D217" t="s">
        <v>28</v>
      </c>
      <c r="E217">
        <v>12.64</v>
      </c>
      <c r="F217" t="s">
        <v>27</v>
      </c>
      <c r="G217" t="s">
        <v>28</v>
      </c>
      <c r="I217" s="4">
        <v>40117</v>
      </c>
      <c r="J217">
        <v>5</v>
      </c>
      <c r="K217" t="s">
        <v>30</v>
      </c>
      <c r="L217" t="s">
        <v>28</v>
      </c>
      <c r="S217" s="4">
        <v>40663</v>
      </c>
      <c r="T217">
        <v>3592.58</v>
      </c>
      <c r="U217" t="s">
        <v>30</v>
      </c>
      <c r="V217" t="s">
        <v>28</v>
      </c>
      <c r="W217">
        <v>3597.84</v>
      </c>
      <c r="X217" t="s">
        <v>30</v>
      </c>
      <c r="Y217" t="s">
        <v>28</v>
      </c>
      <c r="AK217" s="4">
        <v>39202</v>
      </c>
      <c r="AL217">
        <v>5104.9000000000005</v>
      </c>
      <c r="AM217" t="s">
        <v>30</v>
      </c>
      <c r="AN217" t="s">
        <v>28</v>
      </c>
      <c r="AP217" s="4">
        <v>36280</v>
      </c>
      <c r="AQ217">
        <v>106</v>
      </c>
      <c r="AR217" t="s">
        <v>30</v>
      </c>
      <c r="AS217" t="s">
        <v>28</v>
      </c>
      <c r="BE217" s="4">
        <v>40633</v>
      </c>
      <c r="BF217">
        <v>104.098464534691</v>
      </c>
      <c r="BG217" t="s">
        <v>30</v>
      </c>
      <c r="BH217" t="s">
        <v>28</v>
      </c>
      <c r="BO217" s="4">
        <v>40663</v>
      </c>
      <c r="BP217">
        <v>102.3</v>
      </c>
      <c r="BQ217" t="s">
        <v>30</v>
      </c>
      <c r="BR217" t="s">
        <v>28</v>
      </c>
      <c r="BS217">
        <v>101.7</v>
      </c>
      <c r="BT217" t="s">
        <v>30</v>
      </c>
      <c r="BU217" t="s">
        <v>28</v>
      </c>
      <c r="BW217" s="4">
        <v>39568</v>
      </c>
      <c r="BX217">
        <v>114.4</v>
      </c>
      <c r="BY217" t="s">
        <v>30</v>
      </c>
      <c r="BZ217" t="s">
        <v>28</v>
      </c>
    </row>
    <row r="218" spans="1:78" x14ac:dyDescent="0.2">
      <c r="A218" s="3">
        <v>35640</v>
      </c>
      <c r="B218">
        <v>24.35</v>
      </c>
      <c r="C218" t="s">
        <v>27</v>
      </c>
      <c r="D218" t="s">
        <v>28</v>
      </c>
      <c r="E218">
        <v>11.5</v>
      </c>
      <c r="F218" t="s">
        <v>27</v>
      </c>
      <c r="G218" t="s">
        <v>28</v>
      </c>
      <c r="I218" s="4">
        <v>40147</v>
      </c>
      <c r="J218">
        <v>5</v>
      </c>
      <c r="K218" t="s">
        <v>30</v>
      </c>
      <c r="L218" t="s">
        <v>28</v>
      </c>
      <c r="S218" s="4">
        <v>40694</v>
      </c>
      <c r="T218">
        <v>3471.78</v>
      </c>
      <c r="U218" t="s">
        <v>30</v>
      </c>
      <c r="V218" t="s">
        <v>28</v>
      </c>
      <c r="W218">
        <v>3483.9900000000002</v>
      </c>
      <c r="X218" t="s">
        <v>30</v>
      </c>
      <c r="Y218" t="s">
        <v>28</v>
      </c>
      <c r="AK218" s="4">
        <v>39233</v>
      </c>
      <c r="AL218">
        <v>5115.8</v>
      </c>
      <c r="AM218" t="s">
        <v>30</v>
      </c>
      <c r="AN218" t="s">
        <v>28</v>
      </c>
      <c r="AP218" s="4">
        <v>36311</v>
      </c>
      <c r="AQ218">
        <v>106.7</v>
      </c>
      <c r="AR218" t="s">
        <v>30</v>
      </c>
      <c r="AS218" t="s">
        <v>28</v>
      </c>
      <c r="BE218" s="4">
        <v>40663</v>
      </c>
      <c r="BF218">
        <v>106.34827179682</v>
      </c>
      <c r="BG218" t="s">
        <v>30</v>
      </c>
      <c r="BH218" t="s">
        <v>28</v>
      </c>
      <c r="BO218" s="4">
        <v>40694</v>
      </c>
      <c r="BP218">
        <v>98.9</v>
      </c>
      <c r="BQ218" t="s">
        <v>30</v>
      </c>
      <c r="BR218" t="s">
        <v>28</v>
      </c>
      <c r="BS218">
        <v>98.3</v>
      </c>
      <c r="BT218" t="s">
        <v>30</v>
      </c>
      <c r="BU218" t="s">
        <v>28</v>
      </c>
      <c r="BW218" s="4">
        <v>39599</v>
      </c>
      <c r="BX218">
        <v>101.4</v>
      </c>
      <c r="BY218" t="s">
        <v>30</v>
      </c>
      <c r="BZ218" t="s">
        <v>28</v>
      </c>
    </row>
    <row r="219" spans="1:78" x14ac:dyDescent="0.2">
      <c r="A219" s="3">
        <v>35641</v>
      </c>
      <c r="B219">
        <v>25.32</v>
      </c>
      <c r="C219" t="s">
        <v>27</v>
      </c>
      <c r="D219" t="s">
        <v>28</v>
      </c>
      <c r="E219">
        <v>11.59</v>
      </c>
      <c r="F219" t="s">
        <v>27</v>
      </c>
      <c r="G219" t="s">
        <v>28</v>
      </c>
      <c r="I219" s="4">
        <v>40178</v>
      </c>
      <c r="J219">
        <v>5</v>
      </c>
      <c r="K219" t="s">
        <v>30</v>
      </c>
      <c r="L219" t="s">
        <v>28</v>
      </c>
      <c r="S219" s="4">
        <v>40724</v>
      </c>
      <c r="T219">
        <v>3582.87</v>
      </c>
      <c r="U219" t="s">
        <v>30</v>
      </c>
      <c r="V219" t="s">
        <v>28</v>
      </c>
      <c r="W219">
        <v>3600.4700000000003</v>
      </c>
      <c r="X219" t="s">
        <v>30</v>
      </c>
      <c r="Y219" t="s">
        <v>28</v>
      </c>
      <c r="AK219" s="4">
        <v>39263</v>
      </c>
      <c r="AL219">
        <v>5144.1000000000004</v>
      </c>
      <c r="AM219" t="s">
        <v>30</v>
      </c>
      <c r="AN219" t="s">
        <v>28</v>
      </c>
      <c r="AP219" s="4">
        <v>36341</v>
      </c>
      <c r="AQ219">
        <v>106.9</v>
      </c>
      <c r="AR219" t="s">
        <v>30</v>
      </c>
      <c r="AS219" t="s">
        <v>28</v>
      </c>
      <c r="BE219" s="4">
        <v>40694</v>
      </c>
      <c r="BF219">
        <v>105.45928585452801</v>
      </c>
      <c r="BG219" t="s">
        <v>30</v>
      </c>
      <c r="BH219" t="s">
        <v>28</v>
      </c>
      <c r="BO219" s="4">
        <v>40724</v>
      </c>
      <c r="BP219">
        <v>101.4</v>
      </c>
      <c r="BQ219" t="s">
        <v>30</v>
      </c>
      <c r="BR219" t="s">
        <v>28</v>
      </c>
      <c r="BS219">
        <v>101.9</v>
      </c>
      <c r="BT219" t="s">
        <v>30</v>
      </c>
      <c r="BU219" t="s">
        <v>28</v>
      </c>
      <c r="BW219" s="4">
        <v>39629</v>
      </c>
      <c r="BX219">
        <v>106.5</v>
      </c>
      <c r="BY219" t="s">
        <v>30</v>
      </c>
      <c r="BZ219" t="s">
        <v>28</v>
      </c>
    </row>
    <row r="220" spans="1:78" x14ac:dyDescent="0.2">
      <c r="A220" s="3">
        <v>35642</v>
      </c>
      <c r="B220">
        <v>25.98</v>
      </c>
      <c r="C220" t="s">
        <v>27</v>
      </c>
      <c r="D220" t="s">
        <v>28</v>
      </c>
      <c r="E220">
        <v>24.92</v>
      </c>
      <c r="F220" t="s">
        <v>27</v>
      </c>
      <c r="G220" t="s">
        <v>28</v>
      </c>
      <c r="I220" s="4">
        <v>40209</v>
      </c>
      <c r="J220">
        <v>5</v>
      </c>
      <c r="K220" t="s">
        <v>30</v>
      </c>
      <c r="L220" t="s">
        <v>28</v>
      </c>
      <c r="S220" s="4">
        <v>40755</v>
      </c>
      <c r="T220">
        <v>3571.92</v>
      </c>
      <c r="U220" t="s">
        <v>30</v>
      </c>
      <c r="V220" t="s">
        <v>28</v>
      </c>
      <c r="W220">
        <v>3611.56</v>
      </c>
      <c r="X220" t="s">
        <v>30</v>
      </c>
      <c r="Y220" t="s">
        <v>28</v>
      </c>
      <c r="AK220" s="4">
        <v>39294</v>
      </c>
      <c r="AL220">
        <v>5160</v>
      </c>
      <c r="AM220" t="s">
        <v>30</v>
      </c>
      <c r="AN220" t="s">
        <v>28</v>
      </c>
      <c r="AP220" s="4">
        <v>36372</v>
      </c>
      <c r="AQ220">
        <v>106.5</v>
      </c>
      <c r="AR220" t="s">
        <v>30</v>
      </c>
      <c r="AS220" t="s">
        <v>28</v>
      </c>
      <c r="BE220" s="4">
        <v>40724</v>
      </c>
      <c r="BF220">
        <v>105.702615963995</v>
      </c>
      <c r="BG220" t="s">
        <v>30</v>
      </c>
      <c r="BH220" t="s">
        <v>28</v>
      </c>
      <c r="BO220" s="4">
        <v>40755</v>
      </c>
      <c r="BP220">
        <v>100.7</v>
      </c>
      <c r="BQ220" t="s">
        <v>30</v>
      </c>
      <c r="BR220" t="s">
        <v>28</v>
      </c>
      <c r="BS220">
        <v>101.3</v>
      </c>
      <c r="BT220" t="s">
        <v>30</v>
      </c>
      <c r="BU220" t="s">
        <v>28</v>
      </c>
      <c r="BW220" s="4">
        <v>39660</v>
      </c>
      <c r="BX220">
        <v>104.8</v>
      </c>
      <c r="BY220" t="s">
        <v>30</v>
      </c>
      <c r="BZ220" t="s">
        <v>28</v>
      </c>
    </row>
    <row r="221" spans="1:78" x14ac:dyDescent="0.2">
      <c r="A221" s="3">
        <v>35643</v>
      </c>
      <c r="B221">
        <v>26.2</v>
      </c>
      <c r="C221" t="s">
        <v>27</v>
      </c>
      <c r="D221" t="s">
        <v>28</v>
      </c>
      <c r="E221">
        <v>24.67</v>
      </c>
      <c r="F221" t="s">
        <v>27</v>
      </c>
      <c r="G221" t="s">
        <v>28</v>
      </c>
      <c r="I221" s="4">
        <v>40237</v>
      </c>
      <c r="J221">
        <v>5</v>
      </c>
      <c r="K221" t="s">
        <v>30</v>
      </c>
      <c r="L221" t="s">
        <v>28</v>
      </c>
      <c r="S221" s="4">
        <v>40786</v>
      </c>
      <c r="T221">
        <v>3588.61</v>
      </c>
      <c r="U221" t="s">
        <v>30</v>
      </c>
      <c r="V221" t="s">
        <v>28</v>
      </c>
      <c r="W221">
        <v>3591.23</v>
      </c>
      <c r="X221" t="s">
        <v>30</v>
      </c>
      <c r="Y221" t="s">
        <v>28</v>
      </c>
      <c r="AK221" s="4">
        <v>39325</v>
      </c>
      <c r="AL221">
        <v>5182.1000000000004</v>
      </c>
      <c r="AM221" t="s">
        <v>30</v>
      </c>
      <c r="AN221" t="s">
        <v>28</v>
      </c>
      <c r="AP221" s="4">
        <v>36403</v>
      </c>
      <c r="AQ221">
        <v>107.10000000000001</v>
      </c>
      <c r="AR221" t="s">
        <v>30</v>
      </c>
      <c r="AS221" t="s">
        <v>28</v>
      </c>
      <c r="BE221" s="4">
        <v>40755</v>
      </c>
      <c r="BF221">
        <v>103.713776746888</v>
      </c>
      <c r="BG221" t="s">
        <v>30</v>
      </c>
      <c r="BH221" t="s">
        <v>28</v>
      </c>
      <c r="BO221" s="4">
        <v>40786</v>
      </c>
      <c r="BP221">
        <v>101.10000000000001</v>
      </c>
      <c r="BQ221" t="s">
        <v>30</v>
      </c>
      <c r="BR221" t="s">
        <v>28</v>
      </c>
      <c r="BS221">
        <v>101.5</v>
      </c>
      <c r="BT221" t="s">
        <v>30</v>
      </c>
      <c r="BU221" t="s">
        <v>28</v>
      </c>
      <c r="BW221" s="4">
        <v>39691</v>
      </c>
      <c r="BX221">
        <v>95.600000000000009</v>
      </c>
      <c r="BY221" t="s">
        <v>30</v>
      </c>
      <c r="BZ221" t="s">
        <v>28</v>
      </c>
    </row>
    <row r="222" spans="1:78" x14ac:dyDescent="0.2">
      <c r="A222" s="3">
        <v>35644</v>
      </c>
      <c r="B222" t="s">
        <v>29</v>
      </c>
      <c r="C222" t="s">
        <v>30</v>
      </c>
      <c r="D222" t="s">
        <v>28</v>
      </c>
      <c r="E222" t="s">
        <v>29</v>
      </c>
      <c r="F222" t="s">
        <v>30</v>
      </c>
      <c r="G222" t="s">
        <v>28</v>
      </c>
      <c r="I222" s="4">
        <v>40268</v>
      </c>
      <c r="J222">
        <v>5</v>
      </c>
      <c r="K222" t="s">
        <v>30</v>
      </c>
      <c r="L222" t="s">
        <v>28</v>
      </c>
      <c r="S222" s="4">
        <v>40816</v>
      </c>
      <c r="T222">
        <v>3581.56</v>
      </c>
      <c r="U222" t="s">
        <v>30</v>
      </c>
      <c r="V222" t="s">
        <v>28</v>
      </c>
      <c r="W222">
        <v>3581.94</v>
      </c>
      <c r="X222" t="s">
        <v>30</v>
      </c>
      <c r="Y222" t="s">
        <v>28</v>
      </c>
      <c r="AK222" s="4">
        <v>39355</v>
      </c>
      <c r="AL222">
        <v>5192</v>
      </c>
      <c r="AM222" t="s">
        <v>30</v>
      </c>
      <c r="AN222" t="s">
        <v>28</v>
      </c>
      <c r="AP222" s="4">
        <v>36433</v>
      </c>
      <c r="AQ222">
        <v>108.7</v>
      </c>
      <c r="AR222" t="s">
        <v>30</v>
      </c>
      <c r="AS222" t="s">
        <v>28</v>
      </c>
      <c r="BE222" s="4">
        <v>40786</v>
      </c>
      <c r="BF222">
        <v>100.99475264646301</v>
      </c>
      <c r="BG222" t="s">
        <v>30</v>
      </c>
      <c r="BH222" t="s">
        <v>28</v>
      </c>
      <c r="BO222" s="4">
        <v>40816</v>
      </c>
      <c r="BP222">
        <v>101.3</v>
      </c>
      <c r="BQ222" t="s">
        <v>30</v>
      </c>
      <c r="BR222" t="s">
        <v>28</v>
      </c>
      <c r="BS222">
        <v>101.3</v>
      </c>
      <c r="BT222" t="s">
        <v>30</v>
      </c>
      <c r="BU222" t="s">
        <v>28</v>
      </c>
      <c r="BW222" s="4">
        <v>39721</v>
      </c>
      <c r="BX222">
        <v>105.5</v>
      </c>
      <c r="BY222" t="s">
        <v>30</v>
      </c>
      <c r="BZ222" t="s">
        <v>28</v>
      </c>
    </row>
    <row r="223" spans="1:78" x14ac:dyDescent="0.2">
      <c r="A223" s="3">
        <v>35645</v>
      </c>
      <c r="B223" t="s">
        <v>29</v>
      </c>
      <c r="C223" t="s">
        <v>30</v>
      </c>
      <c r="D223" t="s">
        <v>28</v>
      </c>
      <c r="E223" t="s">
        <v>29</v>
      </c>
      <c r="F223" t="s">
        <v>30</v>
      </c>
      <c r="G223" t="s">
        <v>28</v>
      </c>
      <c r="I223" s="4">
        <v>40298</v>
      </c>
      <c r="J223">
        <v>5</v>
      </c>
      <c r="K223" t="s">
        <v>30</v>
      </c>
      <c r="L223" t="s">
        <v>28</v>
      </c>
      <c r="S223" s="4">
        <v>40847</v>
      </c>
      <c r="T223">
        <v>3616.77</v>
      </c>
      <c r="U223" t="s">
        <v>30</v>
      </c>
      <c r="V223" t="s">
        <v>28</v>
      </c>
      <c r="W223">
        <v>3617.16</v>
      </c>
      <c r="X223" t="s">
        <v>30</v>
      </c>
      <c r="Y223" t="s">
        <v>28</v>
      </c>
      <c r="AK223" s="4">
        <v>39386</v>
      </c>
      <c r="AL223">
        <v>5220.2</v>
      </c>
      <c r="AM223" t="s">
        <v>30</v>
      </c>
      <c r="AN223" t="s">
        <v>28</v>
      </c>
      <c r="AP223" s="4">
        <v>36464</v>
      </c>
      <c r="AQ223">
        <v>109.9</v>
      </c>
      <c r="AR223" t="s">
        <v>30</v>
      </c>
      <c r="AS223" t="s">
        <v>28</v>
      </c>
      <c r="BE223" s="4">
        <v>40816</v>
      </c>
      <c r="BF223">
        <v>94.552532597308399</v>
      </c>
      <c r="BG223" t="s">
        <v>30</v>
      </c>
      <c r="BH223" t="s">
        <v>28</v>
      </c>
      <c r="BO223" s="4">
        <v>40847</v>
      </c>
      <c r="BP223">
        <v>104.10000000000001</v>
      </c>
      <c r="BQ223" t="s">
        <v>30</v>
      </c>
      <c r="BR223" t="s">
        <v>28</v>
      </c>
      <c r="BS223">
        <v>102.8</v>
      </c>
      <c r="BT223" t="s">
        <v>30</v>
      </c>
      <c r="BU223" t="s">
        <v>28</v>
      </c>
      <c r="BW223" s="4">
        <v>39752</v>
      </c>
      <c r="BX223">
        <v>98</v>
      </c>
      <c r="BY223" t="s">
        <v>30</v>
      </c>
      <c r="BZ223" t="s">
        <v>28</v>
      </c>
    </row>
    <row r="224" spans="1:78" x14ac:dyDescent="0.2">
      <c r="A224" s="3">
        <v>35646</v>
      </c>
      <c r="B224">
        <v>26.07</v>
      </c>
      <c r="C224" t="s">
        <v>27</v>
      </c>
      <c r="D224" t="s">
        <v>28</v>
      </c>
      <c r="E224">
        <v>24.86</v>
      </c>
      <c r="F224" t="s">
        <v>27</v>
      </c>
      <c r="G224" t="s">
        <v>28</v>
      </c>
      <c r="I224" s="4">
        <v>40329</v>
      </c>
      <c r="J224">
        <v>5</v>
      </c>
      <c r="K224" t="s">
        <v>30</v>
      </c>
      <c r="L224" t="s">
        <v>28</v>
      </c>
      <c r="S224" s="4">
        <v>40877</v>
      </c>
      <c r="T224">
        <v>3681.86</v>
      </c>
      <c r="U224" t="s">
        <v>30</v>
      </c>
      <c r="V224" t="s">
        <v>28</v>
      </c>
      <c r="W224">
        <v>3682.19</v>
      </c>
      <c r="X224" t="s">
        <v>30</v>
      </c>
      <c r="Y224" t="s">
        <v>28</v>
      </c>
      <c r="AK224" s="4">
        <v>39416</v>
      </c>
      <c r="AL224">
        <v>5233.4000000000005</v>
      </c>
      <c r="AM224" t="s">
        <v>30</v>
      </c>
      <c r="AN224" t="s">
        <v>28</v>
      </c>
      <c r="AP224" s="4">
        <v>36494</v>
      </c>
      <c r="AQ224">
        <v>110.9</v>
      </c>
      <c r="AR224" t="s">
        <v>30</v>
      </c>
      <c r="AS224" t="s">
        <v>28</v>
      </c>
      <c r="BE224" s="4">
        <v>40847</v>
      </c>
      <c r="BF224">
        <v>97.189130155464298</v>
      </c>
      <c r="BG224" t="s">
        <v>30</v>
      </c>
      <c r="BH224" t="s">
        <v>28</v>
      </c>
      <c r="BO224" s="4">
        <v>40877</v>
      </c>
      <c r="BP224">
        <v>94.5</v>
      </c>
      <c r="BQ224" t="s">
        <v>30</v>
      </c>
      <c r="BR224" t="s">
        <v>28</v>
      </c>
      <c r="BS224">
        <v>93.5</v>
      </c>
      <c r="BT224" t="s">
        <v>30</v>
      </c>
      <c r="BU224" t="s">
        <v>28</v>
      </c>
      <c r="BW224" s="4">
        <v>39782</v>
      </c>
      <c r="BX224">
        <v>89.4</v>
      </c>
      <c r="BY224" t="s">
        <v>30</v>
      </c>
      <c r="BZ224" t="s">
        <v>28</v>
      </c>
    </row>
    <row r="225" spans="1:78" x14ac:dyDescent="0.2">
      <c r="A225" s="3">
        <v>35647</v>
      </c>
      <c r="B225">
        <v>25.38</v>
      </c>
      <c r="C225" t="s">
        <v>27</v>
      </c>
      <c r="D225" t="s">
        <v>28</v>
      </c>
      <c r="E225">
        <v>24.22</v>
      </c>
      <c r="F225" t="s">
        <v>27</v>
      </c>
      <c r="G225" t="s">
        <v>28</v>
      </c>
      <c r="I225" s="4">
        <v>40359</v>
      </c>
      <c r="J225">
        <v>5</v>
      </c>
      <c r="K225" t="s">
        <v>30</v>
      </c>
      <c r="L225" t="s">
        <v>28</v>
      </c>
      <c r="S225" s="4">
        <v>40908</v>
      </c>
      <c r="T225">
        <v>4012.39</v>
      </c>
      <c r="U225" t="s">
        <v>30</v>
      </c>
      <c r="V225" t="s">
        <v>28</v>
      </c>
      <c r="W225">
        <v>4015.37</v>
      </c>
      <c r="X225" t="s">
        <v>30</v>
      </c>
      <c r="Y225" t="s">
        <v>28</v>
      </c>
      <c r="AK225" s="4">
        <v>39447</v>
      </c>
      <c r="AL225">
        <v>5241.2</v>
      </c>
      <c r="AM225" t="s">
        <v>30</v>
      </c>
      <c r="AN225" t="s">
        <v>28</v>
      </c>
      <c r="AP225" s="4">
        <v>36525</v>
      </c>
      <c r="AQ225">
        <v>111.9</v>
      </c>
      <c r="AR225" t="s">
        <v>30</v>
      </c>
      <c r="AS225" t="s">
        <v>28</v>
      </c>
      <c r="BE225" s="4">
        <v>40877</v>
      </c>
      <c r="BF225">
        <v>94.328014355819008</v>
      </c>
      <c r="BG225" t="s">
        <v>30</v>
      </c>
      <c r="BH225" t="s">
        <v>28</v>
      </c>
      <c r="BO225" s="4">
        <v>40908</v>
      </c>
      <c r="BP225">
        <v>120.8</v>
      </c>
      <c r="BQ225" t="s">
        <v>30</v>
      </c>
      <c r="BR225" t="s">
        <v>28</v>
      </c>
      <c r="BS225">
        <v>120.3</v>
      </c>
      <c r="BT225" t="s">
        <v>30</v>
      </c>
      <c r="BU225" t="s">
        <v>28</v>
      </c>
      <c r="BW225" s="4">
        <v>39813</v>
      </c>
      <c r="BX225">
        <v>94.4</v>
      </c>
      <c r="BY225" t="s">
        <v>30</v>
      </c>
      <c r="BZ225" t="s">
        <v>28</v>
      </c>
    </row>
    <row r="226" spans="1:78" x14ac:dyDescent="0.2">
      <c r="A226" s="3">
        <v>35648</v>
      </c>
      <c r="B226">
        <v>25.02</v>
      </c>
      <c r="C226" t="s">
        <v>27</v>
      </c>
      <c r="D226" t="s">
        <v>28</v>
      </c>
      <c r="E226">
        <v>23.42</v>
      </c>
      <c r="F226" t="s">
        <v>27</v>
      </c>
      <c r="G226" t="s">
        <v>28</v>
      </c>
      <c r="I226" s="4">
        <v>40390</v>
      </c>
      <c r="J226">
        <v>5</v>
      </c>
      <c r="K226" t="s">
        <v>30</v>
      </c>
      <c r="L226" t="s">
        <v>28</v>
      </c>
      <c r="S226" s="4">
        <v>40939</v>
      </c>
      <c r="T226">
        <v>3665.37</v>
      </c>
      <c r="U226" t="s">
        <v>30</v>
      </c>
      <c r="V226" t="s">
        <v>28</v>
      </c>
      <c r="W226">
        <v>3666.41</v>
      </c>
      <c r="X226" t="s">
        <v>30</v>
      </c>
      <c r="Y226" t="s">
        <v>28</v>
      </c>
      <c r="AK226" s="4">
        <v>39478</v>
      </c>
      <c r="AL226">
        <v>5347.6</v>
      </c>
      <c r="AM226" t="s">
        <v>30</v>
      </c>
      <c r="AN226" t="s">
        <v>28</v>
      </c>
      <c r="AP226" s="4">
        <v>36556</v>
      </c>
      <c r="AQ226">
        <v>113.9</v>
      </c>
      <c r="AR226" t="s">
        <v>30</v>
      </c>
      <c r="AS226" t="s">
        <v>28</v>
      </c>
      <c r="BE226" s="4">
        <v>40908</v>
      </c>
      <c r="BF226">
        <v>92.792569472819494</v>
      </c>
      <c r="BG226" t="s">
        <v>30</v>
      </c>
      <c r="BH226" t="s">
        <v>28</v>
      </c>
      <c r="BO226" s="4">
        <v>40939</v>
      </c>
      <c r="BP226">
        <v>75.100000000000009</v>
      </c>
      <c r="BQ226" t="s">
        <v>30</v>
      </c>
      <c r="BR226" t="s">
        <v>28</v>
      </c>
      <c r="BS226">
        <v>74.900000000000006</v>
      </c>
      <c r="BT226" t="s">
        <v>30</v>
      </c>
      <c r="BU226" t="s">
        <v>28</v>
      </c>
      <c r="BW226" s="4">
        <v>39844</v>
      </c>
      <c r="BX226">
        <v>84.7</v>
      </c>
      <c r="BY226" t="s">
        <v>30</v>
      </c>
      <c r="BZ226" t="s">
        <v>28</v>
      </c>
    </row>
    <row r="227" spans="1:78" x14ac:dyDescent="0.2">
      <c r="A227" s="3">
        <v>35649</v>
      </c>
      <c r="B227">
        <v>24.7</v>
      </c>
      <c r="C227" t="s">
        <v>27</v>
      </c>
      <c r="D227" t="s">
        <v>28</v>
      </c>
      <c r="E227">
        <v>23.38</v>
      </c>
      <c r="F227" t="s">
        <v>27</v>
      </c>
      <c r="G227" t="s">
        <v>28</v>
      </c>
      <c r="I227" s="4">
        <v>40421</v>
      </c>
      <c r="J227">
        <v>5</v>
      </c>
      <c r="K227" t="s">
        <v>30</v>
      </c>
      <c r="L227" t="s">
        <v>28</v>
      </c>
      <c r="S227" s="4">
        <v>40968</v>
      </c>
      <c r="T227">
        <v>3568.15</v>
      </c>
      <c r="U227" t="s">
        <v>30</v>
      </c>
      <c r="V227" t="s">
        <v>28</v>
      </c>
      <c r="W227">
        <v>3568.32</v>
      </c>
      <c r="X227" t="s">
        <v>30</v>
      </c>
      <c r="Y227" t="s">
        <v>28</v>
      </c>
      <c r="AK227" s="4">
        <v>39507</v>
      </c>
      <c r="AL227">
        <v>5371.3</v>
      </c>
      <c r="AM227" t="s">
        <v>30</v>
      </c>
      <c r="AN227" t="s">
        <v>28</v>
      </c>
      <c r="AP227" s="4">
        <v>36585</v>
      </c>
      <c r="AQ227">
        <v>114.9</v>
      </c>
      <c r="AR227" t="s">
        <v>30</v>
      </c>
      <c r="AS227" t="s">
        <v>28</v>
      </c>
      <c r="BE227" s="4">
        <v>40939</v>
      </c>
      <c r="BF227">
        <v>94.950955642928491</v>
      </c>
      <c r="BG227" t="s">
        <v>30</v>
      </c>
      <c r="BH227" t="s">
        <v>28</v>
      </c>
      <c r="BO227" s="4">
        <v>40968</v>
      </c>
      <c r="BP227">
        <v>101.2</v>
      </c>
      <c r="BQ227" t="s">
        <v>30</v>
      </c>
      <c r="BR227" t="s">
        <v>28</v>
      </c>
      <c r="BS227">
        <v>101</v>
      </c>
      <c r="BT227" t="s">
        <v>30</v>
      </c>
      <c r="BU227" t="s">
        <v>28</v>
      </c>
      <c r="BW227" s="4">
        <v>39872</v>
      </c>
      <c r="BX227">
        <v>85.4</v>
      </c>
      <c r="BY227" t="s">
        <v>30</v>
      </c>
      <c r="BZ227" t="s">
        <v>28</v>
      </c>
    </row>
    <row r="228" spans="1:78" x14ac:dyDescent="0.2">
      <c r="A228" s="3">
        <v>35650</v>
      </c>
      <c r="B228">
        <v>24.79</v>
      </c>
      <c r="C228" t="s">
        <v>27</v>
      </c>
      <c r="D228" t="s">
        <v>28</v>
      </c>
      <c r="E228">
        <v>23.34</v>
      </c>
      <c r="F228" t="s">
        <v>27</v>
      </c>
      <c r="G228" t="s">
        <v>28</v>
      </c>
      <c r="I228" s="4">
        <v>40451</v>
      </c>
      <c r="J228">
        <v>5</v>
      </c>
      <c r="K228" t="s">
        <v>30</v>
      </c>
      <c r="L228" t="s">
        <v>28</v>
      </c>
      <c r="S228" s="4">
        <v>40999</v>
      </c>
      <c r="T228">
        <v>3769.4700000000003</v>
      </c>
      <c r="U228" t="s">
        <v>30</v>
      </c>
      <c r="V228" t="s">
        <v>28</v>
      </c>
      <c r="W228">
        <v>3770.66</v>
      </c>
      <c r="X228" t="s">
        <v>30</v>
      </c>
      <c r="Y228" t="s">
        <v>28</v>
      </c>
      <c r="AK228" s="4">
        <v>39538</v>
      </c>
      <c r="AL228">
        <v>5384.1</v>
      </c>
      <c r="AM228" t="s">
        <v>30</v>
      </c>
      <c r="AN228" t="s">
        <v>28</v>
      </c>
      <c r="AP228" s="4">
        <v>36616</v>
      </c>
      <c r="AQ228">
        <v>115.9</v>
      </c>
      <c r="AR228" t="s">
        <v>30</v>
      </c>
      <c r="AS228" t="s">
        <v>28</v>
      </c>
      <c r="BE228" s="4">
        <v>40968</v>
      </c>
      <c r="BF228">
        <v>99.451733261393088</v>
      </c>
      <c r="BG228" t="s">
        <v>30</v>
      </c>
      <c r="BH228" t="s">
        <v>28</v>
      </c>
      <c r="BO228" s="4">
        <v>40999</v>
      </c>
      <c r="BP228">
        <v>115.7</v>
      </c>
      <c r="BQ228" t="s">
        <v>30</v>
      </c>
      <c r="BR228" t="s">
        <v>28</v>
      </c>
      <c r="BS228">
        <v>115</v>
      </c>
      <c r="BT228" t="s">
        <v>30</v>
      </c>
      <c r="BU228" t="s">
        <v>28</v>
      </c>
      <c r="BW228" s="4">
        <v>39903</v>
      </c>
      <c r="BX228">
        <v>98.100000000000009</v>
      </c>
      <c r="BY228" t="s">
        <v>30</v>
      </c>
      <c r="BZ228" t="s">
        <v>28</v>
      </c>
    </row>
    <row r="229" spans="1:78" x14ac:dyDescent="0.2">
      <c r="A229" s="3">
        <v>35651</v>
      </c>
      <c r="B229" t="s">
        <v>29</v>
      </c>
      <c r="C229" t="s">
        <v>30</v>
      </c>
      <c r="D229" t="s">
        <v>28</v>
      </c>
      <c r="E229" t="s">
        <v>29</v>
      </c>
      <c r="F229" t="s">
        <v>30</v>
      </c>
      <c r="G229" t="s">
        <v>28</v>
      </c>
      <c r="I229" s="4">
        <v>40482</v>
      </c>
      <c r="J229">
        <v>5</v>
      </c>
      <c r="K229" t="s">
        <v>30</v>
      </c>
      <c r="L229" t="s">
        <v>28</v>
      </c>
      <c r="S229" s="4">
        <v>41029</v>
      </c>
      <c r="T229">
        <v>3718.02</v>
      </c>
      <c r="U229" t="s">
        <v>30</v>
      </c>
      <c r="V229" t="s">
        <v>28</v>
      </c>
      <c r="W229">
        <v>3719.81</v>
      </c>
      <c r="X229" t="s">
        <v>30</v>
      </c>
      <c r="Y229" t="s">
        <v>28</v>
      </c>
      <c r="AK229" s="4">
        <v>39568</v>
      </c>
      <c r="AL229">
        <v>5388.9000000000005</v>
      </c>
      <c r="AM229" t="s">
        <v>30</v>
      </c>
      <c r="AN229" t="s">
        <v>28</v>
      </c>
      <c r="AP229" s="4">
        <v>36646</v>
      </c>
      <c r="AQ229">
        <v>116.4</v>
      </c>
      <c r="AR229" t="s">
        <v>30</v>
      </c>
      <c r="AS229" t="s">
        <v>28</v>
      </c>
      <c r="BE229" s="4">
        <v>40999</v>
      </c>
      <c r="BF229">
        <v>100.199787682741</v>
      </c>
      <c r="BG229" t="s">
        <v>30</v>
      </c>
      <c r="BH229" t="s">
        <v>28</v>
      </c>
      <c r="BO229" s="4">
        <v>41029</v>
      </c>
      <c r="BP229">
        <v>97.600000000000009</v>
      </c>
      <c r="BQ229" t="s">
        <v>30</v>
      </c>
      <c r="BR229" t="s">
        <v>28</v>
      </c>
      <c r="BS229">
        <v>97</v>
      </c>
      <c r="BT229" t="s">
        <v>30</v>
      </c>
      <c r="BU229" t="s">
        <v>28</v>
      </c>
      <c r="BW229" s="4">
        <v>39933</v>
      </c>
      <c r="BX229">
        <v>87.8</v>
      </c>
      <c r="BY229" t="s">
        <v>30</v>
      </c>
      <c r="BZ229" t="s">
        <v>28</v>
      </c>
    </row>
    <row r="230" spans="1:78" x14ac:dyDescent="0.2">
      <c r="A230" s="3">
        <v>35652</v>
      </c>
      <c r="B230" t="s">
        <v>29</v>
      </c>
      <c r="C230" t="s">
        <v>30</v>
      </c>
      <c r="D230" t="s">
        <v>28</v>
      </c>
      <c r="E230" t="s">
        <v>29</v>
      </c>
      <c r="F230" t="s">
        <v>30</v>
      </c>
      <c r="G230" t="s">
        <v>28</v>
      </c>
      <c r="I230" s="4">
        <v>40512</v>
      </c>
      <c r="J230">
        <v>5</v>
      </c>
      <c r="K230" t="s">
        <v>30</v>
      </c>
      <c r="L230" t="s">
        <v>28</v>
      </c>
      <c r="S230" s="4">
        <v>41060</v>
      </c>
      <c r="T230">
        <v>3613.05</v>
      </c>
      <c r="U230" t="s">
        <v>30</v>
      </c>
      <c r="V230" t="s">
        <v>28</v>
      </c>
      <c r="W230">
        <v>3617.98</v>
      </c>
      <c r="X230" t="s">
        <v>30</v>
      </c>
      <c r="Y230" t="s">
        <v>28</v>
      </c>
      <c r="AK230" s="4">
        <v>39599</v>
      </c>
      <c r="AL230">
        <v>5389.8</v>
      </c>
      <c r="AM230" t="s">
        <v>30</v>
      </c>
      <c r="AN230" t="s">
        <v>28</v>
      </c>
      <c r="AP230" s="4">
        <v>36677</v>
      </c>
      <c r="AQ230">
        <v>117.2</v>
      </c>
      <c r="AR230" t="s">
        <v>30</v>
      </c>
      <c r="AS230" t="s">
        <v>28</v>
      </c>
      <c r="BE230" s="4">
        <v>41029</v>
      </c>
      <c r="BF230">
        <v>99.566330122668589</v>
      </c>
      <c r="BG230" t="s">
        <v>30</v>
      </c>
      <c r="BH230" t="s">
        <v>28</v>
      </c>
      <c r="BO230" s="4">
        <v>41060</v>
      </c>
      <c r="BP230">
        <v>100.9</v>
      </c>
      <c r="BQ230" t="s">
        <v>30</v>
      </c>
      <c r="BR230" t="s">
        <v>28</v>
      </c>
      <c r="BS230">
        <v>100.8</v>
      </c>
      <c r="BT230" t="s">
        <v>30</v>
      </c>
      <c r="BU230" t="s">
        <v>28</v>
      </c>
      <c r="BW230" s="4">
        <v>39964</v>
      </c>
      <c r="BX230">
        <v>94.8</v>
      </c>
      <c r="BY230" t="s">
        <v>30</v>
      </c>
      <c r="BZ230" t="s">
        <v>28</v>
      </c>
    </row>
    <row r="231" spans="1:78" x14ac:dyDescent="0.2">
      <c r="A231" s="3">
        <v>35653</v>
      </c>
      <c r="B231">
        <v>24.66</v>
      </c>
      <c r="C231" t="s">
        <v>27</v>
      </c>
      <c r="D231" t="s">
        <v>28</v>
      </c>
      <c r="E231">
        <v>23.14</v>
      </c>
      <c r="F231" t="s">
        <v>27</v>
      </c>
      <c r="G231" t="s">
        <v>28</v>
      </c>
      <c r="I231" s="4">
        <v>40543</v>
      </c>
      <c r="J231">
        <v>5</v>
      </c>
      <c r="K231" t="s">
        <v>30</v>
      </c>
      <c r="L231" t="s">
        <v>28</v>
      </c>
      <c r="S231" s="4">
        <v>41090</v>
      </c>
      <c r="T231">
        <v>3712.56</v>
      </c>
      <c r="U231" t="s">
        <v>30</v>
      </c>
      <c r="V231" t="s">
        <v>28</v>
      </c>
      <c r="W231">
        <v>3754.48</v>
      </c>
      <c r="X231" t="s">
        <v>30</v>
      </c>
      <c r="Y231" t="s">
        <v>28</v>
      </c>
      <c r="AK231" s="4">
        <v>39629</v>
      </c>
      <c r="AL231">
        <v>5390.8</v>
      </c>
      <c r="AM231" t="s">
        <v>30</v>
      </c>
      <c r="AN231" t="s">
        <v>28</v>
      </c>
      <c r="AP231" s="4">
        <v>36707</v>
      </c>
      <c r="AQ231">
        <v>118.10000000000001</v>
      </c>
      <c r="AR231" t="s">
        <v>30</v>
      </c>
      <c r="AS231" t="s">
        <v>28</v>
      </c>
      <c r="BE231" s="4">
        <v>41060</v>
      </c>
      <c r="BF231">
        <v>95.959104693826703</v>
      </c>
      <c r="BG231" t="s">
        <v>30</v>
      </c>
      <c r="BH231" t="s">
        <v>28</v>
      </c>
      <c r="BO231" s="4">
        <v>41090</v>
      </c>
      <c r="BP231">
        <v>100.2</v>
      </c>
      <c r="BQ231" t="s">
        <v>30</v>
      </c>
      <c r="BR231" t="s">
        <v>28</v>
      </c>
      <c r="BS231">
        <v>100.2</v>
      </c>
      <c r="BT231" t="s">
        <v>30</v>
      </c>
      <c r="BU231" t="s">
        <v>28</v>
      </c>
      <c r="BW231" s="4">
        <v>39994</v>
      </c>
      <c r="BX231">
        <v>95.5</v>
      </c>
      <c r="BY231" t="s">
        <v>30</v>
      </c>
      <c r="BZ231" t="s">
        <v>28</v>
      </c>
    </row>
    <row r="232" spans="1:78" x14ac:dyDescent="0.2">
      <c r="A232" s="3">
        <v>35654</v>
      </c>
      <c r="B232">
        <v>24.810000000000002</v>
      </c>
      <c r="C232" t="s">
        <v>27</v>
      </c>
      <c r="D232" t="s">
        <v>28</v>
      </c>
      <c r="E232">
        <v>23.240000000000002</v>
      </c>
      <c r="F232" t="s">
        <v>27</v>
      </c>
      <c r="G232" t="s">
        <v>28</v>
      </c>
      <c r="I232" s="4">
        <v>40574</v>
      </c>
      <c r="J232">
        <v>5.09</v>
      </c>
      <c r="K232" t="s">
        <v>30</v>
      </c>
      <c r="L232" t="s">
        <v>28</v>
      </c>
      <c r="S232" s="4">
        <v>41121</v>
      </c>
      <c r="T232">
        <v>3687.35</v>
      </c>
      <c r="U232" t="s">
        <v>30</v>
      </c>
      <c r="V232" t="s">
        <v>28</v>
      </c>
      <c r="W232">
        <v>3686.4500000000003</v>
      </c>
      <c r="X232" t="s">
        <v>30</v>
      </c>
      <c r="Y232" t="s">
        <v>28</v>
      </c>
      <c r="AK232" s="4">
        <v>39660</v>
      </c>
      <c r="AL232">
        <v>5400.2</v>
      </c>
      <c r="AM232" t="s">
        <v>30</v>
      </c>
      <c r="AN232" t="s">
        <v>28</v>
      </c>
      <c r="AP232" s="4">
        <v>36738</v>
      </c>
      <c r="AQ232">
        <v>118.9</v>
      </c>
      <c r="AR232" t="s">
        <v>30</v>
      </c>
      <c r="AS232" t="s">
        <v>28</v>
      </c>
      <c r="BE232" s="4">
        <v>41090</v>
      </c>
      <c r="BF232">
        <v>97.500435789998193</v>
      </c>
      <c r="BG232" t="s">
        <v>30</v>
      </c>
      <c r="BH232" t="s">
        <v>28</v>
      </c>
      <c r="BO232" s="4">
        <v>41121</v>
      </c>
      <c r="BP232">
        <v>101.3</v>
      </c>
      <c r="BQ232" t="s">
        <v>30</v>
      </c>
      <c r="BR232" t="s">
        <v>28</v>
      </c>
      <c r="BS232">
        <v>102.2</v>
      </c>
      <c r="BT232" t="s">
        <v>30</v>
      </c>
      <c r="BU232" t="s">
        <v>28</v>
      </c>
      <c r="BW232" s="4">
        <v>40025</v>
      </c>
      <c r="BX232">
        <v>95.600000000000009</v>
      </c>
      <c r="BY232" t="s">
        <v>30</v>
      </c>
      <c r="BZ232" t="s">
        <v>28</v>
      </c>
    </row>
    <row r="233" spans="1:78" x14ac:dyDescent="0.2">
      <c r="A233" s="3">
        <v>35655</v>
      </c>
      <c r="B233">
        <v>24.84</v>
      </c>
      <c r="C233" t="s">
        <v>27</v>
      </c>
      <c r="D233" t="s">
        <v>28</v>
      </c>
      <c r="E233">
        <v>23.25</v>
      </c>
      <c r="F233" t="s">
        <v>27</v>
      </c>
      <c r="G233" t="s">
        <v>28</v>
      </c>
      <c r="I233" s="4">
        <v>40602</v>
      </c>
      <c r="J233">
        <v>5.25</v>
      </c>
      <c r="K233" t="s">
        <v>30</v>
      </c>
      <c r="L233" t="s">
        <v>28</v>
      </c>
      <c r="S233" s="4">
        <v>41152</v>
      </c>
      <c r="T233">
        <v>3683.66</v>
      </c>
      <c r="U233" t="s">
        <v>30</v>
      </c>
      <c r="V233" t="s">
        <v>28</v>
      </c>
      <c r="W233">
        <v>3686.4500000000003</v>
      </c>
      <c r="X233" t="s">
        <v>30</v>
      </c>
      <c r="Y233" t="s">
        <v>28</v>
      </c>
      <c r="AK233" s="4">
        <v>39691</v>
      </c>
      <c r="AL233">
        <v>5398.5</v>
      </c>
      <c r="AM233" t="s">
        <v>30</v>
      </c>
      <c r="AN233" t="s">
        <v>28</v>
      </c>
      <c r="AP233" s="4">
        <v>36769</v>
      </c>
      <c r="AQ233">
        <v>118.5</v>
      </c>
      <c r="AR233" t="s">
        <v>30</v>
      </c>
      <c r="AS233" t="s">
        <v>28</v>
      </c>
      <c r="BE233" s="4">
        <v>41121</v>
      </c>
      <c r="BF233">
        <v>97.627139070135101</v>
      </c>
      <c r="BG233" t="s">
        <v>30</v>
      </c>
      <c r="BH233" t="s">
        <v>28</v>
      </c>
      <c r="BO233" s="4">
        <v>41152</v>
      </c>
      <c r="BP233">
        <v>100.10000000000001</v>
      </c>
      <c r="BQ233" t="s">
        <v>30</v>
      </c>
      <c r="BR233" t="s">
        <v>28</v>
      </c>
      <c r="BS233">
        <v>100.5</v>
      </c>
      <c r="BT233" t="s">
        <v>30</v>
      </c>
      <c r="BU233" t="s">
        <v>28</v>
      </c>
      <c r="BW233" s="4">
        <v>40056</v>
      </c>
      <c r="BX233">
        <v>100.10000000000001</v>
      </c>
      <c r="BY233" t="s">
        <v>30</v>
      </c>
      <c r="BZ233" t="s">
        <v>28</v>
      </c>
    </row>
    <row r="234" spans="1:78" x14ac:dyDescent="0.2">
      <c r="A234" s="3">
        <v>35656</v>
      </c>
      <c r="B234">
        <v>24.78</v>
      </c>
      <c r="C234" t="s">
        <v>27</v>
      </c>
      <c r="D234" t="s">
        <v>28</v>
      </c>
      <c r="E234">
        <v>22.72</v>
      </c>
      <c r="F234" t="s">
        <v>27</v>
      </c>
      <c r="G234" t="s">
        <v>28</v>
      </c>
      <c r="I234" s="4">
        <v>40633</v>
      </c>
      <c r="J234">
        <v>5.25</v>
      </c>
      <c r="K234" t="s">
        <v>30</v>
      </c>
      <c r="L234" t="s">
        <v>28</v>
      </c>
      <c r="S234" s="4">
        <v>41182</v>
      </c>
      <c r="T234">
        <v>3640.56</v>
      </c>
      <c r="U234" t="s">
        <v>30</v>
      </c>
      <c r="V234" t="s">
        <v>28</v>
      </c>
      <c r="W234">
        <v>3640.84</v>
      </c>
      <c r="X234" t="s">
        <v>30</v>
      </c>
      <c r="Y234" t="s">
        <v>28</v>
      </c>
      <c r="AK234" s="4">
        <v>39721</v>
      </c>
      <c r="AL234">
        <v>5403.5</v>
      </c>
      <c r="AM234" t="s">
        <v>30</v>
      </c>
      <c r="AN234" t="s">
        <v>28</v>
      </c>
      <c r="AP234" s="4">
        <v>36799</v>
      </c>
      <c r="AQ234">
        <v>119.7</v>
      </c>
      <c r="AR234" t="s">
        <v>30</v>
      </c>
      <c r="AS234" t="s">
        <v>28</v>
      </c>
      <c r="BE234" s="4">
        <v>41152</v>
      </c>
      <c r="BF234">
        <v>100.20583447485701</v>
      </c>
      <c r="BG234" t="s">
        <v>30</v>
      </c>
      <c r="BH234" t="s">
        <v>28</v>
      </c>
      <c r="BO234" s="4">
        <v>41182</v>
      </c>
      <c r="BP234">
        <v>98.7</v>
      </c>
      <c r="BQ234" t="s">
        <v>30</v>
      </c>
      <c r="BR234" t="s">
        <v>28</v>
      </c>
      <c r="BS234">
        <v>98.4</v>
      </c>
      <c r="BT234" t="s">
        <v>30</v>
      </c>
      <c r="BU234" t="s">
        <v>28</v>
      </c>
      <c r="BW234" s="4">
        <v>40086</v>
      </c>
      <c r="BX234">
        <v>98.7</v>
      </c>
      <c r="BY234" t="s">
        <v>30</v>
      </c>
      <c r="BZ234" t="s">
        <v>28</v>
      </c>
    </row>
    <row r="235" spans="1:78" x14ac:dyDescent="0.2">
      <c r="A235" s="3">
        <v>35657</v>
      </c>
      <c r="B235" t="s">
        <v>29</v>
      </c>
      <c r="C235" t="s">
        <v>30</v>
      </c>
      <c r="D235" t="s">
        <v>28</v>
      </c>
      <c r="E235" t="s">
        <v>29</v>
      </c>
      <c r="F235" t="s">
        <v>30</v>
      </c>
      <c r="G235" t="s">
        <v>28</v>
      </c>
      <c r="I235" s="4">
        <v>40663</v>
      </c>
      <c r="J235">
        <v>5.46</v>
      </c>
      <c r="K235" t="s">
        <v>30</v>
      </c>
      <c r="L235" t="s">
        <v>28</v>
      </c>
      <c r="S235" s="4">
        <v>41213</v>
      </c>
      <c r="T235">
        <v>3717.92</v>
      </c>
      <c r="U235" t="s">
        <v>30</v>
      </c>
      <c r="V235" t="s">
        <v>28</v>
      </c>
      <c r="W235">
        <v>3718.19</v>
      </c>
      <c r="X235" t="s">
        <v>30</v>
      </c>
      <c r="Y235" t="s">
        <v>28</v>
      </c>
      <c r="AK235" s="4">
        <v>39752</v>
      </c>
      <c r="AL235">
        <v>5406.4000000000005</v>
      </c>
      <c r="AM235" t="s">
        <v>30</v>
      </c>
      <c r="AN235" t="s">
        <v>28</v>
      </c>
      <c r="AP235" s="4">
        <v>36830</v>
      </c>
      <c r="AQ235">
        <v>120.7</v>
      </c>
      <c r="AR235" t="s">
        <v>30</v>
      </c>
      <c r="AS235" t="s">
        <v>28</v>
      </c>
      <c r="BE235" s="4">
        <v>41182</v>
      </c>
      <c r="BF235">
        <v>100.38917365563</v>
      </c>
      <c r="BG235" t="s">
        <v>30</v>
      </c>
      <c r="BH235" t="s">
        <v>28</v>
      </c>
      <c r="BO235" s="4">
        <v>41213</v>
      </c>
      <c r="BP235">
        <v>104.3</v>
      </c>
      <c r="BQ235" t="s">
        <v>30</v>
      </c>
      <c r="BR235" t="s">
        <v>28</v>
      </c>
      <c r="BS235">
        <v>103.7</v>
      </c>
      <c r="BT235" t="s">
        <v>30</v>
      </c>
      <c r="BU235" t="s">
        <v>28</v>
      </c>
      <c r="BW235" s="4">
        <v>40117</v>
      </c>
      <c r="BX235">
        <v>98.7</v>
      </c>
      <c r="BY235" t="s">
        <v>30</v>
      </c>
      <c r="BZ235" t="s">
        <v>28</v>
      </c>
    </row>
    <row r="236" spans="1:78" x14ac:dyDescent="0.2">
      <c r="A236" s="3">
        <v>35658</v>
      </c>
      <c r="B236" t="s">
        <v>29</v>
      </c>
      <c r="C236" t="s">
        <v>30</v>
      </c>
      <c r="D236" t="s">
        <v>28</v>
      </c>
      <c r="E236" t="s">
        <v>29</v>
      </c>
      <c r="F236" t="s">
        <v>30</v>
      </c>
      <c r="G236" t="s">
        <v>28</v>
      </c>
      <c r="I236" s="4">
        <v>40694</v>
      </c>
      <c r="J236">
        <v>5.66</v>
      </c>
      <c r="K236" t="s">
        <v>30</v>
      </c>
      <c r="L236" t="s">
        <v>28</v>
      </c>
      <c r="S236" s="4">
        <v>41243</v>
      </c>
      <c r="T236">
        <v>3780</v>
      </c>
      <c r="U236" t="s">
        <v>30</v>
      </c>
      <c r="V236" t="s">
        <v>28</v>
      </c>
      <c r="W236">
        <v>3780.64</v>
      </c>
      <c r="X236" t="s">
        <v>30</v>
      </c>
      <c r="Y236" t="s">
        <v>28</v>
      </c>
      <c r="AK236" s="4">
        <v>39782</v>
      </c>
      <c r="AL236">
        <v>5394.2</v>
      </c>
      <c r="AM236" t="s">
        <v>30</v>
      </c>
      <c r="AN236" t="s">
        <v>28</v>
      </c>
      <c r="AP236" s="4">
        <v>36860</v>
      </c>
      <c r="AQ236">
        <v>121.2</v>
      </c>
      <c r="AR236" t="s">
        <v>30</v>
      </c>
      <c r="AS236" t="s">
        <v>28</v>
      </c>
      <c r="BE236" s="4">
        <v>41213</v>
      </c>
      <c r="BF236">
        <v>100.77845413639001</v>
      </c>
      <c r="BG236" t="s">
        <v>30</v>
      </c>
      <c r="BH236" t="s">
        <v>28</v>
      </c>
      <c r="BO236" s="4">
        <v>41243</v>
      </c>
      <c r="BP236">
        <v>93.600000000000009</v>
      </c>
      <c r="BQ236" t="s">
        <v>30</v>
      </c>
      <c r="BR236" t="s">
        <v>28</v>
      </c>
      <c r="BS236">
        <v>93.7</v>
      </c>
      <c r="BT236" t="s">
        <v>30</v>
      </c>
      <c r="BU236" t="s">
        <v>28</v>
      </c>
      <c r="BW236" s="4">
        <v>40147</v>
      </c>
      <c r="BX236">
        <v>109.9</v>
      </c>
      <c r="BY236" t="s">
        <v>30</v>
      </c>
      <c r="BZ236" t="s">
        <v>28</v>
      </c>
    </row>
    <row r="237" spans="1:78" x14ac:dyDescent="0.2">
      <c r="A237" s="3">
        <v>35659</v>
      </c>
      <c r="B237" t="s">
        <v>29</v>
      </c>
      <c r="C237" t="s">
        <v>30</v>
      </c>
      <c r="D237" t="s">
        <v>28</v>
      </c>
      <c r="E237" t="s">
        <v>29</v>
      </c>
      <c r="F237" t="s">
        <v>30</v>
      </c>
      <c r="G237" t="s">
        <v>28</v>
      </c>
      <c r="I237" s="4">
        <v>40724</v>
      </c>
      <c r="J237">
        <v>5.93</v>
      </c>
      <c r="K237" t="s">
        <v>30</v>
      </c>
      <c r="L237" t="s">
        <v>28</v>
      </c>
      <c r="S237" s="4">
        <v>41274</v>
      </c>
      <c r="T237">
        <v>4107.95</v>
      </c>
      <c r="U237" t="s">
        <v>30</v>
      </c>
      <c r="V237" t="s">
        <v>28</v>
      </c>
      <c r="W237">
        <v>4111.6900000000005</v>
      </c>
      <c r="X237" t="s">
        <v>30</v>
      </c>
      <c r="Y237" t="s">
        <v>28</v>
      </c>
      <c r="AK237" s="4">
        <v>39813</v>
      </c>
      <c r="AL237">
        <v>5360.5</v>
      </c>
      <c r="AM237" t="s">
        <v>30</v>
      </c>
      <c r="AN237" t="s">
        <v>28</v>
      </c>
      <c r="AP237" s="4">
        <v>36891</v>
      </c>
      <c r="AQ237">
        <v>121.4</v>
      </c>
      <c r="AR237" t="s">
        <v>30</v>
      </c>
      <c r="AS237" t="s">
        <v>28</v>
      </c>
      <c r="BE237" s="4">
        <v>41243</v>
      </c>
      <c r="BF237">
        <v>99.836854407416098</v>
      </c>
      <c r="BG237" t="s">
        <v>30</v>
      </c>
      <c r="BH237" t="s">
        <v>28</v>
      </c>
      <c r="BO237" s="4">
        <v>41274</v>
      </c>
      <c r="BP237">
        <v>115.10000000000001</v>
      </c>
      <c r="BQ237" t="s">
        <v>30</v>
      </c>
      <c r="BR237" t="s">
        <v>28</v>
      </c>
      <c r="BS237">
        <v>115.10000000000001</v>
      </c>
      <c r="BT237" t="s">
        <v>30</v>
      </c>
      <c r="BU237" t="s">
        <v>28</v>
      </c>
      <c r="BW237" s="4">
        <v>40178</v>
      </c>
      <c r="BX237">
        <v>107.4</v>
      </c>
      <c r="BY237" t="s">
        <v>30</v>
      </c>
      <c r="BZ237" t="s">
        <v>28</v>
      </c>
    </row>
    <row r="238" spans="1:78" x14ac:dyDescent="0.2">
      <c r="A238" s="3">
        <v>35660</v>
      </c>
      <c r="B238">
        <v>24.55</v>
      </c>
      <c r="C238" t="s">
        <v>27</v>
      </c>
      <c r="D238" t="s">
        <v>28</v>
      </c>
      <c r="E238">
        <v>22.150000000000002</v>
      </c>
      <c r="F238" t="s">
        <v>27</v>
      </c>
      <c r="G238" t="s">
        <v>28</v>
      </c>
      <c r="I238" s="4">
        <v>40755</v>
      </c>
      <c r="J238">
        <v>6</v>
      </c>
      <c r="K238" t="s">
        <v>30</v>
      </c>
      <c r="L238" t="s">
        <v>28</v>
      </c>
      <c r="S238" s="4">
        <v>41305</v>
      </c>
      <c r="T238">
        <v>3680.1800000000003</v>
      </c>
      <c r="U238" t="s">
        <v>30</v>
      </c>
      <c r="V238" t="s">
        <v>28</v>
      </c>
      <c r="W238">
        <v>3680.3</v>
      </c>
      <c r="X238" t="s">
        <v>30</v>
      </c>
      <c r="Y238" t="s">
        <v>28</v>
      </c>
      <c r="AK238" s="4">
        <v>39844</v>
      </c>
      <c r="AL238">
        <v>5374.2</v>
      </c>
      <c r="AM238" t="s">
        <v>30</v>
      </c>
      <c r="AN238" t="s">
        <v>28</v>
      </c>
      <c r="AP238" s="4">
        <v>36922</v>
      </c>
      <c r="AQ238">
        <v>122.4</v>
      </c>
      <c r="AR238" t="s">
        <v>30</v>
      </c>
      <c r="AS238" t="s">
        <v>28</v>
      </c>
      <c r="BE238" s="4">
        <v>41274</v>
      </c>
      <c r="BF238">
        <v>101.49226156063501</v>
      </c>
      <c r="BG238" t="s">
        <v>30</v>
      </c>
      <c r="BH238" t="s">
        <v>28</v>
      </c>
      <c r="BO238" s="4">
        <v>41305</v>
      </c>
      <c r="BP238">
        <v>79.400000000000006</v>
      </c>
      <c r="BQ238" t="s">
        <v>30</v>
      </c>
      <c r="BR238" t="s">
        <v>28</v>
      </c>
      <c r="BS238">
        <v>79.600000000000009</v>
      </c>
      <c r="BT238" t="s">
        <v>30</v>
      </c>
      <c r="BU238" t="s">
        <v>28</v>
      </c>
      <c r="BW238" s="4">
        <v>40209</v>
      </c>
      <c r="BX238">
        <v>108.5</v>
      </c>
      <c r="BY238" t="s">
        <v>30</v>
      </c>
      <c r="BZ238" t="s">
        <v>28</v>
      </c>
    </row>
    <row r="239" spans="1:78" x14ac:dyDescent="0.2">
      <c r="A239" s="3">
        <v>35661</v>
      </c>
      <c r="B239">
        <v>24.51</v>
      </c>
      <c r="C239" t="s">
        <v>27</v>
      </c>
      <c r="D239" t="s">
        <v>28</v>
      </c>
      <c r="E239">
        <v>22.01</v>
      </c>
      <c r="F239" t="s">
        <v>27</v>
      </c>
      <c r="G239" t="s">
        <v>28</v>
      </c>
      <c r="I239" s="4">
        <v>40786</v>
      </c>
      <c r="J239">
        <v>6</v>
      </c>
      <c r="K239" t="s">
        <v>30</v>
      </c>
      <c r="L239" t="s">
        <v>28</v>
      </c>
      <c r="S239" s="4">
        <v>41333</v>
      </c>
      <c r="T239">
        <v>3708.69</v>
      </c>
      <c r="U239" t="s">
        <v>30</v>
      </c>
      <c r="V239" t="s">
        <v>28</v>
      </c>
      <c r="W239">
        <v>3709.9900000000002</v>
      </c>
      <c r="X239" t="s">
        <v>30</v>
      </c>
      <c r="Y239" t="s">
        <v>28</v>
      </c>
      <c r="AK239" s="4">
        <v>39872</v>
      </c>
      <c r="AL239">
        <v>5351.7</v>
      </c>
      <c r="AM239" t="s">
        <v>30</v>
      </c>
      <c r="AN239" t="s">
        <v>28</v>
      </c>
      <c r="AP239" s="4">
        <v>36950</v>
      </c>
      <c r="AQ239">
        <v>122.5</v>
      </c>
      <c r="AR239" t="s">
        <v>30</v>
      </c>
      <c r="AS239" t="s">
        <v>28</v>
      </c>
      <c r="BE239" s="4">
        <v>41305</v>
      </c>
      <c r="BF239">
        <v>100.61739694934001</v>
      </c>
      <c r="BG239" t="s">
        <v>30</v>
      </c>
      <c r="BH239" t="s">
        <v>28</v>
      </c>
      <c r="BO239" s="4">
        <v>41333</v>
      </c>
      <c r="BP239">
        <v>97.4</v>
      </c>
      <c r="BQ239" t="s">
        <v>30</v>
      </c>
      <c r="BR239" t="s">
        <v>28</v>
      </c>
      <c r="BS239">
        <v>97.4</v>
      </c>
      <c r="BT239" t="s">
        <v>30</v>
      </c>
      <c r="BU239" t="s">
        <v>28</v>
      </c>
      <c r="BW239" s="4">
        <v>40237</v>
      </c>
      <c r="BX239">
        <v>109.2</v>
      </c>
      <c r="BY239" t="s">
        <v>30</v>
      </c>
      <c r="BZ239" t="s">
        <v>28</v>
      </c>
    </row>
    <row r="240" spans="1:78" x14ac:dyDescent="0.2">
      <c r="A240" s="3">
        <v>35662</v>
      </c>
      <c r="B240">
        <v>24.5</v>
      </c>
      <c r="C240" t="s">
        <v>27</v>
      </c>
      <c r="D240" t="s">
        <v>28</v>
      </c>
      <c r="E240">
        <v>21.990000000000002</v>
      </c>
      <c r="F240" t="s">
        <v>27</v>
      </c>
      <c r="G240" t="s">
        <v>28</v>
      </c>
      <c r="I240" s="4">
        <v>40816</v>
      </c>
      <c r="J240">
        <v>6</v>
      </c>
      <c r="K240" t="s">
        <v>30</v>
      </c>
      <c r="L240" t="s">
        <v>28</v>
      </c>
      <c r="S240" s="4">
        <v>41364</v>
      </c>
      <c r="T240">
        <v>3831.84</v>
      </c>
      <c r="U240" t="s">
        <v>30</v>
      </c>
      <c r="V240" t="s">
        <v>28</v>
      </c>
      <c r="W240">
        <v>3832.81</v>
      </c>
      <c r="X240" t="s">
        <v>30</v>
      </c>
      <c r="Y240" t="s">
        <v>28</v>
      </c>
      <c r="AK240" s="4">
        <v>39903</v>
      </c>
      <c r="AL240">
        <v>5325.3</v>
      </c>
      <c r="AM240" t="s">
        <v>30</v>
      </c>
      <c r="AN240" t="s">
        <v>28</v>
      </c>
      <c r="AP240" s="4">
        <v>36981</v>
      </c>
      <c r="AQ240">
        <v>123.10000000000001</v>
      </c>
      <c r="AR240" t="s">
        <v>30</v>
      </c>
      <c r="AS240" t="s">
        <v>28</v>
      </c>
      <c r="BE240" s="4">
        <v>41333</v>
      </c>
      <c r="BF240">
        <v>98.73300952016119</v>
      </c>
      <c r="BG240" t="s">
        <v>30</v>
      </c>
      <c r="BH240" t="s">
        <v>28</v>
      </c>
      <c r="BO240" s="4">
        <v>41364</v>
      </c>
      <c r="BP240">
        <v>116.8</v>
      </c>
      <c r="BQ240" t="s">
        <v>30</v>
      </c>
      <c r="BR240" t="s">
        <v>28</v>
      </c>
      <c r="BS240">
        <v>116.5</v>
      </c>
      <c r="BT240" t="s">
        <v>30</v>
      </c>
      <c r="BU240" t="s">
        <v>28</v>
      </c>
      <c r="BW240" s="4">
        <v>40268</v>
      </c>
      <c r="BX240">
        <v>112.5</v>
      </c>
      <c r="BY240" t="s">
        <v>30</v>
      </c>
      <c r="BZ240" t="s">
        <v>28</v>
      </c>
    </row>
    <row r="241" spans="1:78" x14ac:dyDescent="0.2">
      <c r="A241" s="3">
        <v>35663</v>
      </c>
      <c r="B241">
        <v>24.900000000000002</v>
      </c>
      <c r="C241" t="s">
        <v>27</v>
      </c>
      <c r="D241" t="s">
        <v>28</v>
      </c>
      <c r="E241">
        <v>23.98</v>
      </c>
      <c r="F241" t="s">
        <v>27</v>
      </c>
      <c r="G241" t="s">
        <v>28</v>
      </c>
      <c r="I241" s="4">
        <v>40847</v>
      </c>
      <c r="J241">
        <v>6</v>
      </c>
      <c r="K241" t="s">
        <v>30</v>
      </c>
      <c r="L241" t="s">
        <v>28</v>
      </c>
      <c r="S241" s="4">
        <v>41394</v>
      </c>
      <c r="T241">
        <v>3829.78</v>
      </c>
      <c r="U241" t="s">
        <v>30</v>
      </c>
      <c r="V241" t="s">
        <v>28</v>
      </c>
      <c r="W241">
        <v>3830.89</v>
      </c>
      <c r="X241" t="s">
        <v>30</v>
      </c>
      <c r="Y241" t="s">
        <v>28</v>
      </c>
      <c r="AK241" s="4">
        <v>39933</v>
      </c>
      <c r="AL241">
        <v>5308.8</v>
      </c>
      <c r="AM241" t="s">
        <v>30</v>
      </c>
      <c r="AN241" t="s">
        <v>28</v>
      </c>
      <c r="AP241" s="4">
        <v>37011</v>
      </c>
      <c r="AQ241">
        <v>124.10000000000001</v>
      </c>
      <c r="AR241" t="s">
        <v>30</v>
      </c>
      <c r="AS241" t="s">
        <v>28</v>
      </c>
      <c r="BE241" s="4">
        <v>41364</v>
      </c>
      <c r="BF241">
        <v>99.169014863453086</v>
      </c>
      <c r="BG241" t="s">
        <v>30</v>
      </c>
      <c r="BH241" t="s">
        <v>28</v>
      </c>
      <c r="BO241" s="4">
        <v>41394</v>
      </c>
      <c r="BP241">
        <v>97.3</v>
      </c>
      <c r="BQ241" t="s">
        <v>30</v>
      </c>
      <c r="BR241" t="s">
        <v>28</v>
      </c>
      <c r="BS241">
        <v>97</v>
      </c>
      <c r="BT241" t="s">
        <v>30</v>
      </c>
      <c r="BU241" t="s">
        <v>28</v>
      </c>
      <c r="BW241" s="4">
        <v>40298</v>
      </c>
      <c r="BX241">
        <v>109.7</v>
      </c>
      <c r="BY241" t="s">
        <v>30</v>
      </c>
      <c r="BZ241" t="s">
        <v>28</v>
      </c>
    </row>
    <row r="242" spans="1:78" x14ac:dyDescent="0.2">
      <c r="A242" s="3">
        <v>35664</v>
      </c>
      <c r="B242">
        <v>25.45</v>
      </c>
      <c r="C242" t="s">
        <v>27</v>
      </c>
      <c r="D242" t="s">
        <v>28</v>
      </c>
      <c r="E242">
        <v>26.52</v>
      </c>
      <c r="F242" t="s">
        <v>27</v>
      </c>
      <c r="G242" t="s">
        <v>28</v>
      </c>
      <c r="I242" s="4">
        <v>40877</v>
      </c>
      <c r="J242">
        <v>6</v>
      </c>
      <c r="K242" t="s">
        <v>30</v>
      </c>
      <c r="L242" t="s">
        <v>28</v>
      </c>
      <c r="S242" s="4">
        <v>41425</v>
      </c>
      <c r="T242">
        <v>3697.23</v>
      </c>
      <c r="U242" t="s">
        <v>30</v>
      </c>
      <c r="V242" t="s">
        <v>28</v>
      </c>
      <c r="W242">
        <v>3699.67</v>
      </c>
      <c r="X242" t="s">
        <v>30</v>
      </c>
      <c r="Y242" t="s">
        <v>28</v>
      </c>
      <c r="AK242" s="4">
        <v>39964</v>
      </c>
      <c r="AL242">
        <v>5292.3</v>
      </c>
      <c r="AM242" t="s">
        <v>30</v>
      </c>
      <c r="AN242" t="s">
        <v>28</v>
      </c>
      <c r="AP242" s="4">
        <v>37042</v>
      </c>
      <c r="AQ242">
        <v>125.5</v>
      </c>
      <c r="AR242" t="s">
        <v>30</v>
      </c>
      <c r="AS242" t="s">
        <v>28</v>
      </c>
      <c r="BE242" s="4">
        <v>41394</v>
      </c>
      <c r="BF242">
        <v>101.02771173857602</v>
      </c>
      <c r="BG242" t="s">
        <v>30</v>
      </c>
      <c r="BH242" t="s">
        <v>28</v>
      </c>
      <c r="BO242" s="4">
        <v>41425</v>
      </c>
      <c r="BP242">
        <v>101.60000000000001</v>
      </c>
      <c r="BQ242" t="s">
        <v>30</v>
      </c>
      <c r="BR242" t="s">
        <v>28</v>
      </c>
      <c r="BS242">
        <v>101.9</v>
      </c>
      <c r="BT242" t="s">
        <v>30</v>
      </c>
      <c r="BU242" t="s">
        <v>28</v>
      </c>
      <c r="BW242" s="4">
        <v>40329</v>
      </c>
      <c r="BX242">
        <v>113.5</v>
      </c>
      <c r="BY242" t="s">
        <v>30</v>
      </c>
      <c r="BZ242" t="s">
        <v>28</v>
      </c>
    </row>
    <row r="243" spans="1:78" x14ac:dyDescent="0.2">
      <c r="A243" s="3">
        <v>35665</v>
      </c>
      <c r="B243" t="s">
        <v>29</v>
      </c>
      <c r="C243" t="s">
        <v>30</v>
      </c>
      <c r="D243" t="s">
        <v>28</v>
      </c>
      <c r="E243" t="s">
        <v>29</v>
      </c>
      <c r="F243" t="s">
        <v>30</v>
      </c>
      <c r="G243" t="s">
        <v>28</v>
      </c>
      <c r="I243" s="4">
        <v>40908</v>
      </c>
      <c r="J243">
        <v>6</v>
      </c>
      <c r="K243" t="s">
        <v>30</v>
      </c>
      <c r="L243" t="s">
        <v>28</v>
      </c>
      <c r="S243" s="4">
        <v>41455</v>
      </c>
      <c r="T243">
        <v>3803.6</v>
      </c>
      <c r="U243" t="s">
        <v>30</v>
      </c>
      <c r="V243" t="s">
        <v>28</v>
      </c>
      <c r="W243">
        <v>3808.63</v>
      </c>
      <c r="X243" t="s">
        <v>30</v>
      </c>
      <c r="Y243" t="s">
        <v>28</v>
      </c>
      <c r="AK243" s="4">
        <v>39994</v>
      </c>
      <c r="AL243">
        <v>5280.1</v>
      </c>
      <c r="AM243" t="s">
        <v>30</v>
      </c>
      <c r="AN243" t="s">
        <v>28</v>
      </c>
      <c r="AP243" s="4">
        <v>37072</v>
      </c>
      <c r="AQ243">
        <v>125.4</v>
      </c>
      <c r="AR243" t="s">
        <v>30</v>
      </c>
      <c r="AS243" t="s">
        <v>28</v>
      </c>
      <c r="BE243" s="4">
        <v>41425</v>
      </c>
      <c r="BF243">
        <v>98.782500183230397</v>
      </c>
      <c r="BG243" t="s">
        <v>30</v>
      </c>
      <c r="BH243" t="s">
        <v>28</v>
      </c>
      <c r="BO243" s="4">
        <v>41455</v>
      </c>
      <c r="BP243">
        <v>101.5</v>
      </c>
      <c r="BQ243" t="s">
        <v>30</v>
      </c>
      <c r="BR243" t="s">
        <v>28</v>
      </c>
      <c r="BS243">
        <v>101.60000000000001</v>
      </c>
      <c r="BT243" t="s">
        <v>30</v>
      </c>
      <c r="BU243" t="s">
        <v>28</v>
      </c>
      <c r="BW243" s="4">
        <v>40359</v>
      </c>
      <c r="BX243">
        <v>114.3</v>
      </c>
      <c r="BY243" t="s">
        <v>30</v>
      </c>
      <c r="BZ243" t="s">
        <v>28</v>
      </c>
    </row>
    <row r="244" spans="1:78" x14ac:dyDescent="0.2">
      <c r="A244" s="3">
        <v>35666</v>
      </c>
      <c r="B244" t="s">
        <v>29</v>
      </c>
      <c r="C244" t="s">
        <v>30</v>
      </c>
      <c r="D244" t="s">
        <v>28</v>
      </c>
      <c r="E244" t="s">
        <v>29</v>
      </c>
      <c r="F244" t="s">
        <v>30</v>
      </c>
      <c r="G244" t="s">
        <v>28</v>
      </c>
      <c r="I244" s="4">
        <v>40939</v>
      </c>
      <c r="J244">
        <v>6</v>
      </c>
      <c r="K244" t="s">
        <v>30</v>
      </c>
      <c r="L244" t="s">
        <v>28</v>
      </c>
      <c r="S244" s="4">
        <v>41486</v>
      </c>
      <c r="T244">
        <v>3824.92</v>
      </c>
      <c r="U244" t="s">
        <v>30</v>
      </c>
      <c r="V244" t="s">
        <v>28</v>
      </c>
      <c r="W244">
        <v>3830.07</v>
      </c>
      <c r="X244" t="s">
        <v>30</v>
      </c>
      <c r="Y244" t="s">
        <v>28</v>
      </c>
      <c r="AK244" s="4">
        <v>40025</v>
      </c>
      <c r="AL244">
        <v>5273.3</v>
      </c>
      <c r="AM244" t="s">
        <v>30</v>
      </c>
      <c r="AN244" t="s">
        <v>28</v>
      </c>
      <c r="AP244" s="4">
        <v>37103</v>
      </c>
      <c r="AQ244">
        <v>125</v>
      </c>
      <c r="AR244" t="s">
        <v>30</v>
      </c>
      <c r="AS244" t="s">
        <v>28</v>
      </c>
      <c r="BE244" s="4">
        <v>41455</v>
      </c>
      <c r="BF244">
        <v>97.377994267625198</v>
      </c>
      <c r="BG244" t="s">
        <v>30</v>
      </c>
      <c r="BH244" t="s">
        <v>28</v>
      </c>
      <c r="BO244" s="4">
        <v>41486</v>
      </c>
      <c r="BP244">
        <v>103.8</v>
      </c>
      <c r="BQ244" t="s">
        <v>30</v>
      </c>
      <c r="BR244" t="s">
        <v>28</v>
      </c>
      <c r="BS244">
        <v>103.8</v>
      </c>
      <c r="BT244" t="s">
        <v>30</v>
      </c>
      <c r="BU244" t="s">
        <v>28</v>
      </c>
      <c r="BW244" s="4">
        <v>40390</v>
      </c>
      <c r="BX244">
        <v>110.5</v>
      </c>
      <c r="BY244" t="s">
        <v>30</v>
      </c>
      <c r="BZ244" t="s">
        <v>28</v>
      </c>
    </row>
    <row r="245" spans="1:78" x14ac:dyDescent="0.2">
      <c r="A245" s="3">
        <v>35667</v>
      </c>
      <c r="B245">
        <v>25.12</v>
      </c>
      <c r="C245" t="s">
        <v>27</v>
      </c>
      <c r="D245" t="s">
        <v>28</v>
      </c>
      <c r="E245">
        <v>23.73</v>
      </c>
      <c r="F245" t="s">
        <v>27</v>
      </c>
      <c r="G245" t="s">
        <v>28</v>
      </c>
      <c r="I245" s="4">
        <v>40968</v>
      </c>
      <c r="J245">
        <v>6</v>
      </c>
      <c r="K245" t="s">
        <v>30</v>
      </c>
      <c r="L245" t="s">
        <v>28</v>
      </c>
      <c r="S245" s="4">
        <v>41517</v>
      </c>
      <c r="T245">
        <v>3757.26</v>
      </c>
      <c r="U245" t="s">
        <v>30</v>
      </c>
      <c r="V245" t="s">
        <v>28</v>
      </c>
      <c r="W245">
        <v>3760.4500000000003</v>
      </c>
      <c r="X245" t="s">
        <v>30</v>
      </c>
      <c r="Y245" t="s">
        <v>28</v>
      </c>
      <c r="AK245" s="4">
        <v>40056</v>
      </c>
      <c r="AL245">
        <v>5270.3</v>
      </c>
      <c r="AM245" t="s">
        <v>30</v>
      </c>
      <c r="AN245" t="s">
        <v>28</v>
      </c>
      <c r="AP245" s="4">
        <v>37134</v>
      </c>
      <c r="AQ245">
        <v>124.60000000000001</v>
      </c>
      <c r="AR245" t="s">
        <v>30</v>
      </c>
      <c r="AS245" t="s">
        <v>28</v>
      </c>
      <c r="BE245" s="4">
        <v>41486</v>
      </c>
      <c r="BF245">
        <v>97.6348163149936</v>
      </c>
      <c r="BG245" t="s">
        <v>30</v>
      </c>
      <c r="BH245" t="s">
        <v>28</v>
      </c>
      <c r="BO245" s="4">
        <v>41517</v>
      </c>
      <c r="BP245">
        <v>99.3</v>
      </c>
      <c r="BQ245" t="s">
        <v>30</v>
      </c>
      <c r="BR245" t="s">
        <v>28</v>
      </c>
      <c r="BS245">
        <v>99.8</v>
      </c>
      <c r="BT245" t="s">
        <v>30</v>
      </c>
      <c r="BU245" t="s">
        <v>28</v>
      </c>
      <c r="BW245" s="4">
        <v>40421</v>
      </c>
      <c r="BX245">
        <v>113.60000000000001</v>
      </c>
      <c r="BY245" t="s">
        <v>30</v>
      </c>
      <c r="BZ245" t="s">
        <v>28</v>
      </c>
    </row>
    <row r="246" spans="1:78" x14ac:dyDescent="0.2">
      <c r="A246" s="3">
        <v>35668</v>
      </c>
      <c r="B246">
        <v>25.85</v>
      </c>
      <c r="C246" t="s">
        <v>27</v>
      </c>
      <c r="D246" t="s">
        <v>28</v>
      </c>
      <c r="E246">
        <v>26.98</v>
      </c>
      <c r="F246" t="s">
        <v>27</v>
      </c>
      <c r="G246" t="s">
        <v>28</v>
      </c>
      <c r="I246" s="4">
        <v>40999</v>
      </c>
      <c r="J246">
        <v>6</v>
      </c>
      <c r="K246" t="s">
        <v>30</v>
      </c>
      <c r="L246" t="s">
        <v>28</v>
      </c>
      <c r="S246" s="4">
        <v>41547</v>
      </c>
      <c r="T246">
        <v>3770.4300000000003</v>
      </c>
      <c r="U246" t="s">
        <v>30</v>
      </c>
      <c r="V246" t="s">
        <v>28</v>
      </c>
      <c r="W246">
        <v>3770.91</v>
      </c>
      <c r="X246" t="s">
        <v>30</v>
      </c>
      <c r="Y246" t="s">
        <v>28</v>
      </c>
      <c r="AK246" s="4">
        <v>40086</v>
      </c>
      <c r="AL246">
        <v>5266.5</v>
      </c>
      <c r="AM246" t="s">
        <v>30</v>
      </c>
      <c r="AN246" t="s">
        <v>28</v>
      </c>
      <c r="AP246" s="4">
        <v>37164</v>
      </c>
      <c r="AQ246">
        <v>125</v>
      </c>
      <c r="AR246" t="s">
        <v>30</v>
      </c>
      <c r="AS246" t="s">
        <v>28</v>
      </c>
      <c r="BE246" s="4">
        <v>41517</v>
      </c>
      <c r="BF246">
        <v>98.650022446359486</v>
      </c>
      <c r="BG246" t="s">
        <v>30</v>
      </c>
      <c r="BH246" t="s">
        <v>28</v>
      </c>
      <c r="BO246" s="4">
        <v>41547</v>
      </c>
      <c r="BP246">
        <v>99.100000000000009</v>
      </c>
      <c r="BQ246" t="s">
        <v>30</v>
      </c>
      <c r="BR246" t="s">
        <v>28</v>
      </c>
      <c r="BS246">
        <v>98.9</v>
      </c>
      <c r="BT246" t="s">
        <v>30</v>
      </c>
      <c r="BU246" t="s">
        <v>28</v>
      </c>
      <c r="BW246" s="4">
        <v>40451</v>
      </c>
      <c r="BX246">
        <v>111.8</v>
      </c>
      <c r="BY246" t="s">
        <v>30</v>
      </c>
      <c r="BZ246" t="s">
        <v>28</v>
      </c>
    </row>
    <row r="247" spans="1:78" x14ac:dyDescent="0.2">
      <c r="A247" s="3">
        <v>35669</v>
      </c>
      <c r="B247">
        <v>25.78</v>
      </c>
      <c r="C247" t="s">
        <v>27</v>
      </c>
      <c r="D247" t="s">
        <v>28</v>
      </c>
      <c r="E247">
        <v>25.11</v>
      </c>
      <c r="F247" t="s">
        <v>27</v>
      </c>
      <c r="G247" t="s">
        <v>28</v>
      </c>
      <c r="I247" s="4">
        <v>41029</v>
      </c>
      <c r="J247">
        <v>6</v>
      </c>
      <c r="K247" t="s">
        <v>30</v>
      </c>
      <c r="L247" t="s">
        <v>28</v>
      </c>
      <c r="S247" s="4">
        <v>41578</v>
      </c>
      <c r="T247">
        <v>3833.84</v>
      </c>
      <c r="U247" t="s">
        <v>30</v>
      </c>
      <c r="V247" t="s">
        <v>28</v>
      </c>
      <c r="W247">
        <v>3834.17</v>
      </c>
      <c r="X247" t="s">
        <v>30</v>
      </c>
      <c r="Y247" t="s">
        <v>28</v>
      </c>
      <c r="AK247" s="4">
        <v>40117</v>
      </c>
      <c r="AL247">
        <v>5267.4000000000005</v>
      </c>
      <c r="AM247" t="s">
        <v>30</v>
      </c>
      <c r="AN247" t="s">
        <v>28</v>
      </c>
      <c r="AP247" s="4">
        <v>37195</v>
      </c>
      <c r="AQ247">
        <v>125.5</v>
      </c>
      <c r="AR247" t="s">
        <v>30</v>
      </c>
      <c r="AS247" t="s">
        <v>28</v>
      </c>
      <c r="BE247" s="4">
        <v>41547</v>
      </c>
      <c r="BF247">
        <v>98.834451035569998</v>
      </c>
      <c r="BG247" t="s">
        <v>30</v>
      </c>
      <c r="BH247" t="s">
        <v>28</v>
      </c>
      <c r="BO247" s="4">
        <v>41578</v>
      </c>
      <c r="BP247">
        <v>103.60000000000001</v>
      </c>
      <c r="BQ247" t="s">
        <v>30</v>
      </c>
      <c r="BR247" t="s">
        <v>28</v>
      </c>
      <c r="BS247">
        <v>103.3</v>
      </c>
      <c r="BT247" t="s">
        <v>30</v>
      </c>
      <c r="BU247" t="s">
        <v>28</v>
      </c>
      <c r="BW247" s="4">
        <v>40482</v>
      </c>
      <c r="BX247">
        <v>108</v>
      </c>
      <c r="BY247" t="s">
        <v>30</v>
      </c>
      <c r="BZ247" t="s">
        <v>28</v>
      </c>
    </row>
    <row r="248" spans="1:78" x14ac:dyDescent="0.2">
      <c r="A248" s="3">
        <v>35670</v>
      </c>
      <c r="B248">
        <v>25.69</v>
      </c>
      <c r="C248" t="s">
        <v>27</v>
      </c>
      <c r="D248" t="s">
        <v>28</v>
      </c>
      <c r="E248">
        <v>23.52</v>
      </c>
      <c r="F248" t="s">
        <v>27</v>
      </c>
      <c r="G248" t="s">
        <v>28</v>
      </c>
      <c r="I248" s="4">
        <v>41060</v>
      </c>
      <c r="J248">
        <v>6.17</v>
      </c>
      <c r="K248" t="s">
        <v>30</v>
      </c>
      <c r="L248" t="s">
        <v>28</v>
      </c>
      <c r="S248" s="4">
        <v>41608</v>
      </c>
      <c r="T248">
        <v>3897.12</v>
      </c>
      <c r="U248" t="s">
        <v>30</v>
      </c>
      <c r="V248" t="s">
        <v>28</v>
      </c>
      <c r="W248">
        <v>3897.88</v>
      </c>
      <c r="X248" t="s">
        <v>30</v>
      </c>
      <c r="Y248" t="s">
        <v>28</v>
      </c>
      <c r="AK248" s="4">
        <v>40147</v>
      </c>
      <c r="AL248">
        <v>5265.2</v>
      </c>
      <c r="AM248" t="s">
        <v>30</v>
      </c>
      <c r="AN248" t="s">
        <v>28</v>
      </c>
      <c r="AP248" s="4">
        <v>37225</v>
      </c>
      <c r="AQ248">
        <v>125.60000000000001</v>
      </c>
      <c r="AR248" t="s">
        <v>30</v>
      </c>
      <c r="AS248" t="s">
        <v>28</v>
      </c>
      <c r="BE248" s="4">
        <v>41578</v>
      </c>
      <c r="BF248">
        <v>100.30281202184601</v>
      </c>
      <c r="BG248" t="s">
        <v>30</v>
      </c>
      <c r="BH248" t="s">
        <v>28</v>
      </c>
      <c r="BO248" s="4">
        <v>41608</v>
      </c>
      <c r="BP248">
        <v>94.2</v>
      </c>
      <c r="BQ248" t="s">
        <v>30</v>
      </c>
      <c r="BR248" t="s">
        <v>28</v>
      </c>
      <c r="BS248">
        <v>94.2</v>
      </c>
      <c r="BT248" t="s">
        <v>30</v>
      </c>
      <c r="BU248" t="s">
        <v>28</v>
      </c>
      <c r="BW248" s="4">
        <v>40512</v>
      </c>
      <c r="BX248">
        <v>110</v>
      </c>
      <c r="BY248" t="s">
        <v>30</v>
      </c>
      <c r="BZ248" t="s">
        <v>28</v>
      </c>
    </row>
    <row r="249" spans="1:78" x14ac:dyDescent="0.2">
      <c r="A249" s="3">
        <v>35671</v>
      </c>
      <c r="B249">
        <v>25.62</v>
      </c>
      <c r="C249" t="s">
        <v>27</v>
      </c>
      <c r="D249" t="s">
        <v>28</v>
      </c>
      <c r="E249">
        <v>15.17</v>
      </c>
      <c r="F249" t="s">
        <v>27</v>
      </c>
      <c r="G249" t="s">
        <v>28</v>
      </c>
      <c r="I249" s="4">
        <v>41090</v>
      </c>
      <c r="J249">
        <v>6.25</v>
      </c>
      <c r="K249" t="s">
        <v>30</v>
      </c>
      <c r="L249" t="s">
        <v>28</v>
      </c>
      <c r="S249" s="4">
        <v>41639</v>
      </c>
      <c r="T249">
        <v>4217.67</v>
      </c>
      <c r="U249" t="s">
        <v>30</v>
      </c>
      <c r="V249" t="s">
        <v>28</v>
      </c>
      <c r="W249">
        <v>4221.5</v>
      </c>
      <c r="X249" t="s">
        <v>30</v>
      </c>
      <c r="Y249" t="s">
        <v>28</v>
      </c>
      <c r="AK249" s="4">
        <v>40178</v>
      </c>
      <c r="AL249">
        <v>5254.9000000000005</v>
      </c>
      <c r="AM249" t="s">
        <v>30</v>
      </c>
      <c r="AN249" t="s">
        <v>28</v>
      </c>
      <c r="AP249" s="4">
        <v>37256</v>
      </c>
      <c r="AQ249">
        <v>125.9</v>
      </c>
      <c r="AR249" t="s">
        <v>30</v>
      </c>
      <c r="AS249" t="s">
        <v>28</v>
      </c>
      <c r="BE249" s="4">
        <v>41608</v>
      </c>
      <c r="BF249">
        <v>99.987609228302688</v>
      </c>
      <c r="BG249" t="s">
        <v>30</v>
      </c>
      <c r="BH249" t="s">
        <v>28</v>
      </c>
      <c r="BO249" s="4">
        <v>41639</v>
      </c>
      <c r="BP249">
        <v>117.3</v>
      </c>
      <c r="BQ249" t="s">
        <v>30</v>
      </c>
      <c r="BR249" t="s">
        <v>28</v>
      </c>
      <c r="BS249">
        <v>117.10000000000001</v>
      </c>
      <c r="BT249" t="s">
        <v>30</v>
      </c>
      <c r="BU249" t="s">
        <v>28</v>
      </c>
      <c r="BW249" s="4">
        <v>40543</v>
      </c>
      <c r="BX249">
        <v>111.4</v>
      </c>
      <c r="BY249" t="s">
        <v>30</v>
      </c>
      <c r="BZ249" t="s">
        <v>28</v>
      </c>
    </row>
    <row r="250" spans="1:78" x14ac:dyDescent="0.2">
      <c r="A250" s="3">
        <v>35672</v>
      </c>
      <c r="B250" t="s">
        <v>29</v>
      </c>
      <c r="C250" t="s">
        <v>30</v>
      </c>
      <c r="D250" t="s">
        <v>28</v>
      </c>
      <c r="E250" t="s">
        <v>29</v>
      </c>
      <c r="F250" t="s">
        <v>30</v>
      </c>
      <c r="G250" t="s">
        <v>28</v>
      </c>
      <c r="I250" s="4">
        <v>41121</v>
      </c>
      <c r="J250">
        <v>6.25</v>
      </c>
      <c r="K250" t="s">
        <v>30</v>
      </c>
      <c r="L250" t="s">
        <v>28</v>
      </c>
      <c r="S250" s="4">
        <v>41670</v>
      </c>
      <c r="T250">
        <v>3805.11</v>
      </c>
      <c r="U250" t="s">
        <v>30</v>
      </c>
      <c r="V250" t="s">
        <v>28</v>
      </c>
      <c r="W250">
        <v>3805.28</v>
      </c>
      <c r="X250" t="s">
        <v>30</v>
      </c>
      <c r="Y250" t="s">
        <v>28</v>
      </c>
      <c r="AK250" s="4">
        <v>40209</v>
      </c>
      <c r="AL250">
        <v>5301.3</v>
      </c>
      <c r="AM250" t="s">
        <v>30</v>
      </c>
      <c r="AN250" t="s">
        <v>28</v>
      </c>
      <c r="AP250" s="4">
        <v>37287</v>
      </c>
      <c r="AQ250">
        <v>126.9</v>
      </c>
      <c r="AR250" t="s">
        <v>30</v>
      </c>
      <c r="AS250" t="s">
        <v>28</v>
      </c>
      <c r="BE250" s="4">
        <v>41639</v>
      </c>
      <c r="BF250">
        <v>101.25607645287</v>
      </c>
      <c r="BG250" t="s">
        <v>30</v>
      </c>
      <c r="BH250" t="s">
        <v>28</v>
      </c>
      <c r="BO250" s="4">
        <v>41670</v>
      </c>
      <c r="BP250">
        <v>78.7</v>
      </c>
      <c r="BQ250" t="s">
        <v>30</v>
      </c>
      <c r="BR250" t="s">
        <v>28</v>
      </c>
      <c r="BS250">
        <v>78.7</v>
      </c>
      <c r="BT250" t="s">
        <v>30</v>
      </c>
      <c r="BU250" t="s">
        <v>28</v>
      </c>
      <c r="BW250" s="4">
        <v>40574</v>
      </c>
      <c r="BX250">
        <v>109.7</v>
      </c>
      <c r="BY250" t="s">
        <v>30</v>
      </c>
      <c r="BZ250" t="s">
        <v>28</v>
      </c>
    </row>
    <row r="251" spans="1:78" x14ac:dyDescent="0.2">
      <c r="A251" s="3">
        <v>35673</v>
      </c>
      <c r="B251" t="s">
        <v>29</v>
      </c>
      <c r="C251" t="s">
        <v>30</v>
      </c>
      <c r="D251" t="s">
        <v>28</v>
      </c>
      <c r="E251" t="s">
        <v>29</v>
      </c>
      <c r="F251" t="s">
        <v>30</v>
      </c>
      <c r="G251" t="s">
        <v>28</v>
      </c>
      <c r="I251" s="4">
        <v>41152</v>
      </c>
      <c r="J251">
        <v>6.25</v>
      </c>
      <c r="K251" t="s">
        <v>30</v>
      </c>
      <c r="L251" t="s">
        <v>28</v>
      </c>
      <c r="S251" s="4">
        <v>41698</v>
      </c>
      <c r="T251">
        <v>3856.37</v>
      </c>
      <c r="U251" t="s">
        <v>30</v>
      </c>
      <c r="V251" t="s">
        <v>28</v>
      </c>
      <c r="W251">
        <v>3856.56</v>
      </c>
      <c r="X251" t="s">
        <v>30</v>
      </c>
      <c r="Y251" t="s">
        <v>28</v>
      </c>
      <c r="AK251" s="4">
        <v>40237</v>
      </c>
      <c r="AL251">
        <v>5293.1</v>
      </c>
      <c r="AM251" t="s">
        <v>30</v>
      </c>
      <c r="AN251" t="s">
        <v>28</v>
      </c>
      <c r="AP251" s="4">
        <v>37315</v>
      </c>
      <c r="AQ251">
        <v>127</v>
      </c>
      <c r="AR251" t="s">
        <v>30</v>
      </c>
      <c r="AS251" t="s">
        <v>28</v>
      </c>
      <c r="BE251" s="4">
        <v>41670</v>
      </c>
      <c r="BF251">
        <v>99.846667090486008</v>
      </c>
      <c r="BG251" t="s">
        <v>30</v>
      </c>
      <c r="BH251" t="s">
        <v>28</v>
      </c>
      <c r="BO251" s="4">
        <v>41698</v>
      </c>
      <c r="BP251">
        <v>99.4</v>
      </c>
      <c r="BQ251" t="s">
        <v>30</v>
      </c>
      <c r="BR251" t="s">
        <v>28</v>
      </c>
      <c r="BS251">
        <v>99.5</v>
      </c>
      <c r="BT251" t="s">
        <v>30</v>
      </c>
      <c r="BU251" t="s">
        <v>28</v>
      </c>
      <c r="BW251" s="4">
        <v>40602</v>
      </c>
      <c r="BX251">
        <v>110.5</v>
      </c>
      <c r="BY251" t="s">
        <v>30</v>
      </c>
      <c r="BZ251" t="s">
        <v>28</v>
      </c>
    </row>
    <row r="252" spans="1:78" x14ac:dyDescent="0.2">
      <c r="A252" s="3">
        <v>35674</v>
      </c>
      <c r="B252">
        <v>25.6</v>
      </c>
      <c r="C252" t="s">
        <v>27</v>
      </c>
      <c r="D252" t="s">
        <v>28</v>
      </c>
      <c r="E252">
        <v>23.63</v>
      </c>
      <c r="F252" t="s">
        <v>27</v>
      </c>
      <c r="G252" t="s">
        <v>28</v>
      </c>
      <c r="I252" s="4">
        <v>41182</v>
      </c>
      <c r="J252">
        <v>6.25</v>
      </c>
      <c r="K252" t="s">
        <v>30</v>
      </c>
      <c r="L252" t="s">
        <v>28</v>
      </c>
      <c r="S252" s="4">
        <v>41729</v>
      </c>
      <c r="T252">
        <v>4017.38</v>
      </c>
      <c r="U252" t="s">
        <v>30</v>
      </c>
      <c r="V252" t="s">
        <v>28</v>
      </c>
      <c r="W252">
        <v>4017.75</v>
      </c>
      <c r="X252" t="s">
        <v>30</v>
      </c>
      <c r="Y252" t="s">
        <v>28</v>
      </c>
      <c r="AK252" s="4">
        <v>40268</v>
      </c>
      <c r="AL252">
        <v>5293.7</v>
      </c>
      <c r="AM252" t="s">
        <v>30</v>
      </c>
      <c r="AN252" t="s">
        <v>28</v>
      </c>
      <c r="AP252" s="4">
        <v>37346</v>
      </c>
      <c r="AQ252">
        <v>127.3</v>
      </c>
      <c r="AR252" t="s">
        <v>30</v>
      </c>
      <c r="AS252" t="s">
        <v>28</v>
      </c>
      <c r="BE252" s="4">
        <v>41698</v>
      </c>
      <c r="BF252">
        <v>100.75876426992501</v>
      </c>
      <c r="BG252" t="s">
        <v>30</v>
      </c>
      <c r="BH252" t="s">
        <v>28</v>
      </c>
      <c r="BO252" s="4">
        <v>41729</v>
      </c>
      <c r="BP252">
        <v>112.5</v>
      </c>
      <c r="BQ252" t="s">
        <v>30</v>
      </c>
      <c r="BR252" t="s">
        <v>28</v>
      </c>
      <c r="BS252">
        <v>112.5</v>
      </c>
      <c r="BT252" t="s">
        <v>30</v>
      </c>
      <c r="BU252" t="s">
        <v>28</v>
      </c>
      <c r="BW252" s="4">
        <v>40633</v>
      </c>
      <c r="BX252">
        <v>106.2</v>
      </c>
      <c r="BY252" t="s">
        <v>30</v>
      </c>
      <c r="BZ252" t="s">
        <v>28</v>
      </c>
    </row>
    <row r="253" spans="1:78" x14ac:dyDescent="0.2">
      <c r="A253" s="3">
        <v>35675</v>
      </c>
      <c r="B253">
        <v>25.2</v>
      </c>
      <c r="C253" t="s">
        <v>27</v>
      </c>
      <c r="D253" t="s">
        <v>28</v>
      </c>
      <c r="E253">
        <v>23.36</v>
      </c>
      <c r="F253" t="s">
        <v>27</v>
      </c>
      <c r="G253" t="s">
        <v>28</v>
      </c>
      <c r="I253" s="4">
        <v>41213</v>
      </c>
      <c r="J253">
        <v>6.25</v>
      </c>
      <c r="K253" t="s">
        <v>30</v>
      </c>
      <c r="L253" t="s">
        <v>28</v>
      </c>
      <c r="S253" s="4">
        <v>41759</v>
      </c>
      <c r="T253">
        <v>3974.79</v>
      </c>
      <c r="U253" t="s">
        <v>30</v>
      </c>
      <c r="V253" t="s">
        <v>28</v>
      </c>
      <c r="W253">
        <v>3976.8</v>
      </c>
      <c r="X253" t="s">
        <v>30</v>
      </c>
      <c r="Y253" t="s">
        <v>28</v>
      </c>
      <c r="AK253" s="4">
        <v>40298</v>
      </c>
      <c r="AL253">
        <v>5308.3</v>
      </c>
      <c r="AM253" t="s">
        <v>30</v>
      </c>
      <c r="AN253" t="s">
        <v>28</v>
      </c>
      <c r="AP253" s="4">
        <v>37376</v>
      </c>
      <c r="AQ253">
        <v>127.9</v>
      </c>
      <c r="AR253" t="s">
        <v>30</v>
      </c>
      <c r="AS253" t="s">
        <v>28</v>
      </c>
      <c r="BE253" s="4">
        <v>41729</v>
      </c>
      <c r="BF253">
        <v>100.369605967081</v>
      </c>
      <c r="BG253" t="s">
        <v>30</v>
      </c>
      <c r="BH253" t="s">
        <v>28</v>
      </c>
      <c r="BO253" s="4">
        <v>41759</v>
      </c>
      <c r="BP253">
        <v>102.3</v>
      </c>
      <c r="BQ253" t="s">
        <v>30</v>
      </c>
      <c r="BR253" t="s">
        <v>28</v>
      </c>
      <c r="BS253">
        <v>102.3</v>
      </c>
      <c r="BT253" t="s">
        <v>30</v>
      </c>
      <c r="BU253" t="s">
        <v>28</v>
      </c>
      <c r="BW253" s="4">
        <v>40663</v>
      </c>
      <c r="BX253">
        <v>106.5</v>
      </c>
      <c r="BY253" t="s">
        <v>30</v>
      </c>
      <c r="BZ253" t="s">
        <v>28</v>
      </c>
    </row>
    <row r="254" spans="1:78" x14ac:dyDescent="0.2">
      <c r="A254" s="3">
        <v>35676</v>
      </c>
      <c r="B254">
        <v>25.17</v>
      </c>
      <c r="C254" t="s">
        <v>27</v>
      </c>
      <c r="D254" t="s">
        <v>28</v>
      </c>
      <c r="E254">
        <v>23.26</v>
      </c>
      <c r="F254" t="s">
        <v>27</v>
      </c>
      <c r="G254" t="s">
        <v>28</v>
      </c>
      <c r="I254" s="4">
        <v>41243</v>
      </c>
      <c r="J254">
        <v>6.05</v>
      </c>
      <c r="K254" t="s">
        <v>30</v>
      </c>
      <c r="L254" t="s">
        <v>28</v>
      </c>
      <c r="S254" s="4">
        <v>41790</v>
      </c>
      <c r="T254">
        <v>3875.77</v>
      </c>
      <c r="U254" t="s">
        <v>30</v>
      </c>
      <c r="V254" t="s">
        <v>28</v>
      </c>
      <c r="W254">
        <v>3878.31</v>
      </c>
      <c r="X254" t="s">
        <v>30</v>
      </c>
      <c r="Y254" t="s">
        <v>28</v>
      </c>
      <c r="AK254" s="4">
        <v>40329</v>
      </c>
      <c r="AL254">
        <v>5319.7</v>
      </c>
      <c r="AM254" t="s">
        <v>30</v>
      </c>
      <c r="AN254" t="s">
        <v>28</v>
      </c>
      <c r="AP254" s="4">
        <v>37407</v>
      </c>
      <c r="AQ254">
        <v>127.60000000000001</v>
      </c>
      <c r="AR254" t="s">
        <v>30</v>
      </c>
      <c r="AS254" t="s">
        <v>28</v>
      </c>
      <c r="BE254" s="4">
        <v>41759</v>
      </c>
      <c r="BF254">
        <v>100.88206550056101</v>
      </c>
      <c r="BG254" t="s">
        <v>30</v>
      </c>
      <c r="BH254" t="s">
        <v>28</v>
      </c>
      <c r="BO254" s="4">
        <v>41790</v>
      </c>
      <c r="BP254">
        <v>97.3</v>
      </c>
      <c r="BQ254" t="s">
        <v>30</v>
      </c>
      <c r="BR254" t="s">
        <v>28</v>
      </c>
      <c r="BS254">
        <v>97.5</v>
      </c>
      <c r="BT254" t="s">
        <v>30</v>
      </c>
      <c r="BU254" t="s">
        <v>28</v>
      </c>
      <c r="BW254" s="4">
        <v>40694</v>
      </c>
      <c r="BX254">
        <v>107.9</v>
      </c>
      <c r="BY254" t="s">
        <v>30</v>
      </c>
      <c r="BZ254" t="s">
        <v>28</v>
      </c>
    </row>
    <row r="255" spans="1:78" x14ac:dyDescent="0.2">
      <c r="A255" s="3">
        <v>35677</v>
      </c>
      <c r="B255">
        <v>25.04</v>
      </c>
      <c r="C255" t="s">
        <v>27</v>
      </c>
      <c r="D255" t="s">
        <v>28</v>
      </c>
      <c r="E255">
        <v>23.06</v>
      </c>
      <c r="F255" t="s">
        <v>27</v>
      </c>
      <c r="G255" t="s">
        <v>28</v>
      </c>
      <c r="I255" s="4">
        <v>41274</v>
      </c>
      <c r="J255">
        <v>5.79</v>
      </c>
      <c r="K255" t="s">
        <v>30</v>
      </c>
      <c r="L255" t="s">
        <v>28</v>
      </c>
      <c r="S255" s="4">
        <v>41820</v>
      </c>
      <c r="T255">
        <v>3940.33</v>
      </c>
      <c r="U255" t="s">
        <v>30</v>
      </c>
      <c r="V255" t="s">
        <v>28</v>
      </c>
      <c r="W255">
        <v>3943.01</v>
      </c>
      <c r="X255" t="s">
        <v>30</v>
      </c>
      <c r="Y255" t="s">
        <v>28</v>
      </c>
      <c r="AK255" s="4">
        <v>40359</v>
      </c>
      <c r="AL255">
        <v>5336.2</v>
      </c>
      <c r="AM255" t="s">
        <v>30</v>
      </c>
      <c r="AN255" t="s">
        <v>28</v>
      </c>
      <c r="AP255" s="4">
        <v>37437</v>
      </c>
      <c r="AQ255">
        <v>127.10000000000001</v>
      </c>
      <c r="AR255" t="s">
        <v>30</v>
      </c>
      <c r="AS255" t="s">
        <v>28</v>
      </c>
      <c r="BE255" s="4">
        <v>41790</v>
      </c>
      <c r="BF255">
        <v>100.11978935710601</v>
      </c>
      <c r="BG255" t="s">
        <v>30</v>
      </c>
      <c r="BH255" t="s">
        <v>28</v>
      </c>
      <c r="BO255" s="4">
        <v>41820</v>
      </c>
      <c r="BP255">
        <v>98.9</v>
      </c>
      <c r="BQ255" t="s">
        <v>30</v>
      </c>
      <c r="BR255" t="s">
        <v>28</v>
      </c>
      <c r="BS255">
        <v>99.2</v>
      </c>
      <c r="BT255" t="s">
        <v>30</v>
      </c>
      <c r="BU255" t="s">
        <v>28</v>
      </c>
      <c r="BW255" s="4">
        <v>40724</v>
      </c>
      <c r="BX255">
        <v>102.5</v>
      </c>
      <c r="BY255" t="s">
        <v>30</v>
      </c>
      <c r="BZ255" t="s">
        <v>28</v>
      </c>
    </row>
    <row r="256" spans="1:78" x14ac:dyDescent="0.2">
      <c r="A256" s="3">
        <v>35678</v>
      </c>
      <c r="B256">
        <v>24.97</v>
      </c>
      <c r="C256" t="s">
        <v>27</v>
      </c>
      <c r="D256" t="s">
        <v>28</v>
      </c>
      <c r="E256">
        <v>22.5</v>
      </c>
      <c r="F256" t="s">
        <v>27</v>
      </c>
      <c r="G256" t="s">
        <v>28</v>
      </c>
      <c r="I256" s="4">
        <v>41305</v>
      </c>
      <c r="J256">
        <v>5.57</v>
      </c>
      <c r="K256" t="s">
        <v>30</v>
      </c>
      <c r="L256" t="s">
        <v>28</v>
      </c>
      <c r="S256" s="4">
        <v>41851</v>
      </c>
      <c r="T256">
        <v>3960.12</v>
      </c>
      <c r="U256" t="s">
        <v>30</v>
      </c>
      <c r="V256" t="s">
        <v>28</v>
      </c>
      <c r="W256">
        <v>3964.9100000000003</v>
      </c>
      <c r="X256" t="s">
        <v>30</v>
      </c>
      <c r="Y256" t="s">
        <v>28</v>
      </c>
      <c r="AK256" s="4">
        <v>40390</v>
      </c>
      <c r="AL256">
        <v>5349.6</v>
      </c>
      <c r="AM256" t="s">
        <v>30</v>
      </c>
      <c r="AN256" t="s">
        <v>28</v>
      </c>
      <c r="AP256" s="4">
        <v>37468</v>
      </c>
      <c r="AQ256">
        <v>126.5</v>
      </c>
      <c r="AR256" t="s">
        <v>30</v>
      </c>
      <c r="AS256" t="s">
        <v>28</v>
      </c>
      <c r="BE256" s="4">
        <v>41820</v>
      </c>
      <c r="BF256">
        <v>100.99117802663901</v>
      </c>
      <c r="BG256" t="s">
        <v>30</v>
      </c>
      <c r="BH256" t="s">
        <v>28</v>
      </c>
      <c r="BO256" s="4">
        <v>41851</v>
      </c>
      <c r="BP256">
        <v>104.7</v>
      </c>
      <c r="BQ256" t="s">
        <v>30</v>
      </c>
      <c r="BR256" t="s">
        <v>28</v>
      </c>
      <c r="BS256">
        <v>105.2</v>
      </c>
      <c r="BT256" t="s">
        <v>30</v>
      </c>
      <c r="BU256" t="s">
        <v>28</v>
      </c>
      <c r="BW256" s="4">
        <v>40755</v>
      </c>
      <c r="BX256">
        <v>101.7</v>
      </c>
      <c r="BY256" t="s">
        <v>30</v>
      </c>
      <c r="BZ256" t="s">
        <v>28</v>
      </c>
    </row>
    <row r="257" spans="1:78" x14ac:dyDescent="0.2">
      <c r="A257" s="3">
        <v>35679</v>
      </c>
      <c r="B257" t="s">
        <v>29</v>
      </c>
      <c r="C257" t="s">
        <v>30</v>
      </c>
      <c r="D257" t="s">
        <v>28</v>
      </c>
      <c r="E257" t="s">
        <v>29</v>
      </c>
      <c r="F257" t="s">
        <v>30</v>
      </c>
      <c r="G257" t="s">
        <v>28</v>
      </c>
      <c r="I257" s="4">
        <v>41333</v>
      </c>
      <c r="J257">
        <v>5.3</v>
      </c>
      <c r="K257" t="s">
        <v>30</v>
      </c>
      <c r="L257" t="s">
        <v>28</v>
      </c>
      <c r="S257" s="4">
        <v>41882</v>
      </c>
      <c r="T257">
        <v>3890.67</v>
      </c>
      <c r="U257" t="s">
        <v>30</v>
      </c>
      <c r="V257" t="s">
        <v>28</v>
      </c>
      <c r="W257">
        <v>3893.23</v>
      </c>
      <c r="X257" t="s">
        <v>30</v>
      </c>
      <c r="Y257" t="s">
        <v>28</v>
      </c>
      <c r="AK257" s="4">
        <v>40421</v>
      </c>
      <c r="AL257">
        <v>5352.1</v>
      </c>
      <c r="AM257" t="s">
        <v>30</v>
      </c>
      <c r="AN257" t="s">
        <v>28</v>
      </c>
      <c r="AP257" s="4">
        <v>37499</v>
      </c>
      <c r="AQ257">
        <v>126</v>
      </c>
      <c r="AR257" t="s">
        <v>30</v>
      </c>
      <c r="AS257" t="s">
        <v>28</v>
      </c>
      <c r="BE257" s="4">
        <v>41851</v>
      </c>
      <c r="BF257">
        <v>99.96466576501669</v>
      </c>
      <c r="BG257" t="s">
        <v>30</v>
      </c>
      <c r="BH257" t="s">
        <v>28</v>
      </c>
      <c r="BO257" s="4">
        <v>41882</v>
      </c>
      <c r="BP257">
        <v>98.9</v>
      </c>
      <c r="BQ257" t="s">
        <v>30</v>
      </c>
      <c r="BR257" t="s">
        <v>28</v>
      </c>
      <c r="BS257">
        <v>99.600000000000009</v>
      </c>
      <c r="BT257" t="s">
        <v>30</v>
      </c>
      <c r="BU257" t="s">
        <v>28</v>
      </c>
      <c r="BW257" s="4">
        <v>40786</v>
      </c>
      <c r="BX257">
        <v>107.7</v>
      </c>
      <c r="BY257" t="s">
        <v>30</v>
      </c>
      <c r="BZ257" t="s">
        <v>28</v>
      </c>
    </row>
    <row r="258" spans="1:78" x14ac:dyDescent="0.2">
      <c r="A258" s="3">
        <v>35680</v>
      </c>
      <c r="B258" t="s">
        <v>29</v>
      </c>
      <c r="C258" t="s">
        <v>30</v>
      </c>
      <c r="D258" t="s">
        <v>28</v>
      </c>
      <c r="E258" t="s">
        <v>29</v>
      </c>
      <c r="F258" t="s">
        <v>30</v>
      </c>
      <c r="G258" t="s">
        <v>28</v>
      </c>
      <c r="I258" s="4">
        <v>41364</v>
      </c>
      <c r="J258">
        <v>4.8500000000000005</v>
      </c>
      <c r="K258" t="s">
        <v>30</v>
      </c>
      <c r="L258" t="s">
        <v>28</v>
      </c>
      <c r="S258" s="4">
        <v>41912</v>
      </c>
      <c r="T258">
        <v>3900.26</v>
      </c>
      <c r="U258" t="s">
        <v>30</v>
      </c>
      <c r="V258" t="s">
        <v>28</v>
      </c>
      <c r="W258">
        <v>3900.4900000000002</v>
      </c>
      <c r="X258" t="s">
        <v>30</v>
      </c>
      <c r="Y258" t="s">
        <v>28</v>
      </c>
      <c r="AK258" s="4">
        <v>40451</v>
      </c>
      <c r="AL258">
        <v>5363.9000000000005</v>
      </c>
      <c r="AM258" t="s">
        <v>30</v>
      </c>
      <c r="AN258" t="s">
        <v>28</v>
      </c>
      <c r="AP258" s="4">
        <v>37529</v>
      </c>
      <c r="AQ258">
        <v>126.4</v>
      </c>
      <c r="AR258" t="s">
        <v>30</v>
      </c>
      <c r="AS258" t="s">
        <v>28</v>
      </c>
      <c r="BE258" s="4">
        <v>41882</v>
      </c>
      <c r="BF258">
        <v>98.569830785296091</v>
      </c>
      <c r="BG258" t="s">
        <v>30</v>
      </c>
      <c r="BH258" t="s">
        <v>28</v>
      </c>
      <c r="BO258" s="4">
        <v>41912</v>
      </c>
      <c r="BP258">
        <v>99.100000000000009</v>
      </c>
      <c r="BQ258" t="s">
        <v>30</v>
      </c>
      <c r="BR258" t="s">
        <v>28</v>
      </c>
      <c r="BS258">
        <v>99</v>
      </c>
      <c r="BT258" t="s">
        <v>30</v>
      </c>
      <c r="BU258" t="s">
        <v>28</v>
      </c>
      <c r="BW258" s="4">
        <v>40816</v>
      </c>
      <c r="BX258">
        <v>107</v>
      </c>
      <c r="BY258" t="s">
        <v>30</v>
      </c>
      <c r="BZ258" t="s">
        <v>28</v>
      </c>
    </row>
    <row r="259" spans="1:78" x14ac:dyDescent="0.2">
      <c r="A259" s="3">
        <v>35681</v>
      </c>
      <c r="B259">
        <v>25.01</v>
      </c>
      <c r="C259" t="s">
        <v>27</v>
      </c>
      <c r="D259" t="s">
        <v>28</v>
      </c>
      <c r="E259">
        <v>22.22</v>
      </c>
      <c r="F259" t="s">
        <v>27</v>
      </c>
      <c r="G259" t="s">
        <v>28</v>
      </c>
      <c r="I259" s="4">
        <v>41394</v>
      </c>
      <c r="J259">
        <v>4.75</v>
      </c>
      <c r="K259" t="s">
        <v>30</v>
      </c>
      <c r="L259" t="s">
        <v>28</v>
      </c>
      <c r="S259" s="4">
        <v>41943</v>
      </c>
      <c r="T259">
        <v>3980.82</v>
      </c>
      <c r="U259" t="s">
        <v>30</v>
      </c>
      <c r="V259" t="s">
        <v>28</v>
      </c>
      <c r="W259">
        <v>3980.92</v>
      </c>
      <c r="X259" t="s">
        <v>30</v>
      </c>
      <c r="Y259" t="s">
        <v>28</v>
      </c>
      <c r="AK259" s="4">
        <v>40482</v>
      </c>
      <c r="AL259">
        <v>5375.4000000000005</v>
      </c>
      <c r="AM259" t="s">
        <v>30</v>
      </c>
      <c r="AN259" t="s">
        <v>28</v>
      </c>
      <c r="AP259" s="4">
        <v>37560</v>
      </c>
      <c r="AQ259">
        <v>126.8</v>
      </c>
      <c r="AR259" t="s">
        <v>30</v>
      </c>
      <c r="AS259" t="s">
        <v>28</v>
      </c>
      <c r="BE259" s="4">
        <v>41912</v>
      </c>
      <c r="BF259">
        <v>97.973040943742703</v>
      </c>
      <c r="BG259" t="s">
        <v>30</v>
      </c>
      <c r="BH259" t="s">
        <v>28</v>
      </c>
      <c r="BO259" s="4">
        <v>41943</v>
      </c>
      <c r="BP259">
        <v>104.2</v>
      </c>
      <c r="BQ259" t="s">
        <v>30</v>
      </c>
      <c r="BR259" t="s">
        <v>28</v>
      </c>
      <c r="BS259">
        <v>104</v>
      </c>
      <c r="BT259" t="s">
        <v>30</v>
      </c>
      <c r="BU259" t="s">
        <v>28</v>
      </c>
      <c r="BW259" s="4">
        <v>40847</v>
      </c>
      <c r="BX259">
        <v>106.3</v>
      </c>
      <c r="BY259" t="s">
        <v>30</v>
      </c>
      <c r="BZ259" t="s">
        <v>28</v>
      </c>
    </row>
    <row r="260" spans="1:78" x14ac:dyDescent="0.2">
      <c r="A260" s="3">
        <v>35682</v>
      </c>
      <c r="B260">
        <v>24.77</v>
      </c>
      <c r="C260" t="s">
        <v>27</v>
      </c>
      <c r="D260" t="s">
        <v>28</v>
      </c>
      <c r="E260">
        <v>22.23</v>
      </c>
      <c r="F260" t="s">
        <v>27</v>
      </c>
      <c r="G260" t="s">
        <v>28</v>
      </c>
      <c r="I260" s="4">
        <v>41425</v>
      </c>
      <c r="J260">
        <v>4.57</v>
      </c>
      <c r="K260" t="s">
        <v>30</v>
      </c>
      <c r="L260" t="s">
        <v>28</v>
      </c>
      <c r="S260" s="4">
        <v>41973</v>
      </c>
      <c r="T260">
        <v>4004.29</v>
      </c>
      <c r="U260" t="s">
        <v>30</v>
      </c>
      <c r="V260" t="s">
        <v>28</v>
      </c>
      <c r="W260">
        <v>4004.8</v>
      </c>
      <c r="X260" t="s">
        <v>30</v>
      </c>
      <c r="Y260" t="s">
        <v>28</v>
      </c>
      <c r="AK260" s="4">
        <v>40512</v>
      </c>
      <c r="AL260">
        <v>5381.2</v>
      </c>
      <c r="AM260" t="s">
        <v>30</v>
      </c>
      <c r="AN260" t="s">
        <v>28</v>
      </c>
      <c r="AP260" s="4">
        <v>37590</v>
      </c>
      <c r="AQ260">
        <v>126.7</v>
      </c>
      <c r="AR260" t="s">
        <v>30</v>
      </c>
      <c r="AS260" t="s">
        <v>28</v>
      </c>
      <c r="BE260" s="4">
        <v>41943</v>
      </c>
      <c r="BF260">
        <v>98.268348616854695</v>
      </c>
      <c r="BG260" t="s">
        <v>30</v>
      </c>
      <c r="BH260" t="s">
        <v>28</v>
      </c>
      <c r="BO260" s="4">
        <v>41973</v>
      </c>
      <c r="BP260">
        <v>91.9</v>
      </c>
      <c r="BQ260" t="s">
        <v>30</v>
      </c>
      <c r="BR260" t="s">
        <v>28</v>
      </c>
      <c r="BS260">
        <v>92.100000000000009</v>
      </c>
      <c r="BT260" t="s">
        <v>30</v>
      </c>
      <c r="BU260" t="s">
        <v>28</v>
      </c>
      <c r="BW260" s="4">
        <v>40877</v>
      </c>
      <c r="BX260">
        <v>108</v>
      </c>
      <c r="BY260" t="s">
        <v>30</v>
      </c>
      <c r="BZ260" t="s">
        <v>28</v>
      </c>
    </row>
    <row r="261" spans="1:78" x14ac:dyDescent="0.2">
      <c r="A261" s="3">
        <v>35683</v>
      </c>
      <c r="B261">
        <v>24.810000000000002</v>
      </c>
      <c r="C261" t="s">
        <v>27</v>
      </c>
      <c r="D261" t="s">
        <v>28</v>
      </c>
      <c r="E261">
        <v>22.18</v>
      </c>
      <c r="F261" t="s">
        <v>27</v>
      </c>
      <c r="G261" t="s">
        <v>28</v>
      </c>
      <c r="I261" s="4">
        <v>41455</v>
      </c>
      <c r="J261">
        <v>4.29</v>
      </c>
      <c r="K261" t="s">
        <v>30</v>
      </c>
      <c r="L261" t="s">
        <v>28</v>
      </c>
      <c r="S261" s="4">
        <v>42004</v>
      </c>
      <c r="T261">
        <v>4378.45</v>
      </c>
      <c r="U261" t="s">
        <v>30</v>
      </c>
      <c r="V261" t="s">
        <v>28</v>
      </c>
      <c r="W261">
        <v>4379.26</v>
      </c>
      <c r="X261" t="s">
        <v>30</v>
      </c>
      <c r="Y261" t="s">
        <v>28</v>
      </c>
      <c r="AK261" s="4">
        <v>40543</v>
      </c>
      <c r="AL261">
        <v>5379.4000000000005</v>
      </c>
      <c r="AM261" t="s">
        <v>30</v>
      </c>
      <c r="AN261" t="s">
        <v>28</v>
      </c>
      <c r="AP261" s="4">
        <v>37621</v>
      </c>
      <c r="AQ261">
        <v>126.8</v>
      </c>
      <c r="AR261" t="s">
        <v>30</v>
      </c>
      <c r="AS261" t="s">
        <v>28</v>
      </c>
      <c r="BE261" s="4">
        <v>41973</v>
      </c>
      <c r="BF261">
        <v>98.411090112632095</v>
      </c>
      <c r="BG261" t="s">
        <v>30</v>
      </c>
      <c r="BH261" t="s">
        <v>28</v>
      </c>
      <c r="BO261" s="4">
        <v>42004</v>
      </c>
      <c r="BP261">
        <v>119.60000000000001</v>
      </c>
      <c r="BQ261" t="s">
        <v>30</v>
      </c>
      <c r="BR261" t="s">
        <v>28</v>
      </c>
      <c r="BS261">
        <v>120.10000000000001</v>
      </c>
      <c r="BT261" t="s">
        <v>30</v>
      </c>
      <c r="BU261" t="s">
        <v>28</v>
      </c>
      <c r="BW261" s="4">
        <v>40908</v>
      </c>
      <c r="BX261">
        <v>107.7</v>
      </c>
      <c r="BY261" t="s">
        <v>30</v>
      </c>
      <c r="BZ261" t="s">
        <v>28</v>
      </c>
    </row>
    <row r="262" spans="1:78" x14ac:dyDescent="0.2">
      <c r="A262" s="3">
        <v>35684</v>
      </c>
      <c r="B262">
        <v>24.76</v>
      </c>
      <c r="C262" t="s">
        <v>27</v>
      </c>
      <c r="D262" t="s">
        <v>28</v>
      </c>
      <c r="E262">
        <v>22.36</v>
      </c>
      <c r="F262" t="s">
        <v>27</v>
      </c>
      <c r="G262" t="s">
        <v>28</v>
      </c>
      <c r="I262" s="4">
        <v>41486</v>
      </c>
      <c r="J262">
        <v>4.03</v>
      </c>
      <c r="K262" t="s">
        <v>30</v>
      </c>
      <c r="L262" t="s">
        <v>28</v>
      </c>
      <c r="S262" s="4">
        <v>42035</v>
      </c>
      <c r="T262">
        <v>3942.35</v>
      </c>
      <c r="U262" t="s">
        <v>30</v>
      </c>
      <c r="V262" t="s">
        <v>28</v>
      </c>
      <c r="W262">
        <v>3942.78</v>
      </c>
      <c r="X262" t="s">
        <v>30</v>
      </c>
      <c r="Y262" t="s">
        <v>28</v>
      </c>
      <c r="AK262" s="4">
        <v>40574</v>
      </c>
      <c r="AL262">
        <v>5501.2</v>
      </c>
      <c r="AM262" t="s">
        <v>30</v>
      </c>
      <c r="AN262" t="s">
        <v>28</v>
      </c>
      <c r="AP262" s="4">
        <v>37652</v>
      </c>
      <c r="AQ262">
        <v>127.3</v>
      </c>
      <c r="AR262" t="s">
        <v>30</v>
      </c>
      <c r="AS262" t="s">
        <v>28</v>
      </c>
      <c r="BE262" s="4">
        <v>42004</v>
      </c>
      <c r="BF262">
        <v>98.082295561750897</v>
      </c>
      <c r="BG262" t="s">
        <v>30</v>
      </c>
      <c r="BH262" t="s">
        <v>28</v>
      </c>
      <c r="BO262" s="4">
        <v>42035</v>
      </c>
      <c r="BP262">
        <v>77.400000000000006</v>
      </c>
      <c r="BQ262" t="s">
        <v>30</v>
      </c>
      <c r="BR262" t="s">
        <v>28</v>
      </c>
      <c r="BS262">
        <v>78</v>
      </c>
      <c r="BT262" t="s">
        <v>30</v>
      </c>
      <c r="BU262" t="s">
        <v>28</v>
      </c>
      <c r="BW262" s="4">
        <v>40939</v>
      </c>
      <c r="BX262">
        <v>108.5</v>
      </c>
      <c r="BY262" t="s">
        <v>30</v>
      </c>
      <c r="BZ262" t="s">
        <v>28</v>
      </c>
    </row>
    <row r="263" spans="1:78" x14ac:dyDescent="0.2">
      <c r="A263" s="3">
        <v>35685</v>
      </c>
      <c r="B263">
        <v>24.77</v>
      </c>
      <c r="C263" t="s">
        <v>27</v>
      </c>
      <c r="D263" t="s">
        <v>28</v>
      </c>
      <c r="E263">
        <v>22.19</v>
      </c>
      <c r="F263" t="s">
        <v>27</v>
      </c>
      <c r="G263" t="s">
        <v>28</v>
      </c>
      <c r="I263" s="4">
        <v>41517</v>
      </c>
      <c r="J263">
        <v>4</v>
      </c>
      <c r="K263" t="s">
        <v>30</v>
      </c>
      <c r="L263" t="s">
        <v>28</v>
      </c>
      <c r="S263" s="4">
        <v>42063</v>
      </c>
      <c r="T263">
        <v>3981.63</v>
      </c>
      <c r="U263" t="s">
        <v>30</v>
      </c>
      <c r="V263" t="s">
        <v>28</v>
      </c>
      <c r="W263">
        <v>3981.75</v>
      </c>
      <c r="X263" t="s">
        <v>30</v>
      </c>
      <c r="Y263" t="s">
        <v>28</v>
      </c>
      <c r="AK263" s="4">
        <v>40602</v>
      </c>
      <c r="AL263">
        <v>5512.7</v>
      </c>
      <c r="AM263" t="s">
        <v>30</v>
      </c>
      <c r="AN263" t="s">
        <v>28</v>
      </c>
      <c r="AP263" s="4">
        <v>37680</v>
      </c>
      <c r="AQ263">
        <v>127.4</v>
      </c>
      <c r="AR263" t="s">
        <v>30</v>
      </c>
      <c r="AS263" t="s">
        <v>28</v>
      </c>
      <c r="BE263" s="4">
        <v>42035</v>
      </c>
      <c r="BF263">
        <v>95.206477721139194</v>
      </c>
      <c r="BG263" t="s">
        <v>30</v>
      </c>
      <c r="BH263" t="s">
        <v>28</v>
      </c>
      <c r="BO263" s="4">
        <v>42063</v>
      </c>
      <c r="BP263">
        <v>98</v>
      </c>
      <c r="BQ263" t="s">
        <v>30</v>
      </c>
      <c r="BR263" t="s">
        <v>28</v>
      </c>
      <c r="BS263">
        <v>98.4</v>
      </c>
      <c r="BT263" t="s">
        <v>30</v>
      </c>
      <c r="BU263" t="s">
        <v>28</v>
      </c>
      <c r="BW263" s="4">
        <v>40968</v>
      </c>
      <c r="BX263">
        <v>104.60000000000001</v>
      </c>
      <c r="BY263" t="s">
        <v>30</v>
      </c>
      <c r="BZ263" t="s">
        <v>28</v>
      </c>
    </row>
    <row r="264" spans="1:78" x14ac:dyDescent="0.2">
      <c r="A264" s="3">
        <v>35686</v>
      </c>
      <c r="B264" t="s">
        <v>29</v>
      </c>
      <c r="C264" t="s">
        <v>30</v>
      </c>
      <c r="D264" t="s">
        <v>28</v>
      </c>
      <c r="E264" t="s">
        <v>29</v>
      </c>
      <c r="F264" t="s">
        <v>30</v>
      </c>
      <c r="G264" t="s">
        <v>28</v>
      </c>
      <c r="I264" s="4">
        <v>41547</v>
      </c>
      <c r="J264">
        <v>4</v>
      </c>
      <c r="K264" t="s">
        <v>30</v>
      </c>
      <c r="L264" t="s">
        <v>28</v>
      </c>
      <c r="S264" s="4">
        <v>42094</v>
      </c>
      <c r="T264">
        <v>4213.5</v>
      </c>
      <c r="U264" t="s">
        <v>30</v>
      </c>
      <c r="V264" t="s">
        <v>28</v>
      </c>
      <c r="W264">
        <v>4214.1400000000003</v>
      </c>
      <c r="X264" t="s">
        <v>30</v>
      </c>
      <c r="Y264" t="s">
        <v>28</v>
      </c>
      <c r="AK264" s="4">
        <v>40633</v>
      </c>
      <c r="AL264">
        <v>5508.6</v>
      </c>
      <c r="AM264" t="s">
        <v>30</v>
      </c>
      <c r="AN264" t="s">
        <v>28</v>
      </c>
      <c r="AP264" s="4">
        <v>37711</v>
      </c>
      <c r="AQ264">
        <v>127.8</v>
      </c>
      <c r="AR264" t="s">
        <v>30</v>
      </c>
      <c r="AS264" t="s">
        <v>28</v>
      </c>
      <c r="BE264" s="4">
        <v>42063</v>
      </c>
      <c r="BF264">
        <v>97.850035667042192</v>
      </c>
      <c r="BG264" t="s">
        <v>30</v>
      </c>
      <c r="BH264" t="s">
        <v>28</v>
      </c>
      <c r="BO264" s="4">
        <v>42094</v>
      </c>
      <c r="BP264">
        <v>117.4</v>
      </c>
      <c r="BQ264" t="s">
        <v>30</v>
      </c>
      <c r="BR264" t="s">
        <v>28</v>
      </c>
      <c r="BS264">
        <v>117.10000000000001</v>
      </c>
      <c r="BT264" t="s">
        <v>30</v>
      </c>
      <c r="BU264" t="s">
        <v>28</v>
      </c>
      <c r="BW264" s="4">
        <v>40999</v>
      </c>
      <c r="BX264">
        <v>100.9</v>
      </c>
      <c r="BY264" t="s">
        <v>30</v>
      </c>
      <c r="BZ264" t="s">
        <v>28</v>
      </c>
    </row>
    <row r="265" spans="1:78" x14ac:dyDescent="0.2">
      <c r="A265" s="3">
        <v>35687</v>
      </c>
      <c r="B265" t="s">
        <v>29</v>
      </c>
      <c r="C265" t="s">
        <v>30</v>
      </c>
      <c r="D265" t="s">
        <v>28</v>
      </c>
      <c r="E265" t="s">
        <v>29</v>
      </c>
      <c r="F265" t="s">
        <v>30</v>
      </c>
      <c r="G265" t="s">
        <v>28</v>
      </c>
      <c r="I265" s="4">
        <v>41578</v>
      </c>
      <c r="J265">
        <v>4</v>
      </c>
      <c r="K265" t="s">
        <v>30</v>
      </c>
      <c r="L265" t="s">
        <v>28</v>
      </c>
      <c r="S265" s="4">
        <v>42124</v>
      </c>
      <c r="T265">
        <v>4122.01</v>
      </c>
      <c r="U265" t="s">
        <v>30</v>
      </c>
      <c r="V265" t="s">
        <v>28</v>
      </c>
      <c r="W265">
        <v>4123.26</v>
      </c>
      <c r="X265" t="s">
        <v>30</v>
      </c>
      <c r="Y265" t="s">
        <v>28</v>
      </c>
      <c r="AK265" s="4">
        <v>40663</v>
      </c>
      <c r="AL265">
        <v>5513.9000000000005</v>
      </c>
      <c r="AM265" t="s">
        <v>30</v>
      </c>
      <c r="AN265" t="s">
        <v>28</v>
      </c>
      <c r="AP265" s="4">
        <v>37741</v>
      </c>
      <c r="AQ265">
        <v>128.1</v>
      </c>
      <c r="AR265" t="s">
        <v>30</v>
      </c>
      <c r="AS265" t="s">
        <v>28</v>
      </c>
      <c r="BE265" s="4">
        <v>42094</v>
      </c>
      <c r="BF265">
        <v>96.220053227975498</v>
      </c>
      <c r="BG265" t="s">
        <v>30</v>
      </c>
      <c r="BH265" t="s">
        <v>28</v>
      </c>
      <c r="BO265" s="4">
        <v>42124</v>
      </c>
      <c r="BP265">
        <v>97.9</v>
      </c>
      <c r="BQ265" t="s">
        <v>30</v>
      </c>
      <c r="BR265" t="s">
        <v>28</v>
      </c>
      <c r="BS265">
        <v>97.4</v>
      </c>
      <c r="BT265" t="s">
        <v>30</v>
      </c>
      <c r="BU265" t="s">
        <v>28</v>
      </c>
      <c r="BW265" s="4">
        <v>41029</v>
      </c>
      <c r="BX265">
        <v>102.60000000000001</v>
      </c>
      <c r="BY265" t="s">
        <v>30</v>
      </c>
      <c r="BZ265" t="s">
        <v>28</v>
      </c>
    </row>
    <row r="266" spans="1:78" x14ac:dyDescent="0.2">
      <c r="A266" s="3">
        <v>35688</v>
      </c>
      <c r="B266">
        <v>24.78</v>
      </c>
      <c r="C266" t="s">
        <v>27</v>
      </c>
      <c r="D266" t="s">
        <v>28</v>
      </c>
      <c r="E266">
        <v>21.63</v>
      </c>
      <c r="F266" t="s">
        <v>27</v>
      </c>
      <c r="G266" t="s">
        <v>28</v>
      </c>
      <c r="I266" s="4">
        <v>41608</v>
      </c>
      <c r="J266">
        <v>4</v>
      </c>
      <c r="K266" t="s">
        <v>30</v>
      </c>
      <c r="L266" t="s">
        <v>28</v>
      </c>
      <c r="S266" s="4">
        <v>42155</v>
      </c>
      <c r="T266">
        <v>4000.01</v>
      </c>
      <c r="U266" t="s">
        <v>30</v>
      </c>
      <c r="V266" t="s">
        <v>28</v>
      </c>
      <c r="W266">
        <v>4002.1600000000003</v>
      </c>
      <c r="X266" t="s">
        <v>30</v>
      </c>
      <c r="Y266" t="s">
        <v>28</v>
      </c>
      <c r="AK266" s="4">
        <v>40694</v>
      </c>
      <c r="AL266">
        <v>5513.5</v>
      </c>
      <c r="AM266" t="s">
        <v>30</v>
      </c>
      <c r="AN266" t="s">
        <v>28</v>
      </c>
      <c r="AP266" s="4">
        <v>37772</v>
      </c>
      <c r="AQ266">
        <v>128.1</v>
      </c>
      <c r="AR266" t="s">
        <v>30</v>
      </c>
      <c r="AS266" t="s">
        <v>28</v>
      </c>
      <c r="BE266" s="4">
        <v>42124</v>
      </c>
      <c r="BF266">
        <v>99.300813331144894</v>
      </c>
      <c r="BG266" t="s">
        <v>30</v>
      </c>
      <c r="BH266" t="s">
        <v>28</v>
      </c>
      <c r="BO266" s="4">
        <v>42155</v>
      </c>
      <c r="BP266">
        <v>100.5</v>
      </c>
      <c r="BQ266" t="s">
        <v>30</v>
      </c>
      <c r="BR266" t="s">
        <v>28</v>
      </c>
      <c r="BS266">
        <v>100.5</v>
      </c>
      <c r="BT266" t="s">
        <v>30</v>
      </c>
      <c r="BU266" t="s">
        <v>28</v>
      </c>
      <c r="BW266" s="4">
        <v>41060</v>
      </c>
      <c r="BX266">
        <v>104.2</v>
      </c>
      <c r="BY266" t="s">
        <v>30</v>
      </c>
      <c r="BZ266" t="s">
        <v>28</v>
      </c>
    </row>
    <row r="267" spans="1:78" x14ac:dyDescent="0.2">
      <c r="A267" s="3">
        <v>35689</v>
      </c>
      <c r="B267">
        <v>24.810000000000002</v>
      </c>
      <c r="C267" t="s">
        <v>27</v>
      </c>
      <c r="D267" t="s">
        <v>28</v>
      </c>
      <c r="E267">
        <v>21.76</v>
      </c>
      <c r="F267" t="s">
        <v>27</v>
      </c>
      <c r="G267" t="s">
        <v>28</v>
      </c>
      <c r="I267" s="4">
        <v>41639</v>
      </c>
      <c r="J267">
        <v>4</v>
      </c>
      <c r="K267" t="s">
        <v>30</v>
      </c>
      <c r="L267" t="s">
        <v>28</v>
      </c>
      <c r="S267" s="4">
        <v>42185</v>
      </c>
      <c r="T267">
        <v>4035.32</v>
      </c>
      <c r="U267" t="s">
        <v>30</v>
      </c>
      <c r="V267" t="s">
        <v>28</v>
      </c>
      <c r="W267">
        <v>4039.7000000000003</v>
      </c>
      <c r="X267" t="s">
        <v>30</v>
      </c>
      <c r="Y267" t="s">
        <v>28</v>
      </c>
      <c r="AK267" s="4">
        <v>40724</v>
      </c>
      <c r="AL267">
        <v>5526.5</v>
      </c>
      <c r="AM267" t="s">
        <v>30</v>
      </c>
      <c r="AN267" t="s">
        <v>28</v>
      </c>
      <c r="AP267" s="4">
        <v>37802</v>
      </c>
      <c r="AQ267">
        <v>128</v>
      </c>
      <c r="AR267" t="s">
        <v>30</v>
      </c>
      <c r="AS267" t="s">
        <v>28</v>
      </c>
      <c r="BE267" s="4">
        <v>42155</v>
      </c>
      <c r="BF267">
        <v>97.744114577456699</v>
      </c>
      <c r="BG267" t="s">
        <v>30</v>
      </c>
      <c r="BH267" t="s">
        <v>28</v>
      </c>
      <c r="BO267" s="4">
        <v>42185</v>
      </c>
      <c r="BP267">
        <v>100.9</v>
      </c>
      <c r="BQ267" t="s">
        <v>30</v>
      </c>
      <c r="BR267" t="s">
        <v>28</v>
      </c>
      <c r="BS267">
        <v>101</v>
      </c>
      <c r="BT267" t="s">
        <v>30</v>
      </c>
      <c r="BU267" t="s">
        <v>28</v>
      </c>
      <c r="BW267" s="4">
        <v>41090</v>
      </c>
      <c r="BX267">
        <v>101</v>
      </c>
      <c r="BY267" t="s">
        <v>30</v>
      </c>
      <c r="BZ267" t="s">
        <v>28</v>
      </c>
    </row>
    <row r="268" spans="1:78" x14ac:dyDescent="0.2">
      <c r="A268" s="3">
        <v>35690</v>
      </c>
      <c r="B268">
        <v>24.97</v>
      </c>
      <c r="C268" t="s">
        <v>27</v>
      </c>
      <c r="D268" t="s">
        <v>28</v>
      </c>
      <c r="E268">
        <v>21.63</v>
      </c>
      <c r="F268" t="s">
        <v>27</v>
      </c>
      <c r="G268" t="s">
        <v>28</v>
      </c>
      <c r="I268" s="4">
        <v>41670</v>
      </c>
      <c r="J268">
        <v>4</v>
      </c>
      <c r="K268" t="s">
        <v>30</v>
      </c>
      <c r="L268" t="s">
        <v>28</v>
      </c>
      <c r="S268" s="4">
        <v>42216</v>
      </c>
      <c r="T268">
        <v>4093.38</v>
      </c>
      <c r="U268" t="s">
        <v>30</v>
      </c>
      <c r="V268" t="s">
        <v>28</v>
      </c>
      <c r="W268">
        <v>4095.26</v>
      </c>
      <c r="X268" t="s">
        <v>30</v>
      </c>
      <c r="Y268" t="s">
        <v>28</v>
      </c>
      <c r="AK268" s="4">
        <v>40755</v>
      </c>
      <c r="AL268">
        <v>5528.1</v>
      </c>
      <c r="AM268" t="s">
        <v>30</v>
      </c>
      <c r="AN268" t="s">
        <v>28</v>
      </c>
      <c r="AP268" s="4">
        <v>37833</v>
      </c>
      <c r="AQ268">
        <v>127.5</v>
      </c>
      <c r="AR268" t="s">
        <v>30</v>
      </c>
      <c r="AS268" t="s">
        <v>28</v>
      </c>
      <c r="BE268" s="4">
        <v>42185</v>
      </c>
      <c r="BF268">
        <v>97.429799639636087</v>
      </c>
      <c r="BG268" t="s">
        <v>30</v>
      </c>
      <c r="BH268" t="s">
        <v>28</v>
      </c>
      <c r="BO268" s="4">
        <v>42216</v>
      </c>
      <c r="BP268">
        <v>102.10000000000001</v>
      </c>
      <c r="BQ268" t="s">
        <v>30</v>
      </c>
      <c r="BR268" t="s">
        <v>28</v>
      </c>
      <c r="BS268">
        <v>102.2</v>
      </c>
      <c r="BT268" t="s">
        <v>30</v>
      </c>
      <c r="BU268" t="s">
        <v>28</v>
      </c>
      <c r="BW268" s="4">
        <v>41121</v>
      </c>
      <c r="BX268">
        <v>105.2</v>
      </c>
      <c r="BY268" t="s">
        <v>30</v>
      </c>
      <c r="BZ268" t="s">
        <v>28</v>
      </c>
    </row>
    <row r="269" spans="1:78" x14ac:dyDescent="0.2">
      <c r="A269" s="3">
        <v>35691</v>
      </c>
      <c r="B269">
        <v>24.97</v>
      </c>
      <c r="C269" t="s">
        <v>27</v>
      </c>
      <c r="D269" t="s">
        <v>28</v>
      </c>
      <c r="E269">
        <v>21.25</v>
      </c>
      <c r="F269" t="s">
        <v>27</v>
      </c>
      <c r="G269" t="s">
        <v>28</v>
      </c>
      <c r="I269" s="4">
        <v>41698</v>
      </c>
      <c r="J269">
        <v>4</v>
      </c>
      <c r="K269" t="s">
        <v>30</v>
      </c>
      <c r="L269" t="s">
        <v>28</v>
      </c>
      <c r="S269" s="4">
        <v>42247</v>
      </c>
      <c r="T269">
        <v>4022.23</v>
      </c>
      <c r="U269" t="s">
        <v>30</v>
      </c>
      <c r="V269" t="s">
        <v>28</v>
      </c>
      <c r="W269">
        <v>4024.9500000000003</v>
      </c>
      <c r="X269" t="s">
        <v>30</v>
      </c>
      <c r="Y269" t="s">
        <v>28</v>
      </c>
      <c r="AK269" s="4">
        <v>40786</v>
      </c>
      <c r="AL269">
        <v>5520.2</v>
      </c>
      <c r="AM269" t="s">
        <v>30</v>
      </c>
      <c r="AN269" t="s">
        <v>28</v>
      </c>
      <c r="AP269" s="4">
        <v>37864</v>
      </c>
      <c r="AQ269">
        <v>127</v>
      </c>
      <c r="AR269" t="s">
        <v>30</v>
      </c>
      <c r="AS269" t="s">
        <v>28</v>
      </c>
      <c r="BE269" s="4">
        <v>42216</v>
      </c>
      <c r="BF269">
        <v>96.198090272179797</v>
      </c>
      <c r="BG269" t="s">
        <v>30</v>
      </c>
      <c r="BH269" t="s">
        <v>28</v>
      </c>
      <c r="BO269" s="4">
        <v>42247</v>
      </c>
      <c r="BP269">
        <v>97.4</v>
      </c>
      <c r="BQ269" t="s">
        <v>30</v>
      </c>
      <c r="BR269" t="s">
        <v>28</v>
      </c>
      <c r="BS269">
        <v>98.2</v>
      </c>
      <c r="BT269" t="s">
        <v>30</v>
      </c>
      <c r="BU269" t="s">
        <v>28</v>
      </c>
      <c r="BW269" s="4">
        <v>41152</v>
      </c>
      <c r="BX269">
        <v>100.2</v>
      </c>
      <c r="BY269" t="s">
        <v>30</v>
      </c>
      <c r="BZ269" t="s">
        <v>28</v>
      </c>
    </row>
    <row r="270" spans="1:78" x14ac:dyDescent="0.2">
      <c r="A270" s="3">
        <v>35692</v>
      </c>
      <c r="B270">
        <v>24.990000000000002</v>
      </c>
      <c r="C270" t="s">
        <v>27</v>
      </c>
      <c r="D270" t="s">
        <v>28</v>
      </c>
      <c r="E270">
        <v>23.71</v>
      </c>
      <c r="F270" t="s">
        <v>27</v>
      </c>
      <c r="G270" t="s">
        <v>28</v>
      </c>
      <c r="I270" s="4">
        <v>41729</v>
      </c>
      <c r="J270">
        <v>4</v>
      </c>
      <c r="K270" t="s">
        <v>30</v>
      </c>
      <c r="L270" t="s">
        <v>28</v>
      </c>
      <c r="S270" s="4">
        <v>42277</v>
      </c>
      <c r="T270">
        <v>4058.61</v>
      </c>
      <c r="U270" t="s">
        <v>30</v>
      </c>
      <c r="V270" t="s">
        <v>28</v>
      </c>
      <c r="W270">
        <v>4059.19</v>
      </c>
      <c r="X270" t="s">
        <v>30</v>
      </c>
      <c r="Y270" t="s">
        <v>28</v>
      </c>
      <c r="AK270" s="4">
        <v>40816</v>
      </c>
      <c r="AL270">
        <v>5514.7</v>
      </c>
      <c r="AM270" t="s">
        <v>30</v>
      </c>
      <c r="AN270" t="s">
        <v>28</v>
      </c>
      <c r="AP270" s="4">
        <v>37894</v>
      </c>
      <c r="AQ270">
        <v>127.60000000000001</v>
      </c>
      <c r="AR270" t="s">
        <v>30</v>
      </c>
      <c r="AS270" t="s">
        <v>28</v>
      </c>
      <c r="BE270" s="4">
        <v>42247</v>
      </c>
      <c r="BF270">
        <v>96.674459947081502</v>
      </c>
      <c r="BG270" t="s">
        <v>30</v>
      </c>
      <c r="BH270" t="s">
        <v>28</v>
      </c>
      <c r="BO270" s="4">
        <v>42277</v>
      </c>
      <c r="BP270">
        <v>99.5</v>
      </c>
      <c r="BQ270" t="s">
        <v>30</v>
      </c>
      <c r="BR270" t="s">
        <v>28</v>
      </c>
      <c r="BS270">
        <v>99.9</v>
      </c>
      <c r="BT270" t="s">
        <v>30</v>
      </c>
      <c r="BU270" t="s">
        <v>28</v>
      </c>
      <c r="BW270" s="4">
        <v>41182</v>
      </c>
      <c r="BX270">
        <v>95.2</v>
      </c>
      <c r="BY270" t="s">
        <v>30</v>
      </c>
      <c r="BZ270" t="s">
        <v>28</v>
      </c>
    </row>
    <row r="271" spans="1:78" x14ac:dyDescent="0.2">
      <c r="A271" s="3">
        <v>35693</v>
      </c>
      <c r="B271" t="s">
        <v>29</v>
      </c>
      <c r="C271" t="s">
        <v>30</v>
      </c>
      <c r="D271" t="s">
        <v>28</v>
      </c>
      <c r="E271" t="s">
        <v>29</v>
      </c>
      <c r="F271" t="s">
        <v>30</v>
      </c>
      <c r="G271" t="s">
        <v>28</v>
      </c>
      <c r="I271" s="4">
        <v>41759</v>
      </c>
      <c r="J271">
        <v>4</v>
      </c>
      <c r="K271" t="s">
        <v>30</v>
      </c>
      <c r="L271" t="s">
        <v>28</v>
      </c>
      <c r="S271" s="4">
        <v>42308</v>
      </c>
      <c r="T271">
        <v>4110.46</v>
      </c>
      <c r="U271" t="s">
        <v>30</v>
      </c>
      <c r="V271" t="s">
        <v>28</v>
      </c>
      <c r="W271">
        <v>4110.7700000000004</v>
      </c>
      <c r="X271" t="s">
        <v>30</v>
      </c>
      <c r="Y271" t="s">
        <v>28</v>
      </c>
      <c r="AK271" s="4">
        <v>40847</v>
      </c>
      <c r="AL271">
        <v>5511.8</v>
      </c>
      <c r="AM271" t="s">
        <v>30</v>
      </c>
      <c r="AN271" t="s">
        <v>28</v>
      </c>
      <c r="AP271" s="4">
        <v>37925</v>
      </c>
      <c r="AQ271">
        <v>128.4</v>
      </c>
      <c r="AR271" t="s">
        <v>30</v>
      </c>
      <c r="AS271" t="s">
        <v>28</v>
      </c>
      <c r="BE271" s="4">
        <v>42277</v>
      </c>
      <c r="BF271">
        <v>95.9451221298457</v>
      </c>
      <c r="BG271" t="s">
        <v>30</v>
      </c>
      <c r="BH271" t="s">
        <v>28</v>
      </c>
      <c r="BO271" s="4">
        <v>42308</v>
      </c>
      <c r="BP271">
        <v>105</v>
      </c>
      <c r="BQ271" t="s">
        <v>30</v>
      </c>
      <c r="BR271" t="s">
        <v>28</v>
      </c>
      <c r="BS271">
        <v>104.7</v>
      </c>
      <c r="BT271" t="s">
        <v>30</v>
      </c>
      <c r="BU271" t="s">
        <v>28</v>
      </c>
      <c r="BW271" s="4">
        <v>41213</v>
      </c>
      <c r="BX271">
        <v>104.7</v>
      </c>
      <c r="BY271" t="s">
        <v>30</v>
      </c>
      <c r="BZ271" t="s">
        <v>28</v>
      </c>
    </row>
    <row r="272" spans="1:78" x14ac:dyDescent="0.2">
      <c r="A272" s="3">
        <v>35694</v>
      </c>
      <c r="B272" t="s">
        <v>29</v>
      </c>
      <c r="C272" t="s">
        <v>30</v>
      </c>
      <c r="D272" t="s">
        <v>28</v>
      </c>
      <c r="E272" t="s">
        <v>29</v>
      </c>
      <c r="F272" t="s">
        <v>30</v>
      </c>
      <c r="G272" t="s">
        <v>28</v>
      </c>
      <c r="I272" s="4">
        <v>41790</v>
      </c>
      <c r="J272">
        <v>4</v>
      </c>
      <c r="K272" t="s">
        <v>30</v>
      </c>
      <c r="L272" t="s">
        <v>28</v>
      </c>
      <c r="S272" s="4">
        <v>42338</v>
      </c>
      <c r="T272">
        <v>4163.9800000000005</v>
      </c>
      <c r="U272" t="s">
        <v>30</v>
      </c>
      <c r="V272" t="s">
        <v>28</v>
      </c>
      <c r="W272">
        <v>4164.01</v>
      </c>
      <c r="X272" t="s">
        <v>30</v>
      </c>
      <c r="Y272" t="s">
        <v>28</v>
      </c>
      <c r="AK272" s="4">
        <v>40877</v>
      </c>
      <c r="AL272">
        <v>5515</v>
      </c>
      <c r="AM272" t="s">
        <v>30</v>
      </c>
      <c r="AN272" t="s">
        <v>28</v>
      </c>
      <c r="AP272" s="4">
        <v>37955</v>
      </c>
      <c r="AQ272">
        <v>128.80000000000001</v>
      </c>
      <c r="AR272" t="s">
        <v>30</v>
      </c>
      <c r="AS272" t="s">
        <v>28</v>
      </c>
      <c r="BE272" s="4">
        <v>42308</v>
      </c>
      <c r="BF272">
        <v>95.165994221988797</v>
      </c>
      <c r="BG272" t="s">
        <v>30</v>
      </c>
      <c r="BH272" t="s">
        <v>28</v>
      </c>
      <c r="BO272" s="4">
        <v>42338</v>
      </c>
      <c r="BP272">
        <v>94.100000000000009</v>
      </c>
      <c r="BQ272" t="s">
        <v>30</v>
      </c>
      <c r="BR272" t="s">
        <v>28</v>
      </c>
      <c r="BS272">
        <v>94.100000000000009</v>
      </c>
      <c r="BT272" t="s">
        <v>30</v>
      </c>
      <c r="BU272" t="s">
        <v>28</v>
      </c>
      <c r="BW272" s="4">
        <v>41243</v>
      </c>
      <c r="BX272">
        <v>99.5</v>
      </c>
      <c r="BY272" t="s">
        <v>30</v>
      </c>
      <c r="BZ272" t="s">
        <v>28</v>
      </c>
    </row>
    <row r="273" spans="1:78" x14ac:dyDescent="0.2">
      <c r="A273" s="3">
        <v>35695</v>
      </c>
      <c r="B273">
        <v>25.02</v>
      </c>
      <c r="C273" t="s">
        <v>27</v>
      </c>
      <c r="D273" t="s">
        <v>28</v>
      </c>
      <c r="E273">
        <v>23.61</v>
      </c>
      <c r="F273" t="s">
        <v>27</v>
      </c>
      <c r="G273" t="s">
        <v>28</v>
      </c>
      <c r="I273" s="4">
        <v>41820</v>
      </c>
      <c r="J273">
        <v>4</v>
      </c>
      <c r="K273" t="s">
        <v>30</v>
      </c>
      <c r="L273" t="s">
        <v>28</v>
      </c>
      <c r="S273" s="4">
        <v>42369</v>
      </c>
      <c r="T273">
        <v>4514.41</v>
      </c>
      <c r="U273" t="s">
        <v>30</v>
      </c>
      <c r="V273" t="s">
        <v>28</v>
      </c>
      <c r="W273">
        <v>4515.28</v>
      </c>
      <c r="X273" t="s">
        <v>30</v>
      </c>
      <c r="Y273" t="s">
        <v>28</v>
      </c>
      <c r="AK273" s="4">
        <v>40908</v>
      </c>
      <c r="AL273">
        <v>5503.2</v>
      </c>
      <c r="AM273" t="s">
        <v>30</v>
      </c>
      <c r="AN273" t="s">
        <v>28</v>
      </c>
      <c r="AP273" s="4">
        <v>37986</v>
      </c>
      <c r="AQ273">
        <v>129.1</v>
      </c>
      <c r="AR273" t="s">
        <v>30</v>
      </c>
      <c r="AS273" t="s">
        <v>28</v>
      </c>
      <c r="BE273" s="4">
        <v>42338</v>
      </c>
      <c r="BF273">
        <v>93.57926985183289</v>
      </c>
      <c r="BG273" t="s">
        <v>30</v>
      </c>
      <c r="BH273" t="s">
        <v>28</v>
      </c>
      <c r="BO273" s="4">
        <v>42369</v>
      </c>
      <c r="BP273">
        <v>121.5</v>
      </c>
      <c r="BQ273" t="s">
        <v>30</v>
      </c>
      <c r="BR273" t="s">
        <v>28</v>
      </c>
      <c r="BS273">
        <v>122</v>
      </c>
      <c r="BT273" t="s">
        <v>30</v>
      </c>
      <c r="BU273" t="s">
        <v>28</v>
      </c>
      <c r="BW273" s="4">
        <v>41274</v>
      </c>
      <c r="BX273">
        <v>90.4</v>
      </c>
      <c r="BY273" t="s">
        <v>30</v>
      </c>
      <c r="BZ273" t="s">
        <v>28</v>
      </c>
    </row>
    <row r="274" spans="1:78" x14ac:dyDescent="0.2">
      <c r="A274" s="3">
        <v>35696</v>
      </c>
      <c r="B274">
        <v>25.41</v>
      </c>
      <c r="C274" t="s">
        <v>27</v>
      </c>
      <c r="D274" t="s">
        <v>28</v>
      </c>
      <c r="E274">
        <v>26.92</v>
      </c>
      <c r="F274" t="s">
        <v>27</v>
      </c>
      <c r="G274" t="s">
        <v>28</v>
      </c>
      <c r="I274" s="4">
        <v>41851</v>
      </c>
      <c r="J274">
        <v>4</v>
      </c>
      <c r="K274" t="s">
        <v>30</v>
      </c>
      <c r="L274" t="s">
        <v>28</v>
      </c>
      <c r="S274" s="4">
        <v>42400</v>
      </c>
      <c r="T274">
        <v>4100.83</v>
      </c>
      <c r="U274" t="s">
        <v>30</v>
      </c>
      <c r="V274" t="s">
        <v>28</v>
      </c>
      <c r="W274">
        <v>4101.3599999999997</v>
      </c>
      <c r="X274" t="s">
        <v>30</v>
      </c>
      <c r="Y274" t="s">
        <v>28</v>
      </c>
      <c r="AK274" s="4">
        <v>40939</v>
      </c>
      <c r="AL274">
        <v>5550.8</v>
      </c>
      <c r="AM274" t="s">
        <v>30</v>
      </c>
      <c r="AN274" t="s">
        <v>28</v>
      </c>
      <c r="AP274" s="4">
        <v>38017</v>
      </c>
      <c r="AQ274">
        <v>129.6</v>
      </c>
      <c r="AR274" t="s">
        <v>30</v>
      </c>
      <c r="AS274" t="s">
        <v>28</v>
      </c>
      <c r="BE274" s="4">
        <v>42369</v>
      </c>
      <c r="BF274">
        <v>94.896008200106493</v>
      </c>
      <c r="BG274" t="s">
        <v>30</v>
      </c>
      <c r="BH274" t="s">
        <v>28</v>
      </c>
      <c r="BO274" s="4">
        <v>42400</v>
      </c>
      <c r="BP274">
        <v>74.400000000000006</v>
      </c>
      <c r="BQ274" t="s">
        <v>30</v>
      </c>
      <c r="BR274" t="s">
        <v>28</v>
      </c>
      <c r="BS274">
        <v>75.100000000000009</v>
      </c>
      <c r="BT274" t="s">
        <v>30</v>
      </c>
      <c r="BU274" t="s">
        <v>28</v>
      </c>
      <c r="BW274" s="4">
        <v>41305</v>
      </c>
      <c r="BX274">
        <v>100.4</v>
      </c>
      <c r="BY274" t="s">
        <v>30</v>
      </c>
      <c r="BZ274" t="s">
        <v>28</v>
      </c>
    </row>
    <row r="275" spans="1:78" x14ac:dyDescent="0.2">
      <c r="A275" s="3">
        <v>35697</v>
      </c>
      <c r="B275">
        <v>25.14</v>
      </c>
      <c r="C275" t="s">
        <v>27</v>
      </c>
      <c r="D275" t="s">
        <v>28</v>
      </c>
      <c r="E275">
        <v>23.89</v>
      </c>
      <c r="F275" t="s">
        <v>27</v>
      </c>
      <c r="G275" t="s">
        <v>28</v>
      </c>
      <c r="I275" s="4">
        <v>41882</v>
      </c>
      <c r="J275">
        <v>4</v>
      </c>
      <c r="K275" t="s">
        <v>30</v>
      </c>
      <c r="L275" t="s">
        <v>28</v>
      </c>
      <c r="S275" s="4">
        <v>42429</v>
      </c>
      <c r="T275">
        <v>4137.45</v>
      </c>
      <c r="U275" t="s">
        <v>30</v>
      </c>
      <c r="V275" t="s">
        <v>28</v>
      </c>
      <c r="W275">
        <v>4137.55</v>
      </c>
      <c r="X275" t="s">
        <v>30</v>
      </c>
      <c r="Y275" t="s">
        <v>28</v>
      </c>
      <c r="AK275" s="4">
        <v>40968</v>
      </c>
      <c r="AL275">
        <v>5542.9000000000005</v>
      </c>
      <c r="AM275" t="s">
        <v>30</v>
      </c>
      <c r="AN275" t="s">
        <v>28</v>
      </c>
      <c r="AP275" s="4">
        <v>38046</v>
      </c>
      <c r="AQ275">
        <v>129.69999999999999</v>
      </c>
      <c r="AR275" t="s">
        <v>30</v>
      </c>
      <c r="AS275" t="s">
        <v>28</v>
      </c>
      <c r="BE275" s="4">
        <v>42400</v>
      </c>
      <c r="BF275">
        <v>91.639741811887902</v>
      </c>
      <c r="BG275" t="s">
        <v>30</v>
      </c>
      <c r="BH275" t="s">
        <v>28</v>
      </c>
      <c r="BO275" s="4">
        <v>42429</v>
      </c>
      <c r="BP275">
        <v>100.9</v>
      </c>
      <c r="BQ275" t="s">
        <v>30</v>
      </c>
      <c r="BR275" t="s">
        <v>28</v>
      </c>
      <c r="BS275">
        <v>101.3</v>
      </c>
      <c r="BT275" t="s">
        <v>30</v>
      </c>
      <c r="BU275" t="s">
        <v>28</v>
      </c>
      <c r="BW275" s="4">
        <v>41333</v>
      </c>
      <c r="BX275">
        <v>97.9</v>
      </c>
      <c r="BY275" t="s">
        <v>30</v>
      </c>
      <c r="BZ275" t="s">
        <v>28</v>
      </c>
    </row>
    <row r="276" spans="1:78" x14ac:dyDescent="0.2">
      <c r="A276" s="3">
        <v>35698</v>
      </c>
      <c r="B276">
        <v>25.03</v>
      </c>
      <c r="C276" t="s">
        <v>27</v>
      </c>
      <c r="D276" t="s">
        <v>28</v>
      </c>
      <c r="E276">
        <v>23.07</v>
      </c>
      <c r="F276" t="s">
        <v>27</v>
      </c>
      <c r="G276" t="s">
        <v>28</v>
      </c>
      <c r="I276" s="4">
        <v>41912</v>
      </c>
      <c r="J276">
        <v>4</v>
      </c>
      <c r="K276" t="s">
        <v>30</v>
      </c>
      <c r="L276" t="s">
        <v>28</v>
      </c>
      <c r="S276" s="4">
        <v>42460</v>
      </c>
      <c r="T276">
        <v>4350.83</v>
      </c>
      <c r="U276" t="s">
        <v>30</v>
      </c>
      <c r="V276" t="s">
        <v>28</v>
      </c>
      <c r="W276">
        <v>4351.45</v>
      </c>
      <c r="X276" t="s">
        <v>30</v>
      </c>
      <c r="Y276" t="s">
        <v>28</v>
      </c>
      <c r="AK276" s="4">
        <v>40999</v>
      </c>
      <c r="AL276">
        <v>5538.9000000000005</v>
      </c>
      <c r="AM276" t="s">
        <v>30</v>
      </c>
      <c r="AN276" t="s">
        <v>28</v>
      </c>
      <c r="AP276" s="4">
        <v>38077</v>
      </c>
      <c r="AQ276">
        <v>130.1</v>
      </c>
      <c r="AR276" t="s">
        <v>30</v>
      </c>
      <c r="AS276" t="s">
        <v>28</v>
      </c>
      <c r="BE276" s="4">
        <v>42429</v>
      </c>
      <c r="BF276">
        <v>92.532147913214288</v>
      </c>
      <c r="BG276" t="s">
        <v>30</v>
      </c>
      <c r="BH276" t="s">
        <v>28</v>
      </c>
      <c r="BO276" s="4">
        <v>42460</v>
      </c>
      <c r="BP276">
        <v>114</v>
      </c>
      <c r="BQ276" t="s">
        <v>30</v>
      </c>
      <c r="BR276" t="s">
        <v>28</v>
      </c>
      <c r="BS276">
        <v>113.60000000000001</v>
      </c>
      <c r="BT276" t="s">
        <v>30</v>
      </c>
      <c r="BU276" t="s">
        <v>28</v>
      </c>
      <c r="BW276" s="4">
        <v>41364</v>
      </c>
      <c r="BX276">
        <v>97.100000000000009</v>
      </c>
      <c r="BY276" t="s">
        <v>30</v>
      </c>
      <c r="BZ276" t="s">
        <v>28</v>
      </c>
    </row>
    <row r="277" spans="1:78" x14ac:dyDescent="0.2">
      <c r="A277" s="3">
        <v>35699</v>
      </c>
      <c r="B277">
        <v>24.98</v>
      </c>
      <c r="C277" t="s">
        <v>27</v>
      </c>
      <c r="D277" t="s">
        <v>28</v>
      </c>
      <c r="E277">
        <v>27</v>
      </c>
      <c r="F277" t="s">
        <v>27</v>
      </c>
      <c r="G277" t="s">
        <v>28</v>
      </c>
      <c r="I277" s="4">
        <v>41943</v>
      </c>
      <c r="J277">
        <v>3.2600000000000002</v>
      </c>
      <c r="K277" t="s">
        <v>30</v>
      </c>
      <c r="L277" t="s">
        <v>28</v>
      </c>
      <c r="S277" s="4">
        <v>42490</v>
      </c>
      <c r="T277">
        <v>4312.6400000000003</v>
      </c>
      <c r="U277" t="s">
        <v>30</v>
      </c>
      <c r="V277" t="s">
        <v>28</v>
      </c>
      <c r="W277">
        <v>4313.57</v>
      </c>
      <c r="X277" t="s">
        <v>30</v>
      </c>
      <c r="Y277" t="s">
        <v>28</v>
      </c>
      <c r="AK277" s="4">
        <v>41029</v>
      </c>
      <c r="AL277">
        <v>5530.6</v>
      </c>
      <c r="AM277" t="s">
        <v>30</v>
      </c>
      <c r="AN277" t="s">
        <v>28</v>
      </c>
      <c r="AP277" s="4">
        <v>38107</v>
      </c>
      <c r="AQ277">
        <v>131.1</v>
      </c>
      <c r="AR277" t="s">
        <v>30</v>
      </c>
      <c r="AS277" t="s">
        <v>28</v>
      </c>
      <c r="BE277" s="4">
        <v>42460</v>
      </c>
      <c r="BF277">
        <v>94.318284958182588</v>
      </c>
      <c r="BG277" t="s">
        <v>30</v>
      </c>
      <c r="BH277" t="s">
        <v>28</v>
      </c>
      <c r="BO277" s="4">
        <v>42490</v>
      </c>
      <c r="BP277">
        <v>100.3</v>
      </c>
      <c r="BQ277" t="s">
        <v>30</v>
      </c>
      <c r="BR277" t="s">
        <v>28</v>
      </c>
      <c r="BS277">
        <v>99.7</v>
      </c>
      <c r="BT277" t="s">
        <v>30</v>
      </c>
      <c r="BU277" t="s">
        <v>28</v>
      </c>
      <c r="BW277" s="4">
        <v>41394</v>
      </c>
      <c r="BX277">
        <v>102.8</v>
      </c>
      <c r="BY277" t="s">
        <v>30</v>
      </c>
      <c r="BZ277" t="s">
        <v>28</v>
      </c>
    </row>
    <row r="278" spans="1:78" x14ac:dyDescent="0.2">
      <c r="A278" s="3">
        <v>35700</v>
      </c>
      <c r="B278" t="s">
        <v>29</v>
      </c>
      <c r="C278" t="s">
        <v>30</v>
      </c>
      <c r="D278" t="s">
        <v>28</v>
      </c>
      <c r="E278" t="s">
        <v>29</v>
      </c>
      <c r="F278" t="s">
        <v>30</v>
      </c>
      <c r="G278" t="s">
        <v>28</v>
      </c>
      <c r="I278" s="4">
        <v>41973</v>
      </c>
      <c r="J278">
        <v>3</v>
      </c>
      <c r="K278" t="s">
        <v>30</v>
      </c>
      <c r="L278" t="s">
        <v>28</v>
      </c>
      <c r="S278" s="4">
        <v>42521</v>
      </c>
      <c r="T278">
        <v>4164.12</v>
      </c>
      <c r="U278" t="s">
        <v>30</v>
      </c>
      <c r="V278" t="s">
        <v>28</v>
      </c>
      <c r="W278">
        <v>4166.28</v>
      </c>
      <c r="X278" t="s">
        <v>30</v>
      </c>
      <c r="Y278" t="s">
        <v>28</v>
      </c>
      <c r="AK278" s="4">
        <v>41060</v>
      </c>
      <c r="AL278">
        <v>5529.8</v>
      </c>
      <c r="AM278" t="s">
        <v>30</v>
      </c>
      <c r="AN278" t="s">
        <v>28</v>
      </c>
      <c r="AP278" s="4">
        <v>38138</v>
      </c>
      <c r="AQ278">
        <v>132.4</v>
      </c>
      <c r="AR278" t="s">
        <v>30</v>
      </c>
      <c r="AS278" t="s">
        <v>28</v>
      </c>
      <c r="BE278" s="4">
        <v>42490</v>
      </c>
      <c r="BF278">
        <v>93.342426055510089</v>
      </c>
      <c r="BG278" t="s">
        <v>30</v>
      </c>
      <c r="BH278" t="s">
        <v>28</v>
      </c>
      <c r="BO278" s="4">
        <v>42521</v>
      </c>
      <c r="BP278">
        <v>99.5</v>
      </c>
      <c r="BQ278" t="s">
        <v>30</v>
      </c>
      <c r="BR278" t="s">
        <v>28</v>
      </c>
      <c r="BS278">
        <v>99.3</v>
      </c>
      <c r="BT278" t="s">
        <v>30</v>
      </c>
      <c r="BU278" t="s">
        <v>28</v>
      </c>
      <c r="BW278" s="4">
        <v>41425</v>
      </c>
      <c r="BX278">
        <v>98.2</v>
      </c>
      <c r="BY278" t="s">
        <v>30</v>
      </c>
      <c r="BZ278" t="s">
        <v>28</v>
      </c>
    </row>
    <row r="279" spans="1:78" x14ac:dyDescent="0.2">
      <c r="A279" s="3">
        <v>35701</v>
      </c>
      <c r="B279" t="s">
        <v>29</v>
      </c>
      <c r="C279" t="s">
        <v>30</v>
      </c>
      <c r="D279" t="s">
        <v>28</v>
      </c>
      <c r="E279" t="s">
        <v>29</v>
      </c>
      <c r="F279" t="s">
        <v>30</v>
      </c>
      <c r="G279" t="s">
        <v>28</v>
      </c>
      <c r="I279" s="4">
        <v>42004</v>
      </c>
      <c r="J279">
        <v>3</v>
      </c>
      <c r="K279" t="s">
        <v>30</v>
      </c>
      <c r="L279" t="s">
        <v>28</v>
      </c>
      <c r="S279" s="4">
        <v>42551</v>
      </c>
      <c r="T279">
        <v>4250.51</v>
      </c>
      <c r="U279" t="s">
        <v>30</v>
      </c>
      <c r="V279" t="s">
        <v>28</v>
      </c>
      <c r="W279">
        <v>4252.1900000000005</v>
      </c>
      <c r="X279" t="s">
        <v>30</v>
      </c>
      <c r="Y279" t="s">
        <v>28</v>
      </c>
      <c r="AK279" s="4">
        <v>41090</v>
      </c>
      <c r="AL279">
        <v>5531.4000000000005</v>
      </c>
      <c r="AM279" t="s">
        <v>30</v>
      </c>
      <c r="AN279" t="s">
        <v>28</v>
      </c>
      <c r="AP279" s="4">
        <v>38168</v>
      </c>
      <c r="AQ279">
        <v>133.6</v>
      </c>
      <c r="AR279" t="s">
        <v>30</v>
      </c>
      <c r="AS279" t="s">
        <v>28</v>
      </c>
      <c r="BE279" s="4">
        <v>42521</v>
      </c>
      <c r="BF279">
        <v>90.813798878258396</v>
      </c>
      <c r="BG279" t="s">
        <v>30</v>
      </c>
      <c r="BH279" t="s">
        <v>28</v>
      </c>
      <c r="BO279" s="4">
        <v>42551</v>
      </c>
      <c r="BP279">
        <v>103.2</v>
      </c>
      <c r="BQ279" t="s">
        <v>30</v>
      </c>
      <c r="BR279" t="s">
        <v>28</v>
      </c>
      <c r="BS279">
        <v>103.10000000000001</v>
      </c>
      <c r="BT279" t="s">
        <v>30</v>
      </c>
      <c r="BU279" t="s">
        <v>28</v>
      </c>
      <c r="BW279" s="4">
        <v>41455</v>
      </c>
      <c r="BX279">
        <v>102.8</v>
      </c>
      <c r="BY279" t="s">
        <v>30</v>
      </c>
      <c r="BZ279" t="s">
        <v>28</v>
      </c>
    </row>
    <row r="280" spans="1:78" x14ac:dyDescent="0.2">
      <c r="A280" s="3">
        <v>35702</v>
      </c>
      <c r="B280">
        <v>24.98</v>
      </c>
      <c r="C280" t="s">
        <v>27</v>
      </c>
      <c r="D280" t="s">
        <v>28</v>
      </c>
      <c r="E280">
        <v>27.5</v>
      </c>
      <c r="F280" t="s">
        <v>27</v>
      </c>
      <c r="G280" t="s">
        <v>28</v>
      </c>
      <c r="I280" s="4">
        <v>42035</v>
      </c>
      <c r="J280">
        <v>3</v>
      </c>
      <c r="K280" t="s">
        <v>30</v>
      </c>
      <c r="L280" t="s">
        <v>28</v>
      </c>
      <c r="S280" s="4">
        <v>42582</v>
      </c>
      <c r="T280">
        <v>4285.7300000000005</v>
      </c>
      <c r="U280" t="s">
        <v>30</v>
      </c>
      <c r="V280" t="s">
        <v>28</v>
      </c>
      <c r="W280">
        <v>4291.8500000000004</v>
      </c>
      <c r="X280" t="s">
        <v>30</v>
      </c>
      <c r="Y280" t="s">
        <v>28</v>
      </c>
      <c r="AK280" s="4">
        <v>41121</v>
      </c>
      <c r="AL280">
        <v>5528.8</v>
      </c>
      <c r="AM280" t="s">
        <v>30</v>
      </c>
      <c r="AN280" t="s">
        <v>28</v>
      </c>
      <c r="AP280" s="4">
        <v>38199</v>
      </c>
      <c r="AQ280">
        <v>133.5</v>
      </c>
      <c r="AR280" t="s">
        <v>30</v>
      </c>
      <c r="AS280" t="s">
        <v>28</v>
      </c>
      <c r="BE280" s="4">
        <v>42551</v>
      </c>
      <c r="BF280">
        <v>91.767394565857302</v>
      </c>
      <c r="BG280" t="s">
        <v>30</v>
      </c>
      <c r="BH280" t="s">
        <v>28</v>
      </c>
      <c r="BO280" s="4">
        <v>42582</v>
      </c>
      <c r="BP280">
        <v>99.5</v>
      </c>
      <c r="BQ280" t="s">
        <v>30</v>
      </c>
      <c r="BR280" t="s">
        <v>28</v>
      </c>
      <c r="BS280">
        <v>100.2</v>
      </c>
      <c r="BT280" t="s">
        <v>30</v>
      </c>
      <c r="BU280" t="s">
        <v>28</v>
      </c>
      <c r="BW280" s="4">
        <v>41486</v>
      </c>
      <c r="BX280">
        <v>106.3</v>
      </c>
      <c r="BY280" t="s">
        <v>30</v>
      </c>
      <c r="BZ280" t="s">
        <v>28</v>
      </c>
    </row>
    <row r="281" spans="1:78" x14ac:dyDescent="0.2">
      <c r="A281" s="3">
        <v>35703</v>
      </c>
      <c r="B281">
        <v>25.05</v>
      </c>
      <c r="C281" t="s">
        <v>27</v>
      </c>
      <c r="D281" t="s">
        <v>28</v>
      </c>
      <c r="E281">
        <v>24.72</v>
      </c>
      <c r="F281" t="s">
        <v>27</v>
      </c>
      <c r="G281" t="s">
        <v>28</v>
      </c>
      <c r="I281" s="4">
        <v>42063</v>
      </c>
      <c r="J281">
        <v>3</v>
      </c>
      <c r="K281" t="s">
        <v>30</v>
      </c>
      <c r="L281" t="s">
        <v>28</v>
      </c>
      <c r="S281" s="4">
        <v>42613</v>
      </c>
      <c r="T281">
        <v>4210.09</v>
      </c>
      <c r="U281" t="s">
        <v>30</v>
      </c>
      <c r="V281" t="s">
        <v>28</v>
      </c>
      <c r="W281">
        <v>4212.5600000000004</v>
      </c>
      <c r="X281" t="s">
        <v>30</v>
      </c>
      <c r="Y281" t="s">
        <v>28</v>
      </c>
      <c r="AK281" s="4">
        <v>41152</v>
      </c>
      <c r="AL281">
        <v>5522.2</v>
      </c>
      <c r="AM281" t="s">
        <v>30</v>
      </c>
      <c r="AN281" t="s">
        <v>28</v>
      </c>
      <c r="AP281" s="4">
        <v>38230</v>
      </c>
      <c r="AQ281">
        <v>133</v>
      </c>
      <c r="AR281" t="s">
        <v>30</v>
      </c>
      <c r="AS281" t="s">
        <v>28</v>
      </c>
      <c r="BE281" s="4">
        <v>42582</v>
      </c>
      <c r="BF281">
        <v>90.989861235120884</v>
      </c>
      <c r="BG281" t="s">
        <v>30</v>
      </c>
      <c r="BH281" t="s">
        <v>28</v>
      </c>
      <c r="BO281" s="4">
        <v>42613</v>
      </c>
      <c r="BP281">
        <v>100.8</v>
      </c>
      <c r="BQ281" t="s">
        <v>30</v>
      </c>
      <c r="BR281" t="s">
        <v>28</v>
      </c>
      <c r="BS281">
        <v>101.4</v>
      </c>
      <c r="BT281" t="s">
        <v>30</v>
      </c>
      <c r="BU281" t="s">
        <v>28</v>
      </c>
      <c r="BW281" s="4">
        <v>41517</v>
      </c>
      <c r="BX281">
        <v>102.2</v>
      </c>
      <c r="BY281" t="s">
        <v>30</v>
      </c>
      <c r="BZ281" t="s">
        <v>28</v>
      </c>
    </row>
    <row r="282" spans="1:78" x14ac:dyDescent="0.2">
      <c r="A282" s="3">
        <v>35704</v>
      </c>
      <c r="B282">
        <v>25.060000000000002</v>
      </c>
      <c r="C282" t="s">
        <v>27</v>
      </c>
      <c r="D282" t="s">
        <v>28</v>
      </c>
      <c r="E282">
        <v>24.73</v>
      </c>
      <c r="F282" t="s">
        <v>27</v>
      </c>
      <c r="G282" t="s">
        <v>28</v>
      </c>
      <c r="I282" s="4">
        <v>42094</v>
      </c>
      <c r="J282">
        <v>2.5681818181820004</v>
      </c>
      <c r="K282" t="s">
        <v>30</v>
      </c>
      <c r="L282" t="s">
        <v>28</v>
      </c>
      <c r="S282" s="4">
        <v>42643</v>
      </c>
      <c r="T282">
        <v>4217.6499999999996</v>
      </c>
      <c r="U282" t="s">
        <v>30</v>
      </c>
      <c r="V282" t="s">
        <v>28</v>
      </c>
      <c r="W282">
        <v>4217.96</v>
      </c>
      <c r="X282" t="s">
        <v>30</v>
      </c>
      <c r="Y282" t="s">
        <v>28</v>
      </c>
      <c r="AK282" s="4">
        <v>41182</v>
      </c>
      <c r="AL282">
        <v>5514.1</v>
      </c>
      <c r="AM282" t="s">
        <v>30</v>
      </c>
      <c r="AN282" t="s">
        <v>28</v>
      </c>
      <c r="AP282" s="4">
        <v>38260</v>
      </c>
      <c r="AQ282">
        <v>133.4</v>
      </c>
      <c r="AR282" t="s">
        <v>30</v>
      </c>
      <c r="AS282" t="s">
        <v>28</v>
      </c>
      <c r="BE282" s="4">
        <v>42613</v>
      </c>
      <c r="BF282">
        <v>93.344978826296497</v>
      </c>
      <c r="BG282" t="s">
        <v>30</v>
      </c>
      <c r="BH282" t="s">
        <v>28</v>
      </c>
      <c r="BO282" s="4">
        <v>42643</v>
      </c>
      <c r="BP282">
        <v>98.8</v>
      </c>
      <c r="BQ282" t="s">
        <v>30</v>
      </c>
      <c r="BR282" t="s">
        <v>28</v>
      </c>
      <c r="BS282">
        <v>98.600000000000009</v>
      </c>
      <c r="BT282" t="s">
        <v>30</v>
      </c>
      <c r="BU282" t="s">
        <v>28</v>
      </c>
      <c r="BW282" s="4">
        <v>41547</v>
      </c>
      <c r="BX282">
        <v>106.3</v>
      </c>
      <c r="BY282" t="s">
        <v>30</v>
      </c>
      <c r="BZ282" t="s">
        <v>28</v>
      </c>
    </row>
    <row r="283" spans="1:78" x14ac:dyDescent="0.2">
      <c r="A283" s="3">
        <v>35705</v>
      </c>
      <c r="B283">
        <v>24.95</v>
      </c>
      <c r="C283" t="s">
        <v>27</v>
      </c>
      <c r="D283" t="s">
        <v>28</v>
      </c>
      <c r="E283">
        <v>23.48</v>
      </c>
      <c r="F283" t="s">
        <v>27</v>
      </c>
      <c r="G283" t="s">
        <v>28</v>
      </c>
      <c r="I283" s="4">
        <v>42124</v>
      </c>
      <c r="J283">
        <v>2.5</v>
      </c>
      <c r="K283" t="s">
        <v>30</v>
      </c>
      <c r="L283" t="s">
        <v>28</v>
      </c>
      <c r="S283" s="4">
        <v>42674</v>
      </c>
      <c r="T283">
        <v>4259.1499999999996</v>
      </c>
      <c r="U283" t="s">
        <v>30</v>
      </c>
      <c r="V283" t="s">
        <v>28</v>
      </c>
      <c r="W283">
        <v>4259.37</v>
      </c>
      <c r="X283" t="s">
        <v>30</v>
      </c>
      <c r="Y283" t="s">
        <v>28</v>
      </c>
      <c r="AK283" s="4">
        <v>41213</v>
      </c>
      <c r="AL283">
        <v>5510.4000000000005</v>
      </c>
      <c r="AM283" t="s">
        <v>30</v>
      </c>
      <c r="AN283" t="s">
        <v>28</v>
      </c>
      <c r="AP283" s="4">
        <v>38291</v>
      </c>
      <c r="AQ283">
        <v>134.19999999999999</v>
      </c>
      <c r="AR283" t="s">
        <v>30</v>
      </c>
      <c r="AS283" t="s">
        <v>28</v>
      </c>
      <c r="BE283" s="4">
        <v>42643</v>
      </c>
      <c r="BF283">
        <v>93.089822892584891</v>
      </c>
      <c r="BG283" t="s">
        <v>30</v>
      </c>
      <c r="BH283" t="s">
        <v>28</v>
      </c>
      <c r="BO283" s="4">
        <v>42674</v>
      </c>
      <c r="BP283">
        <v>103.9</v>
      </c>
      <c r="BQ283" t="s">
        <v>30</v>
      </c>
      <c r="BR283" t="s">
        <v>28</v>
      </c>
      <c r="BS283">
        <v>103</v>
      </c>
      <c r="BT283" t="s">
        <v>30</v>
      </c>
      <c r="BU283" t="s">
        <v>28</v>
      </c>
      <c r="BW283" s="4">
        <v>41578</v>
      </c>
      <c r="BX283">
        <v>104.60000000000001</v>
      </c>
      <c r="BY283" t="s">
        <v>30</v>
      </c>
      <c r="BZ283" t="s">
        <v>28</v>
      </c>
    </row>
    <row r="284" spans="1:78" x14ac:dyDescent="0.2">
      <c r="A284" s="3">
        <v>35706</v>
      </c>
      <c r="B284">
        <v>24.88</v>
      </c>
      <c r="C284" t="s">
        <v>27</v>
      </c>
      <c r="D284" t="s">
        <v>28</v>
      </c>
      <c r="E284">
        <v>23.61</v>
      </c>
      <c r="F284" t="s">
        <v>27</v>
      </c>
      <c r="G284" t="s">
        <v>28</v>
      </c>
      <c r="I284" s="4">
        <v>42155</v>
      </c>
      <c r="J284">
        <v>2.5</v>
      </c>
      <c r="K284" t="s">
        <v>30</v>
      </c>
      <c r="L284" t="s">
        <v>28</v>
      </c>
      <c r="S284" s="4">
        <v>42704</v>
      </c>
      <c r="T284">
        <v>4329.4800000000005</v>
      </c>
      <c r="U284" t="s">
        <v>30</v>
      </c>
      <c r="V284" t="s">
        <v>28</v>
      </c>
      <c r="W284">
        <v>4329.71</v>
      </c>
      <c r="X284" t="s">
        <v>30</v>
      </c>
      <c r="Y284" t="s">
        <v>28</v>
      </c>
      <c r="AK284" s="4">
        <v>41243</v>
      </c>
      <c r="AL284">
        <v>5497.4000000000005</v>
      </c>
      <c r="AM284" t="s">
        <v>30</v>
      </c>
      <c r="AN284" t="s">
        <v>28</v>
      </c>
      <c r="AP284" s="4">
        <v>38321</v>
      </c>
      <c r="AQ284">
        <v>134.6</v>
      </c>
      <c r="AR284" t="s">
        <v>30</v>
      </c>
      <c r="AS284" t="s">
        <v>28</v>
      </c>
      <c r="BE284" s="4">
        <v>42674</v>
      </c>
      <c r="BF284">
        <v>92.988276900849399</v>
      </c>
      <c r="BG284" t="s">
        <v>30</v>
      </c>
      <c r="BH284" t="s">
        <v>28</v>
      </c>
      <c r="BO284" s="4">
        <v>42704</v>
      </c>
      <c r="BP284">
        <v>96.7</v>
      </c>
      <c r="BQ284" t="s">
        <v>30</v>
      </c>
      <c r="BR284" t="s">
        <v>28</v>
      </c>
      <c r="BS284">
        <v>96.600000000000009</v>
      </c>
      <c r="BT284" t="s">
        <v>30</v>
      </c>
      <c r="BU284" t="s">
        <v>28</v>
      </c>
      <c r="BW284" s="4">
        <v>41608</v>
      </c>
      <c r="BX284">
        <v>102.9</v>
      </c>
      <c r="BY284" t="s">
        <v>30</v>
      </c>
      <c r="BZ284" t="s">
        <v>28</v>
      </c>
    </row>
    <row r="285" spans="1:78" x14ac:dyDescent="0.2">
      <c r="A285" s="3">
        <v>35707</v>
      </c>
      <c r="B285" t="s">
        <v>29</v>
      </c>
      <c r="C285" t="s">
        <v>30</v>
      </c>
      <c r="D285" t="s">
        <v>28</v>
      </c>
      <c r="E285" t="s">
        <v>29</v>
      </c>
      <c r="F285" t="s">
        <v>30</v>
      </c>
      <c r="G285" t="s">
        <v>28</v>
      </c>
      <c r="I285" s="4">
        <v>42185</v>
      </c>
      <c r="J285">
        <v>2.5</v>
      </c>
      <c r="K285" t="s">
        <v>30</v>
      </c>
      <c r="L285" t="s">
        <v>28</v>
      </c>
      <c r="S285" s="4">
        <v>42735</v>
      </c>
      <c r="T285">
        <v>4635.0200000000004</v>
      </c>
      <c r="U285" t="s">
        <v>30</v>
      </c>
      <c r="V285" t="s">
        <v>28</v>
      </c>
      <c r="W285">
        <v>4635.7700000000004</v>
      </c>
      <c r="X285" t="s">
        <v>30</v>
      </c>
      <c r="Y285" t="s">
        <v>28</v>
      </c>
      <c r="AK285" s="4">
        <v>41274</v>
      </c>
      <c r="AL285">
        <v>5474.2</v>
      </c>
      <c r="AM285" t="s">
        <v>30</v>
      </c>
      <c r="AN285" t="s">
        <v>28</v>
      </c>
      <c r="AP285" s="4">
        <v>38352</v>
      </c>
      <c r="AQ285">
        <v>134.69999999999999</v>
      </c>
      <c r="AR285" t="s">
        <v>30</v>
      </c>
      <c r="AS285" t="s">
        <v>28</v>
      </c>
      <c r="BE285" s="4">
        <v>42704</v>
      </c>
      <c r="BF285">
        <v>90.814517821966291</v>
      </c>
      <c r="BG285" t="s">
        <v>30</v>
      </c>
      <c r="BH285" t="s">
        <v>28</v>
      </c>
      <c r="BO285" s="4">
        <v>42735</v>
      </c>
      <c r="BP285">
        <v>121.3</v>
      </c>
      <c r="BQ285" t="s">
        <v>30</v>
      </c>
      <c r="BR285" t="s">
        <v>28</v>
      </c>
      <c r="BS285">
        <v>120.60000000000001</v>
      </c>
      <c r="BT285" t="s">
        <v>30</v>
      </c>
      <c r="BU285" t="s">
        <v>28</v>
      </c>
      <c r="BW285" s="4">
        <v>41639</v>
      </c>
      <c r="BX285">
        <v>106.7</v>
      </c>
      <c r="BY285" t="s">
        <v>30</v>
      </c>
      <c r="BZ285" t="s">
        <v>28</v>
      </c>
    </row>
    <row r="286" spans="1:78" x14ac:dyDescent="0.2">
      <c r="A286" s="3">
        <v>35708</v>
      </c>
      <c r="B286" t="s">
        <v>29</v>
      </c>
      <c r="C286" t="s">
        <v>30</v>
      </c>
      <c r="D286" t="s">
        <v>28</v>
      </c>
      <c r="E286" t="s">
        <v>29</v>
      </c>
      <c r="F286" t="s">
        <v>30</v>
      </c>
      <c r="G286" t="s">
        <v>28</v>
      </c>
      <c r="I286" s="4">
        <v>42216</v>
      </c>
      <c r="J286">
        <v>2.5</v>
      </c>
      <c r="K286" t="s">
        <v>30</v>
      </c>
      <c r="L286" t="s">
        <v>28</v>
      </c>
      <c r="S286" s="4">
        <v>42766</v>
      </c>
      <c r="T286">
        <v>4277.1400000000003</v>
      </c>
      <c r="U286" t="s">
        <v>30</v>
      </c>
      <c r="V286" t="s">
        <v>28</v>
      </c>
      <c r="W286">
        <v>4277.32</v>
      </c>
      <c r="X286" t="s">
        <v>30</v>
      </c>
      <c r="Y286" t="s">
        <v>28</v>
      </c>
      <c r="AK286" s="4">
        <v>41305</v>
      </c>
      <c r="AL286">
        <v>5506.5</v>
      </c>
      <c r="AM286" t="s">
        <v>30</v>
      </c>
      <c r="AN286" t="s">
        <v>28</v>
      </c>
      <c r="AP286" s="4">
        <v>38383</v>
      </c>
      <c r="AQ286">
        <v>134.80000000000001</v>
      </c>
      <c r="AR286" t="s">
        <v>30</v>
      </c>
      <c r="AS286" t="s">
        <v>28</v>
      </c>
      <c r="BE286" s="4">
        <v>42735</v>
      </c>
      <c r="BF286">
        <v>90.182868921341395</v>
      </c>
      <c r="BG286" t="s">
        <v>30</v>
      </c>
      <c r="BH286" t="s">
        <v>28</v>
      </c>
      <c r="BO286" s="4">
        <v>42766</v>
      </c>
      <c r="BP286">
        <v>77.900000000000006</v>
      </c>
      <c r="BQ286" t="s">
        <v>30</v>
      </c>
      <c r="BR286" t="s">
        <v>28</v>
      </c>
      <c r="BS286">
        <v>77.7</v>
      </c>
      <c r="BT286" t="s">
        <v>30</v>
      </c>
      <c r="BU286" t="s">
        <v>28</v>
      </c>
      <c r="BW286" s="4">
        <v>41670</v>
      </c>
      <c r="BX286">
        <v>104.2</v>
      </c>
      <c r="BY286" t="s">
        <v>30</v>
      </c>
      <c r="BZ286" t="s">
        <v>28</v>
      </c>
    </row>
    <row r="287" spans="1:78" x14ac:dyDescent="0.2">
      <c r="A287" s="3">
        <v>35709</v>
      </c>
      <c r="B287">
        <v>24.900000000000002</v>
      </c>
      <c r="C287" t="s">
        <v>27</v>
      </c>
      <c r="D287" t="s">
        <v>28</v>
      </c>
      <c r="E287">
        <v>23.62</v>
      </c>
      <c r="F287" t="s">
        <v>27</v>
      </c>
      <c r="G287" t="s">
        <v>28</v>
      </c>
      <c r="I287" s="4">
        <v>42247</v>
      </c>
      <c r="J287">
        <v>2.5</v>
      </c>
      <c r="K287" t="s">
        <v>30</v>
      </c>
      <c r="L287" t="s">
        <v>28</v>
      </c>
      <c r="S287" s="4">
        <v>42794</v>
      </c>
      <c r="T287">
        <v>4304.91</v>
      </c>
      <c r="U287" t="s">
        <v>30</v>
      </c>
      <c r="V287" t="s">
        <v>28</v>
      </c>
      <c r="W287">
        <v>4304.95</v>
      </c>
      <c r="X287" t="s">
        <v>30</v>
      </c>
      <c r="Y287" t="s">
        <v>28</v>
      </c>
      <c r="AK287" s="4">
        <v>41333</v>
      </c>
      <c r="AL287">
        <v>5497.4000000000005</v>
      </c>
      <c r="AM287" t="s">
        <v>30</v>
      </c>
      <c r="AN287" t="s">
        <v>28</v>
      </c>
      <c r="AP287" s="4">
        <v>38411</v>
      </c>
      <c r="AQ287">
        <v>134.69999999999999</v>
      </c>
      <c r="AR287" t="s">
        <v>30</v>
      </c>
      <c r="AS287" t="s">
        <v>28</v>
      </c>
      <c r="BE287" s="4">
        <v>42766</v>
      </c>
      <c r="BF287">
        <v>92.086236344208004</v>
      </c>
      <c r="BG287" t="s">
        <v>30</v>
      </c>
      <c r="BH287" t="s">
        <v>28</v>
      </c>
      <c r="BO287" s="4">
        <v>42794</v>
      </c>
      <c r="BP287">
        <v>97.3</v>
      </c>
      <c r="BQ287" t="s">
        <v>30</v>
      </c>
      <c r="BR287" t="s">
        <v>28</v>
      </c>
      <c r="BS287">
        <v>97.2</v>
      </c>
      <c r="BT287" t="s">
        <v>30</v>
      </c>
      <c r="BU287" t="s">
        <v>28</v>
      </c>
      <c r="BW287" s="4">
        <v>41698</v>
      </c>
      <c r="BX287">
        <v>105.3</v>
      </c>
      <c r="BY287" t="s">
        <v>30</v>
      </c>
      <c r="BZ287" t="s">
        <v>28</v>
      </c>
    </row>
    <row r="288" spans="1:78" x14ac:dyDescent="0.2">
      <c r="A288" s="3">
        <v>35710</v>
      </c>
      <c r="B288">
        <v>24.88</v>
      </c>
      <c r="C288" t="s">
        <v>27</v>
      </c>
      <c r="D288" t="s">
        <v>28</v>
      </c>
      <c r="E288">
        <v>23.59</v>
      </c>
      <c r="F288" t="s">
        <v>27</v>
      </c>
      <c r="G288" t="s">
        <v>28</v>
      </c>
      <c r="I288" s="4">
        <v>42277</v>
      </c>
      <c r="J288">
        <v>2.5</v>
      </c>
      <c r="K288" t="s">
        <v>30</v>
      </c>
      <c r="L288" t="s">
        <v>28</v>
      </c>
      <c r="S288" s="4">
        <v>42825</v>
      </c>
      <c r="T288">
        <v>4577.3</v>
      </c>
      <c r="U288" t="s">
        <v>30</v>
      </c>
      <c r="V288" t="s">
        <v>28</v>
      </c>
      <c r="W288">
        <v>4577.8599999999997</v>
      </c>
      <c r="X288" t="s">
        <v>30</v>
      </c>
      <c r="Y288" t="s">
        <v>28</v>
      </c>
      <c r="AK288" s="4">
        <v>41364</v>
      </c>
      <c r="AL288">
        <v>5488.9000000000005</v>
      </c>
      <c r="AM288" t="s">
        <v>30</v>
      </c>
      <c r="AN288" t="s">
        <v>28</v>
      </c>
      <c r="AP288" s="4">
        <v>38442</v>
      </c>
      <c r="AQ288">
        <v>134.80000000000001</v>
      </c>
      <c r="AR288" t="s">
        <v>30</v>
      </c>
      <c r="AS288" t="s">
        <v>28</v>
      </c>
      <c r="BE288" s="4">
        <v>42794</v>
      </c>
      <c r="BF288">
        <v>92.136962658551298</v>
      </c>
      <c r="BG288" t="s">
        <v>30</v>
      </c>
      <c r="BH288" t="s">
        <v>28</v>
      </c>
      <c r="BO288" s="4">
        <v>42825</v>
      </c>
      <c r="BP288">
        <v>116.5</v>
      </c>
      <c r="BQ288" t="s">
        <v>30</v>
      </c>
      <c r="BR288" t="s">
        <v>28</v>
      </c>
      <c r="BS288">
        <v>116.5</v>
      </c>
      <c r="BT288" t="s">
        <v>30</v>
      </c>
      <c r="BU288" t="s">
        <v>28</v>
      </c>
      <c r="BW288" s="4">
        <v>41729</v>
      </c>
      <c r="BX288">
        <v>105.5</v>
      </c>
      <c r="BY288" t="s">
        <v>30</v>
      </c>
      <c r="BZ288" t="s">
        <v>28</v>
      </c>
    </row>
    <row r="289" spans="1:78" x14ac:dyDescent="0.2">
      <c r="A289" s="3">
        <v>35711</v>
      </c>
      <c r="B289">
        <v>24.73</v>
      </c>
      <c r="C289" t="s">
        <v>27</v>
      </c>
      <c r="D289" t="s">
        <v>28</v>
      </c>
      <c r="E289">
        <v>23.53</v>
      </c>
      <c r="F289" t="s">
        <v>27</v>
      </c>
      <c r="G289" t="s">
        <v>28</v>
      </c>
      <c r="I289" s="4">
        <v>42308</v>
      </c>
      <c r="J289">
        <v>2.5</v>
      </c>
      <c r="K289" t="s">
        <v>30</v>
      </c>
      <c r="L289" t="s">
        <v>28</v>
      </c>
      <c r="S289" s="4">
        <v>42855</v>
      </c>
      <c r="T289">
        <v>4488.08</v>
      </c>
      <c r="U289" t="s">
        <v>30</v>
      </c>
      <c r="V289" t="s">
        <v>28</v>
      </c>
      <c r="W289">
        <v>4489.07</v>
      </c>
      <c r="X289" t="s">
        <v>30</v>
      </c>
      <c r="Y289" t="s">
        <v>28</v>
      </c>
      <c r="AK289" s="4">
        <v>41394</v>
      </c>
      <c r="AL289">
        <v>5477.5</v>
      </c>
      <c r="AM289" t="s">
        <v>30</v>
      </c>
      <c r="AN289" t="s">
        <v>28</v>
      </c>
      <c r="AP289" s="4">
        <v>38472</v>
      </c>
      <c r="AQ289">
        <v>135.30000000000001</v>
      </c>
      <c r="AR289" t="s">
        <v>30</v>
      </c>
      <c r="AS289" t="s">
        <v>28</v>
      </c>
      <c r="BE289" s="4">
        <v>42825</v>
      </c>
      <c r="BF289">
        <v>93.451806445331485</v>
      </c>
      <c r="BG289" t="s">
        <v>30</v>
      </c>
      <c r="BH289" t="s">
        <v>28</v>
      </c>
      <c r="BO289" s="4">
        <v>42855</v>
      </c>
      <c r="BP289">
        <v>98.8</v>
      </c>
      <c r="BQ289" t="s">
        <v>30</v>
      </c>
      <c r="BR289" t="s">
        <v>28</v>
      </c>
      <c r="BS289">
        <v>98.600000000000009</v>
      </c>
      <c r="BT289" t="s">
        <v>30</v>
      </c>
      <c r="BU289" t="s">
        <v>28</v>
      </c>
      <c r="BW289" s="4">
        <v>41759</v>
      </c>
      <c r="BX289">
        <v>105.5</v>
      </c>
      <c r="BY289" t="s">
        <v>30</v>
      </c>
      <c r="BZ289" t="s">
        <v>28</v>
      </c>
    </row>
    <row r="290" spans="1:78" x14ac:dyDescent="0.2">
      <c r="A290" s="3">
        <v>35712</v>
      </c>
      <c r="B290">
        <v>24.66</v>
      </c>
      <c r="C290" t="s">
        <v>27</v>
      </c>
      <c r="D290" t="s">
        <v>28</v>
      </c>
      <c r="E290">
        <v>23.02</v>
      </c>
      <c r="F290" t="s">
        <v>27</v>
      </c>
      <c r="G290" t="s">
        <v>28</v>
      </c>
      <c r="I290" s="4">
        <v>42338</v>
      </c>
      <c r="J290">
        <v>2.5</v>
      </c>
      <c r="K290" t="s">
        <v>30</v>
      </c>
      <c r="L290" t="s">
        <v>28</v>
      </c>
      <c r="S290" s="4">
        <v>42886</v>
      </c>
      <c r="T290">
        <v>4389.04</v>
      </c>
      <c r="U290" t="s">
        <v>30</v>
      </c>
      <c r="V290" t="s">
        <v>28</v>
      </c>
      <c r="W290">
        <v>4390.99</v>
      </c>
      <c r="X290" t="s">
        <v>30</v>
      </c>
      <c r="Y290" t="s">
        <v>28</v>
      </c>
      <c r="AK290" s="4">
        <v>41425</v>
      </c>
      <c r="AL290">
        <v>5478.6</v>
      </c>
      <c r="AM290" t="s">
        <v>30</v>
      </c>
      <c r="AN290" t="s">
        <v>28</v>
      </c>
      <c r="AP290" s="4">
        <v>38503</v>
      </c>
      <c r="AQ290">
        <v>135.69999999999999</v>
      </c>
      <c r="AR290" t="s">
        <v>30</v>
      </c>
      <c r="AS290" t="s">
        <v>28</v>
      </c>
      <c r="BE290" s="4">
        <v>42855</v>
      </c>
      <c r="BF290">
        <v>94.317509360039196</v>
      </c>
      <c r="BG290" t="s">
        <v>30</v>
      </c>
      <c r="BH290" t="s">
        <v>28</v>
      </c>
      <c r="BO290" s="4">
        <v>42886</v>
      </c>
      <c r="BP290">
        <v>99.8</v>
      </c>
      <c r="BQ290" t="s">
        <v>30</v>
      </c>
      <c r="BR290" t="s">
        <v>28</v>
      </c>
      <c r="BS290">
        <v>100</v>
      </c>
      <c r="BT290" t="s">
        <v>30</v>
      </c>
      <c r="BU290" t="s">
        <v>28</v>
      </c>
      <c r="BW290" s="4">
        <v>41790</v>
      </c>
      <c r="BX290">
        <v>104.4</v>
      </c>
      <c r="BY290" t="s">
        <v>30</v>
      </c>
      <c r="BZ290" t="s">
        <v>28</v>
      </c>
    </row>
    <row r="291" spans="1:78" x14ac:dyDescent="0.2">
      <c r="A291" s="3">
        <v>35713</v>
      </c>
      <c r="B291">
        <v>24.7</v>
      </c>
      <c r="C291" t="s">
        <v>27</v>
      </c>
      <c r="D291" t="s">
        <v>28</v>
      </c>
      <c r="E291">
        <v>23</v>
      </c>
      <c r="F291" t="s">
        <v>27</v>
      </c>
      <c r="G291" t="s">
        <v>28</v>
      </c>
      <c r="I291" s="4">
        <v>42369</v>
      </c>
      <c r="J291">
        <v>2.5</v>
      </c>
      <c r="K291" t="s">
        <v>30</v>
      </c>
      <c r="L291" t="s">
        <v>28</v>
      </c>
      <c r="S291" s="4">
        <v>42916</v>
      </c>
      <c r="T291">
        <v>4501.63</v>
      </c>
      <c r="U291" t="s">
        <v>30</v>
      </c>
      <c r="V291" t="s">
        <v>28</v>
      </c>
      <c r="W291">
        <v>4508.08</v>
      </c>
      <c r="X291" t="s">
        <v>30</v>
      </c>
      <c r="Y291" t="s">
        <v>28</v>
      </c>
      <c r="AK291" s="4">
        <v>41455</v>
      </c>
      <c r="AL291">
        <v>5488</v>
      </c>
      <c r="AM291" t="s">
        <v>30</v>
      </c>
      <c r="AN291" t="s">
        <v>28</v>
      </c>
      <c r="AP291" s="4">
        <v>38533</v>
      </c>
      <c r="AQ291">
        <v>135.4</v>
      </c>
      <c r="AR291" t="s">
        <v>30</v>
      </c>
      <c r="AS291" t="s">
        <v>28</v>
      </c>
      <c r="BE291" s="4">
        <v>42886</v>
      </c>
      <c r="BF291" t="s">
        <v>29</v>
      </c>
      <c r="BG291" t="s">
        <v>30</v>
      </c>
      <c r="BH291" t="s">
        <v>28</v>
      </c>
      <c r="BO291" s="4">
        <v>42916</v>
      </c>
      <c r="BP291">
        <v>100.9</v>
      </c>
      <c r="BQ291" t="s">
        <v>30</v>
      </c>
      <c r="BR291" t="s">
        <v>28</v>
      </c>
      <c r="BS291">
        <v>101.60000000000001</v>
      </c>
      <c r="BT291" t="s">
        <v>30</v>
      </c>
      <c r="BU291" t="s">
        <v>28</v>
      </c>
      <c r="BW291" s="4">
        <v>41820</v>
      </c>
      <c r="BX291">
        <v>101.8</v>
      </c>
      <c r="BY291" t="s">
        <v>30</v>
      </c>
      <c r="BZ291" t="s">
        <v>28</v>
      </c>
    </row>
    <row r="292" spans="1:78" x14ac:dyDescent="0.2">
      <c r="A292" s="3">
        <v>35714</v>
      </c>
      <c r="B292" t="s">
        <v>29</v>
      </c>
      <c r="C292" t="s">
        <v>30</v>
      </c>
      <c r="D292" t="s">
        <v>28</v>
      </c>
      <c r="E292" t="s">
        <v>29</v>
      </c>
      <c r="F292" t="s">
        <v>30</v>
      </c>
      <c r="G292" t="s">
        <v>28</v>
      </c>
      <c r="I292" s="4">
        <v>42400</v>
      </c>
      <c r="J292">
        <v>2.5</v>
      </c>
      <c r="K292" t="s">
        <v>30</v>
      </c>
      <c r="L292" t="s">
        <v>28</v>
      </c>
      <c r="AK292" s="4">
        <v>41486</v>
      </c>
      <c r="AL292">
        <v>5489.5</v>
      </c>
      <c r="AM292" t="s">
        <v>30</v>
      </c>
      <c r="AN292" t="s">
        <v>28</v>
      </c>
      <c r="AP292" s="4">
        <v>38564</v>
      </c>
      <c r="AQ292">
        <v>135.1</v>
      </c>
      <c r="AR292" t="s">
        <v>30</v>
      </c>
      <c r="AS292" t="s">
        <v>28</v>
      </c>
      <c r="BE292" s="4">
        <v>42916</v>
      </c>
      <c r="BF292" t="s">
        <v>29</v>
      </c>
      <c r="BG292" t="s">
        <v>30</v>
      </c>
      <c r="BH292" t="s">
        <v>28</v>
      </c>
      <c r="BW292" s="4">
        <v>41851</v>
      </c>
      <c r="BX292">
        <v>102.4</v>
      </c>
      <c r="BY292" t="s">
        <v>30</v>
      </c>
      <c r="BZ292" t="s">
        <v>28</v>
      </c>
    </row>
    <row r="293" spans="1:78" x14ac:dyDescent="0.2">
      <c r="A293" s="3">
        <v>35715</v>
      </c>
      <c r="B293" t="s">
        <v>29</v>
      </c>
      <c r="C293" t="s">
        <v>30</v>
      </c>
      <c r="D293" t="s">
        <v>28</v>
      </c>
      <c r="E293" t="s">
        <v>29</v>
      </c>
      <c r="F293" t="s">
        <v>30</v>
      </c>
      <c r="G293" t="s">
        <v>28</v>
      </c>
      <c r="I293" s="4">
        <v>42429</v>
      </c>
      <c r="J293">
        <v>2.5</v>
      </c>
      <c r="K293" t="s">
        <v>30</v>
      </c>
      <c r="L293" t="s">
        <v>28</v>
      </c>
      <c r="AK293" s="4">
        <v>41517</v>
      </c>
      <c r="AL293">
        <v>5493.8</v>
      </c>
      <c r="AM293" t="s">
        <v>30</v>
      </c>
      <c r="AN293" t="s">
        <v>28</v>
      </c>
      <c r="AP293" s="4">
        <v>38595</v>
      </c>
      <c r="AQ293">
        <v>135</v>
      </c>
      <c r="AR293" t="s">
        <v>30</v>
      </c>
      <c r="AS293" t="s">
        <v>28</v>
      </c>
      <c r="BW293" s="4">
        <v>41882</v>
      </c>
      <c r="BX293">
        <v>98.100000000000009</v>
      </c>
      <c r="BY293" t="s">
        <v>30</v>
      </c>
      <c r="BZ293" t="s">
        <v>28</v>
      </c>
    </row>
    <row r="294" spans="1:78" x14ac:dyDescent="0.2">
      <c r="A294" s="3">
        <v>35716</v>
      </c>
      <c r="B294">
        <v>25.1</v>
      </c>
      <c r="C294" t="s">
        <v>27</v>
      </c>
      <c r="D294" t="s">
        <v>28</v>
      </c>
      <c r="E294">
        <v>23.080000000000002</v>
      </c>
      <c r="F294" t="s">
        <v>27</v>
      </c>
      <c r="G294" t="s">
        <v>28</v>
      </c>
      <c r="I294" s="4">
        <v>42460</v>
      </c>
      <c r="J294">
        <v>2.5</v>
      </c>
      <c r="K294" t="s">
        <v>30</v>
      </c>
      <c r="L294" t="s">
        <v>28</v>
      </c>
      <c r="AK294" s="4">
        <v>41547</v>
      </c>
      <c r="AL294">
        <v>5495.1</v>
      </c>
      <c r="AM294" t="s">
        <v>30</v>
      </c>
      <c r="AN294" t="s">
        <v>28</v>
      </c>
      <c r="AP294" s="4">
        <v>38625</v>
      </c>
      <c r="AQ294">
        <v>135.5</v>
      </c>
      <c r="AR294" t="s">
        <v>30</v>
      </c>
      <c r="AS294" t="s">
        <v>28</v>
      </c>
      <c r="BW294" s="4">
        <v>41912</v>
      </c>
      <c r="BX294">
        <v>104.2</v>
      </c>
      <c r="BY294" t="s">
        <v>30</v>
      </c>
      <c r="BZ294" t="s">
        <v>28</v>
      </c>
    </row>
    <row r="295" spans="1:78" x14ac:dyDescent="0.2">
      <c r="A295" s="3">
        <v>35717</v>
      </c>
      <c r="B295">
        <v>24.7</v>
      </c>
      <c r="C295" t="s">
        <v>27</v>
      </c>
      <c r="D295" t="s">
        <v>28</v>
      </c>
      <c r="E295">
        <v>22.88</v>
      </c>
      <c r="F295" t="s">
        <v>27</v>
      </c>
      <c r="G295" t="s">
        <v>28</v>
      </c>
      <c r="I295" s="4">
        <v>42490</v>
      </c>
      <c r="J295">
        <v>2.5</v>
      </c>
      <c r="K295" t="s">
        <v>30</v>
      </c>
      <c r="L295" t="s">
        <v>28</v>
      </c>
      <c r="AK295" s="4">
        <v>41578</v>
      </c>
      <c r="AL295">
        <v>5500.1</v>
      </c>
      <c r="AM295" t="s">
        <v>30</v>
      </c>
      <c r="AN295" t="s">
        <v>28</v>
      </c>
      <c r="AP295" s="4">
        <v>38656</v>
      </c>
      <c r="AQ295">
        <v>136</v>
      </c>
      <c r="AR295" t="s">
        <v>30</v>
      </c>
      <c r="AS295" t="s">
        <v>28</v>
      </c>
      <c r="BW295" s="4">
        <v>41943</v>
      </c>
      <c r="BX295">
        <v>101.7</v>
      </c>
      <c r="BY295" t="s">
        <v>30</v>
      </c>
      <c r="BZ295" t="s">
        <v>28</v>
      </c>
    </row>
    <row r="296" spans="1:78" x14ac:dyDescent="0.2">
      <c r="A296" s="3">
        <v>35718</v>
      </c>
      <c r="B296">
        <v>24.77</v>
      </c>
      <c r="C296" t="s">
        <v>27</v>
      </c>
      <c r="D296" t="s">
        <v>28</v>
      </c>
      <c r="E296">
        <v>22.94</v>
      </c>
      <c r="F296" t="s">
        <v>27</v>
      </c>
      <c r="G296" t="s">
        <v>28</v>
      </c>
      <c r="I296" s="4">
        <v>42521</v>
      </c>
      <c r="J296">
        <v>2.5</v>
      </c>
      <c r="K296" t="s">
        <v>30</v>
      </c>
      <c r="L296" t="s">
        <v>28</v>
      </c>
      <c r="AK296" s="4">
        <v>41608</v>
      </c>
      <c r="AL296">
        <v>5501</v>
      </c>
      <c r="AM296" t="s">
        <v>30</v>
      </c>
      <c r="AN296" t="s">
        <v>28</v>
      </c>
      <c r="AP296" s="4">
        <v>38686</v>
      </c>
      <c r="AQ296">
        <v>135.69999999999999</v>
      </c>
      <c r="AR296" t="s">
        <v>30</v>
      </c>
      <c r="AS296" t="s">
        <v>28</v>
      </c>
      <c r="BW296" s="4">
        <v>41973</v>
      </c>
      <c r="BX296">
        <v>100.3</v>
      </c>
      <c r="BY296" t="s">
        <v>30</v>
      </c>
      <c r="BZ296" t="s">
        <v>28</v>
      </c>
    </row>
    <row r="297" spans="1:78" x14ac:dyDescent="0.2">
      <c r="A297" s="3">
        <v>35719</v>
      </c>
      <c r="B297">
        <v>24.91</v>
      </c>
      <c r="C297" t="s">
        <v>27</v>
      </c>
      <c r="D297" t="s">
        <v>28</v>
      </c>
      <c r="E297">
        <v>23.23</v>
      </c>
      <c r="F297" t="s">
        <v>27</v>
      </c>
      <c r="G297" t="s">
        <v>28</v>
      </c>
      <c r="I297" s="4">
        <v>42551</v>
      </c>
      <c r="J297">
        <v>2.5</v>
      </c>
      <c r="K297" t="s">
        <v>30</v>
      </c>
      <c r="L297" t="s">
        <v>28</v>
      </c>
      <c r="AK297" s="4">
        <v>41639</v>
      </c>
      <c r="AL297">
        <v>5491</v>
      </c>
      <c r="AM297" t="s">
        <v>30</v>
      </c>
      <c r="AN297" t="s">
        <v>28</v>
      </c>
      <c r="AP297" s="4">
        <v>38717</v>
      </c>
      <c r="AQ297">
        <v>135.4</v>
      </c>
      <c r="AR297" t="s">
        <v>30</v>
      </c>
      <c r="AS297" t="s">
        <v>28</v>
      </c>
      <c r="BW297" s="4">
        <v>42004</v>
      </c>
      <c r="BX297">
        <v>108.10000000000001</v>
      </c>
      <c r="BY297" t="s">
        <v>30</v>
      </c>
      <c r="BZ297" t="s">
        <v>28</v>
      </c>
    </row>
    <row r="298" spans="1:78" x14ac:dyDescent="0.2">
      <c r="A298" s="3">
        <v>35720</v>
      </c>
      <c r="B298">
        <v>24.93</v>
      </c>
      <c r="C298" t="s">
        <v>27</v>
      </c>
      <c r="D298" t="s">
        <v>28</v>
      </c>
      <c r="E298">
        <v>23.78</v>
      </c>
      <c r="F298" t="s">
        <v>27</v>
      </c>
      <c r="G298" t="s">
        <v>28</v>
      </c>
      <c r="I298" s="4">
        <v>42582</v>
      </c>
      <c r="J298">
        <v>2.5</v>
      </c>
      <c r="K298" t="s">
        <v>30</v>
      </c>
      <c r="L298" t="s">
        <v>28</v>
      </c>
      <c r="AK298" s="4">
        <v>41670</v>
      </c>
      <c r="AL298">
        <v>5506.1</v>
      </c>
      <c r="AM298" t="s">
        <v>30</v>
      </c>
      <c r="AN298" t="s">
        <v>28</v>
      </c>
      <c r="AP298" s="4">
        <v>38748</v>
      </c>
      <c r="AQ298">
        <v>135.69999999999999</v>
      </c>
      <c r="AR298" t="s">
        <v>30</v>
      </c>
      <c r="AS298" t="s">
        <v>28</v>
      </c>
      <c r="BW298" s="4">
        <v>42035</v>
      </c>
      <c r="BX298">
        <v>101.60000000000001</v>
      </c>
      <c r="BY298" t="s">
        <v>30</v>
      </c>
      <c r="BZ298" t="s">
        <v>28</v>
      </c>
    </row>
    <row r="299" spans="1:78" x14ac:dyDescent="0.2">
      <c r="A299" s="3">
        <v>35721</v>
      </c>
      <c r="B299" t="s">
        <v>29</v>
      </c>
      <c r="C299" t="s">
        <v>30</v>
      </c>
      <c r="D299" t="s">
        <v>28</v>
      </c>
      <c r="E299" t="s">
        <v>29</v>
      </c>
      <c r="F299" t="s">
        <v>30</v>
      </c>
      <c r="G299" t="s">
        <v>28</v>
      </c>
      <c r="I299" s="4">
        <v>42613</v>
      </c>
      <c r="J299">
        <v>2.5</v>
      </c>
      <c r="K299" t="s">
        <v>30</v>
      </c>
      <c r="L299" t="s">
        <v>28</v>
      </c>
      <c r="AK299" s="4">
        <v>41698</v>
      </c>
      <c r="AL299">
        <v>5508.2</v>
      </c>
      <c r="AM299" t="s">
        <v>30</v>
      </c>
      <c r="AN299" t="s">
        <v>28</v>
      </c>
      <c r="AP299" s="4">
        <v>38776</v>
      </c>
      <c r="AQ299">
        <v>135.69999999999999</v>
      </c>
      <c r="AR299" t="s">
        <v>30</v>
      </c>
      <c r="AS299" t="s">
        <v>28</v>
      </c>
      <c r="BW299" s="4">
        <v>42063</v>
      </c>
      <c r="BX299">
        <v>105</v>
      </c>
      <c r="BY299" t="s">
        <v>30</v>
      </c>
      <c r="BZ299" t="s">
        <v>28</v>
      </c>
    </row>
    <row r="300" spans="1:78" x14ac:dyDescent="0.2">
      <c r="A300" s="3">
        <v>35722</v>
      </c>
      <c r="B300" t="s">
        <v>29</v>
      </c>
      <c r="C300" t="s">
        <v>30</v>
      </c>
      <c r="D300" t="s">
        <v>28</v>
      </c>
      <c r="E300" t="s">
        <v>29</v>
      </c>
      <c r="F300" t="s">
        <v>30</v>
      </c>
      <c r="G300" t="s">
        <v>28</v>
      </c>
      <c r="I300" s="4">
        <v>42643</v>
      </c>
      <c r="J300">
        <v>2.5</v>
      </c>
      <c r="K300" t="s">
        <v>30</v>
      </c>
      <c r="L300" t="s">
        <v>28</v>
      </c>
      <c r="AK300" s="4">
        <v>41729</v>
      </c>
      <c r="AL300">
        <v>5515.4000000000005</v>
      </c>
      <c r="AM300" t="s">
        <v>30</v>
      </c>
      <c r="AN300" t="s">
        <v>28</v>
      </c>
      <c r="AP300" s="4">
        <v>38807</v>
      </c>
      <c r="AQ300">
        <v>135.6</v>
      </c>
      <c r="AR300" t="s">
        <v>30</v>
      </c>
      <c r="AS300" t="s">
        <v>28</v>
      </c>
      <c r="BW300" s="4">
        <v>42094</v>
      </c>
      <c r="BX300">
        <v>108.8</v>
      </c>
      <c r="BY300" t="s">
        <v>30</v>
      </c>
      <c r="BZ300" t="s">
        <v>28</v>
      </c>
    </row>
    <row r="301" spans="1:78" x14ac:dyDescent="0.2">
      <c r="A301" s="3">
        <v>35723</v>
      </c>
      <c r="B301">
        <v>24.990000000000002</v>
      </c>
      <c r="C301" t="s">
        <v>27</v>
      </c>
      <c r="D301" t="s">
        <v>28</v>
      </c>
      <c r="E301">
        <v>24.240000000000002</v>
      </c>
      <c r="F301" t="s">
        <v>27</v>
      </c>
      <c r="G301" t="s">
        <v>28</v>
      </c>
      <c r="I301" s="4">
        <v>42674</v>
      </c>
      <c r="J301">
        <v>2.5</v>
      </c>
      <c r="K301" t="s">
        <v>30</v>
      </c>
      <c r="L301" t="s">
        <v>28</v>
      </c>
      <c r="AK301" s="4">
        <v>41759</v>
      </c>
      <c r="AL301">
        <v>5514.5</v>
      </c>
      <c r="AM301" t="s">
        <v>30</v>
      </c>
      <c r="AN301" t="s">
        <v>28</v>
      </c>
      <c r="AP301" s="4">
        <v>38837</v>
      </c>
      <c r="AQ301">
        <v>136.5</v>
      </c>
      <c r="AR301" t="s">
        <v>30</v>
      </c>
      <c r="AS301" t="s">
        <v>28</v>
      </c>
      <c r="BW301" s="4">
        <v>42124</v>
      </c>
      <c r="BX301">
        <v>102.4</v>
      </c>
      <c r="BY301" t="s">
        <v>30</v>
      </c>
      <c r="BZ301" t="s">
        <v>28</v>
      </c>
    </row>
    <row r="302" spans="1:78" x14ac:dyDescent="0.2">
      <c r="A302" s="3">
        <v>35724</v>
      </c>
      <c r="B302">
        <v>24.94</v>
      </c>
      <c r="C302" t="s">
        <v>27</v>
      </c>
      <c r="D302" t="s">
        <v>28</v>
      </c>
      <c r="E302">
        <v>24.05</v>
      </c>
      <c r="F302" t="s">
        <v>27</v>
      </c>
      <c r="G302" t="s">
        <v>28</v>
      </c>
      <c r="I302" s="4">
        <v>42704</v>
      </c>
      <c r="J302">
        <v>2.5</v>
      </c>
      <c r="K302" t="s">
        <v>30</v>
      </c>
      <c r="L302" t="s">
        <v>28</v>
      </c>
      <c r="AK302" s="4">
        <v>41790</v>
      </c>
      <c r="AL302">
        <v>5514.7</v>
      </c>
      <c r="AM302" t="s">
        <v>30</v>
      </c>
      <c r="AN302" t="s">
        <v>28</v>
      </c>
      <c r="AP302" s="4">
        <v>38868</v>
      </c>
      <c r="AQ302">
        <v>137.20000000000002</v>
      </c>
      <c r="AR302" t="s">
        <v>30</v>
      </c>
      <c r="AS302" t="s">
        <v>28</v>
      </c>
      <c r="BW302" s="4">
        <v>42155</v>
      </c>
      <c r="BX302">
        <v>102.8</v>
      </c>
      <c r="BY302" t="s">
        <v>30</v>
      </c>
      <c r="BZ302" t="s">
        <v>28</v>
      </c>
    </row>
    <row r="303" spans="1:78" x14ac:dyDescent="0.2">
      <c r="A303" s="3">
        <v>35725</v>
      </c>
      <c r="B303">
        <v>24.92</v>
      </c>
      <c r="C303" t="s">
        <v>27</v>
      </c>
      <c r="D303" t="s">
        <v>28</v>
      </c>
      <c r="E303">
        <v>23.67</v>
      </c>
      <c r="F303" t="s">
        <v>27</v>
      </c>
      <c r="G303" t="s">
        <v>28</v>
      </c>
      <c r="I303" s="4">
        <v>42735</v>
      </c>
      <c r="J303">
        <v>2.5</v>
      </c>
      <c r="K303" t="s">
        <v>30</v>
      </c>
      <c r="L303" t="s">
        <v>28</v>
      </c>
      <c r="AK303" s="4">
        <v>41820</v>
      </c>
      <c r="AL303">
        <v>5526.1</v>
      </c>
      <c r="AM303" t="s">
        <v>30</v>
      </c>
      <c r="AN303" t="s">
        <v>28</v>
      </c>
      <c r="AP303" s="4">
        <v>38898</v>
      </c>
      <c r="AQ303">
        <v>136.80000000000001</v>
      </c>
      <c r="AR303" t="s">
        <v>30</v>
      </c>
      <c r="AS303" t="s">
        <v>28</v>
      </c>
      <c r="BW303" s="4">
        <v>42185</v>
      </c>
      <c r="BX303">
        <v>107.4</v>
      </c>
      <c r="BY303" t="s">
        <v>30</v>
      </c>
      <c r="BZ303" t="s">
        <v>28</v>
      </c>
    </row>
    <row r="304" spans="1:78" x14ac:dyDescent="0.2">
      <c r="A304" s="3">
        <v>35726</v>
      </c>
      <c r="B304">
        <v>24.88</v>
      </c>
      <c r="C304" t="s">
        <v>27</v>
      </c>
      <c r="D304" t="s">
        <v>28</v>
      </c>
      <c r="E304">
        <v>23.59</v>
      </c>
      <c r="F304" t="s">
        <v>27</v>
      </c>
      <c r="G304" t="s">
        <v>28</v>
      </c>
      <c r="I304" s="4">
        <v>42766</v>
      </c>
      <c r="J304">
        <v>2.5</v>
      </c>
      <c r="K304" t="s">
        <v>30</v>
      </c>
      <c r="L304" t="s">
        <v>28</v>
      </c>
      <c r="AK304" s="4">
        <v>41851</v>
      </c>
      <c r="AL304">
        <v>5531.1</v>
      </c>
      <c r="AM304" t="s">
        <v>30</v>
      </c>
      <c r="AN304" t="s">
        <v>28</v>
      </c>
      <c r="AP304" s="4">
        <v>38929</v>
      </c>
      <c r="AQ304">
        <v>136.80000000000001</v>
      </c>
      <c r="AR304" t="s">
        <v>30</v>
      </c>
      <c r="AS304" t="s">
        <v>28</v>
      </c>
      <c r="BW304" s="4">
        <v>42216</v>
      </c>
      <c r="BX304">
        <v>103.8</v>
      </c>
      <c r="BY304" t="s">
        <v>30</v>
      </c>
      <c r="BZ304" t="s">
        <v>28</v>
      </c>
    </row>
    <row r="305" spans="1:78" x14ac:dyDescent="0.2">
      <c r="A305" s="3">
        <v>35727</v>
      </c>
      <c r="B305">
        <v>24.810000000000002</v>
      </c>
      <c r="C305" t="s">
        <v>27</v>
      </c>
      <c r="D305" t="s">
        <v>28</v>
      </c>
      <c r="E305">
        <v>22.44</v>
      </c>
      <c r="F305" t="s">
        <v>27</v>
      </c>
      <c r="G305" t="s">
        <v>28</v>
      </c>
      <c r="I305" s="4">
        <v>42794</v>
      </c>
      <c r="J305">
        <v>2.5</v>
      </c>
      <c r="K305" t="s">
        <v>30</v>
      </c>
      <c r="L305" t="s">
        <v>28</v>
      </c>
      <c r="AK305" s="4">
        <v>41882</v>
      </c>
      <c r="AL305">
        <v>5534.6</v>
      </c>
      <c r="AM305" t="s">
        <v>30</v>
      </c>
      <c r="AN305" t="s">
        <v>28</v>
      </c>
      <c r="AP305" s="4">
        <v>38960</v>
      </c>
      <c r="AQ305">
        <v>137.20000000000002</v>
      </c>
      <c r="AR305" t="s">
        <v>30</v>
      </c>
      <c r="AS305" t="s">
        <v>28</v>
      </c>
      <c r="BW305" s="4">
        <v>42247</v>
      </c>
      <c r="BX305">
        <v>105.3</v>
      </c>
      <c r="BY305" t="s">
        <v>30</v>
      </c>
      <c r="BZ305" t="s">
        <v>28</v>
      </c>
    </row>
    <row r="306" spans="1:78" x14ac:dyDescent="0.2">
      <c r="A306" s="3">
        <v>35728</v>
      </c>
      <c r="B306" t="s">
        <v>29</v>
      </c>
      <c r="C306" t="s">
        <v>30</v>
      </c>
      <c r="D306" t="s">
        <v>28</v>
      </c>
      <c r="E306" t="s">
        <v>29</v>
      </c>
      <c r="F306" t="s">
        <v>30</v>
      </c>
      <c r="G306" t="s">
        <v>28</v>
      </c>
      <c r="I306" s="4">
        <v>42825</v>
      </c>
      <c r="J306">
        <v>2.5</v>
      </c>
      <c r="K306" t="s">
        <v>30</v>
      </c>
      <c r="L306" t="s">
        <v>28</v>
      </c>
      <c r="AK306" s="4">
        <v>41912</v>
      </c>
      <c r="AL306">
        <v>5537.3</v>
      </c>
      <c r="AM306" t="s">
        <v>30</v>
      </c>
      <c r="AN306" t="s">
        <v>28</v>
      </c>
      <c r="AP306" s="4">
        <v>38990</v>
      </c>
      <c r="AQ306">
        <v>137.5</v>
      </c>
      <c r="AR306" t="s">
        <v>30</v>
      </c>
      <c r="AS306" t="s">
        <v>28</v>
      </c>
      <c r="BW306" s="4">
        <v>42277</v>
      </c>
      <c r="BX306">
        <v>104</v>
      </c>
      <c r="BY306" t="s">
        <v>30</v>
      </c>
      <c r="BZ306" t="s">
        <v>28</v>
      </c>
    </row>
    <row r="307" spans="1:78" x14ac:dyDescent="0.2">
      <c r="A307" s="3">
        <v>35729</v>
      </c>
      <c r="B307" t="s">
        <v>29</v>
      </c>
      <c r="C307" t="s">
        <v>30</v>
      </c>
      <c r="D307" t="s">
        <v>28</v>
      </c>
      <c r="E307" t="s">
        <v>29</v>
      </c>
      <c r="F307" t="s">
        <v>30</v>
      </c>
      <c r="G307" t="s">
        <v>28</v>
      </c>
      <c r="I307" s="4">
        <v>42855</v>
      </c>
      <c r="J307">
        <v>2.5</v>
      </c>
      <c r="K307" t="s">
        <v>30</v>
      </c>
      <c r="L307" t="s">
        <v>28</v>
      </c>
      <c r="AK307" s="4">
        <v>41943</v>
      </c>
      <c r="AL307">
        <v>5544.6</v>
      </c>
      <c r="AM307" t="s">
        <v>30</v>
      </c>
      <c r="AN307" t="s">
        <v>28</v>
      </c>
      <c r="AP307" s="4">
        <v>39021</v>
      </c>
      <c r="AQ307">
        <v>137.6</v>
      </c>
      <c r="AR307" t="s">
        <v>30</v>
      </c>
      <c r="AS307" t="s">
        <v>28</v>
      </c>
      <c r="BW307" s="4">
        <v>42308</v>
      </c>
      <c r="BX307">
        <v>102.4</v>
      </c>
      <c r="BY307" t="s">
        <v>30</v>
      </c>
      <c r="BZ307" t="s">
        <v>28</v>
      </c>
    </row>
    <row r="308" spans="1:78" x14ac:dyDescent="0.2">
      <c r="A308" s="3">
        <v>35730</v>
      </c>
      <c r="B308">
        <v>24.69</v>
      </c>
      <c r="C308" t="s">
        <v>27</v>
      </c>
      <c r="D308" t="s">
        <v>28</v>
      </c>
      <c r="E308">
        <v>14.48</v>
      </c>
      <c r="F308" t="s">
        <v>27</v>
      </c>
      <c r="G308" t="s">
        <v>28</v>
      </c>
      <c r="I308" s="4">
        <v>42886</v>
      </c>
      <c r="J308">
        <v>2.5</v>
      </c>
      <c r="K308" t="s">
        <v>30</v>
      </c>
      <c r="L308" t="s">
        <v>28</v>
      </c>
      <c r="AK308" s="4">
        <v>41973</v>
      </c>
      <c r="AL308">
        <v>5550.8</v>
      </c>
      <c r="AM308" t="s">
        <v>30</v>
      </c>
      <c r="AN308" t="s">
        <v>28</v>
      </c>
      <c r="AP308" s="4">
        <v>39051</v>
      </c>
      <c r="AQ308">
        <v>137.6</v>
      </c>
      <c r="AR308" t="s">
        <v>30</v>
      </c>
      <c r="AS308" t="s">
        <v>28</v>
      </c>
      <c r="BW308" s="4">
        <v>42338</v>
      </c>
      <c r="BX308">
        <v>107.8</v>
      </c>
      <c r="BY308" t="s">
        <v>30</v>
      </c>
      <c r="BZ308" t="s">
        <v>28</v>
      </c>
    </row>
    <row r="309" spans="1:78" x14ac:dyDescent="0.2">
      <c r="A309" s="3">
        <v>35731</v>
      </c>
      <c r="B309">
        <v>24.97</v>
      </c>
      <c r="C309" t="s">
        <v>27</v>
      </c>
      <c r="D309" t="s">
        <v>28</v>
      </c>
      <c r="E309">
        <v>22.6</v>
      </c>
      <c r="F309" t="s">
        <v>27</v>
      </c>
      <c r="G309" t="s">
        <v>28</v>
      </c>
      <c r="I309" s="4">
        <v>42916</v>
      </c>
      <c r="J309">
        <v>2.5</v>
      </c>
      <c r="K309" t="s">
        <v>30</v>
      </c>
      <c r="L309" t="s">
        <v>28</v>
      </c>
      <c r="AK309" s="4">
        <v>42004</v>
      </c>
      <c r="AL309">
        <v>5549.1</v>
      </c>
      <c r="AM309" t="s">
        <v>30</v>
      </c>
      <c r="AN309" t="s">
        <v>28</v>
      </c>
      <c r="AP309" s="4">
        <v>39082</v>
      </c>
      <c r="AQ309">
        <v>137.30000000000001</v>
      </c>
      <c r="AR309" t="s">
        <v>30</v>
      </c>
      <c r="AS309" t="s">
        <v>28</v>
      </c>
      <c r="BW309" s="4">
        <v>42369</v>
      </c>
      <c r="BX309">
        <v>106.7</v>
      </c>
      <c r="BY309" t="s">
        <v>30</v>
      </c>
      <c r="BZ309" t="s">
        <v>28</v>
      </c>
    </row>
    <row r="310" spans="1:78" x14ac:dyDescent="0.2">
      <c r="A310" s="3">
        <v>35732</v>
      </c>
      <c r="B310">
        <v>25.07</v>
      </c>
      <c r="C310" t="s">
        <v>27</v>
      </c>
      <c r="D310" t="s">
        <v>28</v>
      </c>
      <c r="E310">
        <v>20.900000000000002</v>
      </c>
      <c r="F310" t="s">
        <v>27</v>
      </c>
      <c r="G310" t="s">
        <v>28</v>
      </c>
      <c r="I310" s="4">
        <v>42947</v>
      </c>
      <c r="J310">
        <v>2.5</v>
      </c>
      <c r="K310" t="s">
        <v>30</v>
      </c>
      <c r="L310" t="s">
        <v>28</v>
      </c>
      <c r="AK310" s="4">
        <v>42035</v>
      </c>
      <c r="AL310">
        <v>5572.7</v>
      </c>
      <c r="AM310" t="s">
        <v>30</v>
      </c>
      <c r="AN310" t="s">
        <v>28</v>
      </c>
      <c r="AP310" s="4">
        <v>39113</v>
      </c>
      <c r="AQ310">
        <v>137.80000000000001</v>
      </c>
      <c r="AR310" t="s">
        <v>30</v>
      </c>
      <c r="AS310" t="s">
        <v>28</v>
      </c>
      <c r="BW310" s="4">
        <v>42400</v>
      </c>
      <c r="BX310">
        <v>101.3</v>
      </c>
      <c r="BY310" t="s">
        <v>30</v>
      </c>
      <c r="BZ310" t="s">
        <v>28</v>
      </c>
    </row>
    <row r="311" spans="1:78" x14ac:dyDescent="0.2">
      <c r="A311" s="3">
        <v>35733</v>
      </c>
      <c r="B311">
        <v>25.02</v>
      </c>
      <c r="C311" t="s">
        <v>27</v>
      </c>
      <c r="D311" t="s">
        <v>28</v>
      </c>
      <c r="E311">
        <v>14.030000000000001</v>
      </c>
      <c r="F311" t="s">
        <v>27</v>
      </c>
      <c r="G311" t="s">
        <v>28</v>
      </c>
      <c r="AK311" s="4">
        <v>42063</v>
      </c>
      <c r="AL311">
        <v>5572.6</v>
      </c>
      <c r="AM311" t="s">
        <v>30</v>
      </c>
      <c r="AN311" t="s">
        <v>28</v>
      </c>
      <c r="AP311" s="4">
        <v>39141</v>
      </c>
      <c r="AQ311">
        <v>138.20000000000002</v>
      </c>
      <c r="AR311" t="s">
        <v>30</v>
      </c>
      <c r="AS311" t="s">
        <v>28</v>
      </c>
      <c r="BW311" s="4">
        <v>42429</v>
      </c>
      <c r="BX311">
        <v>106.8</v>
      </c>
      <c r="BY311" t="s">
        <v>30</v>
      </c>
      <c r="BZ311" t="s">
        <v>28</v>
      </c>
    </row>
    <row r="312" spans="1:78" x14ac:dyDescent="0.2">
      <c r="A312" s="3">
        <v>35734</v>
      </c>
      <c r="B312">
        <v>25.04</v>
      </c>
      <c r="C312" t="s">
        <v>27</v>
      </c>
      <c r="D312" t="s">
        <v>28</v>
      </c>
      <c r="E312">
        <v>23.63</v>
      </c>
      <c r="F312" t="s">
        <v>27</v>
      </c>
      <c r="G312" t="s">
        <v>28</v>
      </c>
      <c r="AK312" s="4">
        <v>42094</v>
      </c>
      <c r="AL312">
        <v>5575.6</v>
      </c>
      <c r="AM312" t="s">
        <v>30</v>
      </c>
      <c r="AN312" t="s">
        <v>28</v>
      </c>
      <c r="AP312" s="4">
        <v>39172</v>
      </c>
      <c r="AQ312">
        <v>138.9</v>
      </c>
      <c r="AR312" t="s">
        <v>30</v>
      </c>
      <c r="AS312" t="s">
        <v>28</v>
      </c>
      <c r="BW312" s="4">
        <v>42460</v>
      </c>
      <c r="BX312">
        <v>100.7</v>
      </c>
      <c r="BY312" t="s">
        <v>30</v>
      </c>
      <c r="BZ312" t="s">
        <v>28</v>
      </c>
    </row>
    <row r="313" spans="1:78" x14ac:dyDescent="0.2">
      <c r="A313" s="3">
        <v>35735</v>
      </c>
      <c r="B313" t="s">
        <v>29</v>
      </c>
      <c r="C313" t="s">
        <v>30</v>
      </c>
      <c r="D313" t="s">
        <v>28</v>
      </c>
      <c r="E313" t="s">
        <v>29</v>
      </c>
      <c r="F313" t="s">
        <v>30</v>
      </c>
      <c r="G313" t="s">
        <v>28</v>
      </c>
      <c r="AK313" s="4">
        <v>42124</v>
      </c>
      <c r="AL313">
        <v>5575.1</v>
      </c>
      <c r="AM313" t="s">
        <v>30</v>
      </c>
      <c r="AN313" t="s">
        <v>28</v>
      </c>
      <c r="AP313" s="4">
        <v>39202</v>
      </c>
      <c r="AQ313">
        <v>139.6</v>
      </c>
      <c r="AR313" t="s">
        <v>30</v>
      </c>
      <c r="AS313" t="s">
        <v>28</v>
      </c>
      <c r="BW313" s="4">
        <v>42490</v>
      </c>
      <c r="BX313">
        <v>106</v>
      </c>
      <c r="BY313" t="s">
        <v>30</v>
      </c>
      <c r="BZ313" t="s">
        <v>28</v>
      </c>
    </row>
    <row r="314" spans="1:78" x14ac:dyDescent="0.2">
      <c r="A314" s="3">
        <v>35736</v>
      </c>
      <c r="B314" t="s">
        <v>29</v>
      </c>
      <c r="C314" t="s">
        <v>30</v>
      </c>
      <c r="D314" t="s">
        <v>28</v>
      </c>
      <c r="E314" t="s">
        <v>29</v>
      </c>
      <c r="F314" t="s">
        <v>30</v>
      </c>
      <c r="G314" t="s">
        <v>28</v>
      </c>
      <c r="AK314" s="4">
        <v>42155</v>
      </c>
      <c r="AL314">
        <v>5577.2</v>
      </c>
      <c r="AM314" t="s">
        <v>30</v>
      </c>
      <c r="AN314" t="s">
        <v>28</v>
      </c>
      <c r="AP314" s="4">
        <v>39233</v>
      </c>
      <c r="AQ314">
        <v>140.30000000000001</v>
      </c>
      <c r="AR314" t="s">
        <v>30</v>
      </c>
      <c r="AS314" t="s">
        <v>28</v>
      </c>
      <c r="BW314" s="4">
        <v>42521</v>
      </c>
      <c r="BX314">
        <v>103.2</v>
      </c>
      <c r="BY314" t="s">
        <v>30</v>
      </c>
      <c r="BZ314" t="s">
        <v>28</v>
      </c>
    </row>
    <row r="315" spans="1:78" x14ac:dyDescent="0.2">
      <c r="A315" s="3">
        <v>35737</v>
      </c>
      <c r="B315">
        <v>24.91</v>
      </c>
      <c r="C315" t="s">
        <v>27</v>
      </c>
      <c r="D315" t="s">
        <v>28</v>
      </c>
      <c r="E315">
        <v>23.71</v>
      </c>
      <c r="F315" t="s">
        <v>27</v>
      </c>
      <c r="G315" t="s">
        <v>28</v>
      </c>
      <c r="AK315" s="4">
        <v>42185</v>
      </c>
      <c r="AL315">
        <v>5577.8</v>
      </c>
      <c r="AM315" t="s">
        <v>30</v>
      </c>
      <c r="AN315" t="s">
        <v>28</v>
      </c>
      <c r="AP315" s="4">
        <v>39263</v>
      </c>
      <c r="AQ315">
        <v>140.30000000000001</v>
      </c>
      <c r="AR315" t="s">
        <v>30</v>
      </c>
      <c r="AS315" t="s">
        <v>28</v>
      </c>
      <c r="BW315" s="4">
        <v>42551</v>
      </c>
      <c r="BX315">
        <v>106</v>
      </c>
      <c r="BY315" t="s">
        <v>30</v>
      </c>
      <c r="BZ315" t="s">
        <v>28</v>
      </c>
    </row>
    <row r="316" spans="1:78" x14ac:dyDescent="0.2">
      <c r="A316" s="3">
        <v>35738</v>
      </c>
      <c r="B316">
        <v>24.88</v>
      </c>
      <c r="C316" t="s">
        <v>27</v>
      </c>
      <c r="D316" t="s">
        <v>28</v>
      </c>
      <c r="E316">
        <v>23.71</v>
      </c>
      <c r="F316" t="s">
        <v>27</v>
      </c>
      <c r="G316" t="s">
        <v>28</v>
      </c>
      <c r="AK316" s="4">
        <v>42216</v>
      </c>
      <c r="AL316">
        <v>5583.4000000000005</v>
      </c>
      <c r="AM316" t="s">
        <v>30</v>
      </c>
      <c r="AN316" t="s">
        <v>28</v>
      </c>
      <c r="AP316" s="4">
        <v>39294</v>
      </c>
      <c r="AQ316">
        <v>139.9</v>
      </c>
      <c r="AR316" t="s">
        <v>30</v>
      </c>
      <c r="AS316" t="s">
        <v>28</v>
      </c>
      <c r="BW316" s="4">
        <v>42582</v>
      </c>
      <c r="BX316">
        <v>96.600000000000009</v>
      </c>
      <c r="BY316" t="s">
        <v>30</v>
      </c>
      <c r="BZ316" t="s">
        <v>28</v>
      </c>
    </row>
    <row r="317" spans="1:78" x14ac:dyDescent="0.2">
      <c r="A317" s="3">
        <v>35739</v>
      </c>
      <c r="B317">
        <v>24.91</v>
      </c>
      <c r="C317" t="s">
        <v>27</v>
      </c>
      <c r="D317" t="s">
        <v>28</v>
      </c>
      <c r="E317">
        <v>23.900000000000002</v>
      </c>
      <c r="F317" t="s">
        <v>27</v>
      </c>
      <c r="G317" t="s">
        <v>28</v>
      </c>
      <c r="AK317" s="4">
        <v>42247</v>
      </c>
      <c r="AL317">
        <v>5588.4000000000005</v>
      </c>
      <c r="AM317" t="s">
        <v>30</v>
      </c>
      <c r="AN317" t="s">
        <v>28</v>
      </c>
      <c r="AP317" s="4">
        <v>39325</v>
      </c>
      <c r="AQ317">
        <v>139.30000000000001</v>
      </c>
      <c r="AR317" t="s">
        <v>30</v>
      </c>
      <c r="AS317" t="s">
        <v>28</v>
      </c>
      <c r="BW317" s="4">
        <v>42613</v>
      </c>
      <c r="BX317">
        <v>107.5</v>
      </c>
      <c r="BY317" t="s">
        <v>30</v>
      </c>
      <c r="BZ317" t="s">
        <v>28</v>
      </c>
    </row>
    <row r="318" spans="1:78" x14ac:dyDescent="0.2">
      <c r="A318" s="3">
        <v>35740</v>
      </c>
      <c r="B318">
        <v>25</v>
      </c>
      <c r="C318" t="s">
        <v>27</v>
      </c>
      <c r="D318" t="s">
        <v>28</v>
      </c>
      <c r="E318">
        <v>24.05</v>
      </c>
      <c r="F318" t="s">
        <v>27</v>
      </c>
      <c r="G318" t="s">
        <v>28</v>
      </c>
      <c r="AK318" s="4">
        <v>42277</v>
      </c>
      <c r="AL318">
        <v>5593.5</v>
      </c>
      <c r="AM318" t="s">
        <v>30</v>
      </c>
      <c r="AN318" t="s">
        <v>28</v>
      </c>
      <c r="AP318" s="4">
        <v>39355</v>
      </c>
      <c r="AQ318">
        <v>140.4</v>
      </c>
      <c r="AR318" t="s">
        <v>30</v>
      </c>
      <c r="AS318" t="s">
        <v>28</v>
      </c>
      <c r="BW318" s="4">
        <v>42643</v>
      </c>
      <c r="BX318">
        <v>103.2</v>
      </c>
      <c r="BY318" t="s">
        <v>30</v>
      </c>
      <c r="BZ318" t="s">
        <v>28</v>
      </c>
    </row>
    <row r="319" spans="1:78" x14ac:dyDescent="0.2">
      <c r="A319" s="3">
        <v>35741</v>
      </c>
      <c r="B319">
        <v>24.95</v>
      </c>
      <c r="C319" t="s">
        <v>27</v>
      </c>
      <c r="D319" t="s">
        <v>28</v>
      </c>
      <c r="E319">
        <v>23.91</v>
      </c>
      <c r="F319" t="s">
        <v>27</v>
      </c>
      <c r="G319" t="s">
        <v>28</v>
      </c>
      <c r="AK319" s="4">
        <v>42308</v>
      </c>
      <c r="AL319">
        <v>5607.6</v>
      </c>
      <c r="AM319" t="s">
        <v>30</v>
      </c>
      <c r="AN319" t="s">
        <v>28</v>
      </c>
      <c r="AP319" s="4">
        <v>39386</v>
      </c>
      <c r="AQ319">
        <v>141.20000000000002</v>
      </c>
      <c r="AR319" t="s">
        <v>30</v>
      </c>
      <c r="AS319" t="s">
        <v>28</v>
      </c>
      <c r="BW319" s="4">
        <v>42674</v>
      </c>
      <c r="BX319">
        <v>98.7</v>
      </c>
      <c r="BY319" t="s">
        <v>30</v>
      </c>
      <c r="BZ319" t="s">
        <v>28</v>
      </c>
    </row>
    <row r="320" spans="1:78" x14ac:dyDescent="0.2">
      <c r="A320" s="3">
        <v>35742</v>
      </c>
      <c r="B320" t="s">
        <v>29</v>
      </c>
      <c r="C320" t="s">
        <v>30</v>
      </c>
      <c r="D320" t="s">
        <v>28</v>
      </c>
      <c r="E320" t="s">
        <v>29</v>
      </c>
      <c r="F320" t="s">
        <v>30</v>
      </c>
      <c r="G320" t="s">
        <v>28</v>
      </c>
      <c r="AK320" s="4">
        <v>42338</v>
      </c>
      <c r="AL320">
        <v>5616.7</v>
      </c>
      <c r="AM320" t="s">
        <v>30</v>
      </c>
      <c r="AN320" t="s">
        <v>28</v>
      </c>
      <c r="AP320" s="4">
        <v>39416</v>
      </c>
      <c r="AQ320">
        <v>142.20000000000002</v>
      </c>
      <c r="AR320" t="s">
        <v>30</v>
      </c>
      <c r="AS320" t="s">
        <v>28</v>
      </c>
      <c r="BW320" s="4">
        <v>42704</v>
      </c>
      <c r="BX320">
        <v>103.10000000000001</v>
      </c>
      <c r="BY320" t="s">
        <v>30</v>
      </c>
      <c r="BZ320" t="s">
        <v>28</v>
      </c>
    </row>
    <row r="321" spans="1:78" x14ac:dyDescent="0.2">
      <c r="A321" s="3">
        <v>35743</v>
      </c>
      <c r="B321" t="s">
        <v>29</v>
      </c>
      <c r="C321" t="s">
        <v>30</v>
      </c>
      <c r="D321" t="s">
        <v>28</v>
      </c>
      <c r="E321" t="s">
        <v>29</v>
      </c>
      <c r="F321" t="s">
        <v>30</v>
      </c>
      <c r="G321" t="s">
        <v>28</v>
      </c>
      <c r="AK321" s="4">
        <v>42369</v>
      </c>
      <c r="AL321">
        <v>5625.8</v>
      </c>
      <c r="AM321" t="s">
        <v>30</v>
      </c>
      <c r="AN321" t="s">
        <v>28</v>
      </c>
      <c r="AP321" s="4">
        <v>39447</v>
      </c>
      <c r="AQ321">
        <v>142.6</v>
      </c>
      <c r="AR321" t="s">
        <v>30</v>
      </c>
      <c r="AS321" t="s">
        <v>28</v>
      </c>
      <c r="BW321" s="4">
        <v>42735</v>
      </c>
      <c r="BX321">
        <v>102.10000000000001</v>
      </c>
      <c r="BY321" t="s">
        <v>30</v>
      </c>
      <c r="BZ321" t="s">
        <v>28</v>
      </c>
    </row>
    <row r="322" spans="1:78" x14ac:dyDescent="0.2">
      <c r="A322" s="3">
        <v>35744</v>
      </c>
      <c r="B322">
        <v>24.96</v>
      </c>
      <c r="C322" t="s">
        <v>27</v>
      </c>
      <c r="D322" t="s">
        <v>28</v>
      </c>
      <c r="E322">
        <v>23.84</v>
      </c>
      <c r="F322" t="s">
        <v>27</v>
      </c>
      <c r="G322" t="s">
        <v>28</v>
      </c>
      <c r="AK322" s="4">
        <v>42400</v>
      </c>
      <c r="AL322">
        <v>5703</v>
      </c>
      <c r="AM322" t="s">
        <v>30</v>
      </c>
      <c r="AN322" t="s">
        <v>28</v>
      </c>
      <c r="AP322" s="4">
        <v>39478</v>
      </c>
      <c r="AQ322">
        <v>143.6</v>
      </c>
      <c r="AR322" t="s">
        <v>30</v>
      </c>
      <c r="AS322" t="s">
        <v>28</v>
      </c>
      <c r="BW322" s="4">
        <v>42766</v>
      </c>
      <c r="BX322">
        <v>109.10000000000001</v>
      </c>
      <c r="BY322" t="s">
        <v>30</v>
      </c>
      <c r="BZ322" t="s">
        <v>28</v>
      </c>
    </row>
    <row r="323" spans="1:78" x14ac:dyDescent="0.2">
      <c r="A323" s="3">
        <v>35745</v>
      </c>
      <c r="B323" t="s">
        <v>29</v>
      </c>
      <c r="C323" t="s">
        <v>30</v>
      </c>
      <c r="D323" t="s">
        <v>28</v>
      </c>
      <c r="E323" t="s">
        <v>29</v>
      </c>
      <c r="F323" t="s">
        <v>30</v>
      </c>
      <c r="G323" t="s">
        <v>28</v>
      </c>
      <c r="AK323" s="4">
        <v>42429</v>
      </c>
      <c r="AL323">
        <v>5711.2</v>
      </c>
      <c r="AM323" t="s">
        <v>30</v>
      </c>
      <c r="AN323" t="s">
        <v>28</v>
      </c>
      <c r="AP323" s="4">
        <v>39507</v>
      </c>
      <c r="AQ323">
        <v>144.20000000000002</v>
      </c>
      <c r="AR323" t="s">
        <v>30</v>
      </c>
      <c r="AS323" t="s">
        <v>28</v>
      </c>
      <c r="BW323" s="4">
        <v>42794</v>
      </c>
      <c r="BX323">
        <v>101.10000000000001</v>
      </c>
      <c r="BY323" t="s">
        <v>30</v>
      </c>
      <c r="BZ323" t="s">
        <v>28</v>
      </c>
    </row>
    <row r="324" spans="1:78" x14ac:dyDescent="0.2">
      <c r="A324" s="3">
        <v>35746</v>
      </c>
      <c r="B324">
        <v>24.95</v>
      </c>
      <c r="C324" t="s">
        <v>27</v>
      </c>
      <c r="D324" t="s">
        <v>28</v>
      </c>
      <c r="E324">
        <v>23.78</v>
      </c>
      <c r="F324" t="s">
        <v>27</v>
      </c>
      <c r="G324" t="s">
        <v>28</v>
      </c>
      <c r="AK324" s="4">
        <v>42460</v>
      </c>
      <c r="AL324">
        <v>5726.7</v>
      </c>
      <c r="AM324" t="s">
        <v>30</v>
      </c>
      <c r="AN324" t="s">
        <v>28</v>
      </c>
      <c r="AP324" s="4">
        <v>39538</v>
      </c>
      <c r="AQ324">
        <v>144.80000000000001</v>
      </c>
      <c r="AR324" t="s">
        <v>30</v>
      </c>
      <c r="AS324" t="s">
        <v>28</v>
      </c>
      <c r="BW324" s="4">
        <v>42825</v>
      </c>
      <c r="BX324">
        <v>111.10000000000001</v>
      </c>
      <c r="BY324" t="s">
        <v>30</v>
      </c>
      <c r="BZ324" t="s">
        <v>28</v>
      </c>
    </row>
    <row r="325" spans="1:78" x14ac:dyDescent="0.2">
      <c r="A325" s="3">
        <v>35747</v>
      </c>
      <c r="B325">
        <v>24.93</v>
      </c>
      <c r="C325" t="s">
        <v>27</v>
      </c>
      <c r="D325" t="s">
        <v>28</v>
      </c>
      <c r="E325">
        <v>23.84</v>
      </c>
      <c r="F325" t="s">
        <v>27</v>
      </c>
      <c r="G325" t="s">
        <v>28</v>
      </c>
      <c r="AK325" s="4">
        <v>42490</v>
      </c>
      <c r="AL325">
        <v>5729.7</v>
      </c>
      <c r="AM325" t="s">
        <v>30</v>
      </c>
      <c r="AN325" t="s">
        <v>28</v>
      </c>
      <c r="AP325" s="4">
        <v>39568</v>
      </c>
      <c r="AQ325">
        <v>145.4</v>
      </c>
      <c r="AR325" t="s">
        <v>30</v>
      </c>
      <c r="AS325" t="s">
        <v>28</v>
      </c>
      <c r="BW325" s="4">
        <v>42855</v>
      </c>
      <c r="BX325">
        <v>99.4</v>
      </c>
      <c r="BY325" t="s">
        <v>30</v>
      </c>
      <c r="BZ325" t="s">
        <v>28</v>
      </c>
    </row>
    <row r="326" spans="1:78" x14ac:dyDescent="0.2">
      <c r="A326" s="3">
        <v>35748</v>
      </c>
      <c r="B326">
        <v>24.93</v>
      </c>
      <c r="C326" t="s">
        <v>27</v>
      </c>
      <c r="D326" t="s">
        <v>28</v>
      </c>
      <c r="E326">
        <v>23.85</v>
      </c>
      <c r="F326" t="s">
        <v>27</v>
      </c>
      <c r="G326" t="s">
        <v>28</v>
      </c>
      <c r="AK326" s="4">
        <v>42521</v>
      </c>
      <c r="AL326">
        <v>5733.6</v>
      </c>
      <c r="AM326" t="s">
        <v>30</v>
      </c>
      <c r="AN326" t="s">
        <v>28</v>
      </c>
      <c r="AP326" s="4">
        <v>39599</v>
      </c>
      <c r="AQ326">
        <v>146.6</v>
      </c>
      <c r="AR326" t="s">
        <v>30</v>
      </c>
      <c r="AS326" t="s">
        <v>28</v>
      </c>
      <c r="BW326" s="4">
        <v>42886</v>
      </c>
      <c r="BX326">
        <v>109.2</v>
      </c>
      <c r="BY326" t="s">
        <v>30</v>
      </c>
      <c r="BZ326" t="s">
        <v>28</v>
      </c>
    </row>
    <row r="327" spans="1:78" x14ac:dyDescent="0.2">
      <c r="A327" s="3">
        <v>35749</v>
      </c>
      <c r="B327" t="s">
        <v>29</v>
      </c>
      <c r="C327" t="s">
        <v>30</v>
      </c>
      <c r="D327" t="s">
        <v>28</v>
      </c>
      <c r="E327" t="s">
        <v>29</v>
      </c>
      <c r="F327" t="s">
        <v>30</v>
      </c>
      <c r="G327" t="s">
        <v>28</v>
      </c>
      <c r="AK327" s="4">
        <v>42551</v>
      </c>
      <c r="AL327">
        <v>5752.7</v>
      </c>
      <c r="AM327" t="s">
        <v>30</v>
      </c>
      <c r="AN327" t="s">
        <v>28</v>
      </c>
      <c r="AP327" s="4">
        <v>39629</v>
      </c>
      <c r="AQ327">
        <v>146.9</v>
      </c>
      <c r="AR327" t="s">
        <v>30</v>
      </c>
      <c r="AS327" t="s">
        <v>28</v>
      </c>
      <c r="BW327" s="4">
        <v>42916</v>
      </c>
      <c r="BX327">
        <v>104.5</v>
      </c>
      <c r="BY327" t="s">
        <v>30</v>
      </c>
      <c r="BZ327" t="s">
        <v>28</v>
      </c>
    </row>
    <row r="328" spans="1:78" x14ac:dyDescent="0.2">
      <c r="A328" s="3">
        <v>35750</v>
      </c>
      <c r="B328" t="s">
        <v>29</v>
      </c>
      <c r="C328" t="s">
        <v>30</v>
      </c>
      <c r="D328" t="s">
        <v>28</v>
      </c>
      <c r="E328" t="s">
        <v>29</v>
      </c>
      <c r="F328" t="s">
        <v>30</v>
      </c>
      <c r="G328" t="s">
        <v>28</v>
      </c>
      <c r="AK328" s="4">
        <v>42582</v>
      </c>
      <c r="AL328">
        <v>5761.7</v>
      </c>
      <c r="AM328" t="s">
        <v>30</v>
      </c>
      <c r="AN328" t="s">
        <v>28</v>
      </c>
      <c r="AP328" s="4">
        <v>39660</v>
      </c>
      <c r="AQ328">
        <v>146.9</v>
      </c>
      <c r="AR328" t="s">
        <v>30</v>
      </c>
      <c r="AS328" t="s">
        <v>28</v>
      </c>
    </row>
    <row r="329" spans="1:78" x14ac:dyDescent="0.2">
      <c r="A329" s="3">
        <v>35751</v>
      </c>
      <c r="B329">
        <v>25</v>
      </c>
      <c r="C329" t="s">
        <v>27</v>
      </c>
      <c r="D329" t="s">
        <v>28</v>
      </c>
      <c r="E329">
        <v>23.67</v>
      </c>
      <c r="F329" t="s">
        <v>27</v>
      </c>
      <c r="G329" t="s">
        <v>28</v>
      </c>
      <c r="AK329" s="4">
        <v>42613</v>
      </c>
      <c r="AL329">
        <v>5760.7</v>
      </c>
      <c r="AM329" t="s">
        <v>30</v>
      </c>
      <c r="AN329" t="s">
        <v>28</v>
      </c>
      <c r="AP329" s="4">
        <v>39691</v>
      </c>
      <c r="AQ329">
        <v>146.30000000000001</v>
      </c>
      <c r="AR329" t="s">
        <v>30</v>
      </c>
      <c r="AS329" t="s">
        <v>28</v>
      </c>
    </row>
    <row r="330" spans="1:78" x14ac:dyDescent="0.2">
      <c r="A330" s="3">
        <v>35752</v>
      </c>
      <c r="B330">
        <v>24.97</v>
      </c>
      <c r="C330" t="s">
        <v>27</v>
      </c>
      <c r="D330" t="s">
        <v>28</v>
      </c>
      <c r="E330">
        <v>23.52</v>
      </c>
      <c r="F330" t="s">
        <v>27</v>
      </c>
      <c r="G330" t="s">
        <v>28</v>
      </c>
      <c r="AK330" s="4">
        <v>42643</v>
      </c>
      <c r="AL330">
        <v>5771.5</v>
      </c>
      <c r="AM330" t="s">
        <v>30</v>
      </c>
      <c r="AN330" t="s">
        <v>28</v>
      </c>
      <c r="AP330" s="4">
        <v>39721</v>
      </c>
      <c r="AQ330">
        <v>146.70000000000002</v>
      </c>
      <c r="AR330" t="s">
        <v>30</v>
      </c>
      <c r="AS330" t="s">
        <v>28</v>
      </c>
    </row>
    <row r="331" spans="1:78" x14ac:dyDescent="0.2">
      <c r="A331" s="3">
        <v>35753</v>
      </c>
      <c r="B331">
        <v>24.990000000000002</v>
      </c>
      <c r="C331" t="s">
        <v>27</v>
      </c>
      <c r="D331" t="s">
        <v>28</v>
      </c>
      <c r="E331">
        <v>23.580000000000002</v>
      </c>
      <c r="F331" t="s">
        <v>27</v>
      </c>
      <c r="G331" t="s">
        <v>28</v>
      </c>
      <c r="AK331" s="4">
        <v>42674</v>
      </c>
      <c r="AL331">
        <v>5779.1</v>
      </c>
      <c r="AM331" t="s">
        <v>30</v>
      </c>
      <c r="AN331" t="s">
        <v>28</v>
      </c>
      <c r="AP331" s="4">
        <v>39752</v>
      </c>
      <c r="AQ331">
        <v>147.30000000000001</v>
      </c>
      <c r="AR331" t="s">
        <v>30</v>
      </c>
      <c r="AS331" t="s">
        <v>28</v>
      </c>
    </row>
    <row r="332" spans="1:78" x14ac:dyDescent="0.2">
      <c r="A332" s="3">
        <v>35754</v>
      </c>
      <c r="B332">
        <v>24.96</v>
      </c>
      <c r="C332" t="s">
        <v>27</v>
      </c>
      <c r="D332" t="s">
        <v>28</v>
      </c>
      <c r="E332">
        <v>23.53</v>
      </c>
      <c r="F332" t="s">
        <v>27</v>
      </c>
      <c r="G332" t="s">
        <v>28</v>
      </c>
      <c r="AK332" s="4">
        <v>42704</v>
      </c>
      <c r="AL332">
        <v>5791.5</v>
      </c>
      <c r="AM332" t="s">
        <v>30</v>
      </c>
      <c r="AN332" t="s">
        <v>28</v>
      </c>
      <c r="AP332" s="4">
        <v>39782</v>
      </c>
      <c r="AQ332">
        <v>147.6</v>
      </c>
      <c r="AR332" t="s">
        <v>30</v>
      </c>
      <c r="AS332" t="s">
        <v>28</v>
      </c>
    </row>
    <row r="333" spans="1:78" x14ac:dyDescent="0.2">
      <c r="A333" s="3">
        <v>35755</v>
      </c>
      <c r="B333">
        <v>24.990000000000002</v>
      </c>
      <c r="C333" t="s">
        <v>27</v>
      </c>
      <c r="D333" t="s">
        <v>28</v>
      </c>
      <c r="E333">
        <v>23.77</v>
      </c>
      <c r="F333" t="s">
        <v>27</v>
      </c>
      <c r="G333" t="s">
        <v>28</v>
      </c>
      <c r="AK333" s="4">
        <v>42735</v>
      </c>
      <c r="AL333">
        <v>5798.9000000000005</v>
      </c>
      <c r="AM333" t="s">
        <v>30</v>
      </c>
      <c r="AN333" t="s">
        <v>28</v>
      </c>
      <c r="AP333" s="4">
        <v>39813</v>
      </c>
      <c r="AQ333">
        <v>147.5</v>
      </c>
      <c r="AR333" t="s">
        <v>30</v>
      </c>
      <c r="AS333" t="s">
        <v>28</v>
      </c>
    </row>
    <row r="334" spans="1:78" x14ac:dyDescent="0.2">
      <c r="A334" s="3">
        <v>35756</v>
      </c>
      <c r="B334" t="s">
        <v>29</v>
      </c>
      <c r="C334" t="s">
        <v>30</v>
      </c>
      <c r="D334" t="s">
        <v>28</v>
      </c>
      <c r="E334" t="s">
        <v>29</v>
      </c>
      <c r="F334" t="s">
        <v>30</v>
      </c>
      <c r="G334" t="s">
        <v>28</v>
      </c>
      <c r="AK334" s="4">
        <v>42766</v>
      </c>
      <c r="AL334">
        <v>5959.7</v>
      </c>
      <c r="AM334" t="s">
        <v>30</v>
      </c>
      <c r="AN334" t="s">
        <v>28</v>
      </c>
      <c r="AP334" s="4">
        <v>39844</v>
      </c>
      <c r="AQ334">
        <v>148.20000000000002</v>
      </c>
      <c r="AR334" t="s">
        <v>30</v>
      </c>
      <c r="AS334" t="s">
        <v>28</v>
      </c>
    </row>
    <row r="335" spans="1:78" x14ac:dyDescent="0.2">
      <c r="A335" s="3">
        <v>35757</v>
      </c>
      <c r="B335" t="s">
        <v>29</v>
      </c>
      <c r="C335" t="s">
        <v>30</v>
      </c>
      <c r="D335" t="s">
        <v>28</v>
      </c>
      <c r="E335" t="s">
        <v>29</v>
      </c>
      <c r="F335" t="s">
        <v>30</v>
      </c>
      <c r="G335" t="s">
        <v>28</v>
      </c>
      <c r="AK335" s="4">
        <v>42794</v>
      </c>
      <c r="AL335">
        <v>5976.2</v>
      </c>
      <c r="AM335" t="s">
        <v>30</v>
      </c>
      <c r="AN335" t="s">
        <v>28</v>
      </c>
      <c r="AP335" s="4">
        <v>39872</v>
      </c>
      <c r="AQ335">
        <v>149.5</v>
      </c>
      <c r="AR335" t="s">
        <v>30</v>
      </c>
      <c r="AS335" t="s">
        <v>28</v>
      </c>
    </row>
    <row r="336" spans="1:78" x14ac:dyDescent="0.2">
      <c r="A336" s="3">
        <v>35758</v>
      </c>
      <c r="B336">
        <v>25.2</v>
      </c>
      <c r="C336" t="s">
        <v>27</v>
      </c>
      <c r="D336" t="s">
        <v>28</v>
      </c>
      <c r="E336">
        <v>24.28</v>
      </c>
      <c r="F336" t="s">
        <v>27</v>
      </c>
      <c r="G336" t="s">
        <v>28</v>
      </c>
      <c r="AK336" s="4">
        <v>42825</v>
      </c>
      <c r="AL336">
        <v>5982</v>
      </c>
      <c r="AM336" t="s">
        <v>30</v>
      </c>
      <c r="AN336" t="s">
        <v>28</v>
      </c>
      <c r="AP336" s="4">
        <v>39903</v>
      </c>
      <c r="AQ336">
        <v>150.5</v>
      </c>
      <c r="AR336" t="s">
        <v>30</v>
      </c>
      <c r="AS336" t="s">
        <v>28</v>
      </c>
    </row>
    <row r="337" spans="1:45" x14ac:dyDescent="0.2">
      <c r="A337" s="3">
        <v>35759</v>
      </c>
      <c r="B337">
        <v>25.38</v>
      </c>
      <c r="C337" t="s">
        <v>27</v>
      </c>
      <c r="D337" t="s">
        <v>28</v>
      </c>
      <c r="E337">
        <v>26.8</v>
      </c>
      <c r="F337" t="s">
        <v>27</v>
      </c>
      <c r="G337" t="s">
        <v>28</v>
      </c>
      <c r="AK337" s="4">
        <v>42855</v>
      </c>
      <c r="AL337">
        <v>5991</v>
      </c>
      <c r="AM337" t="s">
        <v>30</v>
      </c>
      <c r="AN337" t="s">
        <v>28</v>
      </c>
      <c r="AP337" s="4">
        <v>39933</v>
      </c>
      <c r="AQ337">
        <v>151.6</v>
      </c>
      <c r="AR337" t="s">
        <v>30</v>
      </c>
      <c r="AS337" t="s">
        <v>28</v>
      </c>
    </row>
    <row r="338" spans="1:45" x14ac:dyDescent="0.2">
      <c r="A338" s="3">
        <v>35760</v>
      </c>
      <c r="B338">
        <v>25.71</v>
      </c>
      <c r="C338" t="s">
        <v>27</v>
      </c>
      <c r="D338" t="s">
        <v>28</v>
      </c>
      <c r="E338">
        <v>27.490000000000002</v>
      </c>
      <c r="F338" t="s">
        <v>27</v>
      </c>
      <c r="G338" t="s">
        <v>28</v>
      </c>
      <c r="AK338" s="4">
        <v>42886</v>
      </c>
      <c r="AL338">
        <v>5990</v>
      </c>
      <c r="AM338" t="s">
        <v>30</v>
      </c>
      <c r="AN338" t="s">
        <v>28</v>
      </c>
      <c r="AP338" s="4">
        <v>39964</v>
      </c>
      <c r="AQ338">
        <v>152.4</v>
      </c>
      <c r="AR338" t="s">
        <v>30</v>
      </c>
      <c r="AS338" t="s">
        <v>28</v>
      </c>
    </row>
    <row r="339" spans="1:45" x14ac:dyDescent="0.2">
      <c r="A339" s="3">
        <v>35761</v>
      </c>
      <c r="B339">
        <v>25.35</v>
      </c>
      <c r="C339" t="s">
        <v>27</v>
      </c>
      <c r="D339" t="s">
        <v>28</v>
      </c>
      <c r="E339">
        <v>27.11</v>
      </c>
      <c r="F339" t="s">
        <v>27</v>
      </c>
      <c r="G339" t="s">
        <v>28</v>
      </c>
      <c r="AK339" s="4">
        <v>42916</v>
      </c>
      <c r="AL339">
        <v>6002</v>
      </c>
      <c r="AM339" t="s">
        <v>30</v>
      </c>
      <c r="AN339" t="s">
        <v>28</v>
      </c>
      <c r="AP339" s="4">
        <v>39994</v>
      </c>
      <c r="AQ339">
        <v>152.70000000000002</v>
      </c>
      <c r="AR339" t="s">
        <v>30</v>
      </c>
      <c r="AS339" t="s">
        <v>28</v>
      </c>
    </row>
    <row r="340" spans="1:45" x14ac:dyDescent="0.2">
      <c r="A340" s="3">
        <v>35762</v>
      </c>
      <c r="B340">
        <v>25.39</v>
      </c>
      <c r="C340" t="s">
        <v>27</v>
      </c>
      <c r="D340" t="s">
        <v>28</v>
      </c>
      <c r="E340">
        <v>27.560000000000002</v>
      </c>
      <c r="F340" t="s">
        <v>27</v>
      </c>
      <c r="G340" t="s">
        <v>28</v>
      </c>
      <c r="AP340" s="4">
        <v>40025</v>
      </c>
      <c r="AQ340">
        <v>152.9</v>
      </c>
      <c r="AR340" t="s">
        <v>30</v>
      </c>
      <c r="AS340" t="s">
        <v>28</v>
      </c>
    </row>
    <row r="341" spans="1:45" x14ac:dyDescent="0.2">
      <c r="A341" s="3">
        <v>35763</v>
      </c>
      <c r="B341" t="s">
        <v>29</v>
      </c>
      <c r="C341" t="s">
        <v>30</v>
      </c>
      <c r="D341" t="s">
        <v>28</v>
      </c>
      <c r="E341" t="s">
        <v>29</v>
      </c>
      <c r="F341" t="s">
        <v>30</v>
      </c>
      <c r="G341" t="s">
        <v>28</v>
      </c>
      <c r="AP341" s="4">
        <v>40056</v>
      </c>
      <c r="AQ341">
        <v>152.30000000000001</v>
      </c>
      <c r="AR341" t="s">
        <v>30</v>
      </c>
      <c r="AS341" t="s">
        <v>28</v>
      </c>
    </row>
    <row r="342" spans="1:45" x14ac:dyDescent="0.2">
      <c r="A342" s="3">
        <v>35764</v>
      </c>
      <c r="B342" t="s">
        <v>29</v>
      </c>
      <c r="C342" t="s">
        <v>30</v>
      </c>
      <c r="D342" t="s">
        <v>28</v>
      </c>
      <c r="E342" t="s">
        <v>29</v>
      </c>
      <c r="F342" t="s">
        <v>30</v>
      </c>
      <c r="G342" t="s">
        <v>28</v>
      </c>
      <c r="AP342" s="4">
        <v>40086</v>
      </c>
      <c r="AQ342">
        <v>152.30000000000001</v>
      </c>
      <c r="AR342" t="s">
        <v>30</v>
      </c>
      <c r="AS342" t="s">
        <v>28</v>
      </c>
    </row>
    <row r="343" spans="1:45" x14ac:dyDescent="0.2">
      <c r="A343" s="3">
        <v>35765</v>
      </c>
      <c r="B343">
        <v>25.41</v>
      </c>
      <c r="C343" t="s">
        <v>27</v>
      </c>
      <c r="D343" t="s">
        <v>28</v>
      </c>
      <c r="E343">
        <v>25.07</v>
      </c>
      <c r="F343" t="s">
        <v>27</v>
      </c>
      <c r="G343" t="s">
        <v>28</v>
      </c>
      <c r="AP343" s="4">
        <v>40117</v>
      </c>
      <c r="AQ343">
        <v>152.5</v>
      </c>
      <c r="AR343" t="s">
        <v>30</v>
      </c>
      <c r="AS343" t="s">
        <v>28</v>
      </c>
    </row>
    <row r="344" spans="1:45" x14ac:dyDescent="0.2">
      <c r="A344" s="3">
        <v>35766</v>
      </c>
      <c r="B344">
        <v>25.27</v>
      </c>
      <c r="C344" t="s">
        <v>27</v>
      </c>
      <c r="D344" t="s">
        <v>28</v>
      </c>
      <c r="E344">
        <v>24.09</v>
      </c>
      <c r="F344" t="s">
        <v>27</v>
      </c>
      <c r="G344" t="s">
        <v>28</v>
      </c>
      <c r="AP344" s="4">
        <v>40147</v>
      </c>
      <c r="AQ344">
        <v>153</v>
      </c>
      <c r="AR344" t="s">
        <v>30</v>
      </c>
      <c r="AS344" t="s">
        <v>28</v>
      </c>
    </row>
    <row r="345" spans="1:45" x14ac:dyDescent="0.2">
      <c r="A345" s="3">
        <v>35767</v>
      </c>
      <c r="B345">
        <v>25.3</v>
      </c>
      <c r="C345" t="s">
        <v>27</v>
      </c>
      <c r="D345" t="s">
        <v>28</v>
      </c>
      <c r="E345">
        <v>24.060000000000002</v>
      </c>
      <c r="F345" t="s">
        <v>27</v>
      </c>
      <c r="G345" t="s">
        <v>28</v>
      </c>
      <c r="AP345" s="4">
        <v>40178</v>
      </c>
      <c r="AQ345">
        <v>153</v>
      </c>
      <c r="AR345" t="s">
        <v>30</v>
      </c>
      <c r="AS345" t="s">
        <v>28</v>
      </c>
    </row>
    <row r="346" spans="1:45" x14ac:dyDescent="0.2">
      <c r="A346" s="3">
        <v>35768</v>
      </c>
      <c r="B346">
        <v>25.34</v>
      </c>
      <c r="C346" t="s">
        <v>27</v>
      </c>
      <c r="D346" t="s">
        <v>28</v>
      </c>
      <c r="E346">
        <v>24.13</v>
      </c>
      <c r="F346" t="s">
        <v>27</v>
      </c>
      <c r="G346" t="s">
        <v>28</v>
      </c>
      <c r="AP346" s="4">
        <v>40209</v>
      </c>
      <c r="AQ346">
        <v>153.9</v>
      </c>
      <c r="AR346" t="s">
        <v>30</v>
      </c>
      <c r="AS346" t="s">
        <v>28</v>
      </c>
    </row>
    <row r="347" spans="1:45" x14ac:dyDescent="0.2">
      <c r="A347" s="3">
        <v>35769</v>
      </c>
      <c r="B347">
        <v>25.432000000000002</v>
      </c>
      <c r="C347" t="s">
        <v>27</v>
      </c>
      <c r="D347" t="s">
        <v>28</v>
      </c>
      <c r="E347">
        <v>24.01</v>
      </c>
      <c r="F347" t="s">
        <v>27</v>
      </c>
      <c r="G347" t="s">
        <v>28</v>
      </c>
      <c r="AP347" s="4">
        <v>40237</v>
      </c>
      <c r="AQ347">
        <v>154.20000000000002</v>
      </c>
      <c r="AR347" t="s">
        <v>30</v>
      </c>
      <c r="AS347" t="s">
        <v>28</v>
      </c>
    </row>
    <row r="348" spans="1:45" x14ac:dyDescent="0.2">
      <c r="A348" s="3">
        <v>35770</v>
      </c>
      <c r="B348" t="s">
        <v>29</v>
      </c>
      <c r="C348" t="s">
        <v>30</v>
      </c>
      <c r="D348" t="s">
        <v>28</v>
      </c>
      <c r="E348" t="s">
        <v>29</v>
      </c>
      <c r="F348" t="s">
        <v>30</v>
      </c>
      <c r="G348" t="s">
        <v>28</v>
      </c>
      <c r="AP348" s="4">
        <v>40268</v>
      </c>
      <c r="AQ348">
        <v>154.70000000000002</v>
      </c>
      <c r="AR348" t="s">
        <v>30</v>
      </c>
      <c r="AS348" t="s">
        <v>28</v>
      </c>
    </row>
    <row r="349" spans="1:45" x14ac:dyDescent="0.2">
      <c r="A349" s="3">
        <v>35771</v>
      </c>
      <c r="B349" t="s">
        <v>29</v>
      </c>
      <c r="C349" t="s">
        <v>30</v>
      </c>
      <c r="D349" t="s">
        <v>28</v>
      </c>
      <c r="E349" t="s">
        <v>29</v>
      </c>
      <c r="F349" t="s">
        <v>30</v>
      </c>
      <c r="G349" t="s">
        <v>28</v>
      </c>
      <c r="AP349" s="4">
        <v>40298</v>
      </c>
      <c r="AQ349">
        <v>155.30000000000001</v>
      </c>
      <c r="AR349" t="s">
        <v>30</v>
      </c>
      <c r="AS349" t="s">
        <v>28</v>
      </c>
    </row>
    <row r="350" spans="1:45" x14ac:dyDescent="0.2">
      <c r="A350" s="3">
        <v>35772</v>
      </c>
      <c r="B350">
        <v>25.37</v>
      </c>
      <c r="C350" t="s">
        <v>27</v>
      </c>
      <c r="D350" t="s">
        <v>28</v>
      </c>
      <c r="E350">
        <v>23.48</v>
      </c>
      <c r="F350" t="s">
        <v>27</v>
      </c>
      <c r="G350" t="s">
        <v>28</v>
      </c>
      <c r="AP350" s="4">
        <v>40329</v>
      </c>
      <c r="AQ350">
        <v>155.80000000000001</v>
      </c>
      <c r="AR350" t="s">
        <v>30</v>
      </c>
      <c r="AS350" t="s">
        <v>28</v>
      </c>
    </row>
    <row r="351" spans="1:45" x14ac:dyDescent="0.2">
      <c r="A351" s="3">
        <v>35773</v>
      </c>
      <c r="B351">
        <v>25.400000000000002</v>
      </c>
      <c r="C351" t="s">
        <v>27</v>
      </c>
      <c r="D351" t="s">
        <v>28</v>
      </c>
      <c r="E351">
        <v>23.34</v>
      </c>
      <c r="F351" t="s">
        <v>27</v>
      </c>
      <c r="G351" t="s">
        <v>28</v>
      </c>
      <c r="AP351" s="4">
        <v>40359</v>
      </c>
      <c r="AQ351">
        <v>156.30000000000001</v>
      </c>
      <c r="AR351" t="s">
        <v>30</v>
      </c>
      <c r="AS351" t="s">
        <v>28</v>
      </c>
    </row>
    <row r="352" spans="1:45" x14ac:dyDescent="0.2">
      <c r="A352" s="3">
        <v>35774</v>
      </c>
      <c r="B352">
        <v>25.400000000000002</v>
      </c>
      <c r="C352" t="s">
        <v>27</v>
      </c>
      <c r="D352" t="s">
        <v>28</v>
      </c>
      <c r="E352">
        <v>23.330000000000002</v>
      </c>
      <c r="F352" t="s">
        <v>27</v>
      </c>
      <c r="G352" t="s">
        <v>28</v>
      </c>
      <c r="AP352" s="4">
        <v>40390</v>
      </c>
      <c r="AQ352">
        <v>156</v>
      </c>
      <c r="AR352" t="s">
        <v>30</v>
      </c>
      <c r="AS352" t="s">
        <v>28</v>
      </c>
    </row>
    <row r="353" spans="1:45" x14ac:dyDescent="0.2">
      <c r="A353" s="3">
        <v>35775</v>
      </c>
      <c r="B353">
        <v>25.400000000000002</v>
      </c>
      <c r="C353" t="s">
        <v>27</v>
      </c>
      <c r="D353" t="s">
        <v>28</v>
      </c>
      <c r="E353">
        <v>23.35</v>
      </c>
      <c r="F353" t="s">
        <v>27</v>
      </c>
      <c r="G353" t="s">
        <v>28</v>
      </c>
      <c r="AP353" s="4">
        <v>40421</v>
      </c>
      <c r="AQ353">
        <v>155.4</v>
      </c>
      <c r="AR353" t="s">
        <v>30</v>
      </c>
      <c r="AS353" t="s">
        <v>28</v>
      </c>
    </row>
    <row r="354" spans="1:45" x14ac:dyDescent="0.2">
      <c r="A354" s="3">
        <v>35776</v>
      </c>
      <c r="B354">
        <v>25.36</v>
      </c>
      <c r="C354" t="s">
        <v>27</v>
      </c>
      <c r="D354" t="s">
        <v>28</v>
      </c>
      <c r="E354">
        <v>23.07</v>
      </c>
      <c r="F354" t="s">
        <v>27</v>
      </c>
      <c r="G354" t="s">
        <v>28</v>
      </c>
      <c r="AP354" s="4">
        <v>40451</v>
      </c>
      <c r="AQ354">
        <v>156.30000000000001</v>
      </c>
      <c r="AR354" t="s">
        <v>30</v>
      </c>
      <c r="AS354" t="s">
        <v>28</v>
      </c>
    </row>
    <row r="355" spans="1:45" x14ac:dyDescent="0.2">
      <c r="A355" s="3">
        <v>35777</v>
      </c>
      <c r="B355" t="s">
        <v>29</v>
      </c>
      <c r="C355" t="s">
        <v>30</v>
      </c>
      <c r="D355" t="s">
        <v>28</v>
      </c>
      <c r="E355" t="s">
        <v>29</v>
      </c>
      <c r="F355" t="s">
        <v>30</v>
      </c>
      <c r="G355" t="s">
        <v>28</v>
      </c>
      <c r="AP355" s="4">
        <v>40482</v>
      </c>
      <c r="AQ355">
        <v>157.1</v>
      </c>
      <c r="AR355" t="s">
        <v>30</v>
      </c>
      <c r="AS355" t="s">
        <v>28</v>
      </c>
    </row>
    <row r="356" spans="1:45" x14ac:dyDescent="0.2">
      <c r="A356" s="3">
        <v>35778</v>
      </c>
      <c r="B356" t="s">
        <v>29</v>
      </c>
      <c r="C356" t="s">
        <v>30</v>
      </c>
      <c r="D356" t="s">
        <v>28</v>
      </c>
      <c r="E356" t="s">
        <v>29</v>
      </c>
      <c r="F356" t="s">
        <v>30</v>
      </c>
      <c r="G356" t="s">
        <v>28</v>
      </c>
      <c r="AP356" s="4">
        <v>40512</v>
      </c>
      <c r="AQ356">
        <v>157.30000000000001</v>
      </c>
      <c r="AR356" t="s">
        <v>30</v>
      </c>
      <c r="AS356" t="s">
        <v>28</v>
      </c>
    </row>
    <row r="357" spans="1:45" x14ac:dyDescent="0.2">
      <c r="A357" s="3">
        <v>35779</v>
      </c>
      <c r="B357">
        <v>25.310000000000002</v>
      </c>
      <c r="C357" t="s">
        <v>27</v>
      </c>
      <c r="D357" t="s">
        <v>28</v>
      </c>
      <c r="E357">
        <v>22.84</v>
      </c>
      <c r="F357" t="s">
        <v>27</v>
      </c>
      <c r="G357" t="s">
        <v>28</v>
      </c>
      <c r="AP357" s="4">
        <v>40543</v>
      </c>
      <c r="AQ357">
        <v>157.9</v>
      </c>
      <c r="AR357" t="s">
        <v>30</v>
      </c>
      <c r="AS357" t="s">
        <v>28</v>
      </c>
    </row>
    <row r="358" spans="1:45" x14ac:dyDescent="0.2">
      <c r="A358" s="3">
        <v>35780</v>
      </c>
      <c r="B358">
        <v>25.53</v>
      </c>
      <c r="C358" t="s">
        <v>27</v>
      </c>
      <c r="D358" t="s">
        <v>28</v>
      </c>
      <c r="E358">
        <v>22.88</v>
      </c>
      <c r="F358" t="s">
        <v>27</v>
      </c>
      <c r="G358" t="s">
        <v>28</v>
      </c>
      <c r="AP358" s="4">
        <v>40574</v>
      </c>
      <c r="AQ358">
        <v>159.80000000000001</v>
      </c>
      <c r="AR358" t="s">
        <v>30</v>
      </c>
      <c r="AS358" t="s">
        <v>28</v>
      </c>
    </row>
    <row r="359" spans="1:45" x14ac:dyDescent="0.2">
      <c r="A359" s="3">
        <v>35781</v>
      </c>
      <c r="B359">
        <v>25.560000000000002</v>
      </c>
      <c r="C359" t="s">
        <v>27</v>
      </c>
      <c r="D359" t="s">
        <v>28</v>
      </c>
      <c r="E359">
        <v>21.85</v>
      </c>
      <c r="F359" t="s">
        <v>27</v>
      </c>
      <c r="G359" t="s">
        <v>28</v>
      </c>
      <c r="AP359" s="4">
        <v>40602</v>
      </c>
      <c r="AQ359">
        <v>160.1</v>
      </c>
      <c r="AR359" t="s">
        <v>30</v>
      </c>
      <c r="AS359" t="s">
        <v>28</v>
      </c>
    </row>
    <row r="360" spans="1:45" x14ac:dyDescent="0.2">
      <c r="A360" s="3">
        <v>35782</v>
      </c>
      <c r="B360">
        <v>25.64</v>
      </c>
      <c r="C360" t="s">
        <v>27</v>
      </c>
      <c r="D360" t="s">
        <v>28</v>
      </c>
      <c r="E360">
        <v>22.55</v>
      </c>
      <c r="F360" t="s">
        <v>27</v>
      </c>
      <c r="G360" t="s">
        <v>28</v>
      </c>
      <c r="AP360" s="4">
        <v>40633</v>
      </c>
      <c r="AQ360">
        <v>161.5</v>
      </c>
      <c r="AR360" t="s">
        <v>30</v>
      </c>
      <c r="AS360" t="s">
        <v>28</v>
      </c>
    </row>
    <row r="361" spans="1:45" x14ac:dyDescent="0.2">
      <c r="A361" s="3">
        <v>35783</v>
      </c>
      <c r="B361">
        <v>25.810000000000002</v>
      </c>
      <c r="C361" t="s">
        <v>27</v>
      </c>
      <c r="D361" t="s">
        <v>28</v>
      </c>
      <c r="E361">
        <v>23.67</v>
      </c>
      <c r="F361" t="s">
        <v>27</v>
      </c>
      <c r="G361" t="s">
        <v>28</v>
      </c>
      <c r="AP361" s="4">
        <v>40663</v>
      </c>
      <c r="AQ361">
        <v>162.30000000000001</v>
      </c>
      <c r="AR361" t="s">
        <v>30</v>
      </c>
      <c r="AS361" t="s">
        <v>28</v>
      </c>
    </row>
    <row r="362" spans="1:45" x14ac:dyDescent="0.2">
      <c r="A362" s="3">
        <v>35784</v>
      </c>
      <c r="B362" t="s">
        <v>29</v>
      </c>
      <c r="C362" t="s">
        <v>30</v>
      </c>
      <c r="D362" t="s">
        <v>28</v>
      </c>
      <c r="E362" t="s">
        <v>29</v>
      </c>
      <c r="F362" t="s">
        <v>30</v>
      </c>
      <c r="G362" t="s">
        <v>28</v>
      </c>
      <c r="AP362" s="4">
        <v>40694</v>
      </c>
      <c r="AQ362">
        <v>163.30000000000001</v>
      </c>
      <c r="AR362" t="s">
        <v>30</v>
      </c>
      <c r="AS362" t="s">
        <v>28</v>
      </c>
    </row>
    <row r="363" spans="1:45" x14ac:dyDescent="0.2">
      <c r="A363" s="3">
        <v>35785</v>
      </c>
      <c r="B363" t="s">
        <v>29</v>
      </c>
      <c r="C363" t="s">
        <v>30</v>
      </c>
      <c r="D363" t="s">
        <v>28</v>
      </c>
      <c r="E363" t="s">
        <v>29</v>
      </c>
      <c r="F363" t="s">
        <v>30</v>
      </c>
      <c r="G363" t="s">
        <v>28</v>
      </c>
      <c r="AP363" s="4">
        <v>40724</v>
      </c>
      <c r="AQ363">
        <v>162.6</v>
      </c>
      <c r="AR363" t="s">
        <v>30</v>
      </c>
      <c r="AS363" t="s">
        <v>28</v>
      </c>
    </row>
    <row r="364" spans="1:45" x14ac:dyDescent="0.2">
      <c r="A364" s="3">
        <v>35786</v>
      </c>
      <c r="B364">
        <v>25.810000000000002</v>
      </c>
      <c r="C364" t="s">
        <v>27</v>
      </c>
      <c r="D364" t="s">
        <v>28</v>
      </c>
      <c r="E364">
        <v>23.67</v>
      </c>
      <c r="F364" t="s">
        <v>27</v>
      </c>
      <c r="G364" t="s">
        <v>28</v>
      </c>
      <c r="AP364" s="4">
        <v>40755</v>
      </c>
      <c r="AQ364">
        <v>162.1</v>
      </c>
      <c r="AR364" t="s">
        <v>30</v>
      </c>
      <c r="AS364" t="s">
        <v>28</v>
      </c>
    </row>
    <row r="365" spans="1:45" x14ac:dyDescent="0.2">
      <c r="A365" s="3">
        <v>35787</v>
      </c>
      <c r="B365">
        <v>25.830000000000002</v>
      </c>
      <c r="C365" t="s">
        <v>27</v>
      </c>
      <c r="D365" t="s">
        <v>28</v>
      </c>
      <c r="E365">
        <v>23.06</v>
      </c>
      <c r="F365" t="s">
        <v>27</v>
      </c>
      <c r="G365" t="s">
        <v>28</v>
      </c>
      <c r="AP365" s="4">
        <v>40786</v>
      </c>
      <c r="AQ365">
        <v>162.1</v>
      </c>
      <c r="AR365" t="s">
        <v>30</v>
      </c>
      <c r="AS365" t="s">
        <v>28</v>
      </c>
    </row>
    <row r="366" spans="1:45" x14ac:dyDescent="0.2">
      <c r="A366" s="3">
        <v>35788</v>
      </c>
      <c r="B366">
        <v>25.71</v>
      </c>
      <c r="C366" t="s">
        <v>27</v>
      </c>
      <c r="D366" t="s">
        <v>28</v>
      </c>
      <c r="E366">
        <v>16.66</v>
      </c>
      <c r="F366" t="s">
        <v>27</v>
      </c>
      <c r="G366" t="s">
        <v>28</v>
      </c>
      <c r="AP366" s="4">
        <v>40816</v>
      </c>
      <c r="AQ366">
        <v>162.30000000000001</v>
      </c>
      <c r="AR366" t="s">
        <v>30</v>
      </c>
      <c r="AS366" t="s">
        <v>28</v>
      </c>
    </row>
    <row r="367" spans="1:45" x14ac:dyDescent="0.2">
      <c r="A367" s="3">
        <v>35789</v>
      </c>
      <c r="B367" t="s">
        <v>29</v>
      </c>
      <c r="C367" t="s">
        <v>30</v>
      </c>
      <c r="D367" t="s">
        <v>28</v>
      </c>
      <c r="E367" t="s">
        <v>29</v>
      </c>
      <c r="F367" t="s">
        <v>30</v>
      </c>
      <c r="G367" t="s">
        <v>28</v>
      </c>
      <c r="AP367" s="4">
        <v>40847</v>
      </c>
      <c r="AQ367">
        <v>163.4</v>
      </c>
      <c r="AR367" t="s">
        <v>30</v>
      </c>
      <c r="AS367" t="s">
        <v>28</v>
      </c>
    </row>
    <row r="368" spans="1:45" x14ac:dyDescent="0.2">
      <c r="A368" s="3">
        <v>35790</v>
      </c>
      <c r="B368" t="s">
        <v>29</v>
      </c>
      <c r="C368" t="s">
        <v>30</v>
      </c>
      <c r="D368" t="s">
        <v>28</v>
      </c>
      <c r="E368" t="s">
        <v>29</v>
      </c>
      <c r="F368" t="s">
        <v>30</v>
      </c>
      <c r="G368" t="s">
        <v>28</v>
      </c>
      <c r="AP368" s="4">
        <v>40877</v>
      </c>
      <c r="AQ368">
        <v>164.5</v>
      </c>
      <c r="AR368" t="s">
        <v>30</v>
      </c>
      <c r="AS368" t="s">
        <v>28</v>
      </c>
    </row>
    <row r="369" spans="1:45" x14ac:dyDescent="0.2">
      <c r="A369" s="3">
        <v>35791</v>
      </c>
      <c r="B369" t="s">
        <v>29</v>
      </c>
      <c r="C369" t="s">
        <v>30</v>
      </c>
      <c r="D369" t="s">
        <v>28</v>
      </c>
      <c r="E369" t="s">
        <v>29</v>
      </c>
      <c r="F369" t="s">
        <v>30</v>
      </c>
      <c r="G369" t="s">
        <v>28</v>
      </c>
      <c r="AP369" s="4">
        <v>40908</v>
      </c>
      <c r="AQ369">
        <v>165.20000000000002</v>
      </c>
      <c r="AR369" t="s">
        <v>30</v>
      </c>
      <c r="AS369" t="s">
        <v>28</v>
      </c>
    </row>
    <row r="370" spans="1:45" x14ac:dyDescent="0.2">
      <c r="A370" s="3">
        <v>35792</v>
      </c>
      <c r="B370" t="s">
        <v>29</v>
      </c>
      <c r="C370" t="s">
        <v>30</v>
      </c>
      <c r="D370" t="s">
        <v>28</v>
      </c>
      <c r="E370" t="s">
        <v>29</v>
      </c>
      <c r="F370" t="s">
        <v>30</v>
      </c>
      <c r="G370" t="s">
        <v>28</v>
      </c>
      <c r="AP370" s="4">
        <v>40939</v>
      </c>
      <c r="AQ370">
        <v>166.4</v>
      </c>
      <c r="AR370" t="s">
        <v>30</v>
      </c>
      <c r="AS370" t="s">
        <v>28</v>
      </c>
    </row>
    <row r="371" spans="1:45" x14ac:dyDescent="0.2">
      <c r="A371" s="3">
        <v>35793</v>
      </c>
      <c r="B371">
        <v>26.29</v>
      </c>
      <c r="C371" t="s">
        <v>27</v>
      </c>
      <c r="D371" t="s">
        <v>28</v>
      </c>
      <c r="E371">
        <v>10.64</v>
      </c>
      <c r="F371" t="s">
        <v>27</v>
      </c>
      <c r="G371" t="s">
        <v>28</v>
      </c>
      <c r="AP371" s="4">
        <v>40968</v>
      </c>
      <c r="AQ371">
        <v>167.1</v>
      </c>
      <c r="AR371" t="s">
        <v>30</v>
      </c>
      <c r="AS371" t="s">
        <v>28</v>
      </c>
    </row>
    <row r="372" spans="1:45" x14ac:dyDescent="0.2">
      <c r="A372" s="3">
        <v>35794</v>
      </c>
      <c r="B372">
        <v>26.43</v>
      </c>
      <c r="C372" t="s">
        <v>27</v>
      </c>
      <c r="D372" t="s">
        <v>28</v>
      </c>
      <c r="E372">
        <v>27.560000000000002</v>
      </c>
      <c r="F372" t="s">
        <v>27</v>
      </c>
      <c r="G372" t="s">
        <v>28</v>
      </c>
      <c r="AP372" s="4">
        <v>40999</v>
      </c>
      <c r="AQ372">
        <v>167.9</v>
      </c>
      <c r="AR372" t="s">
        <v>30</v>
      </c>
      <c r="AS372" t="s">
        <v>28</v>
      </c>
    </row>
    <row r="373" spans="1:45" x14ac:dyDescent="0.2">
      <c r="A373" s="3">
        <v>35795</v>
      </c>
      <c r="B373" t="s">
        <v>29</v>
      </c>
      <c r="C373" t="s">
        <v>30</v>
      </c>
      <c r="D373" t="s">
        <v>28</v>
      </c>
      <c r="E373" t="s">
        <v>29</v>
      </c>
      <c r="F373" t="s">
        <v>30</v>
      </c>
      <c r="G373" t="s">
        <v>28</v>
      </c>
      <c r="AP373" s="4">
        <v>41029</v>
      </c>
      <c r="AQ373">
        <v>168.9</v>
      </c>
      <c r="AR373" t="s">
        <v>30</v>
      </c>
      <c r="AS373" t="s">
        <v>28</v>
      </c>
    </row>
    <row r="374" spans="1:45" x14ac:dyDescent="0.2">
      <c r="A374" s="3">
        <v>35796</v>
      </c>
      <c r="B374" t="s">
        <v>29</v>
      </c>
      <c r="C374" t="s">
        <v>30</v>
      </c>
      <c r="D374" t="s">
        <v>28</v>
      </c>
      <c r="E374" t="s">
        <v>29</v>
      </c>
      <c r="F374" t="s">
        <v>30</v>
      </c>
      <c r="G374" t="s">
        <v>28</v>
      </c>
      <c r="AP374" s="4">
        <v>41060</v>
      </c>
      <c r="AQ374">
        <v>169.20000000000002</v>
      </c>
      <c r="AR374" t="s">
        <v>30</v>
      </c>
      <c r="AS374" t="s">
        <v>28</v>
      </c>
    </row>
    <row r="375" spans="1:45" x14ac:dyDescent="0.2">
      <c r="A375" s="3">
        <v>35797</v>
      </c>
      <c r="B375">
        <v>26.36</v>
      </c>
      <c r="C375" t="s">
        <v>27</v>
      </c>
      <c r="D375" t="s">
        <v>28</v>
      </c>
      <c r="E375" t="s">
        <v>29</v>
      </c>
      <c r="F375" t="s">
        <v>30</v>
      </c>
      <c r="G375" t="s">
        <v>28</v>
      </c>
      <c r="AP375" s="4">
        <v>41090</v>
      </c>
      <c r="AQ375">
        <v>169.5</v>
      </c>
      <c r="AR375" t="s">
        <v>30</v>
      </c>
      <c r="AS375" t="s">
        <v>28</v>
      </c>
    </row>
    <row r="376" spans="1:45" x14ac:dyDescent="0.2">
      <c r="A376" s="3">
        <v>35798</v>
      </c>
      <c r="B376" t="s">
        <v>29</v>
      </c>
      <c r="C376" t="s">
        <v>30</v>
      </c>
      <c r="D376" t="s">
        <v>28</v>
      </c>
      <c r="E376" t="s">
        <v>29</v>
      </c>
      <c r="F376" t="s">
        <v>30</v>
      </c>
      <c r="G376" t="s">
        <v>28</v>
      </c>
      <c r="AP376" s="4">
        <v>41121</v>
      </c>
      <c r="AQ376">
        <v>168.70000000000002</v>
      </c>
      <c r="AR376" t="s">
        <v>30</v>
      </c>
      <c r="AS376" t="s">
        <v>28</v>
      </c>
    </row>
    <row r="377" spans="1:45" x14ac:dyDescent="0.2">
      <c r="A377" s="3">
        <v>35799</v>
      </c>
      <c r="B377" t="s">
        <v>29</v>
      </c>
      <c r="C377" t="s">
        <v>30</v>
      </c>
      <c r="D377" t="s">
        <v>28</v>
      </c>
      <c r="E377" t="s">
        <v>29</v>
      </c>
      <c r="F377" t="s">
        <v>30</v>
      </c>
      <c r="G377" t="s">
        <v>28</v>
      </c>
      <c r="AP377" s="4">
        <v>41152</v>
      </c>
      <c r="AQ377">
        <v>168.20000000000002</v>
      </c>
      <c r="AR377" t="s">
        <v>30</v>
      </c>
      <c r="AS377" t="s">
        <v>28</v>
      </c>
    </row>
    <row r="378" spans="1:45" x14ac:dyDescent="0.2">
      <c r="A378" s="3">
        <v>35800</v>
      </c>
      <c r="B378">
        <v>25.73</v>
      </c>
      <c r="C378" t="s">
        <v>27</v>
      </c>
      <c r="D378" t="s">
        <v>28</v>
      </c>
      <c r="E378" t="s">
        <v>29</v>
      </c>
      <c r="F378" t="s">
        <v>30</v>
      </c>
      <c r="G378" t="s">
        <v>28</v>
      </c>
      <c r="AP378" s="4">
        <v>41182</v>
      </c>
      <c r="AQ378">
        <v>168.4</v>
      </c>
      <c r="AR378" t="s">
        <v>30</v>
      </c>
      <c r="AS378" t="s">
        <v>28</v>
      </c>
    </row>
    <row r="379" spans="1:45" x14ac:dyDescent="0.2">
      <c r="A379" s="3">
        <v>35801</v>
      </c>
      <c r="B379">
        <v>25.48</v>
      </c>
      <c r="C379" t="s">
        <v>27</v>
      </c>
      <c r="D379" t="s">
        <v>28</v>
      </c>
      <c r="E379" t="s">
        <v>29</v>
      </c>
      <c r="F379" t="s">
        <v>30</v>
      </c>
      <c r="G379" t="s">
        <v>28</v>
      </c>
      <c r="AP379" s="4">
        <v>41213</v>
      </c>
      <c r="AQ379">
        <v>169.1</v>
      </c>
      <c r="AR379" t="s">
        <v>30</v>
      </c>
      <c r="AS379" t="s">
        <v>28</v>
      </c>
    </row>
    <row r="380" spans="1:45" x14ac:dyDescent="0.2">
      <c r="A380" s="3">
        <v>35802</v>
      </c>
      <c r="B380">
        <v>25.39</v>
      </c>
      <c r="C380" t="s">
        <v>27</v>
      </c>
      <c r="D380" t="s">
        <v>28</v>
      </c>
      <c r="E380" t="s">
        <v>29</v>
      </c>
      <c r="F380" t="s">
        <v>30</v>
      </c>
      <c r="G380" t="s">
        <v>28</v>
      </c>
      <c r="AP380" s="4">
        <v>41243</v>
      </c>
      <c r="AQ380">
        <v>169.3</v>
      </c>
      <c r="AR380" t="s">
        <v>30</v>
      </c>
      <c r="AS380" t="s">
        <v>28</v>
      </c>
    </row>
    <row r="381" spans="1:45" x14ac:dyDescent="0.2">
      <c r="A381" s="3">
        <v>35803</v>
      </c>
      <c r="B381">
        <v>25.39</v>
      </c>
      <c r="C381" t="s">
        <v>27</v>
      </c>
      <c r="D381" t="s">
        <v>28</v>
      </c>
      <c r="E381" t="s">
        <v>29</v>
      </c>
      <c r="F381" t="s">
        <v>30</v>
      </c>
      <c r="G381" t="s">
        <v>28</v>
      </c>
      <c r="AP381" s="4">
        <v>41274</v>
      </c>
      <c r="AQ381">
        <v>169.5</v>
      </c>
      <c r="AR381" t="s">
        <v>30</v>
      </c>
      <c r="AS381" t="s">
        <v>28</v>
      </c>
    </row>
    <row r="382" spans="1:45" x14ac:dyDescent="0.2">
      <c r="A382" s="3">
        <v>35804</v>
      </c>
      <c r="B382">
        <v>25.41</v>
      </c>
      <c r="C382" t="s">
        <v>27</v>
      </c>
      <c r="D382" t="s">
        <v>28</v>
      </c>
      <c r="E382" t="s">
        <v>29</v>
      </c>
      <c r="F382" t="s">
        <v>30</v>
      </c>
      <c r="G382" t="s">
        <v>28</v>
      </c>
      <c r="AP382" s="4">
        <v>41305</v>
      </c>
      <c r="AQ382">
        <v>169.70000000000002</v>
      </c>
      <c r="AR382" t="s">
        <v>30</v>
      </c>
      <c r="AS382" t="s">
        <v>28</v>
      </c>
    </row>
    <row r="383" spans="1:45" x14ac:dyDescent="0.2">
      <c r="A383" s="3">
        <v>35805</v>
      </c>
      <c r="B383" t="s">
        <v>29</v>
      </c>
      <c r="C383" t="s">
        <v>30</v>
      </c>
      <c r="D383" t="s">
        <v>28</v>
      </c>
      <c r="E383" t="s">
        <v>29</v>
      </c>
      <c r="F383" t="s">
        <v>30</v>
      </c>
      <c r="G383" t="s">
        <v>28</v>
      </c>
      <c r="AP383" s="4">
        <v>41333</v>
      </c>
      <c r="AQ383">
        <v>169.70000000000002</v>
      </c>
      <c r="AR383" t="s">
        <v>30</v>
      </c>
      <c r="AS383" t="s">
        <v>28</v>
      </c>
    </row>
    <row r="384" spans="1:45" x14ac:dyDescent="0.2">
      <c r="A384" s="3">
        <v>35806</v>
      </c>
      <c r="B384" t="s">
        <v>29</v>
      </c>
      <c r="C384" t="s">
        <v>30</v>
      </c>
      <c r="D384" t="s">
        <v>28</v>
      </c>
      <c r="E384" t="s">
        <v>29</v>
      </c>
      <c r="F384" t="s">
        <v>30</v>
      </c>
      <c r="G384" t="s">
        <v>28</v>
      </c>
      <c r="AP384" s="4">
        <v>41364</v>
      </c>
      <c r="AQ384">
        <v>170</v>
      </c>
      <c r="AR384" t="s">
        <v>30</v>
      </c>
      <c r="AS384" t="s">
        <v>28</v>
      </c>
    </row>
    <row r="385" spans="1:45" x14ac:dyDescent="0.2">
      <c r="A385" s="3">
        <v>35807</v>
      </c>
      <c r="B385">
        <v>25.63</v>
      </c>
      <c r="C385" t="s">
        <v>27</v>
      </c>
      <c r="D385" t="s">
        <v>28</v>
      </c>
      <c r="E385" t="s">
        <v>29</v>
      </c>
      <c r="F385" t="s">
        <v>30</v>
      </c>
      <c r="G385" t="s">
        <v>28</v>
      </c>
      <c r="AP385" s="4">
        <v>41394</v>
      </c>
      <c r="AQ385">
        <v>170.70000000000002</v>
      </c>
      <c r="AR385" t="s">
        <v>30</v>
      </c>
      <c r="AS385" t="s">
        <v>28</v>
      </c>
    </row>
    <row r="386" spans="1:45" x14ac:dyDescent="0.2">
      <c r="A386" s="3">
        <v>35808</v>
      </c>
      <c r="B386">
        <v>26.48</v>
      </c>
      <c r="C386" t="s">
        <v>27</v>
      </c>
      <c r="D386" t="s">
        <v>28</v>
      </c>
      <c r="E386" t="s">
        <v>29</v>
      </c>
      <c r="F386" t="s">
        <v>30</v>
      </c>
      <c r="G386" t="s">
        <v>28</v>
      </c>
      <c r="AP386" s="4">
        <v>41425</v>
      </c>
      <c r="AQ386">
        <v>170.5</v>
      </c>
      <c r="AR386" t="s">
        <v>30</v>
      </c>
      <c r="AS386" t="s">
        <v>28</v>
      </c>
    </row>
    <row r="387" spans="1:45" x14ac:dyDescent="0.2">
      <c r="A387" s="3">
        <v>35809</v>
      </c>
      <c r="B387">
        <v>26.02</v>
      </c>
      <c r="C387" t="s">
        <v>27</v>
      </c>
      <c r="D387" t="s">
        <v>28</v>
      </c>
      <c r="E387" t="s">
        <v>29</v>
      </c>
      <c r="F387" t="s">
        <v>30</v>
      </c>
      <c r="G387" t="s">
        <v>28</v>
      </c>
      <c r="AP387" s="4">
        <v>41455</v>
      </c>
      <c r="AQ387">
        <v>170.5</v>
      </c>
      <c r="AR387" t="s">
        <v>30</v>
      </c>
      <c r="AS387" t="s">
        <v>28</v>
      </c>
    </row>
    <row r="388" spans="1:45" x14ac:dyDescent="0.2">
      <c r="A388" s="3">
        <v>35810</v>
      </c>
      <c r="B388">
        <v>25.76</v>
      </c>
      <c r="C388" t="s">
        <v>27</v>
      </c>
      <c r="D388" t="s">
        <v>28</v>
      </c>
      <c r="E388" t="s">
        <v>29</v>
      </c>
      <c r="F388" t="s">
        <v>30</v>
      </c>
      <c r="G388" t="s">
        <v>28</v>
      </c>
      <c r="AP388" s="4">
        <v>41486</v>
      </c>
      <c r="AQ388">
        <v>171</v>
      </c>
      <c r="AR388" t="s">
        <v>30</v>
      </c>
      <c r="AS388" t="s">
        <v>28</v>
      </c>
    </row>
    <row r="389" spans="1:45" x14ac:dyDescent="0.2">
      <c r="A389" s="3">
        <v>35811</v>
      </c>
      <c r="B389">
        <v>25.86</v>
      </c>
      <c r="C389" t="s">
        <v>27</v>
      </c>
      <c r="D389" t="s">
        <v>28</v>
      </c>
      <c r="E389" t="s">
        <v>29</v>
      </c>
      <c r="F389" t="s">
        <v>30</v>
      </c>
      <c r="G389" t="s">
        <v>28</v>
      </c>
      <c r="AP389" s="4">
        <v>41517</v>
      </c>
      <c r="AQ389">
        <v>170.5</v>
      </c>
      <c r="AR389" t="s">
        <v>30</v>
      </c>
      <c r="AS389" t="s">
        <v>28</v>
      </c>
    </row>
    <row r="390" spans="1:45" x14ac:dyDescent="0.2">
      <c r="A390" s="3">
        <v>35812</v>
      </c>
      <c r="B390" t="s">
        <v>29</v>
      </c>
      <c r="C390" t="s">
        <v>30</v>
      </c>
      <c r="D390" t="s">
        <v>28</v>
      </c>
      <c r="E390" t="s">
        <v>29</v>
      </c>
      <c r="F390" t="s">
        <v>30</v>
      </c>
      <c r="G390" t="s">
        <v>28</v>
      </c>
      <c r="AP390" s="4">
        <v>41547</v>
      </c>
      <c r="AQ390">
        <v>170.70000000000002</v>
      </c>
      <c r="AR390" t="s">
        <v>30</v>
      </c>
      <c r="AS390" t="s">
        <v>28</v>
      </c>
    </row>
    <row r="391" spans="1:45" x14ac:dyDescent="0.2">
      <c r="A391" s="3">
        <v>35813</v>
      </c>
      <c r="B391" t="s">
        <v>29</v>
      </c>
      <c r="C391" t="s">
        <v>30</v>
      </c>
      <c r="D391" t="s">
        <v>28</v>
      </c>
      <c r="E391" t="s">
        <v>29</v>
      </c>
      <c r="F391" t="s">
        <v>30</v>
      </c>
      <c r="G391" t="s">
        <v>28</v>
      </c>
      <c r="AP391" s="4">
        <v>41578</v>
      </c>
      <c r="AQ391">
        <v>171</v>
      </c>
      <c r="AR391" t="s">
        <v>30</v>
      </c>
      <c r="AS391" t="s">
        <v>28</v>
      </c>
    </row>
    <row r="392" spans="1:45" x14ac:dyDescent="0.2">
      <c r="A392" s="3">
        <v>35814</v>
      </c>
      <c r="B392">
        <v>27.34</v>
      </c>
      <c r="C392" t="s">
        <v>27</v>
      </c>
      <c r="D392" t="s">
        <v>28</v>
      </c>
      <c r="E392" t="s">
        <v>29</v>
      </c>
      <c r="F392" t="s">
        <v>30</v>
      </c>
      <c r="G392" t="s">
        <v>28</v>
      </c>
      <c r="AP392" s="4">
        <v>41608</v>
      </c>
      <c r="AQ392">
        <v>170.70000000000002</v>
      </c>
      <c r="AR392" t="s">
        <v>30</v>
      </c>
      <c r="AS392" t="s">
        <v>28</v>
      </c>
    </row>
    <row r="393" spans="1:45" x14ac:dyDescent="0.2">
      <c r="A393" s="3">
        <v>35815</v>
      </c>
      <c r="B393">
        <v>26.43</v>
      </c>
      <c r="C393" t="s">
        <v>27</v>
      </c>
      <c r="D393" t="s">
        <v>28</v>
      </c>
      <c r="E393" t="s">
        <v>29</v>
      </c>
      <c r="F393" t="s">
        <v>30</v>
      </c>
      <c r="G393" t="s">
        <v>28</v>
      </c>
      <c r="AP393" s="4">
        <v>41639</v>
      </c>
      <c r="AQ393">
        <v>170.9</v>
      </c>
      <c r="AR393" t="s">
        <v>30</v>
      </c>
      <c r="AS393" t="s">
        <v>28</v>
      </c>
    </row>
    <row r="394" spans="1:45" x14ac:dyDescent="0.2">
      <c r="A394" s="3">
        <v>35816</v>
      </c>
      <c r="B394">
        <v>26.35</v>
      </c>
      <c r="C394" t="s">
        <v>27</v>
      </c>
      <c r="D394" t="s">
        <v>28</v>
      </c>
      <c r="E394" t="s">
        <v>29</v>
      </c>
      <c r="F394" t="s">
        <v>30</v>
      </c>
      <c r="G394" t="s">
        <v>28</v>
      </c>
      <c r="AP394" s="4">
        <v>41670</v>
      </c>
      <c r="AQ394">
        <v>171.1</v>
      </c>
      <c r="AR394" t="s">
        <v>30</v>
      </c>
      <c r="AS394" t="s">
        <v>28</v>
      </c>
    </row>
    <row r="395" spans="1:45" x14ac:dyDescent="0.2">
      <c r="A395" s="3">
        <v>35817</v>
      </c>
      <c r="B395">
        <v>25.85</v>
      </c>
      <c r="C395" t="s">
        <v>27</v>
      </c>
      <c r="D395" t="s">
        <v>28</v>
      </c>
      <c r="E395" t="s">
        <v>29</v>
      </c>
      <c r="F395" t="s">
        <v>30</v>
      </c>
      <c r="G395" t="s">
        <v>28</v>
      </c>
      <c r="AP395" s="4">
        <v>41698</v>
      </c>
      <c r="AQ395">
        <v>171.3</v>
      </c>
      <c r="AR395" t="s">
        <v>30</v>
      </c>
      <c r="AS395" t="s">
        <v>28</v>
      </c>
    </row>
    <row r="396" spans="1:45" x14ac:dyDescent="0.2">
      <c r="A396" s="3">
        <v>35818</v>
      </c>
      <c r="B396">
        <v>25.84</v>
      </c>
      <c r="C396" t="s">
        <v>27</v>
      </c>
      <c r="D396" t="s">
        <v>28</v>
      </c>
      <c r="E396" t="s">
        <v>29</v>
      </c>
      <c r="F396" t="s">
        <v>30</v>
      </c>
      <c r="G396" t="s">
        <v>28</v>
      </c>
      <c r="AP396" s="4">
        <v>41729</v>
      </c>
      <c r="AQ396">
        <v>171.5</v>
      </c>
      <c r="AR396" t="s">
        <v>30</v>
      </c>
      <c r="AS396" t="s">
        <v>28</v>
      </c>
    </row>
    <row r="397" spans="1:45" x14ac:dyDescent="0.2">
      <c r="A397" s="3">
        <v>35819</v>
      </c>
      <c r="B397" t="s">
        <v>29</v>
      </c>
      <c r="C397" t="s">
        <v>30</v>
      </c>
      <c r="D397" t="s">
        <v>28</v>
      </c>
      <c r="E397" t="s">
        <v>29</v>
      </c>
      <c r="F397" t="s">
        <v>30</v>
      </c>
      <c r="G397" t="s">
        <v>28</v>
      </c>
      <c r="AP397" s="4">
        <v>41759</v>
      </c>
      <c r="AQ397">
        <v>171.5</v>
      </c>
      <c r="AR397" t="s">
        <v>30</v>
      </c>
      <c r="AS397" t="s">
        <v>28</v>
      </c>
    </row>
    <row r="398" spans="1:45" x14ac:dyDescent="0.2">
      <c r="A398" s="3">
        <v>35820</v>
      </c>
      <c r="B398" t="s">
        <v>29</v>
      </c>
      <c r="C398" t="s">
        <v>30</v>
      </c>
      <c r="D398" t="s">
        <v>28</v>
      </c>
      <c r="E398" t="s">
        <v>29</v>
      </c>
      <c r="F398" t="s">
        <v>30</v>
      </c>
      <c r="G398" t="s">
        <v>28</v>
      </c>
      <c r="AP398" s="4">
        <v>41790</v>
      </c>
      <c r="AQ398">
        <v>171.3</v>
      </c>
      <c r="AR398" t="s">
        <v>30</v>
      </c>
      <c r="AS398" t="s">
        <v>28</v>
      </c>
    </row>
    <row r="399" spans="1:45" x14ac:dyDescent="0.2">
      <c r="A399" s="3">
        <v>35821</v>
      </c>
      <c r="B399">
        <v>25.92</v>
      </c>
      <c r="C399" t="s">
        <v>27</v>
      </c>
      <c r="D399" t="s">
        <v>28</v>
      </c>
      <c r="E399" t="s">
        <v>29</v>
      </c>
      <c r="F399" t="s">
        <v>30</v>
      </c>
      <c r="G399" t="s">
        <v>28</v>
      </c>
      <c r="AP399" s="4">
        <v>41820</v>
      </c>
      <c r="AQ399">
        <v>171.3</v>
      </c>
      <c r="AR399" t="s">
        <v>30</v>
      </c>
      <c r="AS399" t="s">
        <v>28</v>
      </c>
    </row>
    <row r="400" spans="1:45" x14ac:dyDescent="0.2">
      <c r="A400" s="3">
        <v>35822</v>
      </c>
      <c r="B400">
        <v>25.94</v>
      </c>
      <c r="C400" t="s">
        <v>27</v>
      </c>
      <c r="D400" t="s">
        <v>28</v>
      </c>
      <c r="E400" t="s">
        <v>29</v>
      </c>
      <c r="F400" t="s">
        <v>30</v>
      </c>
      <c r="G400" t="s">
        <v>28</v>
      </c>
      <c r="AP400" s="4">
        <v>41851</v>
      </c>
      <c r="AQ400">
        <v>171</v>
      </c>
      <c r="AR400" t="s">
        <v>30</v>
      </c>
      <c r="AS400" t="s">
        <v>28</v>
      </c>
    </row>
    <row r="401" spans="1:45" x14ac:dyDescent="0.2">
      <c r="A401" s="3">
        <v>35823</v>
      </c>
      <c r="B401">
        <v>26.59</v>
      </c>
      <c r="C401" t="s">
        <v>27</v>
      </c>
      <c r="D401" t="s">
        <v>28</v>
      </c>
      <c r="E401" t="s">
        <v>29</v>
      </c>
      <c r="F401" t="s">
        <v>30</v>
      </c>
      <c r="G401" t="s">
        <v>28</v>
      </c>
      <c r="AP401" s="4">
        <v>41882</v>
      </c>
      <c r="AQ401">
        <v>170.3</v>
      </c>
      <c r="AR401" t="s">
        <v>30</v>
      </c>
      <c r="AS401" t="s">
        <v>28</v>
      </c>
    </row>
    <row r="402" spans="1:45" x14ac:dyDescent="0.2">
      <c r="A402" s="3">
        <v>35824</v>
      </c>
      <c r="B402">
        <v>26.44</v>
      </c>
      <c r="C402" t="s">
        <v>27</v>
      </c>
      <c r="D402" t="s">
        <v>28</v>
      </c>
      <c r="E402" t="s">
        <v>29</v>
      </c>
      <c r="F402" t="s">
        <v>30</v>
      </c>
      <c r="G402" t="s">
        <v>28</v>
      </c>
      <c r="AP402" s="4">
        <v>41912</v>
      </c>
      <c r="AQ402">
        <v>170.3</v>
      </c>
      <c r="AR402" t="s">
        <v>30</v>
      </c>
      <c r="AS402" t="s">
        <v>28</v>
      </c>
    </row>
    <row r="403" spans="1:45" x14ac:dyDescent="0.2">
      <c r="A403" s="3">
        <v>35825</v>
      </c>
      <c r="B403">
        <v>26.55</v>
      </c>
      <c r="C403" t="s">
        <v>27</v>
      </c>
      <c r="D403" t="s">
        <v>28</v>
      </c>
      <c r="E403" t="s">
        <v>29</v>
      </c>
      <c r="F403" t="s">
        <v>30</v>
      </c>
      <c r="G403" t="s">
        <v>28</v>
      </c>
      <c r="AP403" s="4">
        <v>41943</v>
      </c>
      <c r="AQ403">
        <v>170.3</v>
      </c>
      <c r="AR403" t="s">
        <v>30</v>
      </c>
      <c r="AS403" t="s">
        <v>28</v>
      </c>
    </row>
    <row r="404" spans="1:45" x14ac:dyDescent="0.2">
      <c r="A404" s="3">
        <v>35826</v>
      </c>
      <c r="B404" t="s">
        <v>29</v>
      </c>
      <c r="C404" t="s">
        <v>30</v>
      </c>
      <c r="D404" t="s">
        <v>28</v>
      </c>
      <c r="E404" t="s">
        <v>29</v>
      </c>
      <c r="F404" t="s">
        <v>30</v>
      </c>
      <c r="G404" t="s">
        <v>28</v>
      </c>
      <c r="AP404" s="4">
        <v>41973</v>
      </c>
      <c r="AQ404">
        <v>170</v>
      </c>
      <c r="AR404" t="s">
        <v>30</v>
      </c>
      <c r="AS404" t="s">
        <v>28</v>
      </c>
    </row>
    <row r="405" spans="1:45" x14ac:dyDescent="0.2">
      <c r="A405" s="3">
        <v>35827</v>
      </c>
      <c r="B405" t="s">
        <v>29</v>
      </c>
      <c r="C405" t="s">
        <v>30</v>
      </c>
      <c r="D405" t="s">
        <v>28</v>
      </c>
      <c r="E405" t="s">
        <v>29</v>
      </c>
      <c r="F405" t="s">
        <v>30</v>
      </c>
      <c r="G405" t="s">
        <v>28</v>
      </c>
      <c r="AP405" s="4">
        <v>42004</v>
      </c>
      <c r="AQ405">
        <v>169.5</v>
      </c>
      <c r="AR405" t="s">
        <v>30</v>
      </c>
      <c r="AS405" t="s">
        <v>28</v>
      </c>
    </row>
    <row r="406" spans="1:45" x14ac:dyDescent="0.2">
      <c r="A406" s="3">
        <v>35828</v>
      </c>
      <c r="B406">
        <v>26.18</v>
      </c>
      <c r="C406" t="s">
        <v>27</v>
      </c>
      <c r="D406" t="s">
        <v>28</v>
      </c>
      <c r="E406" t="s">
        <v>29</v>
      </c>
      <c r="F406" t="s">
        <v>30</v>
      </c>
      <c r="G406" t="s">
        <v>28</v>
      </c>
      <c r="AP406" s="4">
        <v>42035</v>
      </c>
      <c r="AQ406">
        <v>169.20000000000002</v>
      </c>
      <c r="AR406" t="s">
        <v>30</v>
      </c>
      <c r="AS406" t="s">
        <v>28</v>
      </c>
    </row>
    <row r="407" spans="1:45" x14ac:dyDescent="0.2">
      <c r="A407" s="3">
        <v>35829</v>
      </c>
      <c r="B407">
        <v>25.98</v>
      </c>
      <c r="C407" t="s">
        <v>27</v>
      </c>
      <c r="D407" t="s">
        <v>28</v>
      </c>
      <c r="E407" t="s">
        <v>29</v>
      </c>
      <c r="F407" t="s">
        <v>30</v>
      </c>
      <c r="G407" t="s">
        <v>28</v>
      </c>
      <c r="AP407" s="4">
        <v>42063</v>
      </c>
      <c r="AQ407">
        <v>169</v>
      </c>
      <c r="AR407" t="s">
        <v>30</v>
      </c>
      <c r="AS407" t="s">
        <v>28</v>
      </c>
    </row>
    <row r="408" spans="1:45" x14ac:dyDescent="0.2">
      <c r="A408" s="3">
        <v>35830</v>
      </c>
      <c r="B408">
        <v>25.75</v>
      </c>
      <c r="C408" t="s">
        <v>27</v>
      </c>
      <c r="D408" t="s">
        <v>28</v>
      </c>
      <c r="E408" t="s">
        <v>29</v>
      </c>
      <c r="F408" t="s">
        <v>30</v>
      </c>
      <c r="G408" t="s">
        <v>28</v>
      </c>
      <c r="AP408" s="4">
        <v>42094</v>
      </c>
      <c r="AQ408">
        <v>169.3</v>
      </c>
      <c r="AR408" t="s">
        <v>30</v>
      </c>
      <c r="AS408" t="s">
        <v>28</v>
      </c>
    </row>
    <row r="409" spans="1:45" x14ac:dyDescent="0.2">
      <c r="A409" s="3">
        <v>35831</v>
      </c>
      <c r="B409">
        <v>25.75</v>
      </c>
      <c r="C409" t="s">
        <v>27</v>
      </c>
      <c r="D409" t="s">
        <v>28</v>
      </c>
      <c r="E409" t="s">
        <v>29</v>
      </c>
      <c r="F409" t="s">
        <v>30</v>
      </c>
      <c r="G409" t="s">
        <v>28</v>
      </c>
      <c r="AP409" s="4">
        <v>42124</v>
      </c>
      <c r="AQ409">
        <v>170</v>
      </c>
      <c r="AR409" t="s">
        <v>30</v>
      </c>
      <c r="AS409" t="s">
        <v>28</v>
      </c>
    </row>
    <row r="410" spans="1:45" x14ac:dyDescent="0.2">
      <c r="A410" s="3">
        <v>35832</v>
      </c>
      <c r="B410">
        <v>25.71</v>
      </c>
      <c r="C410" t="s">
        <v>27</v>
      </c>
      <c r="D410" t="s">
        <v>28</v>
      </c>
      <c r="E410" t="s">
        <v>29</v>
      </c>
      <c r="F410" t="s">
        <v>30</v>
      </c>
      <c r="G410" t="s">
        <v>28</v>
      </c>
      <c r="AP410" s="4">
        <v>42155</v>
      </c>
      <c r="AQ410">
        <v>170</v>
      </c>
      <c r="AR410" t="s">
        <v>30</v>
      </c>
      <c r="AS410" t="s">
        <v>28</v>
      </c>
    </row>
    <row r="411" spans="1:45" x14ac:dyDescent="0.2">
      <c r="A411" s="3">
        <v>35833</v>
      </c>
      <c r="B411" t="s">
        <v>29</v>
      </c>
      <c r="C411" t="s">
        <v>30</v>
      </c>
      <c r="D411" t="s">
        <v>28</v>
      </c>
      <c r="E411" t="s">
        <v>29</v>
      </c>
      <c r="F411" t="s">
        <v>30</v>
      </c>
      <c r="G411" t="s">
        <v>28</v>
      </c>
      <c r="AP411" s="4">
        <v>42185</v>
      </c>
      <c r="AQ411">
        <v>170</v>
      </c>
      <c r="AR411" t="s">
        <v>30</v>
      </c>
      <c r="AS411" t="s">
        <v>28</v>
      </c>
    </row>
    <row r="412" spans="1:45" x14ac:dyDescent="0.2">
      <c r="A412" s="3">
        <v>35834</v>
      </c>
      <c r="B412" t="s">
        <v>29</v>
      </c>
      <c r="C412" t="s">
        <v>30</v>
      </c>
      <c r="D412" t="s">
        <v>28</v>
      </c>
      <c r="E412" t="s">
        <v>29</v>
      </c>
      <c r="F412" t="s">
        <v>30</v>
      </c>
      <c r="G412" t="s">
        <v>28</v>
      </c>
      <c r="AP412" s="4">
        <v>42216</v>
      </c>
      <c r="AQ412">
        <v>169.8</v>
      </c>
      <c r="AR412" t="s">
        <v>30</v>
      </c>
      <c r="AS412" t="s">
        <v>28</v>
      </c>
    </row>
    <row r="413" spans="1:45" x14ac:dyDescent="0.2">
      <c r="A413" s="3">
        <v>35835</v>
      </c>
      <c r="B413">
        <v>25.16</v>
      </c>
      <c r="C413" t="s">
        <v>27</v>
      </c>
      <c r="D413" t="s">
        <v>28</v>
      </c>
      <c r="E413" t="s">
        <v>29</v>
      </c>
      <c r="F413" t="s">
        <v>30</v>
      </c>
      <c r="G413" t="s">
        <v>28</v>
      </c>
      <c r="AP413" s="4">
        <v>42247</v>
      </c>
      <c r="AQ413">
        <v>169.1</v>
      </c>
      <c r="AR413" t="s">
        <v>30</v>
      </c>
      <c r="AS413" t="s">
        <v>28</v>
      </c>
    </row>
    <row r="414" spans="1:45" x14ac:dyDescent="0.2">
      <c r="A414" s="3">
        <v>35836</v>
      </c>
      <c r="B414">
        <v>25.150000000000002</v>
      </c>
      <c r="C414" t="s">
        <v>27</v>
      </c>
      <c r="D414" t="s">
        <v>28</v>
      </c>
      <c r="E414" t="s">
        <v>29</v>
      </c>
      <c r="F414" t="s">
        <v>30</v>
      </c>
      <c r="G414" t="s">
        <v>28</v>
      </c>
      <c r="AP414" s="4">
        <v>42277</v>
      </c>
      <c r="AQ414">
        <v>168.6</v>
      </c>
      <c r="AR414" t="s">
        <v>30</v>
      </c>
      <c r="AS414" t="s">
        <v>28</v>
      </c>
    </row>
    <row r="415" spans="1:45" x14ac:dyDescent="0.2">
      <c r="A415" s="3">
        <v>35837</v>
      </c>
      <c r="B415">
        <v>24.92</v>
      </c>
      <c r="C415" t="s">
        <v>27</v>
      </c>
      <c r="D415" t="s">
        <v>28</v>
      </c>
      <c r="E415" t="s">
        <v>29</v>
      </c>
      <c r="F415" t="s">
        <v>30</v>
      </c>
      <c r="G415" t="s">
        <v>28</v>
      </c>
      <c r="AP415" s="4">
        <v>42308</v>
      </c>
      <c r="AQ415">
        <v>168.8</v>
      </c>
      <c r="AR415" t="s">
        <v>30</v>
      </c>
      <c r="AS415" t="s">
        <v>28</v>
      </c>
    </row>
    <row r="416" spans="1:45" x14ac:dyDescent="0.2">
      <c r="A416" s="3">
        <v>35838</v>
      </c>
      <c r="B416">
        <v>24.92</v>
      </c>
      <c r="C416" t="s">
        <v>27</v>
      </c>
      <c r="D416" t="s">
        <v>28</v>
      </c>
      <c r="E416" t="s">
        <v>29</v>
      </c>
      <c r="F416" t="s">
        <v>30</v>
      </c>
      <c r="G416" t="s">
        <v>28</v>
      </c>
      <c r="AP416" s="4">
        <v>42338</v>
      </c>
      <c r="AQ416">
        <v>168.6</v>
      </c>
      <c r="AR416" t="s">
        <v>30</v>
      </c>
      <c r="AS416" t="s">
        <v>28</v>
      </c>
    </row>
    <row r="417" spans="1:45" x14ac:dyDescent="0.2">
      <c r="A417" s="3">
        <v>35839</v>
      </c>
      <c r="B417">
        <v>24.88</v>
      </c>
      <c r="C417" t="s">
        <v>27</v>
      </c>
      <c r="D417" t="s">
        <v>28</v>
      </c>
      <c r="E417" t="s">
        <v>29</v>
      </c>
      <c r="F417" t="s">
        <v>30</v>
      </c>
      <c r="G417" t="s">
        <v>28</v>
      </c>
      <c r="AP417" s="4">
        <v>42369</v>
      </c>
      <c r="AQ417">
        <v>168.3</v>
      </c>
      <c r="AR417" t="s">
        <v>30</v>
      </c>
      <c r="AS417" t="s">
        <v>28</v>
      </c>
    </row>
    <row r="418" spans="1:45" x14ac:dyDescent="0.2">
      <c r="A418" s="3">
        <v>35840</v>
      </c>
      <c r="B418" t="s">
        <v>29</v>
      </c>
      <c r="C418" t="s">
        <v>30</v>
      </c>
      <c r="D418" t="s">
        <v>28</v>
      </c>
      <c r="E418" t="s">
        <v>29</v>
      </c>
      <c r="F418" t="s">
        <v>30</v>
      </c>
      <c r="G418" t="s">
        <v>28</v>
      </c>
      <c r="AP418" s="4">
        <v>42400</v>
      </c>
      <c r="AQ418">
        <v>167.6</v>
      </c>
      <c r="AR418" t="s">
        <v>30</v>
      </c>
      <c r="AS418" t="s">
        <v>28</v>
      </c>
    </row>
    <row r="419" spans="1:45" x14ac:dyDescent="0.2">
      <c r="A419" s="3">
        <v>35841</v>
      </c>
      <c r="B419" t="s">
        <v>29</v>
      </c>
      <c r="C419" t="s">
        <v>30</v>
      </c>
      <c r="D419" t="s">
        <v>28</v>
      </c>
      <c r="E419" t="s">
        <v>29</v>
      </c>
      <c r="F419" t="s">
        <v>30</v>
      </c>
      <c r="G419" t="s">
        <v>28</v>
      </c>
      <c r="AP419" s="4">
        <v>42429</v>
      </c>
      <c r="AQ419">
        <v>167.3</v>
      </c>
      <c r="AR419" t="s">
        <v>30</v>
      </c>
      <c r="AS419" t="s">
        <v>28</v>
      </c>
    </row>
    <row r="420" spans="1:45" x14ac:dyDescent="0.2">
      <c r="A420" s="3">
        <v>35842</v>
      </c>
      <c r="B420">
        <v>24.7</v>
      </c>
      <c r="C420" t="s">
        <v>27</v>
      </c>
      <c r="D420" t="s">
        <v>28</v>
      </c>
      <c r="E420" t="s">
        <v>29</v>
      </c>
      <c r="F420" t="s">
        <v>30</v>
      </c>
      <c r="G420" t="s">
        <v>28</v>
      </c>
      <c r="AP420" s="4">
        <v>42460</v>
      </c>
      <c r="AQ420">
        <v>167.5</v>
      </c>
      <c r="AR420" t="s">
        <v>30</v>
      </c>
      <c r="AS420" t="s">
        <v>28</v>
      </c>
    </row>
    <row r="421" spans="1:45" x14ac:dyDescent="0.2">
      <c r="A421" s="3">
        <v>35843</v>
      </c>
      <c r="B421">
        <v>24.72</v>
      </c>
      <c r="C421" t="s">
        <v>27</v>
      </c>
      <c r="D421" t="s">
        <v>28</v>
      </c>
      <c r="E421" t="s">
        <v>29</v>
      </c>
      <c r="F421" t="s">
        <v>30</v>
      </c>
      <c r="G421" t="s">
        <v>28</v>
      </c>
      <c r="AP421" s="4">
        <v>42490</v>
      </c>
      <c r="AQ421">
        <v>168</v>
      </c>
      <c r="AR421" t="s">
        <v>30</v>
      </c>
      <c r="AS421" t="s">
        <v>28</v>
      </c>
    </row>
    <row r="422" spans="1:45" x14ac:dyDescent="0.2">
      <c r="A422" s="3">
        <v>35844</v>
      </c>
      <c r="B422">
        <v>24.66</v>
      </c>
      <c r="C422" t="s">
        <v>27</v>
      </c>
      <c r="D422" t="s">
        <v>28</v>
      </c>
      <c r="E422" t="s">
        <v>29</v>
      </c>
      <c r="F422" t="s">
        <v>30</v>
      </c>
      <c r="G422" t="s">
        <v>28</v>
      </c>
      <c r="AP422" s="4">
        <v>42521</v>
      </c>
      <c r="AQ422">
        <v>168.20000000000002</v>
      </c>
      <c r="AR422" t="s">
        <v>30</v>
      </c>
      <c r="AS422" t="s">
        <v>28</v>
      </c>
    </row>
    <row r="423" spans="1:45" x14ac:dyDescent="0.2">
      <c r="A423" s="3">
        <v>35845</v>
      </c>
      <c r="B423">
        <v>24.42</v>
      </c>
      <c r="C423" t="s">
        <v>27</v>
      </c>
      <c r="D423" t="s">
        <v>28</v>
      </c>
      <c r="E423" t="s">
        <v>29</v>
      </c>
      <c r="F423" t="s">
        <v>30</v>
      </c>
      <c r="G423" t="s">
        <v>28</v>
      </c>
      <c r="AP423" s="4">
        <v>42551</v>
      </c>
      <c r="AQ423">
        <v>168.5</v>
      </c>
      <c r="AR423" t="s">
        <v>30</v>
      </c>
      <c r="AS423" t="s">
        <v>28</v>
      </c>
    </row>
    <row r="424" spans="1:45" x14ac:dyDescent="0.2">
      <c r="A424" s="3">
        <v>35846</v>
      </c>
      <c r="B424">
        <v>24.39</v>
      </c>
      <c r="C424" t="s">
        <v>27</v>
      </c>
      <c r="D424" t="s">
        <v>28</v>
      </c>
      <c r="E424" t="s">
        <v>29</v>
      </c>
      <c r="F424" t="s">
        <v>30</v>
      </c>
      <c r="G424" t="s">
        <v>28</v>
      </c>
      <c r="AP424" s="4">
        <v>42582</v>
      </c>
      <c r="AQ424">
        <v>168</v>
      </c>
      <c r="AR424" t="s">
        <v>30</v>
      </c>
      <c r="AS424" t="s">
        <v>28</v>
      </c>
    </row>
    <row r="425" spans="1:45" x14ac:dyDescent="0.2">
      <c r="A425" s="3">
        <v>35847</v>
      </c>
      <c r="B425" t="s">
        <v>29</v>
      </c>
      <c r="C425" t="s">
        <v>30</v>
      </c>
      <c r="D425" t="s">
        <v>28</v>
      </c>
      <c r="E425" t="s">
        <v>29</v>
      </c>
      <c r="F425" t="s">
        <v>30</v>
      </c>
      <c r="G425" t="s">
        <v>28</v>
      </c>
      <c r="AP425" s="4">
        <v>42613</v>
      </c>
      <c r="AQ425">
        <v>167.70000000000002</v>
      </c>
      <c r="AR425" t="s">
        <v>30</v>
      </c>
      <c r="AS425" t="s">
        <v>28</v>
      </c>
    </row>
    <row r="426" spans="1:45" x14ac:dyDescent="0.2">
      <c r="A426" s="3">
        <v>35848</v>
      </c>
      <c r="B426" t="s">
        <v>29</v>
      </c>
      <c r="C426" t="s">
        <v>30</v>
      </c>
      <c r="D426" t="s">
        <v>28</v>
      </c>
      <c r="E426" t="s">
        <v>29</v>
      </c>
      <c r="F426" t="s">
        <v>30</v>
      </c>
      <c r="G426" t="s">
        <v>28</v>
      </c>
      <c r="AP426" s="4">
        <v>42643</v>
      </c>
      <c r="AQ426">
        <v>167.70000000000002</v>
      </c>
      <c r="AR426" t="s">
        <v>30</v>
      </c>
      <c r="AS426" t="s">
        <v>28</v>
      </c>
    </row>
    <row r="427" spans="1:45" x14ac:dyDescent="0.2">
      <c r="A427" s="3">
        <v>35849</v>
      </c>
      <c r="B427">
        <v>24.21</v>
      </c>
      <c r="C427" t="s">
        <v>27</v>
      </c>
      <c r="D427" t="s">
        <v>28</v>
      </c>
      <c r="E427" t="s">
        <v>29</v>
      </c>
      <c r="F427" t="s">
        <v>30</v>
      </c>
      <c r="G427" t="s">
        <v>28</v>
      </c>
      <c r="AP427" s="4">
        <v>42674</v>
      </c>
      <c r="AQ427">
        <v>168.5</v>
      </c>
      <c r="AR427" t="s">
        <v>30</v>
      </c>
      <c r="AS427" t="s">
        <v>28</v>
      </c>
    </row>
    <row r="428" spans="1:45" x14ac:dyDescent="0.2">
      <c r="A428" s="3">
        <v>35850</v>
      </c>
      <c r="B428">
        <v>24.2</v>
      </c>
      <c r="C428" t="s">
        <v>27</v>
      </c>
      <c r="D428" t="s">
        <v>28</v>
      </c>
      <c r="E428" t="s">
        <v>29</v>
      </c>
      <c r="F428" t="s">
        <v>30</v>
      </c>
      <c r="G428" t="s">
        <v>28</v>
      </c>
      <c r="AP428" s="4">
        <v>42704</v>
      </c>
      <c r="AQ428">
        <v>168.70000000000002</v>
      </c>
      <c r="AR428" t="s">
        <v>30</v>
      </c>
      <c r="AS428" t="s">
        <v>28</v>
      </c>
    </row>
    <row r="429" spans="1:45" x14ac:dyDescent="0.2">
      <c r="A429" s="3">
        <v>35851</v>
      </c>
      <c r="B429">
        <v>24.1</v>
      </c>
      <c r="C429" t="s">
        <v>27</v>
      </c>
      <c r="D429" t="s">
        <v>28</v>
      </c>
      <c r="E429" t="s">
        <v>29</v>
      </c>
      <c r="F429" t="s">
        <v>30</v>
      </c>
      <c r="G429" t="s">
        <v>28</v>
      </c>
      <c r="AP429" s="4">
        <v>42735</v>
      </c>
      <c r="AQ429">
        <v>169.9</v>
      </c>
      <c r="AR429" t="s">
        <v>30</v>
      </c>
      <c r="AS429" t="s">
        <v>28</v>
      </c>
    </row>
    <row r="430" spans="1:45" x14ac:dyDescent="0.2">
      <c r="A430" s="3">
        <v>35852</v>
      </c>
      <c r="B430">
        <v>24.560000000000002</v>
      </c>
      <c r="C430" t="s">
        <v>27</v>
      </c>
      <c r="D430" t="s">
        <v>28</v>
      </c>
      <c r="E430" t="s">
        <v>29</v>
      </c>
      <c r="F430" t="s">
        <v>30</v>
      </c>
      <c r="G430" t="s">
        <v>28</v>
      </c>
      <c r="AP430" s="4">
        <v>42766</v>
      </c>
      <c r="AQ430">
        <v>170.6</v>
      </c>
      <c r="AR430" t="s">
        <v>30</v>
      </c>
      <c r="AS430" t="s">
        <v>28</v>
      </c>
    </row>
    <row r="431" spans="1:45" x14ac:dyDescent="0.2">
      <c r="A431" s="3">
        <v>35853</v>
      </c>
      <c r="B431">
        <v>24.89</v>
      </c>
      <c r="C431" t="s">
        <v>27</v>
      </c>
      <c r="D431" t="s">
        <v>28</v>
      </c>
      <c r="E431" t="s">
        <v>29</v>
      </c>
      <c r="F431" t="s">
        <v>30</v>
      </c>
      <c r="G431" t="s">
        <v>28</v>
      </c>
      <c r="AP431" s="4">
        <v>42794</v>
      </c>
      <c r="AQ431">
        <v>171.1</v>
      </c>
      <c r="AR431" t="s">
        <v>30</v>
      </c>
      <c r="AS431" t="s">
        <v>28</v>
      </c>
    </row>
    <row r="432" spans="1:45" x14ac:dyDescent="0.2">
      <c r="A432" s="3">
        <v>35854</v>
      </c>
      <c r="B432" t="s">
        <v>29</v>
      </c>
      <c r="C432" t="s">
        <v>30</v>
      </c>
      <c r="D432" t="s">
        <v>28</v>
      </c>
      <c r="E432" t="s">
        <v>29</v>
      </c>
      <c r="F432" t="s">
        <v>30</v>
      </c>
      <c r="G432" t="s">
        <v>28</v>
      </c>
      <c r="AP432" s="4">
        <v>42825</v>
      </c>
      <c r="AQ432">
        <v>170.9</v>
      </c>
      <c r="AR432" t="s">
        <v>30</v>
      </c>
      <c r="AS432" t="s">
        <v>28</v>
      </c>
    </row>
    <row r="433" spans="1:45" x14ac:dyDescent="0.2">
      <c r="A433" s="3">
        <v>35855</v>
      </c>
      <c r="B433" t="s">
        <v>29</v>
      </c>
      <c r="C433" t="s">
        <v>30</v>
      </c>
      <c r="D433" t="s">
        <v>28</v>
      </c>
      <c r="E433" t="s">
        <v>29</v>
      </c>
      <c r="F433" t="s">
        <v>30</v>
      </c>
      <c r="G433" t="s">
        <v>28</v>
      </c>
      <c r="AP433" s="4">
        <v>42855</v>
      </c>
      <c r="AQ433">
        <v>171.4</v>
      </c>
      <c r="AR433" t="s">
        <v>30</v>
      </c>
      <c r="AS433" t="s">
        <v>28</v>
      </c>
    </row>
    <row r="434" spans="1:45" x14ac:dyDescent="0.2">
      <c r="A434" s="3">
        <v>35856</v>
      </c>
      <c r="B434">
        <v>24.72</v>
      </c>
      <c r="C434" t="s">
        <v>27</v>
      </c>
      <c r="D434" t="s">
        <v>28</v>
      </c>
      <c r="E434" t="s">
        <v>29</v>
      </c>
      <c r="F434" t="s">
        <v>30</v>
      </c>
      <c r="G434" t="s">
        <v>28</v>
      </c>
      <c r="AP434" s="4">
        <v>42886</v>
      </c>
      <c r="AQ434">
        <v>171.4</v>
      </c>
      <c r="AR434" t="s">
        <v>30</v>
      </c>
      <c r="AS434" t="s">
        <v>28</v>
      </c>
    </row>
    <row r="435" spans="1:45" x14ac:dyDescent="0.2">
      <c r="A435" s="3">
        <v>35857</v>
      </c>
      <c r="B435">
        <v>24.7</v>
      </c>
      <c r="C435" t="s">
        <v>27</v>
      </c>
      <c r="D435" t="s">
        <v>28</v>
      </c>
      <c r="E435" t="s">
        <v>29</v>
      </c>
      <c r="F435" t="s">
        <v>30</v>
      </c>
      <c r="G435" t="s">
        <v>28</v>
      </c>
      <c r="AP435" s="4">
        <v>42916</v>
      </c>
      <c r="AQ435">
        <v>171.1</v>
      </c>
      <c r="AR435" t="s">
        <v>30</v>
      </c>
      <c r="AS435" t="s">
        <v>28</v>
      </c>
    </row>
    <row r="436" spans="1:45" x14ac:dyDescent="0.2">
      <c r="A436" s="3">
        <v>35858</v>
      </c>
      <c r="B436">
        <v>24.94</v>
      </c>
      <c r="C436" t="s">
        <v>27</v>
      </c>
      <c r="D436" t="s">
        <v>28</v>
      </c>
      <c r="E436" t="s">
        <v>29</v>
      </c>
      <c r="F436" t="s">
        <v>30</v>
      </c>
      <c r="G436" t="s">
        <v>28</v>
      </c>
    </row>
    <row r="437" spans="1:45" x14ac:dyDescent="0.2">
      <c r="A437" s="3">
        <v>35859</v>
      </c>
      <c r="B437">
        <v>24.96</v>
      </c>
      <c r="C437" t="s">
        <v>27</v>
      </c>
      <c r="D437" t="s">
        <v>28</v>
      </c>
      <c r="E437" t="s">
        <v>29</v>
      </c>
      <c r="F437" t="s">
        <v>30</v>
      </c>
      <c r="G437" t="s">
        <v>28</v>
      </c>
    </row>
    <row r="438" spans="1:45" x14ac:dyDescent="0.2">
      <c r="A438" s="3">
        <v>35860</v>
      </c>
      <c r="B438">
        <v>24.93</v>
      </c>
      <c r="C438" t="s">
        <v>27</v>
      </c>
      <c r="D438" t="s">
        <v>28</v>
      </c>
      <c r="E438" t="s">
        <v>29</v>
      </c>
      <c r="F438" t="s">
        <v>30</v>
      </c>
      <c r="G438" t="s">
        <v>28</v>
      </c>
    </row>
    <row r="439" spans="1:45" x14ac:dyDescent="0.2">
      <c r="A439" s="3">
        <v>35861</v>
      </c>
      <c r="B439" t="s">
        <v>29</v>
      </c>
      <c r="C439" t="s">
        <v>30</v>
      </c>
      <c r="D439" t="s">
        <v>28</v>
      </c>
      <c r="E439" t="s">
        <v>29</v>
      </c>
      <c r="F439" t="s">
        <v>30</v>
      </c>
      <c r="G439" t="s">
        <v>28</v>
      </c>
    </row>
    <row r="440" spans="1:45" x14ac:dyDescent="0.2">
      <c r="A440" s="3">
        <v>35862</v>
      </c>
      <c r="B440" t="s">
        <v>29</v>
      </c>
      <c r="C440" t="s">
        <v>30</v>
      </c>
      <c r="D440" t="s">
        <v>28</v>
      </c>
      <c r="E440" t="s">
        <v>29</v>
      </c>
      <c r="F440" t="s">
        <v>30</v>
      </c>
      <c r="G440" t="s">
        <v>28</v>
      </c>
    </row>
    <row r="441" spans="1:45" x14ac:dyDescent="0.2">
      <c r="A441" s="3">
        <v>35863</v>
      </c>
      <c r="B441">
        <v>24.95</v>
      </c>
      <c r="C441" t="s">
        <v>27</v>
      </c>
      <c r="D441" t="s">
        <v>28</v>
      </c>
      <c r="E441" t="s">
        <v>29</v>
      </c>
      <c r="F441" t="s">
        <v>30</v>
      </c>
      <c r="G441" t="s">
        <v>28</v>
      </c>
    </row>
    <row r="442" spans="1:45" x14ac:dyDescent="0.2">
      <c r="A442" s="3">
        <v>35864</v>
      </c>
      <c r="B442">
        <v>24.94</v>
      </c>
      <c r="C442" t="s">
        <v>27</v>
      </c>
      <c r="D442" t="s">
        <v>28</v>
      </c>
      <c r="E442" t="s">
        <v>29</v>
      </c>
      <c r="F442" t="s">
        <v>30</v>
      </c>
      <c r="G442" t="s">
        <v>28</v>
      </c>
    </row>
    <row r="443" spans="1:45" x14ac:dyDescent="0.2">
      <c r="A443" s="3">
        <v>35865</v>
      </c>
      <c r="B443">
        <v>24.92</v>
      </c>
      <c r="C443" t="s">
        <v>27</v>
      </c>
      <c r="D443" t="s">
        <v>28</v>
      </c>
      <c r="E443" t="s">
        <v>29</v>
      </c>
      <c r="F443" t="s">
        <v>30</v>
      </c>
      <c r="G443" t="s">
        <v>28</v>
      </c>
    </row>
    <row r="444" spans="1:45" x14ac:dyDescent="0.2">
      <c r="A444" s="3">
        <v>35866</v>
      </c>
      <c r="B444">
        <v>24.900000000000002</v>
      </c>
      <c r="C444" t="s">
        <v>27</v>
      </c>
      <c r="D444" t="s">
        <v>28</v>
      </c>
      <c r="E444" t="s">
        <v>29</v>
      </c>
      <c r="F444" t="s">
        <v>30</v>
      </c>
      <c r="G444" t="s">
        <v>28</v>
      </c>
    </row>
    <row r="445" spans="1:45" x14ac:dyDescent="0.2">
      <c r="A445" s="3">
        <v>35867</v>
      </c>
      <c r="B445">
        <v>24.96</v>
      </c>
      <c r="C445" t="s">
        <v>27</v>
      </c>
      <c r="D445" t="s">
        <v>28</v>
      </c>
      <c r="E445" t="s">
        <v>29</v>
      </c>
      <c r="F445" t="s">
        <v>30</v>
      </c>
      <c r="G445" t="s">
        <v>28</v>
      </c>
    </row>
    <row r="446" spans="1:45" x14ac:dyDescent="0.2">
      <c r="A446" s="3">
        <v>35868</v>
      </c>
      <c r="B446" t="s">
        <v>29</v>
      </c>
      <c r="C446" t="s">
        <v>30</v>
      </c>
      <c r="D446" t="s">
        <v>28</v>
      </c>
      <c r="E446" t="s">
        <v>29</v>
      </c>
      <c r="F446" t="s">
        <v>30</v>
      </c>
      <c r="G446" t="s">
        <v>28</v>
      </c>
    </row>
    <row r="447" spans="1:45" x14ac:dyDescent="0.2">
      <c r="A447" s="3">
        <v>35869</v>
      </c>
      <c r="B447" t="s">
        <v>29</v>
      </c>
      <c r="C447" t="s">
        <v>30</v>
      </c>
      <c r="D447" t="s">
        <v>28</v>
      </c>
      <c r="E447" t="s">
        <v>29</v>
      </c>
      <c r="F447" t="s">
        <v>30</v>
      </c>
      <c r="G447" t="s">
        <v>28</v>
      </c>
    </row>
    <row r="448" spans="1:45" x14ac:dyDescent="0.2">
      <c r="A448" s="3">
        <v>35870</v>
      </c>
      <c r="B448">
        <v>25.21</v>
      </c>
      <c r="C448" t="s">
        <v>27</v>
      </c>
      <c r="D448" t="s">
        <v>28</v>
      </c>
      <c r="E448" t="s">
        <v>29</v>
      </c>
      <c r="F448" t="s">
        <v>30</v>
      </c>
      <c r="G448" t="s">
        <v>28</v>
      </c>
    </row>
    <row r="449" spans="1:7" x14ac:dyDescent="0.2">
      <c r="A449" s="3">
        <v>35871</v>
      </c>
      <c r="B449">
        <v>25.39</v>
      </c>
      <c r="C449" t="s">
        <v>27</v>
      </c>
      <c r="D449" t="s">
        <v>28</v>
      </c>
      <c r="E449" t="s">
        <v>29</v>
      </c>
      <c r="F449" t="s">
        <v>30</v>
      </c>
      <c r="G449" t="s">
        <v>28</v>
      </c>
    </row>
    <row r="450" spans="1:7" x14ac:dyDescent="0.2">
      <c r="A450" s="3">
        <v>35872</v>
      </c>
      <c r="B450">
        <v>25.82</v>
      </c>
      <c r="C450" t="s">
        <v>27</v>
      </c>
      <c r="D450" t="s">
        <v>28</v>
      </c>
      <c r="E450" t="s">
        <v>29</v>
      </c>
      <c r="F450" t="s">
        <v>30</v>
      </c>
      <c r="G450" t="s">
        <v>28</v>
      </c>
    </row>
    <row r="451" spans="1:7" x14ac:dyDescent="0.2">
      <c r="A451" s="3">
        <v>35873</v>
      </c>
      <c r="B451">
        <v>25.85</v>
      </c>
      <c r="C451" t="s">
        <v>27</v>
      </c>
      <c r="D451" t="s">
        <v>28</v>
      </c>
      <c r="E451" t="s">
        <v>29</v>
      </c>
      <c r="F451" t="s">
        <v>30</v>
      </c>
      <c r="G451" t="s">
        <v>28</v>
      </c>
    </row>
    <row r="452" spans="1:7" x14ac:dyDescent="0.2">
      <c r="A452" s="3">
        <v>35874</v>
      </c>
      <c r="B452">
        <v>25.72</v>
      </c>
      <c r="C452" t="s">
        <v>27</v>
      </c>
      <c r="D452" t="s">
        <v>28</v>
      </c>
      <c r="E452" t="s">
        <v>29</v>
      </c>
      <c r="F452" t="s">
        <v>30</v>
      </c>
      <c r="G452" t="s">
        <v>28</v>
      </c>
    </row>
    <row r="453" spans="1:7" x14ac:dyDescent="0.2">
      <c r="A453" s="3">
        <v>35875</v>
      </c>
      <c r="B453" t="s">
        <v>29</v>
      </c>
      <c r="C453" t="s">
        <v>30</v>
      </c>
      <c r="D453" t="s">
        <v>28</v>
      </c>
      <c r="E453" t="s">
        <v>29</v>
      </c>
      <c r="F453" t="s">
        <v>30</v>
      </c>
      <c r="G453" t="s">
        <v>28</v>
      </c>
    </row>
    <row r="454" spans="1:7" x14ac:dyDescent="0.2">
      <c r="A454" s="3">
        <v>35876</v>
      </c>
      <c r="B454" t="s">
        <v>29</v>
      </c>
      <c r="C454" t="s">
        <v>30</v>
      </c>
      <c r="D454" t="s">
        <v>28</v>
      </c>
      <c r="E454" t="s">
        <v>29</v>
      </c>
      <c r="F454" t="s">
        <v>30</v>
      </c>
      <c r="G454" t="s">
        <v>28</v>
      </c>
    </row>
    <row r="455" spans="1:7" x14ac:dyDescent="0.2">
      <c r="A455" s="3">
        <v>35877</v>
      </c>
      <c r="B455">
        <v>25.45</v>
      </c>
      <c r="C455" t="s">
        <v>27</v>
      </c>
      <c r="D455" t="s">
        <v>28</v>
      </c>
      <c r="E455" t="s">
        <v>29</v>
      </c>
      <c r="F455" t="s">
        <v>30</v>
      </c>
      <c r="G455" t="s">
        <v>28</v>
      </c>
    </row>
    <row r="456" spans="1:7" x14ac:dyDescent="0.2">
      <c r="A456" s="3">
        <v>35878</v>
      </c>
      <c r="B456">
        <v>25.45</v>
      </c>
      <c r="C456" t="s">
        <v>27</v>
      </c>
      <c r="D456" t="s">
        <v>28</v>
      </c>
      <c r="E456" t="s">
        <v>29</v>
      </c>
      <c r="F456" t="s">
        <v>30</v>
      </c>
      <c r="G456" t="s">
        <v>28</v>
      </c>
    </row>
    <row r="457" spans="1:7" x14ac:dyDescent="0.2">
      <c r="A457" s="3">
        <v>35879</v>
      </c>
      <c r="B457">
        <v>25.18</v>
      </c>
      <c r="C457" t="s">
        <v>27</v>
      </c>
      <c r="D457" t="s">
        <v>28</v>
      </c>
      <c r="E457" t="s">
        <v>29</v>
      </c>
      <c r="F457" t="s">
        <v>30</v>
      </c>
      <c r="G457" t="s">
        <v>28</v>
      </c>
    </row>
    <row r="458" spans="1:7" x14ac:dyDescent="0.2">
      <c r="A458" s="3">
        <v>35880</v>
      </c>
      <c r="B458">
        <v>24.95</v>
      </c>
      <c r="C458" t="s">
        <v>27</v>
      </c>
      <c r="D458" t="s">
        <v>28</v>
      </c>
      <c r="E458" t="s">
        <v>29</v>
      </c>
      <c r="F458" t="s">
        <v>30</v>
      </c>
      <c r="G458" t="s">
        <v>28</v>
      </c>
    </row>
    <row r="459" spans="1:7" x14ac:dyDescent="0.2">
      <c r="A459" s="3">
        <v>35881</v>
      </c>
      <c r="B459">
        <v>24.900000000000002</v>
      </c>
      <c r="C459" t="s">
        <v>27</v>
      </c>
      <c r="D459" t="s">
        <v>28</v>
      </c>
      <c r="E459" t="s">
        <v>29</v>
      </c>
      <c r="F459" t="s">
        <v>30</v>
      </c>
      <c r="G459" t="s">
        <v>28</v>
      </c>
    </row>
    <row r="460" spans="1:7" x14ac:dyDescent="0.2">
      <c r="A460" s="3">
        <v>35882</v>
      </c>
      <c r="B460" t="s">
        <v>29</v>
      </c>
      <c r="C460" t="s">
        <v>30</v>
      </c>
      <c r="D460" t="s">
        <v>28</v>
      </c>
      <c r="E460" t="s">
        <v>29</v>
      </c>
      <c r="F460" t="s">
        <v>30</v>
      </c>
      <c r="G460" t="s">
        <v>28</v>
      </c>
    </row>
    <row r="461" spans="1:7" x14ac:dyDescent="0.2">
      <c r="A461" s="3">
        <v>35883</v>
      </c>
      <c r="B461" t="s">
        <v>29</v>
      </c>
      <c r="C461" t="s">
        <v>30</v>
      </c>
      <c r="D461" t="s">
        <v>28</v>
      </c>
      <c r="E461" t="s">
        <v>29</v>
      </c>
      <c r="F461" t="s">
        <v>30</v>
      </c>
      <c r="G461" t="s">
        <v>28</v>
      </c>
    </row>
    <row r="462" spans="1:7" x14ac:dyDescent="0.2">
      <c r="A462" s="3">
        <v>35884</v>
      </c>
      <c r="B462">
        <v>25.060000000000002</v>
      </c>
      <c r="C462" t="s">
        <v>27</v>
      </c>
      <c r="D462" t="s">
        <v>28</v>
      </c>
      <c r="E462" t="s">
        <v>29</v>
      </c>
      <c r="F462" t="s">
        <v>30</v>
      </c>
      <c r="G462" t="s">
        <v>28</v>
      </c>
    </row>
    <row r="463" spans="1:7" x14ac:dyDescent="0.2">
      <c r="A463" s="3">
        <v>35885</v>
      </c>
      <c r="B463">
        <v>25</v>
      </c>
      <c r="C463" t="s">
        <v>27</v>
      </c>
      <c r="D463" t="s">
        <v>28</v>
      </c>
      <c r="E463" t="s">
        <v>29</v>
      </c>
      <c r="F463" t="s">
        <v>30</v>
      </c>
      <c r="G463" t="s">
        <v>28</v>
      </c>
    </row>
    <row r="464" spans="1:7" x14ac:dyDescent="0.2">
      <c r="A464" s="3">
        <v>35886</v>
      </c>
      <c r="B464">
        <v>24.94</v>
      </c>
      <c r="C464" t="s">
        <v>27</v>
      </c>
      <c r="D464" t="s">
        <v>28</v>
      </c>
      <c r="E464" t="s">
        <v>29</v>
      </c>
      <c r="F464" t="s">
        <v>30</v>
      </c>
      <c r="G464" t="s">
        <v>28</v>
      </c>
    </row>
    <row r="465" spans="1:7" x14ac:dyDescent="0.2">
      <c r="A465" s="3">
        <v>35887</v>
      </c>
      <c r="B465">
        <v>24.900000000000002</v>
      </c>
      <c r="C465" t="s">
        <v>27</v>
      </c>
      <c r="D465" t="s">
        <v>28</v>
      </c>
      <c r="E465" t="s">
        <v>29</v>
      </c>
      <c r="F465" t="s">
        <v>30</v>
      </c>
      <c r="G465" t="s">
        <v>28</v>
      </c>
    </row>
    <row r="466" spans="1:7" x14ac:dyDescent="0.2">
      <c r="A466" s="3">
        <v>35888</v>
      </c>
      <c r="B466">
        <v>24.87</v>
      </c>
      <c r="C466" t="s">
        <v>27</v>
      </c>
      <c r="D466" t="s">
        <v>28</v>
      </c>
      <c r="E466" t="s">
        <v>29</v>
      </c>
      <c r="F466" t="s">
        <v>30</v>
      </c>
      <c r="G466" t="s">
        <v>28</v>
      </c>
    </row>
    <row r="467" spans="1:7" x14ac:dyDescent="0.2">
      <c r="A467" s="3">
        <v>35889</v>
      </c>
      <c r="B467" t="s">
        <v>29</v>
      </c>
      <c r="C467" t="s">
        <v>30</v>
      </c>
      <c r="D467" t="s">
        <v>28</v>
      </c>
      <c r="E467" t="s">
        <v>29</v>
      </c>
      <c r="F467" t="s">
        <v>30</v>
      </c>
      <c r="G467" t="s">
        <v>28</v>
      </c>
    </row>
    <row r="468" spans="1:7" x14ac:dyDescent="0.2">
      <c r="A468" s="3">
        <v>35890</v>
      </c>
      <c r="B468" t="s">
        <v>29</v>
      </c>
      <c r="C468" t="s">
        <v>30</v>
      </c>
      <c r="D468" t="s">
        <v>28</v>
      </c>
      <c r="E468" t="s">
        <v>29</v>
      </c>
      <c r="F468" t="s">
        <v>30</v>
      </c>
      <c r="G468" t="s">
        <v>28</v>
      </c>
    </row>
    <row r="469" spans="1:7" x14ac:dyDescent="0.2">
      <c r="A469" s="3">
        <v>35891</v>
      </c>
      <c r="B469">
        <v>24.82</v>
      </c>
      <c r="C469" t="s">
        <v>27</v>
      </c>
      <c r="D469" t="s">
        <v>28</v>
      </c>
      <c r="E469" t="s">
        <v>29</v>
      </c>
      <c r="F469" t="s">
        <v>30</v>
      </c>
      <c r="G469" t="s">
        <v>28</v>
      </c>
    </row>
    <row r="470" spans="1:7" x14ac:dyDescent="0.2">
      <c r="A470" s="3">
        <v>35892</v>
      </c>
      <c r="B470">
        <v>24.8</v>
      </c>
      <c r="C470" t="s">
        <v>27</v>
      </c>
      <c r="D470" t="s">
        <v>28</v>
      </c>
      <c r="E470" t="s">
        <v>29</v>
      </c>
      <c r="F470" t="s">
        <v>30</v>
      </c>
      <c r="G470" t="s">
        <v>28</v>
      </c>
    </row>
    <row r="471" spans="1:7" x14ac:dyDescent="0.2">
      <c r="A471" s="3">
        <v>35893</v>
      </c>
      <c r="B471">
        <v>24.740000000000002</v>
      </c>
      <c r="C471" t="s">
        <v>27</v>
      </c>
      <c r="D471" t="s">
        <v>28</v>
      </c>
      <c r="E471" t="s">
        <v>29</v>
      </c>
      <c r="F471" t="s">
        <v>30</v>
      </c>
      <c r="G471" t="s">
        <v>28</v>
      </c>
    </row>
    <row r="472" spans="1:7" x14ac:dyDescent="0.2">
      <c r="A472" s="3">
        <v>35894</v>
      </c>
      <c r="B472">
        <v>24.64</v>
      </c>
      <c r="C472" t="s">
        <v>27</v>
      </c>
      <c r="D472" t="s">
        <v>28</v>
      </c>
      <c r="E472" t="s">
        <v>29</v>
      </c>
      <c r="F472" t="s">
        <v>30</v>
      </c>
      <c r="G472" t="s">
        <v>28</v>
      </c>
    </row>
    <row r="473" spans="1:7" x14ac:dyDescent="0.2">
      <c r="A473" s="3">
        <v>35895</v>
      </c>
      <c r="B473">
        <v>24.580000000000002</v>
      </c>
      <c r="C473" t="s">
        <v>27</v>
      </c>
      <c r="D473" t="s">
        <v>28</v>
      </c>
      <c r="E473" t="s">
        <v>29</v>
      </c>
      <c r="F473" t="s">
        <v>30</v>
      </c>
      <c r="G473" t="s">
        <v>28</v>
      </c>
    </row>
    <row r="474" spans="1:7" x14ac:dyDescent="0.2">
      <c r="A474" s="3">
        <v>35896</v>
      </c>
      <c r="B474" t="s">
        <v>29</v>
      </c>
      <c r="C474" t="s">
        <v>30</v>
      </c>
      <c r="D474" t="s">
        <v>28</v>
      </c>
      <c r="E474" t="s">
        <v>29</v>
      </c>
      <c r="F474" t="s">
        <v>30</v>
      </c>
      <c r="G474" t="s">
        <v>28</v>
      </c>
    </row>
    <row r="475" spans="1:7" x14ac:dyDescent="0.2">
      <c r="A475" s="3">
        <v>35897</v>
      </c>
      <c r="B475" t="s">
        <v>29</v>
      </c>
      <c r="C475" t="s">
        <v>30</v>
      </c>
      <c r="D475" t="s">
        <v>28</v>
      </c>
      <c r="E475" t="s">
        <v>29</v>
      </c>
      <c r="F475" t="s">
        <v>30</v>
      </c>
      <c r="G475" t="s">
        <v>28</v>
      </c>
    </row>
    <row r="476" spans="1:7" x14ac:dyDescent="0.2">
      <c r="A476" s="3">
        <v>35898</v>
      </c>
      <c r="B476" t="s">
        <v>29</v>
      </c>
      <c r="C476" t="s">
        <v>30</v>
      </c>
      <c r="D476" t="s">
        <v>28</v>
      </c>
      <c r="E476" t="s">
        <v>29</v>
      </c>
      <c r="F476" t="s">
        <v>30</v>
      </c>
      <c r="G476" t="s">
        <v>28</v>
      </c>
    </row>
    <row r="477" spans="1:7" x14ac:dyDescent="0.2">
      <c r="A477" s="3">
        <v>35899</v>
      </c>
      <c r="B477">
        <v>24.59</v>
      </c>
      <c r="C477" t="s">
        <v>27</v>
      </c>
      <c r="D477" t="s">
        <v>28</v>
      </c>
      <c r="E477" t="s">
        <v>29</v>
      </c>
      <c r="F477" t="s">
        <v>30</v>
      </c>
      <c r="G477" t="s">
        <v>28</v>
      </c>
    </row>
    <row r="478" spans="1:7" x14ac:dyDescent="0.2">
      <c r="A478" s="3">
        <v>35900</v>
      </c>
      <c r="B478">
        <v>24.580000000000002</v>
      </c>
      <c r="C478" t="s">
        <v>27</v>
      </c>
      <c r="D478" t="s">
        <v>28</v>
      </c>
      <c r="E478" t="s">
        <v>29</v>
      </c>
      <c r="F478" t="s">
        <v>30</v>
      </c>
      <c r="G478" t="s">
        <v>28</v>
      </c>
    </row>
    <row r="479" spans="1:7" x14ac:dyDescent="0.2">
      <c r="A479" s="3">
        <v>35901</v>
      </c>
      <c r="B479">
        <v>24.55</v>
      </c>
      <c r="C479" t="s">
        <v>27</v>
      </c>
      <c r="D479" t="s">
        <v>28</v>
      </c>
      <c r="E479" t="s">
        <v>29</v>
      </c>
      <c r="F479" t="s">
        <v>30</v>
      </c>
      <c r="G479" t="s">
        <v>28</v>
      </c>
    </row>
    <row r="480" spans="1:7" x14ac:dyDescent="0.2">
      <c r="A480" s="3">
        <v>35902</v>
      </c>
      <c r="B480">
        <v>24.57</v>
      </c>
      <c r="C480" t="s">
        <v>27</v>
      </c>
      <c r="D480" t="s">
        <v>28</v>
      </c>
      <c r="E480" t="s">
        <v>29</v>
      </c>
      <c r="F480" t="s">
        <v>30</v>
      </c>
      <c r="G480" t="s">
        <v>28</v>
      </c>
    </row>
    <row r="481" spans="1:7" x14ac:dyDescent="0.2">
      <c r="A481" s="3">
        <v>35903</v>
      </c>
      <c r="B481" t="s">
        <v>29</v>
      </c>
      <c r="C481" t="s">
        <v>30</v>
      </c>
      <c r="D481" t="s">
        <v>28</v>
      </c>
      <c r="E481" t="s">
        <v>29</v>
      </c>
      <c r="F481" t="s">
        <v>30</v>
      </c>
      <c r="G481" t="s">
        <v>28</v>
      </c>
    </row>
    <row r="482" spans="1:7" x14ac:dyDescent="0.2">
      <c r="A482" s="3">
        <v>35904</v>
      </c>
      <c r="B482" t="s">
        <v>29</v>
      </c>
      <c r="C482" t="s">
        <v>30</v>
      </c>
      <c r="D482" t="s">
        <v>28</v>
      </c>
      <c r="E482" t="s">
        <v>29</v>
      </c>
      <c r="F482" t="s">
        <v>30</v>
      </c>
      <c r="G482" t="s">
        <v>28</v>
      </c>
    </row>
    <row r="483" spans="1:7" x14ac:dyDescent="0.2">
      <c r="A483" s="3">
        <v>35905</v>
      </c>
      <c r="B483">
        <v>24.45</v>
      </c>
      <c r="C483" t="s">
        <v>27</v>
      </c>
      <c r="D483" t="s">
        <v>28</v>
      </c>
      <c r="E483" t="s">
        <v>29</v>
      </c>
      <c r="F483" t="s">
        <v>30</v>
      </c>
      <c r="G483" t="s">
        <v>28</v>
      </c>
    </row>
    <row r="484" spans="1:7" x14ac:dyDescent="0.2">
      <c r="A484" s="3">
        <v>35906</v>
      </c>
      <c r="B484">
        <v>24.52</v>
      </c>
      <c r="C484" t="s">
        <v>27</v>
      </c>
      <c r="D484" t="s">
        <v>28</v>
      </c>
      <c r="E484" t="s">
        <v>29</v>
      </c>
      <c r="F484" t="s">
        <v>30</v>
      </c>
      <c r="G484" t="s">
        <v>28</v>
      </c>
    </row>
    <row r="485" spans="1:7" x14ac:dyDescent="0.2">
      <c r="A485" s="3">
        <v>35907</v>
      </c>
      <c r="B485">
        <v>24.41</v>
      </c>
      <c r="C485" t="s">
        <v>27</v>
      </c>
      <c r="D485" t="s">
        <v>28</v>
      </c>
      <c r="E485" t="s">
        <v>29</v>
      </c>
      <c r="F485" t="s">
        <v>30</v>
      </c>
      <c r="G485" t="s">
        <v>28</v>
      </c>
    </row>
    <row r="486" spans="1:7" x14ac:dyDescent="0.2">
      <c r="A486" s="3">
        <v>35908</v>
      </c>
      <c r="B486">
        <v>23.86</v>
      </c>
      <c r="C486" t="s">
        <v>27</v>
      </c>
      <c r="D486" t="s">
        <v>28</v>
      </c>
      <c r="E486" t="s">
        <v>29</v>
      </c>
      <c r="F486" t="s">
        <v>30</v>
      </c>
      <c r="G486" t="s">
        <v>28</v>
      </c>
    </row>
    <row r="487" spans="1:7" x14ac:dyDescent="0.2">
      <c r="A487" s="3">
        <v>35909</v>
      </c>
      <c r="B487">
        <v>23.89</v>
      </c>
      <c r="C487" t="s">
        <v>27</v>
      </c>
      <c r="D487" t="s">
        <v>28</v>
      </c>
      <c r="E487" t="s">
        <v>29</v>
      </c>
      <c r="F487" t="s">
        <v>30</v>
      </c>
      <c r="G487" t="s">
        <v>28</v>
      </c>
    </row>
    <row r="488" spans="1:7" x14ac:dyDescent="0.2">
      <c r="A488" s="3">
        <v>35910</v>
      </c>
      <c r="B488" t="s">
        <v>29</v>
      </c>
      <c r="C488" t="s">
        <v>30</v>
      </c>
      <c r="D488" t="s">
        <v>28</v>
      </c>
      <c r="E488" t="s">
        <v>29</v>
      </c>
      <c r="F488" t="s">
        <v>30</v>
      </c>
      <c r="G488" t="s">
        <v>28</v>
      </c>
    </row>
    <row r="489" spans="1:7" x14ac:dyDescent="0.2">
      <c r="A489" s="3">
        <v>35911</v>
      </c>
      <c r="B489" t="s">
        <v>29</v>
      </c>
      <c r="C489" t="s">
        <v>30</v>
      </c>
      <c r="D489" t="s">
        <v>28</v>
      </c>
      <c r="E489" t="s">
        <v>29</v>
      </c>
      <c r="F489" t="s">
        <v>30</v>
      </c>
      <c r="G489" t="s">
        <v>28</v>
      </c>
    </row>
    <row r="490" spans="1:7" x14ac:dyDescent="0.2">
      <c r="A490" s="3">
        <v>35912</v>
      </c>
      <c r="B490">
        <v>23.67</v>
      </c>
      <c r="C490" t="s">
        <v>27</v>
      </c>
      <c r="D490" t="s">
        <v>28</v>
      </c>
      <c r="E490" t="s">
        <v>29</v>
      </c>
      <c r="F490" t="s">
        <v>30</v>
      </c>
      <c r="G490" t="s">
        <v>28</v>
      </c>
    </row>
    <row r="491" spans="1:7" x14ac:dyDescent="0.2">
      <c r="A491" s="3">
        <v>35913</v>
      </c>
      <c r="B491">
        <v>23.72</v>
      </c>
      <c r="C491" t="s">
        <v>27</v>
      </c>
      <c r="D491" t="s">
        <v>28</v>
      </c>
      <c r="E491" t="s">
        <v>29</v>
      </c>
      <c r="F491" t="s">
        <v>30</v>
      </c>
      <c r="G491" t="s">
        <v>28</v>
      </c>
    </row>
    <row r="492" spans="1:7" x14ac:dyDescent="0.2">
      <c r="A492" s="3">
        <v>35914</v>
      </c>
      <c r="B492">
        <v>23.87</v>
      </c>
      <c r="C492" t="s">
        <v>27</v>
      </c>
      <c r="D492" t="s">
        <v>28</v>
      </c>
      <c r="E492" t="s">
        <v>29</v>
      </c>
      <c r="F492" t="s">
        <v>30</v>
      </c>
      <c r="G492" t="s">
        <v>28</v>
      </c>
    </row>
    <row r="493" spans="1:7" x14ac:dyDescent="0.2">
      <c r="A493" s="3">
        <v>35915</v>
      </c>
      <c r="B493">
        <v>23.62</v>
      </c>
      <c r="C493" t="s">
        <v>27</v>
      </c>
      <c r="D493" t="s">
        <v>28</v>
      </c>
      <c r="E493" t="s">
        <v>29</v>
      </c>
      <c r="F493" t="s">
        <v>30</v>
      </c>
      <c r="G493" t="s">
        <v>28</v>
      </c>
    </row>
    <row r="494" spans="1:7" x14ac:dyDescent="0.2">
      <c r="A494" s="3">
        <v>35916</v>
      </c>
      <c r="B494" t="s">
        <v>29</v>
      </c>
      <c r="C494" t="s">
        <v>30</v>
      </c>
      <c r="D494" t="s">
        <v>28</v>
      </c>
      <c r="E494" t="s">
        <v>29</v>
      </c>
      <c r="F494" t="s">
        <v>30</v>
      </c>
      <c r="G494" t="s">
        <v>28</v>
      </c>
    </row>
    <row r="495" spans="1:7" x14ac:dyDescent="0.2">
      <c r="A495" s="3">
        <v>35917</v>
      </c>
      <c r="B495" t="s">
        <v>29</v>
      </c>
      <c r="C495" t="s">
        <v>30</v>
      </c>
      <c r="D495" t="s">
        <v>28</v>
      </c>
      <c r="E495" t="s">
        <v>29</v>
      </c>
      <c r="F495" t="s">
        <v>30</v>
      </c>
      <c r="G495" t="s">
        <v>28</v>
      </c>
    </row>
    <row r="496" spans="1:7" x14ac:dyDescent="0.2">
      <c r="A496" s="3">
        <v>35918</v>
      </c>
      <c r="B496" t="s">
        <v>29</v>
      </c>
      <c r="C496" t="s">
        <v>30</v>
      </c>
      <c r="D496" t="s">
        <v>28</v>
      </c>
      <c r="E496" t="s">
        <v>29</v>
      </c>
      <c r="F496" t="s">
        <v>30</v>
      </c>
      <c r="G496" t="s">
        <v>28</v>
      </c>
    </row>
    <row r="497" spans="1:7" x14ac:dyDescent="0.2">
      <c r="A497" s="3">
        <v>35919</v>
      </c>
      <c r="B497">
        <v>23.59</v>
      </c>
      <c r="C497" t="s">
        <v>27</v>
      </c>
      <c r="D497" t="s">
        <v>28</v>
      </c>
      <c r="E497" t="s">
        <v>29</v>
      </c>
      <c r="F497" t="s">
        <v>30</v>
      </c>
      <c r="G497" t="s">
        <v>28</v>
      </c>
    </row>
    <row r="498" spans="1:7" x14ac:dyDescent="0.2">
      <c r="A498" s="3">
        <v>35920</v>
      </c>
      <c r="B498">
        <v>23.61</v>
      </c>
      <c r="C498" t="s">
        <v>27</v>
      </c>
      <c r="D498" t="s">
        <v>28</v>
      </c>
      <c r="E498" t="s">
        <v>29</v>
      </c>
      <c r="F498" t="s">
        <v>30</v>
      </c>
      <c r="G498" t="s">
        <v>28</v>
      </c>
    </row>
    <row r="499" spans="1:7" x14ac:dyDescent="0.2">
      <c r="A499" s="3">
        <v>35921</v>
      </c>
      <c r="B499">
        <v>23.62</v>
      </c>
      <c r="C499" t="s">
        <v>27</v>
      </c>
      <c r="D499" t="s">
        <v>28</v>
      </c>
      <c r="E499" t="s">
        <v>29</v>
      </c>
      <c r="F499" t="s">
        <v>30</v>
      </c>
      <c r="G499" t="s">
        <v>28</v>
      </c>
    </row>
    <row r="500" spans="1:7" x14ac:dyDescent="0.2">
      <c r="A500" s="3">
        <v>35922</v>
      </c>
      <c r="B500">
        <v>23.6</v>
      </c>
      <c r="C500" t="s">
        <v>27</v>
      </c>
      <c r="D500" t="s">
        <v>28</v>
      </c>
      <c r="E500" t="s">
        <v>29</v>
      </c>
      <c r="F500" t="s">
        <v>30</v>
      </c>
      <c r="G500" t="s">
        <v>28</v>
      </c>
    </row>
    <row r="501" spans="1:7" x14ac:dyDescent="0.2">
      <c r="A501" s="3">
        <v>35923</v>
      </c>
      <c r="B501">
        <v>23.580000000000002</v>
      </c>
      <c r="C501" t="s">
        <v>27</v>
      </c>
      <c r="D501" t="s">
        <v>28</v>
      </c>
      <c r="E501" t="s">
        <v>29</v>
      </c>
      <c r="F501" t="s">
        <v>30</v>
      </c>
      <c r="G501" t="s">
        <v>28</v>
      </c>
    </row>
    <row r="502" spans="1:7" x14ac:dyDescent="0.2">
      <c r="A502" s="3">
        <v>35924</v>
      </c>
      <c r="B502" t="s">
        <v>29</v>
      </c>
      <c r="C502" t="s">
        <v>30</v>
      </c>
      <c r="D502" t="s">
        <v>28</v>
      </c>
      <c r="E502" t="s">
        <v>29</v>
      </c>
      <c r="F502" t="s">
        <v>30</v>
      </c>
      <c r="G502" t="s">
        <v>28</v>
      </c>
    </row>
    <row r="503" spans="1:7" x14ac:dyDescent="0.2">
      <c r="A503" s="3">
        <v>35925</v>
      </c>
      <c r="B503" t="s">
        <v>29</v>
      </c>
      <c r="C503" t="s">
        <v>30</v>
      </c>
      <c r="D503" t="s">
        <v>28</v>
      </c>
      <c r="E503" t="s">
        <v>29</v>
      </c>
      <c r="F503" t="s">
        <v>30</v>
      </c>
      <c r="G503" t="s">
        <v>28</v>
      </c>
    </row>
    <row r="504" spans="1:7" x14ac:dyDescent="0.2">
      <c r="A504" s="3">
        <v>35926</v>
      </c>
      <c r="B504">
        <v>23.59</v>
      </c>
      <c r="C504" t="s">
        <v>27</v>
      </c>
      <c r="D504" t="s">
        <v>28</v>
      </c>
      <c r="E504" t="s">
        <v>29</v>
      </c>
      <c r="F504" t="s">
        <v>30</v>
      </c>
      <c r="G504" t="s">
        <v>28</v>
      </c>
    </row>
    <row r="505" spans="1:7" x14ac:dyDescent="0.2">
      <c r="A505" s="3">
        <v>35927</v>
      </c>
      <c r="B505">
        <v>23.5</v>
      </c>
      <c r="C505" t="s">
        <v>27</v>
      </c>
      <c r="D505" t="s">
        <v>28</v>
      </c>
      <c r="E505" t="s">
        <v>29</v>
      </c>
      <c r="F505" t="s">
        <v>30</v>
      </c>
      <c r="G505" t="s">
        <v>28</v>
      </c>
    </row>
    <row r="506" spans="1:7" x14ac:dyDescent="0.2">
      <c r="A506" s="3">
        <v>35928</v>
      </c>
      <c r="B506">
        <v>23.51</v>
      </c>
      <c r="C506" t="s">
        <v>27</v>
      </c>
      <c r="D506" t="s">
        <v>28</v>
      </c>
      <c r="E506" t="s">
        <v>29</v>
      </c>
      <c r="F506" t="s">
        <v>30</v>
      </c>
      <c r="G506" t="s">
        <v>28</v>
      </c>
    </row>
    <row r="507" spans="1:7" x14ac:dyDescent="0.2">
      <c r="A507" s="3">
        <v>35929</v>
      </c>
      <c r="B507">
        <v>23.5</v>
      </c>
      <c r="C507" t="s">
        <v>27</v>
      </c>
      <c r="D507" t="s">
        <v>28</v>
      </c>
      <c r="E507" t="s">
        <v>29</v>
      </c>
      <c r="F507" t="s">
        <v>30</v>
      </c>
      <c r="G507" t="s">
        <v>28</v>
      </c>
    </row>
    <row r="508" spans="1:7" x14ac:dyDescent="0.2">
      <c r="A508" s="3">
        <v>35930</v>
      </c>
      <c r="B508">
        <v>23.44</v>
      </c>
      <c r="C508" t="s">
        <v>27</v>
      </c>
      <c r="D508" t="s">
        <v>28</v>
      </c>
      <c r="E508" t="s">
        <v>29</v>
      </c>
      <c r="F508" t="s">
        <v>30</v>
      </c>
      <c r="G508" t="s">
        <v>28</v>
      </c>
    </row>
    <row r="509" spans="1:7" x14ac:dyDescent="0.2">
      <c r="A509" s="3">
        <v>35931</v>
      </c>
      <c r="B509" t="s">
        <v>29</v>
      </c>
      <c r="C509" t="s">
        <v>30</v>
      </c>
      <c r="D509" t="s">
        <v>28</v>
      </c>
      <c r="E509" t="s">
        <v>29</v>
      </c>
      <c r="F509" t="s">
        <v>30</v>
      </c>
      <c r="G509" t="s">
        <v>28</v>
      </c>
    </row>
    <row r="510" spans="1:7" x14ac:dyDescent="0.2">
      <c r="A510" s="3">
        <v>35932</v>
      </c>
      <c r="B510" t="s">
        <v>29</v>
      </c>
      <c r="C510" t="s">
        <v>30</v>
      </c>
      <c r="D510" t="s">
        <v>28</v>
      </c>
      <c r="E510" t="s">
        <v>29</v>
      </c>
      <c r="F510" t="s">
        <v>30</v>
      </c>
      <c r="G510" t="s">
        <v>28</v>
      </c>
    </row>
    <row r="511" spans="1:7" x14ac:dyDescent="0.2">
      <c r="A511" s="3">
        <v>35933</v>
      </c>
      <c r="B511">
        <v>23.45</v>
      </c>
      <c r="C511" t="s">
        <v>27</v>
      </c>
      <c r="D511" t="s">
        <v>28</v>
      </c>
      <c r="E511" t="s">
        <v>29</v>
      </c>
      <c r="F511" t="s">
        <v>30</v>
      </c>
      <c r="G511" t="s">
        <v>28</v>
      </c>
    </row>
    <row r="512" spans="1:7" x14ac:dyDescent="0.2">
      <c r="A512" s="3">
        <v>35934</v>
      </c>
      <c r="B512">
        <v>23.44</v>
      </c>
      <c r="C512" t="s">
        <v>27</v>
      </c>
      <c r="D512" t="s">
        <v>28</v>
      </c>
      <c r="E512" t="s">
        <v>29</v>
      </c>
      <c r="F512" t="s">
        <v>30</v>
      </c>
      <c r="G512" t="s">
        <v>28</v>
      </c>
    </row>
    <row r="513" spans="1:7" x14ac:dyDescent="0.2">
      <c r="A513" s="3">
        <v>35935</v>
      </c>
      <c r="B513">
        <v>23.54</v>
      </c>
      <c r="C513" t="s">
        <v>27</v>
      </c>
      <c r="D513" t="s">
        <v>28</v>
      </c>
      <c r="E513" t="s">
        <v>29</v>
      </c>
      <c r="F513" t="s">
        <v>30</v>
      </c>
      <c r="G513" t="s">
        <v>28</v>
      </c>
    </row>
    <row r="514" spans="1:7" x14ac:dyDescent="0.2">
      <c r="A514" s="3">
        <v>35936</v>
      </c>
      <c r="B514">
        <v>22.51</v>
      </c>
      <c r="C514" t="s">
        <v>27</v>
      </c>
      <c r="D514" t="s">
        <v>28</v>
      </c>
      <c r="E514" t="s">
        <v>29</v>
      </c>
      <c r="F514" t="s">
        <v>30</v>
      </c>
      <c r="G514" t="s">
        <v>28</v>
      </c>
    </row>
    <row r="515" spans="1:7" x14ac:dyDescent="0.2">
      <c r="A515" s="3">
        <v>35937</v>
      </c>
      <c r="B515">
        <v>22.490000000000002</v>
      </c>
      <c r="C515" t="s">
        <v>27</v>
      </c>
      <c r="D515" t="s">
        <v>28</v>
      </c>
      <c r="E515" t="s">
        <v>29</v>
      </c>
      <c r="F515" t="s">
        <v>30</v>
      </c>
      <c r="G515" t="s">
        <v>28</v>
      </c>
    </row>
    <row r="516" spans="1:7" x14ac:dyDescent="0.2">
      <c r="A516" s="3">
        <v>35938</v>
      </c>
      <c r="B516" t="s">
        <v>29</v>
      </c>
      <c r="C516" t="s">
        <v>30</v>
      </c>
      <c r="D516" t="s">
        <v>28</v>
      </c>
      <c r="E516" t="s">
        <v>29</v>
      </c>
      <c r="F516" t="s">
        <v>30</v>
      </c>
      <c r="G516" t="s">
        <v>28</v>
      </c>
    </row>
    <row r="517" spans="1:7" x14ac:dyDescent="0.2">
      <c r="A517" s="3">
        <v>35939</v>
      </c>
      <c r="B517" t="s">
        <v>29</v>
      </c>
      <c r="C517" t="s">
        <v>30</v>
      </c>
      <c r="D517" t="s">
        <v>28</v>
      </c>
      <c r="E517" t="s">
        <v>29</v>
      </c>
      <c r="F517" t="s">
        <v>30</v>
      </c>
      <c r="G517" t="s">
        <v>28</v>
      </c>
    </row>
    <row r="518" spans="1:7" x14ac:dyDescent="0.2">
      <c r="A518" s="3">
        <v>35940</v>
      </c>
      <c r="B518">
        <v>22.41</v>
      </c>
      <c r="C518" t="s">
        <v>27</v>
      </c>
      <c r="D518" t="s">
        <v>28</v>
      </c>
      <c r="E518" t="s">
        <v>29</v>
      </c>
      <c r="F518" t="s">
        <v>30</v>
      </c>
      <c r="G518" t="s">
        <v>28</v>
      </c>
    </row>
    <row r="519" spans="1:7" x14ac:dyDescent="0.2">
      <c r="A519" s="3">
        <v>35941</v>
      </c>
      <c r="B519">
        <v>22.53</v>
      </c>
      <c r="C519" t="s">
        <v>27</v>
      </c>
      <c r="D519" t="s">
        <v>28</v>
      </c>
      <c r="E519" t="s">
        <v>29</v>
      </c>
      <c r="F519" t="s">
        <v>30</v>
      </c>
      <c r="G519" t="s">
        <v>28</v>
      </c>
    </row>
    <row r="520" spans="1:7" x14ac:dyDescent="0.2">
      <c r="A520" s="3">
        <v>35942</v>
      </c>
      <c r="B520">
        <v>22.82</v>
      </c>
      <c r="C520" t="s">
        <v>27</v>
      </c>
      <c r="D520" t="s">
        <v>28</v>
      </c>
      <c r="E520" t="s">
        <v>29</v>
      </c>
      <c r="F520" t="s">
        <v>30</v>
      </c>
      <c r="G520" t="s">
        <v>28</v>
      </c>
    </row>
    <row r="521" spans="1:7" x14ac:dyDescent="0.2">
      <c r="A521" s="3">
        <v>35943</v>
      </c>
      <c r="B521">
        <v>22.71</v>
      </c>
      <c r="C521" t="s">
        <v>27</v>
      </c>
      <c r="D521" t="s">
        <v>28</v>
      </c>
      <c r="E521" t="s">
        <v>29</v>
      </c>
      <c r="F521" t="s">
        <v>30</v>
      </c>
      <c r="G521" t="s">
        <v>28</v>
      </c>
    </row>
    <row r="522" spans="1:7" x14ac:dyDescent="0.2">
      <c r="A522" s="3">
        <v>35944</v>
      </c>
      <c r="B522">
        <v>22.63</v>
      </c>
      <c r="C522" t="s">
        <v>27</v>
      </c>
      <c r="D522" t="s">
        <v>28</v>
      </c>
      <c r="E522" t="s">
        <v>29</v>
      </c>
      <c r="F522" t="s">
        <v>30</v>
      </c>
      <c r="G522" t="s">
        <v>28</v>
      </c>
    </row>
    <row r="523" spans="1:7" x14ac:dyDescent="0.2">
      <c r="A523" s="3">
        <v>35945</v>
      </c>
      <c r="B523" t="s">
        <v>29</v>
      </c>
      <c r="C523" t="s">
        <v>30</v>
      </c>
      <c r="D523" t="s">
        <v>28</v>
      </c>
      <c r="E523" t="s">
        <v>29</v>
      </c>
      <c r="F523" t="s">
        <v>30</v>
      </c>
      <c r="G523" t="s">
        <v>28</v>
      </c>
    </row>
    <row r="524" spans="1:7" x14ac:dyDescent="0.2">
      <c r="A524" s="3">
        <v>35946</v>
      </c>
      <c r="B524" t="s">
        <v>29</v>
      </c>
      <c r="C524" t="s">
        <v>30</v>
      </c>
      <c r="D524" t="s">
        <v>28</v>
      </c>
      <c r="E524" t="s">
        <v>29</v>
      </c>
      <c r="F524" t="s">
        <v>30</v>
      </c>
      <c r="G524" t="s">
        <v>28</v>
      </c>
    </row>
    <row r="525" spans="1:7" x14ac:dyDescent="0.2">
      <c r="A525" s="3">
        <v>35947</v>
      </c>
      <c r="B525">
        <v>22.45</v>
      </c>
      <c r="C525" t="s">
        <v>27</v>
      </c>
      <c r="D525" t="s">
        <v>28</v>
      </c>
      <c r="E525" t="s">
        <v>29</v>
      </c>
      <c r="F525" t="s">
        <v>30</v>
      </c>
      <c r="G525" t="s">
        <v>28</v>
      </c>
    </row>
    <row r="526" spans="1:7" x14ac:dyDescent="0.2">
      <c r="A526" s="3">
        <v>35948</v>
      </c>
      <c r="B526">
        <v>22.32</v>
      </c>
      <c r="C526" t="s">
        <v>27</v>
      </c>
      <c r="D526" t="s">
        <v>28</v>
      </c>
      <c r="E526" t="s">
        <v>29</v>
      </c>
      <c r="F526" t="s">
        <v>30</v>
      </c>
      <c r="G526" t="s">
        <v>28</v>
      </c>
    </row>
    <row r="527" spans="1:7" x14ac:dyDescent="0.2">
      <c r="A527" s="3">
        <v>35949</v>
      </c>
      <c r="B527">
        <v>22.25</v>
      </c>
      <c r="C527" t="s">
        <v>27</v>
      </c>
      <c r="D527" t="s">
        <v>28</v>
      </c>
      <c r="E527" t="s">
        <v>29</v>
      </c>
      <c r="F527" t="s">
        <v>30</v>
      </c>
      <c r="G527" t="s">
        <v>28</v>
      </c>
    </row>
    <row r="528" spans="1:7" x14ac:dyDescent="0.2">
      <c r="A528" s="3">
        <v>35950</v>
      </c>
      <c r="B528">
        <v>22.19</v>
      </c>
      <c r="C528" t="s">
        <v>27</v>
      </c>
      <c r="D528" t="s">
        <v>28</v>
      </c>
      <c r="E528" t="s">
        <v>29</v>
      </c>
      <c r="F528" t="s">
        <v>30</v>
      </c>
      <c r="G528" t="s">
        <v>28</v>
      </c>
    </row>
    <row r="529" spans="1:7" x14ac:dyDescent="0.2">
      <c r="A529" s="3">
        <v>35951</v>
      </c>
      <c r="B529">
        <v>22.2</v>
      </c>
      <c r="C529" t="s">
        <v>27</v>
      </c>
      <c r="D529" t="s">
        <v>28</v>
      </c>
      <c r="E529" t="s">
        <v>29</v>
      </c>
      <c r="F529" t="s">
        <v>30</v>
      </c>
      <c r="G529" t="s">
        <v>28</v>
      </c>
    </row>
    <row r="530" spans="1:7" x14ac:dyDescent="0.2">
      <c r="A530" s="3">
        <v>35952</v>
      </c>
      <c r="B530" t="s">
        <v>29</v>
      </c>
      <c r="C530" t="s">
        <v>30</v>
      </c>
      <c r="D530" t="s">
        <v>28</v>
      </c>
      <c r="E530" t="s">
        <v>29</v>
      </c>
      <c r="F530" t="s">
        <v>30</v>
      </c>
      <c r="G530" t="s">
        <v>28</v>
      </c>
    </row>
    <row r="531" spans="1:7" x14ac:dyDescent="0.2">
      <c r="A531" s="3">
        <v>35953</v>
      </c>
      <c r="B531" t="s">
        <v>29</v>
      </c>
      <c r="C531" t="s">
        <v>30</v>
      </c>
      <c r="D531" t="s">
        <v>28</v>
      </c>
      <c r="E531" t="s">
        <v>29</v>
      </c>
      <c r="F531" t="s">
        <v>30</v>
      </c>
      <c r="G531" t="s">
        <v>28</v>
      </c>
    </row>
    <row r="532" spans="1:7" x14ac:dyDescent="0.2">
      <c r="A532" s="3">
        <v>35954</v>
      </c>
      <c r="B532">
        <v>22.12</v>
      </c>
      <c r="C532" t="s">
        <v>27</v>
      </c>
      <c r="D532" t="s">
        <v>28</v>
      </c>
      <c r="E532" t="s">
        <v>29</v>
      </c>
      <c r="F532" t="s">
        <v>30</v>
      </c>
      <c r="G532" t="s">
        <v>28</v>
      </c>
    </row>
    <row r="533" spans="1:7" x14ac:dyDescent="0.2">
      <c r="A533" s="3">
        <v>35955</v>
      </c>
      <c r="B533">
        <v>22.1</v>
      </c>
      <c r="C533" t="s">
        <v>27</v>
      </c>
      <c r="D533" t="s">
        <v>28</v>
      </c>
      <c r="E533" t="s">
        <v>29</v>
      </c>
      <c r="F533" t="s">
        <v>30</v>
      </c>
      <c r="G533" t="s">
        <v>28</v>
      </c>
    </row>
    <row r="534" spans="1:7" x14ac:dyDescent="0.2">
      <c r="A534" s="3">
        <v>35956</v>
      </c>
      <c r="B534">
        <v>22.05</v>
      </c>
      <c r="C534" t="s">
        <v>27</v>
      </c>
      <c r="D534" t="s">
        <v>28</v>
      </c>
      <c r="E534" t="s">
        <v>29</v>
      </c>
      <c r="F534" t="s">
        <v>30</v>
      </c>
      <c r="G534" t="s">
        <v>28</v>
      </c>
    </row>
    <row r="535" spans="1:7" x14ac:dyDescent="0.2">
      <c r="A535" s="3">
        <v>35957</v>
      </c>
      <c r="B535" t="s">
        <v>29</v>
      </c>
      <c r="C535" t="s">
        <v>30</v>
      </c>
      <c r="D535" t="s">
        <v>28</v>
      </c>
      <c r="E535" t="s">
        <v>29</v>
      </c>
      <c r="F535" t="s">
        <v>30</v>
      </c>
      <c r="G535" t="s">
        <v>28</v>
      </c>
    </row>
    <row r="536" spans="1:7" x14ac:dyDescent="0.2">
      <c r="A536" s="3">
        <v>35958</v>
      </c>
      <c r="B536">
        <v>22.05</v>
      </c>
      <c r="C536" t="s">
        <v>27</v>
      </c>
      <c r="D536" t="s">
        <v>28</v>
      </c>
      <c r="E536" t="s">
        <v>29</v>
      </c>
      <c r="F536" t="s">
        <v>30</v>
      </c>
      <c r="G536" t="s">
        <v>28</v>
      </c>
    </row>
    <row r="537" spans="1:7" x14ac:dyDescent="0.2">
      <c r="A537" s="3">
        <v>35959</v>
      </c>
      <c r="B537" t="s">
        <v>29</v>
      </c>
      <c r="C537" t="s">
        <v>30</v>
      </c>
      <c r="D537" t="s">
        <v>28</v>
      </c>
      <c r="E537" t="s">
        <v>29</v>
      </c>
      <c r="F537" t="s">
        <v>30</v>
      </c>
      <c r="G537" t="s">
        <v>28</v>
      </c>
    </row>
    <row r="538" spans="1:7" x14ac:dyDescent="0.2">
      <c r="A538" s="3">
        <v>35960</v>
      </c>
      <c r="B538" t="s">
        <v>29</v>
      </c>
      <c r="C538" t="s">
        <v>30</v>
      </c>
      <c r="D538" t="s">
        <v>28</v>
      </c>
      <c r="E538" t="s">
        <v>29</v>
      </c>
      <c r="F538" t="s">
        <v>30</v>
      </c>
      <c r="G538" t="s">
        <v>28</v>
      </c>
    </row>
    <row r="539" spans="1:7" x14ac:dyDescent="0.2">
      <c r="A539" s="3">
        <v>35961</v>
      </c>
      <c r="B539">
        <v>22.06</v>
      </c>
      <c r="C539" t="s">
        <v>27</v>
      </c>
      <c r="D539" t="s">
        <v>28</v>
      </c>
      <c r="E539" t="s">
        <v>29</v>
      </c>
      <c r="F539" t="s">
        <v>30</v>
      </c>
      <c r="G539" t="s">
        <v>28</v>
      </c>
    </row>
    <row r="540" spans="1:7" x14ac:dyDescent="0.2">
      <c r="A540" s="3">
        <v>35962</v>
      </c>
      <c r="B540">
        <v>22.03</v>
      </c>
      <c r="C540" t="s">
        <v>27</v>
      </c>
      <c r="D540" t="s">
        <v>28</v>
      </c>
      <c r="E540" t="s">
        <v>29</v>
      </c>
      <c r="F540" t="s">
        <v>30</v>
      </c>
      <c r="G540" t="s">
        <v>28</v>
      </c>
    </row>
    <row r="541" spans="1:7" x14ac:dyDescent="0.2">
      <c r="A541" s="3">
        <v>35963</v>
      </c>
      <c r="B541">
        <v>21.990000000000002</v>
      </c>
      <c r="C541" t="s">
        <v>27</v>
      </c>
      <c r="D541" t="s">
        <v>28</v>
      </c>
      <c r="E541" t="s">
        <v>29</v>
      </c>
      <c r="F541" t="s">
        <v>30</v>
      </c>
      <c r="G541" t="s">
        <v>28</v>
      </c>
    </row>
    <row r="542" spans="1:7" x14ac:dyDescent="0.2">
      <c r="A542" s="3">
        <v>35964</v>
      </c>
      <c r="B542">
        <v>22.07</v>
      </c>
      <c r="C542" t="s">
        <v>27</v>
      </c>
      <c r="D542" t="s">
        <v>28</v>
      </c>
      <c r="E542" t="s">
        <v>29</v>
      </c>
      <c r="F542" t="s">
        <v>30</v>
      </c>
      <c r="G542" t="s">
        <v>28</v>
      </c>
    </row>
    <row r="543" spans="1:7" x14ac:dyDescent="0.2">
      <c r="A543" s="3">
        <v>35965</v>
      </c>
      <c r="B543">
        <v>22.490000000000002</v>
      </c>
      <c r="C543" t="s">
        <v>27</v>
      </c>
      <c r="D543" t="s">
        <v>28</v>
      </c>
      <c r="E543" t="s">
        <v>29</v>
      </c>
      <c r="F543" t="s">
        <v>30</v>
      </c>
      <c r="G543" t="s">
        <v>28</v>
      </c>
    </row>
    <row r="544" spans="1:7" x14ac:dyDescent="0.2">
      <c r="A544" s="3">
        <v>35966</v>
      </c>
      <c r="B544" t="s">
        <v>29</v>
      </c>
      <c r="C544" t="s">
        <v>30</v>
      </c>
      <c r="D544" t="s">
        <v>28</v>
      </c>
      <c r="E544" t="s">
        <v>29</v>
      </c>
      <c r="F544" t="s">
        <v>30</v>
      </c>
      <c r="G544" t="s">
        <v>28</v>
      </c>
    </row>
    <row r="545" spans="1:7" x14ac:dyDescent="0.2">
      <c r="A545" s="3">
        <v>35967</v>
      </c>
      <c r="B545" t="s">
        <v>29</v>
      </c>
      <c r="C545" t="s">
        <v>30</v>
      </c>
      <c r="D545" t="s">
        <v>28</v>
      </c>
      <c r="E545" t="s">
        <v>29</v>
      </c>
      <c r="F545" t="s">
        <v>30</v>
      </c>
      <c r="G545" t="s">
        <v>28</v>
      </c>
    </row>
    <row r="546" spans="1:7" x14ac:dyDescent="0.2">
      <c r="A546" s="3">
        <v>35968</v>
      </c>
      <c r="B546">
        <v>22.5</v>
      </c>
      <c r="C546" t="s">
        <v>27</v>
      </c>
      <c r="D546" t="s">
        <v>28</v>
      </c>
      <c r="E546" t="s">
        <v>29</v>
      </c>
      <c r="F546" t="s">
        <v>30</v>
      </c>
      <c r="G546" t="s">
        <v>28</v>
      </c>
    </row>
    <row r="547" spans="1:7" x14ac:dyDescent="0.2">
      <c r="A547" s="3">
        <v>35969</v>
      </c>
      <c r="B547">
        <v>22.44</v>
      </c>
      <c r="C547" t="s">
        <v>27</v>
      </c>
      <c r="D547" t="s">
        <v>28</v>
      </c>
      <c r="E547" t="s">
        <v>29</v>
      </c>
      <c r="F547" t="s">
        <v>30</v>
      </c>
      <c r="G547" t="s">
        <v>28</v>
      </c>
    </row>
    <row r="548" spans="1:7" x14ac:dyDescent="0.2">
      <c r="A548" s="3">
        <v>35970</v>
      </c>
      <c r="B548">
        <v>22.6</v>
      </c>
      <c r="C548" t="s">
        <v>27</v>
      </c>
      <c r="D548" t="s">
        <v>28</v>
      </c>
      <c r="E548" t="s">
        <v>29</v>
      </c>
      <c r="F548" t="s">
        <v>30</v>
      </c>
      <c r="G548" t="s">
        <v>28</v>
      </c>
    </row>
    <row r="549" spans="1:7" x14ac:dyDescent="0.2">
      <c r="A549" s="3">
        <v>35971</v>
      </c>
      <c r="B549">
        <v>22.39</v>
      </c>
      <c r="C549" t="s">
        <v>27</v>
      </c>
      <c r="D549" t="s">
        <v>28</v>
      </c>
      <c r="E549" t="s">
        <v>29</v>
      </c>
      <c r="F549" t="s">
        <v>30</v>
      </c>
      <c r="G549" t="s">
        <v>28</v>
      </c>
    </row>
    <row r="550" spans="1:7" x14ac:dyDescent="0.2">
      <c r="A550" s="3">
        <v>35972</v>
      </c>
      <c r="B550">
        <v>22.400000000000002</v>
      </c>
      <c r="C550" t="s">
        <v>27</v>
      </c>
      <c r="D550" t="s">
        <v>28</v>
      </c>
      <c r="E550" t="s">
        <v>29</v>
      </c>
      <c r="F550" t="s">
        <v>30</v>
      </c>
      <c r="G550" t="s">
        <v>28</v>
      </c>
    </row>
    <row r="551" spans="1:7" x14ac:dyDescent="0.2">
      <c r="A551" s="3">
        <v>35973</v>
      </c>
      <c r="B551" t="s">
        <v>29</v>
      </c>
      <c r="C551" t="s">
        <v>30</v>
      </c>
      <c r="D551" t="s">
        <v>28</v>
      </c>
      <c r="E551" t="s">
        <v>29</v>
      </c>
      <c r="F551" t="s">
        <v>30</v>
      </c>
      <c r="G551" t="s">
        <v>28</v>
      </c>
    </row>
    <row r="552" spans="1:7" x14ac:dyDescent="0.2">
      <c r="A552" s="3">
        <v>35974</v>
      </c>
      <c r="B552" t="s">
        <v>29</v>
      </c>
      <c r="C552" t="s">
        <v>30</v>
      </c>
      <c r="D552" t="s">
        <v>28</v>
      </c>
      <c r="E552" t="s">
        <v>29</v>
      </c>
      <c r="F552" t="s">
        <v>30</v>
      </c>
      <c r="G552" t="s">
        <v>28</v>
      </c>
    </row>
    <row r="553" spans="1:7" x14ac:dyDescent="0.2">
      <c r="A553" s="3">
        <v>35975</v>
      </c>
      <c r="B553">
        <v>22.52</v>
      </c>
      <c r="C553" t="s">
        <v>27</v>
      </c>
      <c r="D553" t="s">
        <v>28</v>
      </c>
      <c r="E553" t="s">
        <v>29</v>
      </c>
      <c r="F553" t="s">
        <v>30</v>
      </c>
      <c r="G553" t="s">
        <v>28</v>
      </c>
    </row>
    <row r="554" spans="1:7" x14ac:dyDescent="0.2">
      <c r="A554" s="3">
        <v>35976</v>
      </c>
      <c r="B554">
        <v>22.42</v>
      </c>
      <c r="C554" t="s">
        <v>27</v>
      </c>
      <c r="D554" t="s">
        <v>28</v>
      </c>
      <c r="E554" t="s">
        <v>29</v>
      </c>
      <c r="F554" t="s">
        <v>30</v>
      </c>
      <c r="G554" t="s">
        <v>28</v>
      </c>
    </row>
    <row r="555" spans="1:7" x14ac:dyDescent="0.2">
      <c r="A555" s="3">
        <v>35977</v>
      </c>
      <c r="B555">
        <v>22.28</v>
      </c>
      <c r="C555" t="s">
        <v>27</v>
      </c>
      <c r="D555" t="s">
        <v>28</v>
      </c>
      <c r="E555" t="s">
        <v>29</v>
      </c>
      <c r="F555" t="s">
        <v>30</v>
      </c>
      <c r="G555" t="s">
        <v>28</v>
      </c>
    </row>
    <row r="556" spans="1:7" x14ac:dyDescent="0.2">
      <c r="A556" s="3">
        <v>35978</v>
      </c>
      <c r="B556">
        <v>22.19</v>
      </c>
      <c r="C556" t="s">
        <v>27</v>
      </c>
      <c r="D556" t="s">
        <v>28</v>
      </c>
      <c r="E556" t="s">
        <v>29</v>
      </c>
      <c r="F556" t="s">
        <v>30</v>
      </c>
      <c r="G556" t="s">
        <v>28</v>
      </c>
    </row>
    <row r="557" spans="1:7" x14ac:dyDescent="0.2">
      <c r="A557" s="3">
        <v>35979</v>
      </c>
      <c r="B557">
        <v>22.17</v>
      </c>
      <c r="C557" t="s">
        <v>27</v>
      </c>
      <c r="D557" t="s">
        <v>28</v>
      </c>
      <c r="E557" t="s">
        <v>29</v>
      </c>
      <c r="F557" t="s">
        <v>30</v>
      </c>
      <c r="G557" t="s">
        <v>28</v>
      </c>
    </row>
    <row r="558" spans="1:7" x14ac:dyDescent="0.2">
      <c r="A558" s="3">
        <v>35980</v>
      </c>
      <c r="B558" t="s">
        <v>29</v>
      </c>
      <c r="C558" t="s">
        <v>30</v>
      </c>
      <c r="D558" t="s">
        <v>28</v>
      </c>
      <c r="E558" t="s">
        <v>29</v>
      </c>
      <c r="F558" t="s">
        <v>30</v>
      </c>
      <c r="G558" t="s">
        <v>28</v>
      </c>
    </row>
    <row r="559" spans="1:7" x14ac:dyDescent="0.2">
      <c r="A559" s="3">
        <v>35981</v>
      </c>
      <c r="B559" t="s">
        <v>29</v>
      </c>
      <c r="C559" t="s">
        <v>30</v>
      </c>
      <c r="D559" t="s">
        <v>28</v>
      </c>
      <c r="E559" t="s">
        <v>29</v>
      </c>
      <c r="F559" t="s">
        <v>30</v>
      </c>
      <c r="G559" t="s">
        <v>28</v>
      </c>
    </row>
    <row r="560" spans="1:7" x14ac:dyDescent="0.2">
      <c r="A560" s="3">
        <v>35982</v>
      </c>
      <c r="B560">
        <v>22.13</v>
      </c>
      <c r="C560" t="s">
        <v>27</v>
      </c>
      <c r="D560" t="s">
        <v>28</v>
      </c>
      <c r="E560" t="s">
        <v>29</v>
      </c>
      <c r="F560" t="s">
        <v>30</v>
      </c>
      <c r="G560" t="s">
        <v>28</v>
      </c>
    </row>
    <row r="561" spans="1:7" x14ac:dyDescent="0.2">
      <c r="A561" s="3">
        <v>35983</v>
      </c>
      <c r="B561">
        <v>22.07</v>
      </c>
      <c r="C561" t="s">
        <v>27</v>
      </c>
      <c r="D561" t="s">
        <v>28</v>
      </c>
      <c r="E561" t="s">
        <v>29</v>
      </c>
      <c r="F561" t="s">
        <v>30</v>
      </c>
      <c r="G561" t="s">
        <v>28</v>
      </c>
    </row>
    <row r="562" spans="1:7" x14ac:dyDescent="0.2">
      <c r="A562" s="3">
        <v>35984</v>
      </c>
      <c r="B562">
        <v>22.05</v>
      </c>
      <c r="C562" t="s">
        <v>27</v>
      </c>
      <c r="D562" t="s">
        <v>28</v>
      </c>
      <c r="E562" t="s">
        <v>29</v>
      </c>
      <c r="F562" t="s">
        <v>30</v>
      </c>
      <c r="G562" t="s">
        <v>28</v>
      </c>
    </row>
    <row r="563" spans="1:7" x14ac:dyDescent="0.2">
      <c r="A563" s="3">
        <v>35985</v>
      </c>
      <c r="B563">
        <v>22.04</v>
      </c>
      <c r="C563" t="s">
        <v>27</v>
      </c>
      <c r="D563" t="s">
        <v>28</v>
      </c>
      <c r="E563" t="s">
        <v>29</v>
      </c>
      <c r="F563" t="s">
        <v>30</v>
      </c>
      <c r="G563" t="s">
        <v>28</v>
      </c>
    </row>
    <row r="564" spans="1:7" x14ac:dyDescent="0.2">
      <c r="A564" s="3">
        <v>35986</v>
      </c>
      <c r="B564">
        <v>22.03</v>
      </c>
      <c r="C564" t="s">
        <v>27</v>
      </c>
      <c r="D564" t="s">
        <v>28</v>
      </c>
      <c r="E564" t="s">
        <v>29</v>
      </c>
      <c r="F564" t="s">
        <v>30</v>
      </c>
      <c r="G564" t="s">
        <v>28</v>
      </c>
    </row>
    <row r="565" spans="1:7" x14ac:dyDescent="0.2">
      <c r="A565" s="3">
        <v>35987</v>
      </c>
      <c r="B565" t="s">
        <v>29</v>
      </c>
      <c r="C565" t="s">
        <v>30</v>
      </c>
      <c r="D565" t="s">
        <v>28</v>
      </c>
      <c r="E565" t="s">
        <v>29</v>
      </c>
      <c r="F565" t="s">
        <v>30</v>
      </c>
      <c r="G565" t="s">
        <v>28</v>
      </c>
    </row>
    <row r="566" spans="1:7" x14ac:dyDescent="0.2">
      <c r="A566" s="3">
        <v>35988</v>
      </c>
      <c r="B566" t="s">
        <v>29</v>
      </c>
      <c r="C566" t="s">
        <v>30</v>
      </c>
      <c r="D566" t="s">
        <v>28</v>
      </c>
      <c r="E566" t="s">
        <v>29</v>
      </c>
      <c r="F566" t="s">
        <v>30</v>
      </c>
      <c r="G566" t="s">
        <v>28</v>
      </c>
    </row>
    <row r="567" spans="1:7" x14ac:dyDescent="0.2">
      <c r="A567" s="3">
        <v>35989</v>
      </c>
      <c r="B567">
        <v>22.04</v>
      </c>
      <c r="C567" t="s">
        <v>27</v>
      </c>
      <c r="D567" t="s">
        <v>28</v>
      </c>
      <c r="E567" t="s">
        <v>29</v>
      </c>
      <c r="F567" t="s">
        <v>30</v>
      </c>
      <c r="G567" t="s">
        <v>28</v>
      </c>
    </row>
    <row r="568" spans="1:7" x14ac:dyDescent="0.2">
      <c r="A568" s="3">
        <v>35990</v>
      </c>
      <c r="B568">
        <v>22.03</v>
      </c>
      <c r="C568" t="s">
        <v>27</v>
      </c>
      <c r="D568" t="s">
        <v>28</v>
      </c>
      <c r="E568" t="s">
        <v>29</v>
      </c>
      <c r="F568" t="s">
        <v>30</v>
      </c>
      <c r="G568" t="s">
        <v>28</v>
      </c>
    </row>
    <row r="569" spans="1:7" x14ac:dyDescent="0.2">
      <c r="A569" s="3">
        <v>35991</v>
      </c>
      <c r="B569">
        <v>21.98</v>
      </c>
      <c r="C569" t="s">
        <v>27</v>
      </c>
      <c r="D569" t="s">
        <v>28</v>
      </c>
      <c r="E569" t="s">
        <v>29</v>
      </c>
      <c r="F569" t="s">
        <v>30</v>
      </c>
      <c r="G569" t="s">
        <v>28</v>
      </c>
    </row>
    <row r="570" spans="1:7" x14ac:dyDescent="0.2">
      <c r="A570" s="3">
        <v>35992</v>
      </c>
      <c r="B570">
        <v>21.69</v>
      </c>
      <c r="C570" t="s">
        <v>27</v>
      </c>
      <c r="D570" t="s">
        <v>28</v>
      </c>
      <c r="E570" t="s">
        <v>29</v>
      </c>
      <c r="F570" t="s">
        <v>30</v>
      </c>
      <c r="G570" t="s">
        <v>28</v>
      </c>
    </row>
    <row r="571" spans="1:7" x14ac:dyDescent="0.2">
      <c r="A571" s="3">
        <v>35993</v>
      </c>
      <c r="B571">
        <v>20.3</v>
      </c>
      <c r="C571" t="s">
        <v>27</v>
      </c>
      <c r="D571" t="s">
        <v>28</v>
      </c>
      <c r="E571" t="s">
        <v>29</v>
      </c>
      <c r="F571" t="s">
        <v>30</v>
      </c>
      <c r="G571" t="s">
        <v>28</v>
      </c>
    </row>
    <row r="572" spans="1:7" x14ac:dyDescent="0.2">
      <c r="A572" s="3">
        <v>35994</v>
      </c>
      <c r="B572" t="s">
        <v>29</v>
      </c>
      <c r="C572" t="s">
        <v>30</v>
      </c>
      <c r="D572" t="s">
        <v>28</v>
      </c>
      <c r="E572" t="s">
        <v>29</v>
      </c>
      <c r="F572" t="s">
        <v>30</v>
      </c>
      <c r="G572" t="s">
        <v>28</v>
      </c>
    </row>
    <row r="573" spans="1:7" x14ac:dyDescent="0.2">
      <c r="A573" s="3">
        <v>35995</v>
      </c>
      <c r="B573" t="s">
        <v>29</v>
      </c>
      <c r="C573" t="s">
        <v>30</v>
      </c>
      <c r="D573" t="s">
        <v>28</v>
      </c>
      <c r="E573" t="s">
        <v>29</v>
      </c>
      <c r="F573" t="s">
        <v>30</v>
      </c>
      <c r="G573" t="s">
        <v>28</v>
      </c>
    </row>
    <row r="574" spans="1:7" x14ac:dyDescent="0.2">
      <c r="A574" s="3">
        <v>35996</v>
      </c>
      <c r="B574">
        <v>20.34</v>
      </c>
      <c r="C574" t="s">
        <v>27</v>
      </c>
      <c r="D574" t="s">
        <v>28</v>
      </c>
      <c r="E574" t="s">
        <v>29</v>
      </c>
      <c r="F574" t="s">
        <v>30</v>
      </c>
      <c r="G574" t="s">
        <v>28</v>
      </c>
    </row>
    <row r="575" spans="1:7" x14ac:dyDescent="0.2">
      <c r="A575" s="3">
        <v>35997</v>
      </c>
      <c r="B575">
        <v>20.62</v>
      </c>
      <c r="C575" t="s">
        <v>27</v>
      </c>
      <c r="D575" t="s">
        <v>28</v>
      </c>
      <c r="E575" t="s">
        <v>29</v>
      </c>
      <c r="F575" t="s">
        <v>30</v>
      </c>
      <c r="G575" t="s">
        <v>28</v>
      </c>
    </row>
    <row r="576" spans="1:7" x14ac:dyDescent="0.2">
      <c r="A576" s="3">
        <v>35998</v>
      </c>
      <c r="B576">
        <v>20.900000000000002</v>
      </c>
      <c r="C576" t="s">
        <v>27</v>
      </c>
      <c r="D576" t="s">
        <v>28</v>
      </c>
      <c r="E576" t="s">
        <v>29</v>
      </c>
      <c r="F576" t="s">
        <v>30</v>
      </c>
      <c r="G576" t="s">
        <v>28</v>
      </c>
    </row>
    <row r="577" spans="1:7" x14ac:dyDescent="0.2">
      <c r="A577" s="3">
        <v>35999</v>
      </c>
      <c r="B577">
        <v>20.900000000000002</v>
      </c>
      <c r="C577" t="s">
        <v>27</v>
      </c>
      <c r="D577" t="s">
        <v>28</v>
      </c>
      <c r="E577" t="s">
        <v>29</v>
      </c>
      <c r="F577" t="s">
        <v>30</v>
      </c>
      <c r="G577" t="s">
        <v>28</v>
      </c>
    </row>
    <row r="578" spans="1:7" x14ac:dyDescent="0.2">
      <c r="A578" s="3">
        <v>36000</v>
      </c>
      <c r="B578">
        <v>20.7</v>
      </c>
      <c r="C578" t="s">
        <v>27</v>
      </c>
      <c r="D578" t="s">
        <v>28</v>
      </c>
      <c r="E578" t="s">
        <v>29</v>
      </c>
      <c r="F578" t="s">
        <v>30</v>
      </c>
      <c r="G578" t="s">
        <v>28</v>
      </c>
    </row>
    <row r="579" spans="1:7" x14ac:dyDescent="0.2">
      <c r="A579" s="3">
        <v>36001</v>
      </c>
      <c r="B579" t="s">
        <v>29</v>
      </c>
      <c r="C579" t="s">
        <v>30</v>
      </c>
      <c r="D579" t="s">
        <v>28</v>
      </c>
      <c r="E579" t="s">
        <v>29</v>
      </c>
      <c r="F579" t="s">
        <v>30</v>
      </c>
      <c r="G579" t="s">
        <v>28</v>
      </c>
    </row>
    <row r="580" spans="1:7" x14ac:dyDescent="0.2">
      <c r="A580" s="3">
        <v>36002</v>
      </c>
      <c r="B580" t="s">
        <v>29</v>
      </c>
      <c r="C580" t="s">
        <v>30</v>
      </c>
      <c r="D580" t="s">
        <v>28</v>
      </c>
      <c r="E580" t="s">
        <v>29</v>
      </c>
      <c r="F580" t="s">
        <v>30</v>
      </c>
      <c r="G580" t="s">
        <v>28</v>
      </c>
    </row>
    <row r="581" spans="1:7" x14ac:dyDescent="0.2">
      <c r="A581" s="3">
        <v>36003</v>
      </c>
      <c r="B581">
        <v>20.240000000000002</v>
      </c>
      <c r="C581" t="s">
        <v>27</v>
      </c>
      <c r="D581" t="s">
        <v>28</v>
      </c>
      <c r="E581" t="s">
        <v>29</v>
      </c>
      <c r="F581" t="s">
        <v>30</v>
      </c>
      <c r="G581" t="s">
        <v>28</v>
      </c>
    </row>
    <row r="582" spans="1:7" x14ac:dyDescent="0.2">
      <c r="A582" s="3">
        <v>36004</v>
      </c>
      <c r="B582">
        <v>20.11</v>
      </c>
      <c r="C582" t="s">
        <v>27</v>
      </c>
      <c r="D582" t="s">
        <v>28</v>
      </c>
      <c r="E582" t="s">
        <v>29</v>
      </c>
      <c r="F582" t="s">
        <v>30</v>
      </c>
      <c r="G582" t="s">
        <v>28</v>
      </c>
    </row>
    <row r="583" spans="1:7" x14ac:dyDescent="0.2">
      <c r="A583" s="3">
        <v>36005</v>
      </c>
      <c r="B583">
        <v>20.05</v>
      </c>
      <c r="C583" t="s">
        <v>27</v>
      </c>
      <c r="D583" t="s">
        <v>28</v>
      </c>
      <c r="E583" t="s">
        <v>29</v>
      </c>
      <c r="F583" t="s">
        <v>30</v>
      </c>
      <c r="G583" t="s">
        <v>28</v>
      </c>
    </row>
    <row r="584" spans="1:7" x14ac:dyDescent="0.2">
      <c r="A584" s="3">
        <v>36006</v>
      </c>
      <c r="B584">
        <v>20.02</v>
      </c>
      <c r="C584" t="s">
        <v>27</v>
      </c>
      <c r="D584" t="s">
        <v>28</v>
      </c>
      <c r="E584" t="s">
        <v>29</v>
      </c>
      <c r="F584" t="s">
        <v>30</v>
      </c>
      <c r="G584" t="s">
        <v>28</v>
      </c>
    </row>
    <row r="585" spans="1:7" x14ac:dyDescent="0.2">
      <c r="A585" s="3">
        <v>36007</v>
      </c>
      <c r="B585">
        <v>19.900000000000002</v>
      </c>
      <c r="C585" t="s">
        <v>27</v>
      </c>
      <c r="D585" t="s">
        <v>28</v>
      </c>
      <c r="E585" t="s">
        <v>29</v>
      </c>
      <c r="F585" t="s">
        <v>30</v>
      </c>
      <c r="G585" t="s">
        <v>28</v>
      </c>
    </row>
    <row r="586" spans="1:7" x14ac:dyDescent="0.2">
      <c r="A586" s="3">
        <v>36008</v>
      </c>
      <c r="B586" t="s">
        <v>29</v>
      </c>
      <c r="C586" t="s">
        <v>30</v>
      </c>
      <c r="D586" t="s">
        <v>28</v>
      </c>
      <c r="E586" t="s">
        <v>29</v>
      </c>
      <c r="F586" t="s">
        <v>30</v>
      </c>
      <c r="G586" t="s">
        <v>28</v>
      </c>
    </row>
    <row r="587" spans="1:7" x14ac:dyDescent="0.2">
      <c r="A587" s="3">
        <v>36009</v>
      </c>
      <c r="B587" t="s">
        <v>29</v>
      </c>
      <c r="C587" t="s">
        <v>30</v>
      </c>
      <c r="D587" t="s">
        <v>28</v>
      </c>
      <c r="E587" t="s">
        <v>29</v>
      </c>
      <c r="F587" t="s">
        <v>30</v>
      </c>
      <c r="G587" t="s">
        <v>28</v>
      </c>
    </row>
    <row r="588" spans="1:7" x14ac:dyDescent="0.2">
      <c r="A588" s="3">
        <v>36010</v>
      </c>
      <c r="B588">
        <v>19.72</v>
      </c>
      <c r="C588" t="s">
        <v>27</v>
      </c>
      <c r="D588" t="s">
        <v>28</v>
      </c>
      <c r="E588" t="s">
        <v>29</v>
      </c>
      <c r="F588" t="s">
        <v>30</v>
      </c>
      <c r="G588" t="s">
        <v>28</v>
      </c>
    </row>
    <row r="589" spans="1:7" x14ac:dyDescent="0.2">
      <c r="A589" s="3">
        <v>36011</v>
      </c>
      <c r="B589">
        <v>19.580000000000002</v>
      </c>
      <c r="C589" t="s">
        <v>27</v>
      </c>
      <c r="D589" t="s">
        <v>28</v>
      </c>
      <c r="E589" t="s">
        <v>29</v>
      </c>
      <c r="F589" t="s">
        <v>30</v>
      </c>
      <c r="G589" t="s">
        <v>28</v>
      </c>
    </row>
    <row r="590" spans="1:7" x14ac:dyDescent="0.2">
      <c r="A590" s="3">
        <v>36012</v>
      </c>
      <c r="B590">
        <v>19.55</v>
      </c>
      <c r="C590" t="s">
        <v>27</v>
      </c>
      <c r="D590" t="s">
        <v>28</v>
      </c>
      <c r="E590" t="s">
        <v>29</v>
      </c>
      <c r="F590" t="s">
        <v>30</v>
      </c>
      <c r="G590" t="s">
        <v>28</v>
      </c>
    </row>
    <row r="591" spans="1:7" x14ac:dyDescent="0.2">
      <c r="A591" s="3">
        <v>36013</v>
      </c>
      <c r="B591">
        <v>19.54</v>
      </c>
      <c r="C591" t="s">
        <v>27</v>
      </c>
      <c r="D591" t="s">
        <v>28</v>
      </c>
      <c r="E591" t="s">
        <v>29</v>
      </c>
      <c r="F591" t="s">
        <v>30</v>
      </c>
      <c r="G591" t="s">
        <v>28</v>
      </c>
    </row>
    <row r="592" spans="1:7" x14ac:dyDescent="0.2">
      <c r="A592" s="3">
        <v>36014</v>
      </c>
      <c r="B592">
        <v>19.54</v>
      </c>
      <c r="C592" t="s">
        <v>27</v>
      </c>
      <c r="D592" t="s">
        <v>28</v>
      </c>
      <c r="E592" t="s">
        <v>29</v>
      </c>
      <c r="F592" t="s">
        <v>30</v>
      </c>
      <c r="G592" t="s">
        <v>28</v>
      </c>
    </row>
    <row r="593" spans="1:7" x14ac:dyDescent="0.2">
      <c r="A593" s="3">
        <v>36015</v>
      </c>
      <c r="B593" t="s">
        <v>29</v>
      </c>
      <c r="C593" t="s">
        <v>30</v>
      </c>
      <c r="D593" t="s">
        <v>28</v>
      </c>
      <c r="E593" t="s">
        <v>29</v>
      </c>
      <c r="F593" t="s">
        <v>30</v>
      </c>
      <c r="G593" t="s">
        <v>28</v>
      </c>
    </row>
    <row r="594" spans="1:7" x14ac:dyDescent="0.2">
      <c r="A594" s="3">
        <v>36016</v>
      </c>
      <c r="B594" t="s">
        <v>29</v>
      </c>
      <c r="C594" t="s">
        <v>30</v>
      </c>
      <c r="D594" t="s">
        <v>28</v>
      </c>
      <c r="E594" t="s">
        <v>29</v>
      </c>
      <c r="F594" t="s">
        <v>30</v>
      </c>
      <c r="G594" t="s">
        <v>28</v>
      </c>
    </row>
    <row r="595" spans="1:7" x14ac:dyDescent="0.2">
      <c r="A595" s="3">
        <v>36017</v>
      </c>
      <c r="B595">
        <v>19.52</v>
      </c>
      <c r="C595" t="s">
        <v>27</v>
      </c>
      <c r="D595" t="s">
        <v>28</v>
      </c>
      <c r="E595" t="s">
        <v>29</v>
      </c>
      <c r="F595" t="s">
        <v>30</v>
      </c>
      <c r="G595" t="s">
        <v>28</v>
      </c>
    </row>
    <row r="596" spans="1:7" x14ac:dyDescent="0.2">
      <c r="A596" s="3">
        <v>36018</v>
      </c>
      <c r="B596">
        <v>19.510000000000002</v>
      </c>
      <c r="C596" t="s">
        <v>27</v>
      </c>
      <c r="D596" t="s">
        <v>28</v>
      </c>
      <c r="E596" t="s">
        <v>29</v>
      </c>
      <c r="F596" t="s">
        <v>30</v>
      </c>
      <c r="G596" t="s">
        <v>28</v>
      </c>
    </row>
    <row r="597" spans="1:7" x14ac:dyDescent="0.2">
      <c r="A597" s="3">
        <v>36019</v>
      </c>
      <c r="B597">
        <v>19.52</v>
      </c>
      <c r="C597" t="s">
        <v>27</v>
      </c>
      <c r="D597" t="s">
        <v>28</v>
      </c>
      <c r="E597" t="s">
        <v>29</v>
      </c>
      <c r="F597" t="s">
        <v>30</v>
      </c>
      <c r="G597" t="s">
        <v>28</v>
      </c>
    </row>
    <row r="598" spans="1:7" x14ac:dyDescent="0.2">
      <c r="A598" s="3">
        <v>36020</v>
      </c>
      <c r="B598">
        <v>19.55</v>
      </c>
      <c r="C598" t="s">
        <v>27</v>
      </c>
      <c r="D598" t="s">
        <v>28</v>
      </c>
      <c r="E598" t="s">
        <v>29</v>
      </c>
      <c r="F598" t="s">
        <v>30</v>
      </c>
      <c r="G598" t="s">
        <v>28</v>
      </c>
    </row>
    <row r="599" spans="1:7" x14ac:dyDescent="0.2">
      <c r="A599" s="3">
        <v>36021</v>
      </c>
      <c r="B599">
        <v>19.55</v>
      </c>
      <c r="C599" t="s">
        <v>27</v>
      </c>
      <c r="D599" t="s">
        <v>28</v>
      </c>
      <c r="E599" t="s">
        <v>29</v>
      </c>
      <c r="F599" t="s">
        <v>30</v>
      </c>
      <c r="G599" t="s">
        <v>28</v>
      </c>
    </row>
    <row r="600" spans="1:7" x14ac:dyDescent="0.2">
      <c r="A600" s="3">
        <v>36022</v>
      </c>
      <c r="B600" t="s">
        <v>29</v>
      </c>
      <c r="C600" t="s">
        <v>30</v>
      </c>
      <c r="D600" t="s">
        <v>28</v>
      </c>
      <c r="E600" t="s">
        <v>29</v>
      </c>
      <c r="F600" t="s">
        <v>30</v>
      </c>
      <c r="G600" t="s">
        <v>28</v>
      </c>
    </row>
    <row r="601" spans="1:7" x14ac:dyDescent="0.2">
      <c r="A601" s="3">
        <v>36023</v>
      </c>
      <c r="B601" t="s">
        <v>29</v>
      </c>
      <c r="C601" t="s">
        <v>30</v>
      </c>
      <c r="D601" t="s">
        <v>28</v>
      </c>
      <c r="E601" t="s">
        <v>29</v>
      </c>
      <c r="F601" t="s">
        <v>30</v>
      </c>
      <c r="G601" t="s">
        <v>28</v>
      </c>
    </row>
    <row r="602" spans="1:7" x14ac:dyDescent="0.2">
      <c r="A602" s="3">
        <v>36024</v>
      </c>
      <c r="B602">
        <v>19.52</v>
      </c>
      <c r="C602" t="s">
        <v>27</v>
      </c>
      <c r="D602" t="s">
        <v>28</v>
      </c>
      <c r="E602" t="s">
        <v>29</v>
      </c>
      <c r="F602" t="s">
        <v>30</v>
      </c>
      <c r="G602" t="s">
        <v>28</v>
      </c>
    </row>
    <row r="603" spans="1:7" x14ac:dyDescent="0.2">
      <c r="A603" s="3">
        <v>36025</v>
      </c>
      <c r="B603">
        <v>19.53</v>
      </c>
      <c r="C603" t="s">
        <v>27</v>
      </c>
      <c r="D603" t="s">
        <v>28</v>
      </c>
      <c r="E603" t="s">
        <v>29</v>
      </c>
      <c r="F603" t="s">
        <v>30</v>
      </c>
      <c r="G603" t="s">
        <v>28</v>
      </c>
    </row>
    <row r="604" spans="1:7" x14ac:dyDescent="0.2">
      <c r="A604" s="3">
        <v>36026</v>
      </c>
      <c r="B604">
        <v>19.580000000000002</v>
      </c>
      <c r="C604" t="s">
        <v>27</v>
      </c>
      <c r="D604" t="s">
        <v>28</v>
      </c>
      <c r="E604" t="s">
        <v>29</v>
      </c>
      <c r="F604" t="s">
        <v>30</v>
      </c>
      <c r="G604" t="s">
        <v>28</v>
      </c>
    </row>
    <row r="605" spans="1:7" x14ac:dyDescent="0.2">
      <c r="A605" s="3">
        <v>36027</v>
      </c>
      <c r="B605">
        <v>19.8</v>
      </c>
      <c r="C605" t="s">
        <v>27</v>
      </c>
      <c r="D605" t="s">
        <v>28</v>
      </c>
      <c r="E605" t="s">
        <v>29</v>
      </c>
      <c r="F605" t="s">
        <v>30</v>
      </c>
      <c r="G605" t="s">
        <v>28</v>
      </c>
    </row>
    <row r="606" spans="1:7" x14ac:dyDescent="0.2">
      <c r="A606" s="3">
        <v>36028</v>
      </c>
      <c r="B606">
        <v>20.6</v>
      </c>
      <c r="C606" t="s">
        <v>27</v>
      </c>
      <c r="D606" t="s">
        <v>28</v>
      </c>
      <c r="E606" t="s">
        <v>29</v>
      </c>
      <c r="F606" t="s">
        <v>30</v>
      </c>
      <c r="G606" t="s">
        <v>28</v>
      </c>
    </row>
    <row r="607" spans="1:7" x14ac:dyDescent="0.2">
      <c r="A607" s="3">
        <v>36029</v>
      </c>
      <c r="B607" t="s">
        <v>29</v>
      </c>
      <c r="C607" t="s">
        <v>30</v>
      </c>
      <c r="D607" t="s">
        <v>28</v>
      </c>
      <c r="E607" t="s">
        <v>29</v>
      </c>
      <c r="F607" t="s">
        <v>30</v>
      </c>
      <c r="G607" t="s">
        <v>28</v>
      </c>
    </row>
    <row r="608" spans="1:7" x14ac:dyDescent="0.2">
      <c r="A608" s="3">
        <v>36030</v>
      </c>
      <c r="B608" t="s">
        <v>29</v>
      </c>
      <c r="C608" t="s">
        <v>30</v>
      </c>
      <c r="D608" t="s">
        <v>28</v>
      </c>
      <c r="E608" t="s">
        <v>29</v>
      </c>
      <c r="F608" t="s">
        <v>30</v>
      </c>
      <c r="G608" t="s">
        <v>28</v>
      </c>
    </row>
    <row r="609" spans="1:7" x14ac:dyDescent="0.2">
      <c r="A609" s="3">
        <v>36031</v>
      </c>
      <c r="B609">
        <v>21.18</v>
      </c>
      <c r="C609" t="s">
        <v>27</v>
      </c>
      <c r="D609" t="s">
        <v>28</v>
      </c>
      <c r="E609" t="s">
        <v>29</v>
      </c>
      <c r="F609" t="s">
        <v>30</v>
      </c>
      <c r="G609" t="s">
        <v>28</v>
      </c>
    </row>
    <row r="610" spans="1:7" x14ac:dyDescent="0.2">
      <c r="A610" s="3">
        <v>36032</v>
      </c>
      <c r="B610">
        <v>21.240000000000002</v>
      </c>
      <c r="C610" t="s">
        <v>27</v>
      </c>
      <c r="D610" t="s">
        <v>28</v>
      </c>
      <c r="E610" t="s">
        <v>29</v>
      </c>
      <c r="F610" t="s">
        <v>30</v>
      </c>
      <c r="G610" t="s">
        <v>28</v>
      </c>
    </row>
    <row r="611" spans="1:7" x14ac:dyDescent="0.2">
      <c r="A611" s="3">
        <v>36033</v>
      </c>
      <c r="B611">
        <v>20.96</v>
      </c>
      <c r="C611" t="s">
        <v>27</v>
      </c>
      <c r="D611" t="s">
        <v>28</v>
      </c>
      <c r="E611" t="s">
        <v>29</v>
      </c>
      <c r="F611" t="s">
        <v>30</v>
      </c>
      <c r="G611" t="s">
        <v>28</v>
      </c>
    </row>
    <row r="612" spans="1:7" x14ac:dyDescent="0.2">
      <c r="A612" s="3">
        <v>36034</v>
      </c>
      <c r="B612">
        <v>20.81</v>
      </c>
      <c r="C612" t="s">
        <v>27</v>
      </c>
      <c r="D612" t="s">
        <v>28</v>
      </c>
      <c r="E612" t="s">
        <v>29</v>
      </c>
      <c r="F612" t="s">
        <v>30</v>
      </c>
      <c r="G612" t="s">
        <v>28</v>
      </c>
    </row>
    <row r="613" spans="1:7" x14ac:dyDescent="0.2">
      <c r="A613" s="3">
        <v>36035</v>
      </c>
      <c r="B613">
        <v>20.3</v>
      </c>
      <c r="C613" t="s">
        <v>27</v>
      </c>
      <c r="D613" t="s">
        <v>28</v>
      </c>
      <c r="E613" t="s">
        <v>29</v>
      </c>
      <c r="F613" t="s">
        <v>30</v>
      </c>
      <c r="G613" t="s">
        <v>28</v>
      </c>
    </row>
    <row r="614" spans="1:7" x14ac:dyDescent="0.2">
      <c r="A614" s="3">
        <v>36036</v>
      </c>
      <c r="B614" t="s">
        <v>29</v>
      </c>
      <c r="C614" t="s">
        <v>30</v>
      </c>
      <c r="D614" t="s">
        <v>28</v>
      </c>
      <c r="E614" t="s">
        <v>29</v>
      </c>
      <c r="F614" t="s">
        <v>30</v>
      </c>
      <c r="G614" t="s">
        <v>28</v>
      </c>
    </row>
    <row r="615" spans="1:7" x14ac:dyDescent="0.2">
      <c r="A615" s="3">
        <v>36037</v>
      </c>
      <c r="B615" t="s">
        <v>29</v>
      </c>
      <c r="C615" t="s">
        <v>30</v>
      </c>
      <c r="D615" t="s">
        <v>28</v>
      </c>
      <c r="E615" t="s">
        <v>29</v>
      </c>
      <c r="F615" t="s">
        <v>30</v>
      </c>
      <c r="G615" t="s">
        <v>28</v>
      </c>
    </row>
    <row r="616" spans="1:7" x14ac:dyDescent="0.2">
      <c r="A616" s="3">
        <v>36038</v>
      </c>
      <c r="B616">
        <v>20.04</v>
      </c>
      <c r="C616" t="s">
        <v>27</v>
      </c>
      <c r="D616" t="s">
        <v>28</v>
      </c>
      <c r="E616" t="s">
        <v>29</v>
      </c>
      <c r="F616" t="s">
        <v>30</v>
      </c>
      <c r="G616" t="s">
        <v>28</v>
      </c>
    </row>
    <row r="617" spans="1:7" x14ac:dyDescent="0.2">
      <c r="A617" s="3">
        <v>36039</v>
      </c>
      <c r="B617">
        <v>19.740000000000002</v>
      </c>
      <c r="C617" t="s">
        <v>27</v>
      </c>
      <c r="D617" t="s">
        <v>28</v>
      </c>
      <c r="E617" t="s">
        <v>29</v>
      </c>
      <c r="F617" t="s">
        <v>30</v>
      </c>
      <c r="G617" t="s">
        <v>28</v>
      </c>
    </row>
    <row r="618" spans="1:7" x14ac:dyDescent="0.2">
      <c r="A618" s="3">
        <v>36040</v>
      </c>
      <c r="B618">
        <v>19.650000000000002</v>
      </c>
      <c r="C618" t="s">
        <v>27</v>
      </c>
      <c r="D618" t="s">
        <v>28</v>
      </c>
      <c r="E618" t="s">
        <v>29</v>
      </c>
      <c r="F618" t="s">
        <v>30</v>
      </c>
      <c r="G618" t="s">
        <v>28</v>
      </c>
    </row>
    <row r="619" spans="1:7" x14ac:dyDescent="0.2">
      <c r="A619" s="3">
        <v>36041</v>
      </c>
      <c r="B619">
        <v>19.64</v>
      </c>
      <c r="C619" t="s">
        <v>27</v>
      </c>
      <c r="D619" t="s">
        <v>28</v>
      </c>
      <c r="E619" t="s">
        <v>29</v>
      </c>
      <c r="F619" t="s">
        <v>30</v>
      </c>
      <c r="G619" t="s">
        <v>28</v>
      </c>
    </row>
    <row r="620" spans="1:7" x14ac:dyDescent="0.2">
      <c r="A620" s="3">
        <v>36042</v>
      </c>
      <c r="B620">
        <v>19.580000000000002</v>
      </c>
      <c r="C620" t="s">
        <v>27</v>
      </c>
      <c r="D620" t="s">
        <v>28</v>
      </c>
      <c r="E620" t="s">
        <v>29</v>
      </c>
      <c r="F620" t="s">
        <v>30</v>
      </c>
      <c r="G620" t="s">
        <v>28</v>
      </c>
    </row>
    <row r="621" spans="1:7" x14ac:dyDescent="0.2">
      <c r="A621" s="3">
        <v>36043</v>
      </c>
      <c r="B621" t="s">
        <v>29</v>
      </c>
      <c r="C621" t="s">
        <v>30</v>
      </c>
      <c r="D621" t="s">
        <v>28</v>
      </c>
      <c r="E621" t="s">
        <v>29</v>
      </c>
      <c r="F621" t="s">
        <v>30</v>
      </c>
      <c r="G621" t="s">
        <v>28</v>
      </c>
    </row>
    <row r="622" spans="1:7" x14ac:dyDescent="0.2">
      <c r="A622" s="3">
        <v>36044</v>
      </c>
      <c r="B622" t="s">
        <v>29</v>
      </c>
      <c r="C622" t="s">
        <v>30</v>
      </c>
      <c r="D622" t="s">
        <v>28</v>
      </c>
      <c r="E622" t="s">
        <v>29</v>
      </c>
      <c r="F622" t="s">
        <v>30</v>
      </c>
      <c r="G622" t="s">
        <v>28</v>
      </c>
    </row>
    <row r="623" spans="1:7" x14ac:dyDescent="0.2">
      <c r="A623" s="3">
        <v>36045</v>
      </c>
      <c r="B623">
        <v>19.559999999999999</v>
      </c>
      <c r="C623" t="s">
        <v>27</v>
      </c>
      <c r="D623" t="s">
        <v>28</v>
      </c>
      <c r="E623" t="s">
        <v>29</v>
      </c>
      <c r="F623" t="s">
        <v>30</v>
      </c>
      <c r="G623" t="s">
        <v>28</v>
      </c>
    </row>
    <row r="624" spans="1:7" x14ac:dyDescent="0.2">
      <c r="A624" s="3">
        <v>36046</v>
      </c>
      <c r="B624">
        <v>19.55</v>
      </c>
      <c r="C624" t="s">
        <v>27</v>
      </c>
      <c r="D624" t="s">
        <v>28</v>
      </c>
      <c r="E624" t="s">
        <v>29</v>
      </c>
      <c r="F624" t="s">
        <v>30</v>
      </c>
      <c r="G624" t="s">
        <v>28</v>
      </c>
    </row>
    <row r="625" spans="1:7" x14ac:dyDescent="0.2">
      <c r="A625" s="3">
        <v>36047</v>
      </c>
      <c r="B625">
        <v>19.54</v>
      </c>
      <c r="C625" t="s">
        <v>27</v>
      </c>
      <c r="D625" t="s">
        <v>28</v>
      </c>
      <c r="E625" t="s">
        <v>29</v>
      </c>
      <c r="F625" t="s">
        <v>30</v>
      </c>
      <c r="G625" t="s">
        <v>28</v>
      </c>
    </row>
    <row r="626" spans="1:7" x14ac:dyDescent="0.2">
      <c r="A626" s="3">
        <v>36048</v>
      </c>
      <c r="B626">
        <v>18.71</v>
      </c>
      <c r="C626" t="s">
        <v>27</v>
      </c>
      <c r="D626" t="s">
        <v>28</v>
      </c>
      <c r="E626" t="s">
        <v>29</v>
      </c>
      <c r="F626" t="s">
        <v>30</v>
      </c>
      <c r="G626" t="s">
        <v>28</v>
      </c>
    </row>
    <row r="627" spans="1:7" x14ac:dyDescent="0.2">
      <c r="A627" s="3">
        <v>36049</v>
      </c>
      <c r="B627">
        <v>18.66</v>
      </c>
      <c r="C627" t="s">
        <v>27</v>
      </c>
      <c r="D627" t="s">
        <v>28</v>
      </c>
      <c r="E627" t="s">
        <v>29</v>
      </c>
      <c r="F627" t="s">
        <v>30</v>
      </c>
      <c r="G627" t="s">
        <v>28</v>
      </c>
    </row>
    <row r="628" spans="1:7" x14ac:dyDescent="0.2">
      <c r="A628" s="3">
        <v>36050</v>
      </c>
      <c r="B628" t="s">
        <v>29</v>
      </c>
      <c r="C628" t="s">
        <v>30</v>
      </c>
      <c r="D628" t="s">
        <v>28</v>
      </c>
      <c r="E628" t="s">
        <v>29</v>
      </c>
      <c r="F628" t="s">
        <v>30</v>
      </c>
      <c r="G628" t="s">
        <v>28</v>
      </c>
    </row>
    <row r="629" spans="1:7" x14ac:dyDescent="0.2">
      <c r="A629" s="3">
        <v>36051</v>
      </c>
      <c r="B629" t="s">
        <v>29</v>
      </c>
      <c r="C629" t="s">
        <v>30</v>
      </c>
      <c r="D629" t="s">
        <v>28</v>
      </c>
      <c r="E629" t="s">
        <v>29</v>
      </c>
      <c r="F629" t="s">
        <v>30</v>
      </c>
      <c r="G629" t="s">
        <v>28</v>
      </c>
    </row>
    <row r="630" spans="1:7" x14ac:dyDescent="0.2">
      <c r="A630" s="3">
        <v>36052</v>
      </c>
      <c r="B630">
        <v>18.62</v>
      </c>
      <c r="C630" t="s">
        <v>27</v>
      </c>
      <c r="D630" t="s">
        <v>28</v>
      </c>
      <c r="E630" t="s">
        <v>29</v>
      </c>
      <c r="F630" t="s">
        <v>30</v>
      </c>
      <c r="G630" t="s">
        <v>28</v>
      </c>
    </row>
    <row r="631" spans="1:7" x14ac:dyDescent="0.2">
      <c r="A631" s="3">
        <v>36053</v>
      </c>
      <c r="B631">
        <v>18.580000000000002</v>
      </c>
      <c r="C631" t="s">
        <v>27</v>
      </c>
      <c r="D631" t="s">
        <v>28</v>
      </c>
      <c r="E631" t="s">
        <v>29</v>
      </c>
      <c r="F631" t="s">
        <v>30</v>
      </c>
      <c r="G631" t="s">
        <v>28</v>
      </c>
    </row>
    <row r="632" spans="1:7" x14ac:dyDescent="0.2">
      <c r="A632" s="3">
        <v>36054</v>
      </c>
      <c r="B632">
        <v>18.580000000000002</v>
      </c>
      <c r="C632" t="s">
        <v>27</v>
      </c>
      <c r="D632" t="s">
        <v>28</v>
      </c>
      <c r="E632" t="s">
        <v>29</v>
      </c>
      <c r="F632" t="s">
        <v>30</v>
      </c>
      <c r="G632" t="s">
        <v>28</v>
      </c>
    </row>
    <row r="633" spans="1:7" x14ac:dyDescent="0.2">
      <c r="A633" s="3">
        <v>36055</v>
      </c>
      <c r="B633">
        <v>18.54</v>
      </c>
      <c r="C633" t="s">
        <v>27</v>
      </c>
      <c r="D633" t="s">
        <v>28</v>
      </c>
      <c r="E633" t="s">
        <v>29</v>
      </c>
      <c r="F633" t="s">
        <v>30</v>
      </c>
      <c r="G633" t="s">
        <v>28</v>
      </c>
    </row>
    <row r="634" spans="1:7" x14ac:dyDescent="0.2">
      <c r="A634" s="3">
        <v>36056</v>
      </c>
      <c r="B634">
        <v>18.5</v>
      </c>
      <c r="C634" t="s">
        <v>27</v>
      </c>
      <c r="D634" t="s">
        <v>28</v>
      </c>
      <c r="E634" t="s">
        <v>29</v>
      </c>
      <c r="F634" t="s">
        <v>30</v>
      </c>
      <c r="G634" t="s">
        <v>28</v>
      </c>
    </row>
    <row r="635" spans="1:7" x14ac:dyDescent="0.2">
      <c r="A635" s="3">
        <v>36057</v>
      </c>
      <c r="B635" t="s">
        <v>29</v>
      </c>
      <c r="C635" t="s">
        <v>30</v>
      </c>
      <c r="D635" t="s">
        <v>28</v>
      </c>
      <c r="E635" t="s">
        <v>29</v>
      </c>
      <c r="F635" t="s">
        <v>30</v>
      </c>
      <c r="G635" t="s">
        <v>28</v>
      </c>
    </row>
    <row r="636" spans="1:7" x14ac:dyDescent="0.2">
      <c r="A636" s="3">
        <v>36058</v>
      </c>
      <c r="B636" t="s">
        <v>29</v>
      </c>
      <c r="C636" t="s">
        <v>30</v>
      </c>
      <c r="D636" t="s">
        <v>28</v>
      </c>
      <c r="E636" t="s">
        <v>29</v>
      </c>
      <c r="F636" t="s">
        <v>30</v>
      </c>
      <c r="G636" t="s">
        <v>28</v>
      </c>
    </row>
    <row r="637" spans="1:7" x14ac:dyDescent="0.2">
      <c r="A637" s="3">
        <v>36059</v>
      </c>
      <c r="B637">
        <v>18.46</v>
      </c>
      <c r="C637" t="s">
        <v>27</v>
      </c>
      <c r="D637" t="s">
        <v>28</v>
      </c>
      <c r="E637" t="s">
        <v>29</v>
      </c>
      <c r="F637" t="s">
        <v>30</v>
      </c>
      <c r="G637" t="s">
        <v>28</v>
      </c>
    </row>
    <row r="638" spans="1:7" x14ac:dyDescent="0.2">
      <c r="A638" s="3">
        <v>36060</v>
      </c>
      <c r="B638">
        <v>18.490000000000002</v>
      </c>
      <c r="C638" t="s">
        <v>27</v>
      </c>
      <c r="D638" t="s">
        <v>28</v>
      </c>
      <c r="E638" t="s">
        <v>29</v>
      </c>
      <c r="F638" t="s">
        <v>30</v>
      </c>
      <c r="G638" t="s">
        <v>28</v>
      </c>
    </row>
    <row r="639" spans="1:7" x14ac:dyDescent="0.2">
      <c r="A639" s="3">
        <v>36061</v>
      </c>
      <c r="B639">
        <v>18.5</v>
      </c>
      <c r="C639" t="s">
        <v>27</v>
      </c>
      <c r="D639" t="s">
        <v>28</v>
      </c>
      <c r="E639" t="s">
        <v>29</v>
      </c>
      <c r="F639" t="s">
        <v>30</v>
      </c>
      <c r="G639" t="s">
        <v>28</v>
      </c>
    </row>
    <row r="640" spans="1:7" x14ac:dyDescent="0.2">
      <c r="A640" s="3">
        <v>36062</v>
      </c>
      <c r="B640">
        <v>18.5</v>
      </c>
      <c r="C640" t="s">
        <v>27</v>
      </c>
      <c r="D640" t="s">
        <v>28</v>
      </c>
      <c r="E640" t="s">
        <v>29</v>
      </c>
      <c r="F640" t="s">
        <v>30</v>
      </c>
      <c r="G640" t="s">
        <v>28</v>
      </c>
    </row>
    <row r="641" spans="1:7" x14ac:dyDescent="0.2">
      <c r="A641" s="3">
        <v>36063</v>
      </c>
      <c r="B641">
        <v>18.46</v>
      </c>
      <c r="C641" t="s">
        <v>27</v>
      </c>
      <c r="D641" t="s">
        <v>28</v>
      </c>
      <c r="E641" t="s">
        <v>29</v>
      </c>
      <c r="F641" t="s">
        <v>30</v>
      </c>
      <c r="G641" t="s">
        <v>28</v>
      </c>
    </row>
    <row r="642" spans="1:7" x14ac:dyDescent="0.2">
      <c r="A642" s="3">
        <v>36064</v>
      </c>
      <c r="B642" t="s">
        <v>29</v>
      </c>
      <c r="C642" t="s">
        <v>30</v>
      </c>
      <c r="D642" t="s">
        <v>28</v>
      </c>
      <c r="E642" t="s">
        <v>29</v>
      </c>
      <c r="F642" t="s">
        <v>30</v>
      </c>
      <c r="G642" t="s">
        <v>28</v>
      </c>
    </row>
    <row r="643" spans="1:7" x14ac:dyDescent="0.2">
      <c r="A643" s="3">
        <v>36065</v>
      </c>
      <c r="B643" t="s">
        <v>29</v>
      </c>
      <c r="C643" t="s">
        <v>30</v>
      </c>
      <c r="D643" t="s">
        <v>28</v>
      </c>
      <c r="E643" t="s">
        <v>29</v>
      </c>
      <c r="F643" t="s">
        <v>30</v>
      </c>
      <c r="G643" t="s">
        <v>28</v>
      </c>
    </row>
    <row r="644" spans="1:7" x14ac:dyDescent="0.2">
      <c r="A644" s="3">
        <v>36066</v>
      </c>
      <c r="B644">
        <v>18.490000000000002</v>
      </c>
      <c r="C644" t="s">
        <v>27</v>
      </c>
      <c r="D644" t="s">
        <v>28</v>
      </c>
      <c r="E644" t="s">
        <v>29</v>
      </c>
      <c r="F644" t="s">
        <v>30</v>
      </c>
      <c r="G644" t="s">
        <v>28</v>
      </c>
    </row>
    <row r="645" spans="1:7" x14ac:dyDescent="0.2">
      <c r="A645" s="3">
        <v>36067</v>
      </c>
      <c r="B645">
        <v>18.510000000000002</v>
      </c>
      <c r="C645" t="s">
        <v>27</v>
      </c>
      <c r="D645" t="s">
        <v>28</v>
      </c>
      <c r="E645" t="s">
        <v>29</v>
      </c>
      <c r="F645" t="s">
        <v>30</v>
      </c>
      <c r="G645" t="s">
        <v>28</v>
      </c>
    </row>
    <row r="646" spans="1:7" x14ac:dyDescent="0.2">
      <c r="A646" s="3">
        <v>36068</v>
      </c>
      <c r="B646">
        <v>18.48</v>
      </c>
      <c r="C646" t="s">
        <v>27</v>
      </c>
      <c r="D646" t="s">
        <v>28</v>
      </c>
      <c r="E646" t="s">
        <v>29</v>
      </c>
      <c r="F646" t="s">
        <v>30</v>
      </c>
      <c r="G646" t="s">
        <v>28</v>
      </c>
    </row>
    <row r="647" spans="1:7" x14ac:dyDescent="0.2">
      <c r="A647" s="3">
        <v>36069</v>
      </c>
      <c r="B647">
        <v>18.510000000000002</v>
      </c>
      <c r="C647" t="s">
        <v>27</v>
      </c>
      <c r="D647" t="s">
        <v>28</v>
      </c>
      <c r="E647" t="s">
        <v>29</v>
      </c>
      <c r="F647" t="s">
        <v>30</v>
      </c>
      <c r="G647" t="s">
        <v>28</v>
      </c>
    </row>
    <row r="648" spans="1:7" x14ac:dyDescent="0.2">
      <c r="A648" s="3">
        <v>36070</v>
      </c>
      <c r="B648">
        <v>18.5</v>
      </c>
      <c r="C648" t="s">
        <v>27</v>
      </c>
      <c r="D648" t="s">
        <v>28</v>
      </c>
      <c r="E648" t="s">
        <v>29</v>
      </c>
      <c r="F648" t="s">
        <v>30</v>
      </c>
      <c r="G648" t="s">
        <v>28</v>
      </c>
    </row>
    <row r="649" spans="1:7" x14ac:dyDescent="0.2">
      <c r="A649" s="3">
        <v>36071</v>
      </c>
      <c r="B649" t="s">
        <v>29</v>
      </c>
      <c r="C649" t="s">
        <v>30</v>
      </c>
      <c r="D649" t="s">
        <v>28</v>
      </c>
      <c r="E649" t="s">
        <v>29</v>
      </c>
      <c r="F649" t="s">
        <v>30</v>
      </c>
      <c r="G649" t="s">
        <v>28</v>
      </c>
    </row>
    <row r="650" spans="1:7" x14ac:dyDescent="0.2">
      <c r="A650" s="3">
        <v>36072</v>
      </c>
      <c r="B650" t="s">
        <v>29</v>
      </c>
      <c r="C650" t="s">
        <v>30</v>
      </c>
      <c r="D650" t="s">
        <v>28</v>
      </c>
      <c r="E650" t="s">
        <v>29</v>
      </c>
      <c r="F650" t="s">
        <v>30</v>
      </c>
      <c r="G650" t="s">
        <v>28</v>
      </c>
    </row>
    <row r="651" spans="1:7" x14ac:dyDescent="0.2">
      <c r="A651" s="3">
        <v>36073</v>
      </c>
      <c r="B651">
        <v>18.5</v>
      </c>
      <c r="C651" t="s">
        <v>27</v>
      </c>
      <c r="D651" t="s">
        <v>28</v>
      </c>
      <c r="E651" t="s">
        <v>29</v>
      </c>
      <c r="F651" t="s">
        <v>30</v>
      </c>
      <c r="G651" t="s">
        <v>28</v>
      </c>
    </row>
    <row r="652" spans="1:7" x14ac:dyDescent="0.2">
      <c r="A652" s="3">
        <v>36074</v>
      </c>
      <c r="B652">
        <v>18.46</v>
      </c>
      <c r="C652" t="s">
        <v>27</v>
      </c>
      <c r="D652" t="s">
        <v>28</v>
      </c>
      <c r="E652" t="s">
        <v>29</v>
      </c>
      <c r="F652" t="s">
        <v>30</v>
      </c>
      <c r="G652" t="s">
        <v>28</v>
      </c>
    </row>
    <row r="653" spans="1:7" x14ac:dyDescent="0.2">
      <c r="A653" s="3">
        <v>36075</v>
      </c>
      <c r="B653">
        <v>18.43</v>
      </c>
      <c r="C653" t="s">
        <v>27</v>
      </c>
      <c r="D653" t="s">
        <v>28</v>
      </c>
      <c r="E653" t="s">
        <v>29</v>
      </c>
      <c r="F653" t="s">
        <v>30</v>
      </c>
      <c r="G653" t="s">
        <v>28</v>
      </c>
    </row>
    <row r="654" spans="1:7" x14ac:dyDescent="0.2">
      <c r="A654" s="3">
        <v>36076</v>
      </c>
      <c r="B654">
        <v>18.43</v>
      </c>
      <c r="C654" t="s">
        <v>27</v>
      </c>
      <c r="D654" t="s">
        <v>28</v>
      </c>
      <c r="E654" t="s">
        <v>29</v>
      </c>
      <c r="F654" t="s">
        <v>30</v>
      </c>
      <c r="G654" t="s">
        <v>28</v>
      </c>
    </row>
    <row r="655" spans="1:7" x14ac:dyDescent="0.2">
      <c r="A655" s="3">
        <v>36077</v>
      </c>
      <c r="B655">
        <v>18.39</v>
      </c>
      <c r="C655" t="s">
        <v>27</v>
      </c>
      <c r="D655" t="s">
        <v>28</v>
      </c>
      <c r="E655" t="s">
        <v>29</v>
      </c>
      <c r="F655" t="s">
        <v>30</v>
      </c>
      <c r="G655" t="s">
        <v>28</v>
      </c>
    </row>
    <row r="656" spans="1:7" x14ac:dyDescent="0.2">
      <c r="A656" s="3">
        <v>36078</v>
      </c>
      <c r="B656" t="s">
        <v>29</v>
      </c>
      <c r="C656" t="s">
        <v>30</v>
      </c>
      <c r="D656" t="s">
        <v>28</v>
      </c>
      <c r="E656" t="s">
        <v>29</v>
      </c>
      <c r="F656" t="s">
        <v>30</v>
      </c>
      <c r="G656" t="s">
        <v>28</v>
      </c>
    </row>
    <row r="657" spans="1:7" x14ac:dyDescent="0.2">
      <c r="A657" s="3">
        <v>36079</v>
      </c>
      <c r="B657" t="s">
        <v>29</v>
      </c>
      <c r="C657" t="s">
        <v>30</v>
      </c>
      <c r="D657" t="s">
        <v>28</v>
      </c>
      <c r="E657" t="s">
        <v>29</v>
      </c>
      <c r="F657" t="s">
        <v>30</v>
      </c>
      <c r="G657" t="s">
        <v>28</v>
      </c>
    </row>
    <row r="658" spans="1:7" x14ac:dyDescent="0.2">
      <c r="A658" s="3">
        <v>36080</v>
      </c>
      <c r="B658">
        <v>18.39</v>
      </c>
      <c r="C658" t="s">
        <v>27</v>
      </c>
      <c r="D658" t="s">
        <v>28</v>
      </c>
      <c r="E658" t="s">
        <v>29</v>
      </c>
      <c r="F658" t="s">
        <v>30</v>
      </c>
      <c r="G658" t="s">
        <v>28</v>
      </c>
    </row>
    <row r="659" spans="1:7" x14ac:dyDescent="0.2">
      <c r="A659" s="3">
        <v>36081</v>
      </c>
      <c r="B659">
        <v>18.37</v>
      </c>
      <c r="C659" t="s">
        <v>27</v>
      </c>
      <c r="D659" t="s">
        <v>28</v>
      </c>
      <c r="E659" t="s">
        <v>29</v>
      </c>
      <c r="F659" t="s">
        <v>30</v>
      </c>
      <c r="G659" t="s">
        <v>28</v>
      </c>
    </row>
    <row r="660" spans="1:7" x14ac:dyDescent="0.2">
      <c r="A660" s="3">
        <v>36082</v>
      </c>
      <c r="B660">
        <v>18.37</v>
      </c>
      <c r="C660" t="s">
        <v>27</v>
      </c>
      <c r="D660" t="s">
        <v>28</v>
      </c>
      <c r="E660" t="s">
        <v>29</v>
      </c>
      <c r="F660" t="s">
        <v>30</v>
      </c>
      <c r="G660" t="s">
        <v>28</v>
      </c>
    </row>
    <row r="661" spans="1:7" x14ac:dyDescent="0.2">
      <c r="A661" s="3">
        <v>36083</v>
      </c>
      <c r="B661">
        <v>18.350000000000001</v>
      </c>
      <c r="C661" t="s">
        <v>27</v>
      </c>
      <c r="D661" t="s">
        <v>28</v>
      </c>
      <c r="E661" t="s">
        <v>29</v>
      </c>
      <c r="F661" t="s">
        <v>30</v>
      </c>
      <c r="G661" t="s">
        <v>28</v>
      </c>
    </row>
    <row r="662" spans="1:7" x14ac:dyDescent="0.2">
      <c r="A662" s="3">
        <v>36084</v>
      </c>
      <c r="B662">
        <v>18.34</v>
      </c>
      <c r="C662" t="s">
        <v>27</v>
      </c>
      <c r="D662" t="s">
        <v>28</v>
      </c>
      <c r="E662" t="s">
        <v>29</v>
      </c>
      <c r="F662" t="s">
        <v>30</v>
      </c>
      <c r="G662" t="s">
        <v>28</v>
      </c>
    </row>
    <row r="663" spans="1:7" x14ac:dyDescent="0.2">
      <c r="A663" s="3">
        <v>36085</v>
      </c>
      <c r="B663" t="s">
        <v>29</v>
      </c>
      <c r="C663" t="s">
        <v>30</v>
      </c>
      <c r="D663" t="s">
        <v>28</v>
      </c>
      <c r="E663" t="s">
        <v>29</v>
      </c>
      <c r="F663" t="s">
        <v>30</v>
      </c>
      <c r="G663" t="s">
        <v>28</v>
      </c>
    </row>
    <row r="664" spans="1:7" x14ac:dyDescent="0.2">
      <c r="A664" s="3">
        <v>36086</v>
      </c>
      <c r="B664" t="s">
        <v>29</v>
      </c>
      <c r="C664" t="s">
        <v>30</v>
      </c>
      <c r="D664" t="s">
        <v>28</v>
      </c>
      <c r="E664" t="s">
        <v>29</v>
      </c>
      <c r="F664" t="s">
        <v>30</v>
      </c>
      <c r="G664" t="s">
        <v>28</v>
      </c>
    </row>
    <row r="665" spans="1:7" x14ac:dyDescent="0.2">
      <c r="A665" s="3">
        <v>36087</v>
      </c>
      <c r="B665">
        <v>18.37</v>
      </c>
      <c r="C665" t="s">
        <v>27</v>
      </c>
      <c r="D665" t="s">
        <v>28</v>
      </c>
      <c r="E665" t="s">
        <v>29</v>
      </c>
      <c r="F665" t="s">
        <v>30</v>
      </c>
      <c r="G665" t="s">
        <v>28</v>
      </c>
    </row>
    <row r="666" spans="1:7" x14ac:dyDescent="0.2">
      <c r="A666" s="3">
        <v>36088</v>
      </c>
      <c r="B666">
        <v>18.36</v>
      </c>
      <c r="C666" t="s">
        <v>27</v>
      </c>
      <c r="D666" t="s">
        <v>28</v>
      </c>
      <c r="E666" t="s">
        <v>29</v>
      </c>
      <c r="F666" t="s">
        <v>30</v>
      </c>
      <c r="G666" t="s">
        <v>28</v>
      </c>
    </row>
    <row r="667" spans="1:7" x14ac:dyDescent="0.2">
      <c r="A667" s="3">
        <v>36089</v>
      </c>
      <c r="B667">
        <v>18.45</v>
      </c>
      <c r="C667" t="s">
        <v>27</v>
      </c>
      <c r="D667" t="s">
        <v>28</v>
      </c>
      <c r="E667" t="s">
        <v>29</v>
      </c>
      <c r="F667" t="s">
        <v>30</v>
      </c>
      <c r="G667" t="s">
        <v>28</v>
      </c>
    </row>
    <row r="668" spans="1:7" x14ac:dyDescent="0.2">
      <c r="A668" s="3">
        <v>36090</v>
      </c>
      <c r="B668">
        <v>18.760000000000002</v>
      </c>
      <c r="C668" t="s">
        <v>27</v>
      </c>
      <c r="D668" t="s">
        <v>28</v>
      </c>
      <c r="E668" t="s">
        <v>29</v>
      </c>
      <c r="F668" t="s">
        <v>30</v>
      </c>
      <c r="G668" t="s">
        <v>28</v>
      </c>
    </row>
    <row r="669" spans="1:7" x14ac:dyDescent="0.2">
      <c r="A669" s="3">
        <v>36091</v>
      </c>
      <c r="B669">
        <v>18.55</v>
      </c>
      <c r="C669" t="s">
        <v>27</v>
      </c>
      <c r="D669" t="s">
        <v>28</v>
      </c>
      <c r="E669" t="s">
        <v>29</v>
      </c>
      <c r="F669" t="s">
        <v>30</v>
      </c>
      <c r="G669" t="s">
        <v>28</v>
      </c>
    </row>
    <row r="670" spans="1:7" x14ac:dyDescent="0.2">
      <c r="A670" s="3">
        <v>36092</v>
      </c>
      <c r="B670" t="s">
        <v>29</v>
      </c>
      <c r="C670" t="s">
        <v>30</v>
      </c>
      <c r="D670" t="s">
        <v>28</v>
      </c>
      <c r="E670" t="s">
        <v>29</v>
      </c>
      <c r="F670" t="s">
        <v>30</v>
      </c>
      <c r="G670" t="s">
        <v>28</v>
      </c>
    </row>
    <row r="671" spans="1:7" x14ac:dyDescent="0.2">
      <c r="A671" s="3">
        <v>36093</v>
      </c>
      <c r="B671" t="s">
        <v>29</v>
      </c>
      <c r="C671" t="s">
        <v>30</v>
      </c>
      <c r="D671" t="s">
        <v>28</v>
      </c>
      <c r="E671" t="s">
        <v>29</v>
      </c>
      <c r="F671" t="s">
        <v>30</v>
      </c>
      <c r="G671" t="s">
        <v>28</v>
      </c>
    </row>
    <row r="672" spans="1:7" x14ac:dyDescent="0.2">
      <c r="A672" s="3">
        <v>36094</v>
      </c>
      <c r="B672">
        <v>18.41</v>
      </c>
      <c r="C672" t="s">
        <v>27</v>
      </c>
      <c r="D672" t="s">
        <v>28</v>
      </c>
      <c r="E672" t="s">
        <v>29</v>
      </c>
      <c r="F672" t="s">
        <v>30</v>
      </c>
      <c r="G672" t="s">
        <v>28</v>
      </c>
    </row>
    <row r="673" spans="1:7" x14ac:dyDescent="0.2">
      <c r="A673" s="3">
        <v>36095</v>
      </c>
      <c r="B673">
        <v>18.46</v>
      </c>
      <c r="C673" t="s">
        <v>27</v>
      </c>
      <c r="D673" t="s">
        <v>28</v>
      </c>
      <c r="E673" t="s">
        <v>29</v>
      </c>
      <c r="F673" t="s">
        <v>30</v>
      </c>
      <c r="G673" t="s">
        <v>28</v>
      </c>
    </row>
    <row r="674" spans="1:7" x14ac:dyDescent="0.2">
      <c r="A674" s="3">
        <v>36096</v>
      </c>
      <c r="B674">
        <v>18.330000000000002</v>
      </c>
      <c r="C674" t="s">
        <v>27</v>
      </c>
      <c r="D674" t="s">
        <v>28</v>
      </c>
      <c r="E674" t="s">
        <v>29</v>
      </c>
      <c r="F674" t="s">
        <v>30</v>
      </c>
      <c r="G674" t="s">
        <v>28</v>
      </c>
    </row>
    <row r="675" spans="1:7" x14ac:dyDescent="0.2">
      <c r="A675" s="3">
        <v>36097</v>
      </c>
      <c r="B675">
        <v>17.850000000000001</v>
      </c>
      <c r="C675" t="s">
        <v>27</v>
      </c>
      <c r="D675" t="s">
        <v>28</v>
      </c>
      <c r="E675" t="s">
        <v>29</v>
      </c>
      <c r="F675" t="s">
        <v>30</v>
      </c>
      <c r="G675" t="s">
        <v>28</v>
      </c>
    </row>
    <row r="676" spans="1:7" x14ac:dyDescent="0.2">
      <c r="A676" s="3">
        <v>36098</v>
      </c>
      <c r="B676">
        <v>17.7</v>
      </c>
      <c r="C676" t="s">
        <v>27</v>
      </c>
      <c r="D676" t="s">
        <v>28</v>
      </c>
      <c r="E676" t="s">
        <v>29</v>
      </c>
      <c r="F676" t="s">
        <v>30</v>
      </c>
      <c r="G676" t="s">
        <v>28</v>
      </c>
    </row>
    <row r="677" spans="1:7" x14ac:dyDescent="0.2">
      <c r="A677" s="3">
        <v>36099</v>
      </c>
      <c r="B677" t="s">
        <v>29</v>
      </c>
      <c r="C677" t="s">
        <v>30</v>
      </c>
      <c r="D677" t="s">
        <v>28</v>
      </c>
      <c r="E677" t="s">
        <v>29</v>
      </c>
      <c r="F677" t="s">
        <v>30</v>
      </c>
      <c r="G677" t="s">
        <v>28</v>
      </c>
    </row>
    <row r="678" spans="1:7" x14ac:dyDescent="0.2">
      <c r="A678" s="3">
        <v>36100</v>
      </c>
      <c r="B678" t="s">
        <v>29</v>
      </c>
      <c r="C678" t="s">
        <v>30</v>
      </c>
      <c r="D678" t="s">
        <v>28</v>
      </c>
      <c r="E678" t="s">
        <v>29</v>
      </c>
      <c r="F678" t="s">
        <v>30</v>
      </c>
      <c r="G678" t="s">
        <v>28</v>
      </c>
    </row>
    <row r="679" spans="1:7" x14ac:dyDescent="0.2">
      <c r="A679" s="3">
        <v>36101</v>
      </c>
      <c r="B679">
        <v>17.52</v>
      </c>
      <c r="C679" t="s">
        <v>27</v>
      </c>
      <c r="D679" t="s">
        <v>28</v>
      </c>
      <c r="E679" t="s">
        <v>29</v>
      </c>
      <c r="F679" t="s">
        <v>30</v>
      </c>
      <c r="G679" t="s">
        <v>28</v>
      </c>
    </row>
    <row r="680" spans="1:7" x14ac:dyDescent="0.2">
      <c r="A680" s="3">
        <v>36102</v>
      </c>
      <c r="B680">
        <v>17.46</v>
      </c>
      <c r="C680" t="s">
        <v>27</v>
      </c>
      <c r="D680" t="s">
        <v>28</v>
      </c>
      <c r="E680" t="s">
        <v>29</v>
      </c>
      <c r="F680" t="s">
        <v>30</v>
      </c>
      <c r="G680" t="s">
        <v>28</v>
      </c>
    </row>
    <row r="681" spans="1:7" x14ac:dyDescent="0.2">
      <c r="A681" s="3">
        <v>36103</v>
      </c>
      <c r="B681">
        <v>17.45</v>
      </c>
      <c r="C681" t="s">
        <v>27</v>
      </c>
      <c r="D681" t="s">
        <v>28</v>
      </c>
      <c r="E681" t="s">
        <v>29</v>
      </c>
      <c r="F681" t="s">
        <v>30</v>
      </c>
      <c r="G681" t="s">
        <v>28</v>
      </c>
    </row>
    <row r="682" spans="1:7" x14ac:dyDescent="0.2">
      <c r="A682" s="3">
        <v>36104</v>
      </c>
      <c r="B682">
        <v>17.420000000000002</v>
      </c>
      <c r="C682" t="s">
        <v>27</v>
      </c>
      <c r="D682" t="s">
        <v>28</v>
      </c>
      <c r="E682" t="s">
        <v>29</v>
      </c>
      <c r="F682" t="s">
        <v>30</v>
      </c>
      <c r="G682" t="s">
        <v>28</v>
      </c>
    </row>
    <row r="683" spans="1:7" x14ac:dyDescent="0.2">
      <c r="A683" s="3">
        <v>36105</v>
      </c>
      <c r="B683">
        <v>17.43</v>
      </c>
      <c r="C683" t="s">
        <v>27</v>
      </c>
      <c r="D683" t="s">
        <v>28</v>
      </c>
      <c r="E683" t="s">
        <v>29</v>
      </c>
      <c r="F683" t="s">
        <v>30</v>
      </c>
      <c r="G683" t="s">
        <v>28</v>
      </c>
    </row>
    <row r="684" spans="1:7" x14ac:dyDescent="0.2">
      <c r="A684" s="3">
        <v>36106</v>
      </c>
      <c r="B684" t="s">
        <v>29</v>
      </c>
      <c r="C684" t="s">
        <v>30</v>
      </c>
      <c r="D684" t="s">
        <v>28</v>
      </c>
      <c r="E684" t="s">
        <v>29</v>
      </c>
      <c r="F684" t="s">
        <v>30</v>
      </c>
      <c r="G684" t="s">
        <v>28</v>
      </c>
    </row>
    <row r="685" spans="1:7" x14ac:dyDescent="0.2">
      <c r="A685" s="3">
        <v>36107</v>
      </c>
      <c r="B685" t="s">
        <v>29</v>
      </c>
      <c r="C685" t="s">
        <v>30</v>
      </c>
      <c r="D685" t="s">
        <v>28</v>
      </c>
      <c r="E685" t="s">
        <v>29</v>
      </c>
      <c r="F685" t="s">
        <v>30</v>
      </c>
      <c r="G685" t="s">
        <v>28</v>
      </c>
    </row>
    <row r="686" spans="1:7" x14ac:dyDescent="0.2">
      <c r="A686" s="3">
        <v>36108</v>
      </c>
      <c r="B686">
        <v>17.400000000000002</v>
      </c>
      <c r="C686" t="s">
        <v>27</v>
      </c>
      <c r="D686" t="s">
        <v>28</v>
      </c>
      <c r="E686" t="s">
        <v>29</v>
      </c>
      <c r="F686" t="s">
        <v>30</v>
      </c>
      <c r="G686" t="s">
        <v>28</v>
      </c>
    </row>
    <row r="687" spans="1:7" x14ac:dyDescent="0.2">
      <c r="A687" s="3">
        <v>36109</v>
      </c>
      <c r="B687">
        <v>17.420000000000002</v>
      </c>
      <c r="C687" t="s">
        <v>27</v>
      </c>
      <c r="D687" t="s">
        <v>28</v>
      </c>
      <c r="E687" t="s">
        <v>29</v>
      </c>
      <c r="F687" t="s">
        <v>30</v>
      </c>
      <c r="G687" t="s">
        <v>28</v>
      </c>
    </row>
    <row r="688" spans="1:7" x14ac:dyDescent="0.2">
      <c r="A688" s="3">
        <v>36110</v>
      </c>
      <c r="B688" t="s">
        <v>29</v>
      </c>
      <c r="C688" t="s">
        <v>30</v>
      </c>
      <c r="D688" t="s">
        <v>28</v>
      </c>
      <c r="E688" t="s">
        <v>29</v>
      </c>
      <c r="F688" t="s">
        <v>30</v>
      </c>
      <c r="G688" t="s">
        <v>28</v>
      </c>
    </row>
    <row r="689" spans="1:7" x14ac:dyDescent="0.2">
      <c r="A689" s="3">
        <v>36111</v>
      </c>
      <c r="B689">
        <v>17.400000000000002</v>
      </c>
      <c r="C689" t="s">
        <v>27</v>
      </c>
      <c r="D689" t="s">
        <v>28</v>
      </c>
      <c r="E689" t="s">
        <v>29</v>
      </c>
      <c r="F689" t="s">
        <v>30</v>
      </c>
      <c r="G689" t="s">
        <v>28</v>
      </c>
    </row>
    <row r="690" spans="1:7" x14ac:dyDescent="0.2">
      <c r="A690" s="3">
        <v>36112</v>
      </c>
      <c r="B690">
        <v>17.400000000000002</v>
      </c>
      <c r="C690" t="s">
        <v>27</v>
      </c>
      <c r="D690" t="s">
        <v>28</v>
      </c>
      <c r="E690" t="s">
        <v>29</v>
      </c>
      <c r="F690" t="s">
        <v>30</v>
      </c>
      <c r="G690" t="s">
        <v>28</v>
      </c>
    </row>
    <row r="691" spans="1:7" x14ac:dyDescent="0.2">
      <c r="A691" s="3">
        <v>36113</v>
      </c>
      <c r="B691" t="s">
        <v>29</v>
      </c>
      <c r="C691" t="s">
        <v>30</v>
      </c>
      <c r="D691" t="s">
        <v>28</v>
      </c>
      <c r="E691" t="s">
        <v>29</v>
      </c>
      <c r="F691" t="s">
        <v>30</v>
      </c>
      <c r="G691" t="s">
        <v>28</v>
      </c>
    </row>
    <row r="692" spans="1:7" x14ac:dyDescent="0.2">
      <c r="A692" s="3">
        <v>36114</v>
      </c>
      <c r="B692" t="s">
        <v>29</v>
      </c>
      <c r="C692" t="s">
        <v>30</v>
      </c>
      <c r="D692" t="s">
        <v>28</v>
      </c>
      <c r="E692" t="s">
        <v>29</v>
      </c>
      <c r="F692" t="s">
        <v>30</v>
      </c>
      <c r="G692" t="s">
        <v>28</v>
      </c>
    </row>
    <row r="693" spans="1:7" x14ac:dyDescent="0.2">
      <c r="A693" s="3">
        <v>36115</v>
      </c>
      <c r="B693">
        <v>17.39</v>
      </c>
      <c r="C693" t="s">
        <v>27</v>
      </c>
      <c r="D693" t="s">
        <v>28</v>
      </c>
      <c r="E693" t="s">
        <v>29</v>
      </c>
      <c r="F693" t="s">
        <v>30</v>
      </c>
      <c r="G693" t="s">
        <v>28</v>
      </c>
    </row>
    <row r="694" spans="1:7" x14ac:dyDescent="0.2">
      <c r="A694" s="3">
        <v>36116</v>
      </c>
      <c r="B694">
        <v>17.39</v>
      </c>
      <c r="C694" t="s">
        <v>27</v>
      </c>
      <c r="D694" t="s">
        <v>28</v>
      </c>
      <c r="E694" t="s">
        <v>29</v>
      </c>
      <c r="F694" t="s">
        <v>30</v>
      </c>
      <c r="G694" t="s">
        <v>28</v>
      </c>
    </row>
    <row r="695" spans="1:7" x14ac:dyDescent="0.2">
      <c r="A695" s="3">
        <v>36117</v>
      </c>
      <c r="B695">
        <v>17.32</v>
      </c>
      <c r="C695" t="s">
        <v>27</v>
      </c>
      <c r="D695" t="s">
        <v>28</v>
      </c>
      <c r="E695" t="s">
        <v>29</v>
      </c>
      <c r="F695" t="s">
        <v>30</v>
      </c>
      <c r="G695" t="s">
        <v>28</v>
      </c>
    </row>
    <row r="696" spans="1:7" x14ac:dyDescent="0.2">
      <c r="A696" s="3">
        <v>36118</v>
      </c>
      <c r="B696">
        <v>17.400000000000002</v>
      </c>
      <c r="C696" t="s">
        <v>27</v>
      </c>
      <c r="D696" t="s">
        <v>28</v>
      </c>
      <c r="E696" t="s">
        <v>29</v>
      </c>
      <c r="F696" t="s">
        <v>30</v>
      </c>
      <c r="G696" t="s">
        <v>28</v>
      </c>
    </row>
    <row r="697" spans="1:7" x14ac:dyDescent="0.2">
      <c r="A697" s="3">
        <v>36119</v>
      </c>
      <c r="B697">
        <v>17.41</v>
      </c>
      <c r="C697" t="s">
        <v>27</v>
      </c>
      <c r="D697" t="s">
        <v>28</v>
      </c>
      <c r="E697" t="s">
        <v>29</v>
      </c>
      <c r="F697" t="s">
        <v>30</v>
      </c>
      <c r="G697" t="s">
        <v>28</v>
      </c>
    </row>
    <row r="698" spans="1:7" x14ac:dyDescent="0.2">
      <c r="A698" s="3">
        <v>36120</v>
      </c>
      <c r="B698" t="s">
        <v>29</v>
      </c>
      <c r="C698" t="s">
        <v>30</v>
      </c>
      <c r="D698" t="s">
        <v>28</v>
      </c>
      <c r="E698" t="s">
        <v>29</v>
      </c>
      <c r="F698" t="s">
        <v>30</v>
      </c>
      <c r="G698" t="s">
        <v>28</v>
      </c>
    </row>
    <row r="699" spans="1:7" x14ac:dyDescent="0.2">
      <c r="A699" s="3">
        <v>36121</v>
      </c>
      <c r="B699" t="s">
        <v>29</v>
      </c>
      <c r="C699" t="s">
        <v>30</v>
      </c>
      <c r="D699" t="s">
        <v>28</v>
      </c>
      <c r="E699" t="s">
        <v>29</v>
      </c>
      <c r="F699" t="s">
        <v>30</v>
      </c>
      <c r="G699" t="s">
        <v>28</v>
      </c>
    </row>
    <row r="700" spans="1:7" x14ac:dyDescent="0.2">
      <c r="A700" s="3">
        <v>36122</v>
      </c>
      <c r="B700">
        <v>17.38</v>
      </c>
      <c r="C700" t="s">
        <v>27</v>
      </c>
      <c r="D700" t="s">
        <v>28</v>
      </c>
      <c r="E700" t="s">
        <v>29</v>
      </c>
      <c r="F700" t="s">
        <v>30</v>
      </c>
      <c r="G700" t="s">
        <v>28</v>
      </c>
    </row>
    <row r="701" spans="1:7" x14ac:dyDescent="0.2">
      <c r="A701" s="3">
        <v>36123</v>
      </c>
      <c r="B701">
        <v>17.37</v>
      </c>
      <c r="C701" t="s">
        <v>27</v>
      </c>
      <c r="D701" t="s">
        <v>28</v>
      </c>
      <c r="E701" t="s">
        <v>29</v>
      </c>
      <c r="F701" t="s">
        <v>30</v>
      </c>
      <c r="G701" t="s">
        <v>28</v>
      </c>
    </row>
    <row r="702" spans="1:7" x14ac:dyDescent="0.2">
      <c r="A702" s="3">
        <v>36124</v>
      </c>
      <c r="B702">
        <v>17.37</v>
      </c>
      <c r="C702" t="s">
        <v>27</v>
      </c>
      <c r="D702" t="s">
        <v>28</v>
      </c>
      <c r="E702" t="s">
        <v>29</v>
      </c>
      <c r="F702" t="s">
        <v>30</v>
      </c>
      <c r="G702" t="s">
        <v>28</v>
      </c>
    </row>
    <row r="703" spans="1:7" x14ac:dyDescent="0.2">
      <c r="A703" s="3">
        <v>36125</v>
      </c>
      <c r="B703">
        <v>17.400000000000002</v>
      </c>
      <c r="C703" t="s">
        <v>27</v>
      </c>
      <c r="D703" t="s">
        <v>28</v>
      </c>
      <c r="E703" t="s">
        <v>29</v>
      </c>
      <c r="F703" t="s">
        <v>30</v>
      </c>
      <c r="G703" t="s">
        <v>28</v>
      </c>
    </row>
    <row r="704" spans="1:7" x14ac:dyDescent="0.2">
      <c r="A704" s="3">
        <v>36126</v>
      </c>
      <c r="B704">
        <v>17.39</v>
      </c>
      <c r="C704" t="s">
        <v>27</v>
      </c>
      <c r="D704" t="s">
        <v>28</v>
      </c>
      <c r="E704" t="s">
        <v>29</v>
      </c>
      <c r="F704" t="s">
        <v>30</v>
      </c>
      <c r="G704" t="s">
        <v>28</v>
      </c>
    </row>
    <row r="705" spans="1:7" x14ac:dyDescent="0.2">
      <c r="A705" s="3">
        <v>36127</v>
      </c>
      <c r="B705" t="s">
        <v>29</v>
      </c>
      <c r="C705" t="s">
        <v>30</v>
      </c>
      <c r="D705" t="s">
        <v>28</v>
      </c>
      <c r="E705" t="s">
        <v>29</v>
      </c>
      <c r="F705" t="s">
        <v>30</v>
      </c>
      <c r="G705" t="s">
        <v>28</v>
      </c>
    </row>
    <row r="706" spans="1:7" x14ac:dyDescent="0.2">
      <c r="A706" s="3">
        <v>36128</v>
      </c>
      <c r="B706" t="s">
        <v>29</v>
      </c>
      <c r="C706" t="s">
        <v>30</v>
      </c>
      <c r="D706" t="s">
        <v>28</v>
      </c>
      <c r="E706" t="s">
        <v>29</v>
      </c>
      <c r="F706" t="s">
        <v>30</v>
      </c>
      <c r="G706" t="s">
        <v>28</v>
      </c>
    </row>
    <row r="707" spans="1:7" x14ac:dyDescent="0.2">
      <c r="A707" s="3">
        <v>36129</v>
      </c>
      <c r="B707">
        <v>17.39</v>
      </c>
      <c r="C707" t="s">
        <v>27</v>
      </c>
      <c r="D707" t="s">
        <v>28</v>
      </c>
      <c r="E707" t="s">
        <v>29</v>
      </c>
      <c r="F707" t="s">
        <v>30</v>
      </c>
      <c r="G707" t="s">
        <v>28</v>
      </c>
    </row>
    <row r="708" spans="1:7" x14ac:dyDescent="0.2">
      <c r="A708" s="3">
        <v>36130</v>
      </c>
      <c r="B708">
        <v>17.39</v>
      </c>
      <c r="C708" t="s">
        <v>27</v>
      </c>
      <c r="D708" t="s">
        <v>28</v>
      </c>
      <c r="E708" t="s">
        <v>29</v>
      </c>
      <c r="F708" t="s">
        <v>30</v>
      </c>
      <c r="G708" t="s">
        <v>28</v>
      </c>
    </row>
    <row r="709" spans="1:7" x14ac:dyDescent="0.2">
      <c r="A709" s="3">
        <v>36131</v>
      </c>
      <c r="B709">
        <v>17.39</v>
      </c>
      <c r="C709" t="s">
        <v>27</v>
      </c>
      <c r="D709" t="s">
        <v>28</v>
      </c>
      <c r="E709" t="s">
        <v>29</v>
      </c>
      <c r="F709" t="s">
        <v>30</v>
      </c>
      <c r="G709" t="s">
        <v>28</v>
      </c>
    </row>
    <row r="710" spans="1:7" x14ac:dyDescent="0.2">
      <c r="A710" s="3">
        <v>36132</v>
      </c>
      <c r="B710">
        <v>17.38</v>
      </c>
      <c r="C710" t="s">
        <v>27</v>
      </c>
      <c r="D710" t="s">
        <v>28</v>
      </c>
      <c r="E710" t="s">
        <v>29</v>
      </c>
      <c r="F710" t="s">
        <v>30</v>
      </c>
      <c r="G710" t="s">
        <v>28</v>
      </c>
    </row>
    <row r="711" spans="1:7" x14ac:dyDescent="0.2">
      <c r="A711" s="3">
        <v>36133</v>
      </c>
      <c r="B711">
        <v>17.38</v>
      </c>
      <c r="C711" t="s">
        <v>27</v>
      </c>
      <c r="D711" t="s">
        <v>28</v>
      </c>
      <c r="E711" t="s">
        <v>29</v>
      </c>
      <c r="F711" t="s">
        <v>30</v>
      </c>
      <c r="G711" t="s">
        <v>28</v>
      </c>
    </row>
    <row r="712" spans="1:7" x14ac:dyDescent="0.2">
      <c r="A712" s="3">
        <v>36134</v>
      </c>
      <c r="B712" t="s">
        <v>29</v>
      </c>
      <c r="C712" t="s">
        <v>30</v>
      </c>
      <c r="D712" t="s">
        <v>28</v>
      </c>
      <c r="E712" t="s">
        <v>29</v>
      </c>
      <c r="F712" t="s">
        <v>30</v>
      </c>
      <c r="G712" t="s">
        <v>28</v>
      </c>
    </row>
    <row r="713" spans="1:7" x14ac:dyDescent="0.2">
      <c r="A713" s="3">
        <v>36135</v>
      </c>
      <c r="B713" t="s">
        <v>29</v>
      </c>
      <c r="C713" t="s">
        <v>30</v>
      </c>
      <c r="D713" t="s">
        <v>28</v>
      </c>
      <c r="E713" t="s">
        <v>29</v>
      </c>
      <c r="F713" t="s">
        <v>30</v>
      </c>
      <c r="G713" t="s">
        <v>28</v>
      </c>
    </row>
    <row r="714" spans="1:7" x14ac:dyDescent="0.2">
      <c r="A714" s="3">
        <v>36136</v>
      </c>
      <c r="B714">
        <v>17.36</v>
      </c>
      <c r="C714" t="s">
        <v>27</v>
      </c>
      <c r="D714" t="s">
        <v>28</v>
      </c>
      <c r="E714" t="s">
        <v>29</v>
      </c>
      <c r="F714" t="s">
        <v>30</v>
      </c>
      <c r="G714" t="s">
        <v>28</v>
      </c>
    </row>
    <row r="715" spans="1:7" x14ac:dyDescent="0.2">
      <c r="A715" s="3">
        <v>36137</v>
      </c>
      <c r="B715">
        <v>17.23</v>
      </c>
      <c r="C715" t="s">
        <v>27</v>
      </c>
      <c r="D715" t="s">
        <v>28</v>
      </c>
      <c r="E715" t="s">
        <v>29</v>
      </c>
      <c r="F715" t="s">
        <v>30</v>
      </c>
      <c r="G715" t="s">
        <v>28</v>
      </c>
    </row>
    <row r="716" spans="1:7" x14ac:dyDescent="0.2">
      <c r="A716" s="3">
        <v>36138</v>
      </c>
      <c r="B716">
        <v>17.23</v>
      </c>
      <c r="C716" t="s">
        <v>27</v>
      </c>
      <c r="D716" t="s">
        <v>28</v>
      </c>
      <c r="E716" t="s">
        <v>29</v>
      </c>
      <c r="F716" t="s">
        <v>30</v>
      </c>
      <c r="G716" t="s">
        <v>28</v>
      </c>
    </row>
    <row r="717" spans="1:7" x14ac:dyDescent="0.2">
      <c r="A717" s="3">
        <v>36139</v>
      </c>
      <c r="B717">
        <v>16.46</v>
      </c>
      <c r="C717" t="s">
        <v>27</v>
      </c>
      <c r="D717" t="s">
        <v>28</v>
      </c>
      <c r="E717" t="s">
        <v>29</v>
      </c>
      <c r="F717" t="s">
        <v>30</v>
      </c>
      <c r="G717" t="s">
        <v>28</v>
      </c>
    </row>
    <row r="718" spans="1:7" x14ac:dyDescent="0.2">
      <c r="A718" s="3">
        <v>36140</v>
      </c>
      <c r="B718">
        <v>16.345000000000002</v>
      </c>
      <c r="C718" t="s">
        <v>27</v>
      </c>
      <c r="D718" t="s">
        <v>28</v>
      </c>
      <c r="E718" t="s">
        <v>29</v>
      </c>
      <c r="F718" t="s">
        <v>30</v>
      </c>
      <c r="G718" t="s">
        <v>28</v>
      </c>
    </row>
    <row r="719" spans="1:7" x14ac:dyDescent="0.2">
      <c r="A719" s="3">
        <v>36141</v>
      </c>
      <c r="B719" t="s">
        <v>29</v>
      </c>
      <c r="C719" t="s">
        <v>30</v>
      </c>
      <c r="D719" t="s">
        <v>28</v>
      </c>
      <c r="E719" t="s">
        <v>29</v>
      </c>
      <c r="F719" t="s">
        <v>30</v>
      </c>
      <c r="G719" t="s">
        <v>28</v>
      </c>
    </row>
    <row r="720" spans="1:7" x14ac:dyDescent="0.2">
      <c r="A720" s="3">
        <v>36142</v>
      </c>
      <c r="B720" t="s">
        <v>29</v>
      </c>
      <c r="C720" t="s">
        <v>30</v>
      </c>
      <c r="D720" t="s">
        <v>28</v>
      </c>
      <c r="E720" t="s">
        <v>29</v>
      </c>
      <c r="F720" t="s">
        <v>30</v>
      </c>
      <c r="G720" t="s">
        <v>28</v>
      </c>
    </row>
    <row r="721" spans="1:7" x14ac:dyDescent="0.2">
      <c r="A721" s="3">
        <v>36143</v>
      </c>
      <c r="B721">
        <v>16.25</v>
      </c>
      <c r="C721" t="s">
        <v>27</v>
      </c>
      <c r="D721" t="s">
        <v>28</v>
      </c>
      <c r="E721" t="s">
        <v>29</v>
      </c>
      <c r="F721" t="s">
        <v>30</v>
      </c>
      <c r="G721" t="s">
        <v>28</v>
      </c>
    </row>
    <row r="722" spans="1:7" x14ac:dyDescent="0.2">
      <c r="A722" s="3">
        <v>36144</v>
      </c>
      <c r="B722">
        <v>16.190000000000001</v>
      </c>
      <c r="C722" t="s">
        <v>27</v>
      </c>
      <c r="D722" t="s">
        <v>28</v>
      </c>
      <c r="E722" t="s">
        <v>29</v>
      </c>
      <c r="F722" t="s">
        <v>30</v>
      </c>
      <c r="G722" t="s">
        <v>28</v>
      </c>
    </row>
    <row r="723" spans="1:7" x14ac:dyDescent="0.2">
      <c r="A723" s="3">
        <v>36145</v>
      </c>
      <c r="B723">
        <v>16.22</v>
      </c>
      <c r="C723" t="s">
        <v>27</v>
      </c>
      <c r="D723" t="s">
        <v>28</v>
      </c>
      <c r="E723" t="s">
        <v>29</v>
      </c>
      <c r="F723" t="s">
        <v>30</v>
      </c>
      <c r="G723" t="s">
        <v>28</v>
      </c>
    </row>
    <row r="724" spans="1:7" x14ac:dyDescent="0.2">
      <c r="A724" s="3">
        <v>36146</v>
      </c>
      <c r="B724">
        <v>16.170000000000002</v>
      </c>
      <c r="C724" t="s">
        <v>27</v>
      </c>
      <c r="D724" t="s">
        <v>28</v>
      </c>
      <c r="E724" t="s">
        <v>29</v>
      </c>
      <c r="F724" t="s">
        <v>30</v>
      </c>
      <c r="G724" t="s">
        <v>28</v>
      </c>
    </row>
    <row r="725" spans="1:7" x14ac:dyDescent="0.2">
      <c r="A725" s="3">
        <v>36147</v>
      </c>
      <c r="B725">
        <v>16.13</v>
      </c>
      <c r="C725" t="s">
        <v>27</v>
      </c>
      <c r="D725" t="s">
        <v>28</v>
      </c>
      <c r="E725" t="s">
        <v>29</v>
      </c>
      <c r="F725" t="s">
        <v>30</v>
      </c>
      <c r="G725" t="s">
        <v>28</v>
      </c>
    </row>
    <row r="726" spans="1:7" x14ac:dyDescent="0.2">
      <c r="A726" s="3">
        <v>36148</v>
      </c>
      <c r="B726" t="s">
        <v>29</v>
      </c>
      <c r="C726" t="s">
        <v>30</v>
      </c>
      <c r="D726" t="s">
        <v>28</v>
      </c>
      <c r="E726" t="s">
        <v>29</v>
      </c>
      <c r="F726" t="s">
        <v>30</v>
      </c>
      <c r="G726" t="s">
        <v>28</v>
      </c>
    </row>
    <row r="727" spans="1:7" x14ac:dyDescent="0.2">
      <c r="A727" s="3">
        <v>36149</v>
      </c>
      <c r="B727" t="s">
        <v>29</v>
      </c>
      <c r="C727" t="s">
        <v>30</v>
      </c>
      <c r="D727" t="s">
        <v>28</v>
      </c>
      <c r="E727" t="s">
        <v>29</v>
      </c>
      <c r="F727" t="s">
        <v>30</v>
      </c>
      <c r="G727" t="s">
        <v>28</v>
      </c>
    </row>
    <row r="728" spans="1:7" x14ac:dyDescent="0.2">
      <c r="A728" s="3">
        <v>36150</v>
      </c>
      <c r="B728">
        <v>16.11</v>
      </c>
      <c r="C728" t="s">
        <v>27</v>
      </c>
      <c r="D728" t="s">
        <v>28</v>
      </c>
      <c r="E728" t="s">
        <v>29</v>
      </c>
      <c r="F728" t="s">
        <v>30</v>
      </c>
      <c r="G728" t="s">
        <v>28</v>
      </c>
    </row>
    <row r="729" spans="1:7" x14ac:dyDescent="0.2">
      <c r="A729" s="3">
        <v>36151</v>
      </c>
      <c r="B729">
        <v>16.12</v>
      </c>
      <c r="C729" t="s">
        <v>27</v>
      </c>
      <c r="D729" t="s">
        <v>28</v>
      </c>
      <c r="E729" t="s">
        <v>29</v>
      </c>
      <c r="F729" t="s">
        <v>30</v>
      </c>
      <c r="G729" t="s">
        <v>28</v>
      </c>
    </row>
    <row r="730" spans="1:7" x14ac:dyDescent="0.2">
      <c r="A730" s="3">
        <v>36152</v>
      </c>
      <c r="B730">
        <v>16.11</v>
      </c>
      <c r="C730" t="s">
        <v>27</v>
      </c>
      <c r="D730" t="s">
        <v>28</v>
      </c>
      <c r="E730" t="s">
        <v>29</v>
      </c>
      <c r="F730" t="s">
        <v>30</v>
      </c>
      <c r="G730" t="s">
        <v>28</v>
      </c>
    </row>
    <row r="731" spans="1:7" x14ac:dyDescent="0.2">
      <c r="A731" s="3">
        <v>36153</v>
      </c>
      <c r="B731">
        <v>16.100000000000001</v>
      </c>
      <c r="C731" t="s">
        <v>27</v>
      </c>
      <c r="D731" t="s">
        <v>28</v>
      </c>
      <c r="E731" t="s">
        <v>29</v>
      </c>
      <c r="F731" t="s">
        <v>30</v>
      </c>
      <c r="G731" t="s">
        <v>28</v>
      </c>
    </row>
    <row r="732" spans="1:7" x14ac:dyDescent="0.2">
      <c r="A732" s="3">
        <v>36154</v>
      </c>
      <c r="B732" t="s">
        <v>29</v>
      </c>
      <c r="C732" t="s">
        <v>30</v>
      </c>
      <c r="D732" t="s">
        <v>28</v>
      </c>
      <c r="E732" t="s">
        <v>29</v>
      </c>
      <c r="F732" t="s">
        <v>30</v>
      </c>
      <c r="G732" t="s">
        <v>28</v>
      </c>
    </row>
    <row r="733" spans="1:7" x14ac:dyDescent="0.2">
      <c r="A733" s="3">
        <v>36155</v>
      </c>
      <c r="B733" t="s">
        <v>29</v>
      </c>
      <c r="C733" t="s">
        <v>30</v>
      </c>
      <c r="D733" t="s">
        <v>28</v>
      </c>
      <c r="E733" t="s">
        <v>29</v>
      </c>
      <c r="F733" t="s">
        <v>30</v>
      </c>
      <c r="G733" t="s">
        <v>28</v>
      </c>
    </row>
    <row r="734" spans="1:7" x14ac:dyDescent="0.2">
      <c r="A734" s="3">
        <v>36156</v>
      </c>
      <c r="B734" t="s">
        <v>29</v>
      </c>
      <c r="C734" t="s">
        <v>30</v>
      </c>
      <c r="D734" t="s">
        <v>28</v>
      </c>
      <c r="E734" t="s">
        <v>29</v>
      </c>
      <c r="F734" t="s">
        <v>30</v>
      </c>
      <c r="G734" t="s">
        <v>28</v>
      </c>
    </row>
    <row r="735" spans="1:7" x14ac:dyDescent="0.2">
      <c r="A735" s="3">
        <v>36157</v>
      </c>
      <c r="B735">
        <v>16.080000000000002</v>
      </c>
      <c r="C735" t="s">
        <v>27</v>
      </c>
      <c r="D735" t="s">
        <v>28</v>
      </c>
      <c r="E735" t="s">
        <v>29</v>
      </c>
      <c r="F735" t="s">
        <v>30</v>
      </c>
      <c r="G735" t="s">
        <v>28</v>
      </c>
    </row>
    <row r="736" spans="1:7" x14ac:dyDescent="0.2">
      <c r="A736" s="3">
        <v>36158</v>
      </c>
      <c r="B736">
        <v>16.11</v>
      </c>
      <c r="C736" t="s">
        <v>27</v>
      </c>
      <c r="D736" t="s">
        <v>28</v>
      </c>
      <c r="E736" t="s">
        <v>29</v>
      </c>
      <c r="F736" t="s">
        <v>30</v>
      </c>
      <c r="G736" t="s">
        <v>28</v>
      </c>
    </row>
    <row r="737" spans="1:7" x14ac:dyDescent="0.2">
      <c r="A737" s="3">
        <v>36159</v>
      </c>
      <c r="B737">
        <v>16.100000000000001</v>
      </c>
      <c r="C737" t="s">
        <v>27</v>
      </c>
      <c r="D737" t="s">
        <v>28</v>
      </c>
      <c r="E737" t="s">
        <v>29</v>
      </c>
      <c r="F737" t="s">
        <v>30</v>
      </c>
      <c r="G737" t="s">
        <v>28</v>
      </c>
    </row>
    <row r="738" spans="1:7" x14ac:dyDescent="0.2">
      <c r="A738" s="3">
        <v>36160</v>
      </c>
      <c r="B738">
        <v>16.07</v>
      </c>
      <c r="C738" t="s">
        <v>27</v>
      </c>
      <c r="D738" t="s">
        <v>28</v>
      </c>
      <c r="E738" t="s">
        <v>29</v>
      </c>
      <c r="F738" t="s">
        <v>30</v>
      </c>
      <c r="G738" t="s">
        <v>28</v>
      </c>
    </row>
    <row r="739" spans="1:7" x14ac:dyDescent="0.2">
      <c r="A739" s="3">
        <v>36161</v>
      </c>
      <c r="B739" t="s">
        <v>29</v>
      </c>
      <c r="C739" t="s">
        <v>30</v>
      </c>
      <c r="D739" t="s">
        <v>28</v>
      </c>
      <c r="E739" t="s">
        <v>29</v>
      </c>
      <c r="F739" t="s">
        <v>30</v>
      </c>
      <c r="G739" t="s">
        <v>28</v>
      </c>
    </row>
    <row r="740" spans="1:7" x14ac:dyDescent="0.2">
      <c r="A740" s="3">
        <v>36162</v>
      </c>
      <c r="B740" t="s">
        <v>29</v>
      </c>
      <c r="C740" t="s">
        <v>30</v>
      </c>
      <c r="D740" t="s">
        <v>28</v>
      </c>
      <c r="E740" t="s">
        <v>29</v>
      </c>
      <c r="F740" t="s">
        <v>30</v>
      </c>
      <c r="G740" t="s">
        <v>28</v>
      </c>
    </row>
    <row r="741" spans="1:7" x14ac:dyDescent="0.2">
      <c r="A741" s="3">
        <v>36163</v>
      </c>
      <c r="B741" t="s">
        <v>29</v>
      </c>
      <c r="C741" t="s">
        <v>30</v>
      </c>
      <c r="D741" t="s">
        <v>28</v>
      </c>
      <c r="E741" t="s">
        <v>29</v>
      </c>
      <c r="F741" t="s">
        <v>30</v>
      </c>
      <c r="G741" t="s">
        <v>28</v>
      </c>
    </row>
    <row r="742" spans="1:7" x14ac:dyDescent="0.2">
      <c r="A742" s="3">
        <v>36164</v>
      </c>
      <c r="B742">
        <v>15.99</v>
      </c>
      <c r="C742" t="s">
        <v>27</v>
      </c>
      <c r="D742" t="s">
        <v>28</v>
      </c>
      <c r="E742" t="s">
        <v>29</v>
      </c>
      <c r="F742" t="s">
        <v>30</v>
      </c>
      <c r="G742" t="s">
        <v>28</v>
      </c>
    </row>
    <row r="743" spans="1:7" x14ac:dyDescent="0.2">
      <c r="A743" s="3">
        <v>36165</v>
      </c>
      <c r="B743">
        <v>15.96</v>
      </c>
      <c r="C743" t="s">
        <v>27</v>
      </c>
      <c r="D743" t="s">
        <v>28</v>
      </c>
      <c r="E743" t="s">
        <v>29</v>
      </c>
      <c r="F743" t="s">
        <v>30</v>
      </c>
      <c r="G743" t="s">
        <v>28</v>
      </c>
    </row>
    <row r="744" spans="1:7" x14ac:dyDescent="0.2">
      <c r="A744" s="3">
        <v>36166</v>
      </c>
      <c r="B744">
        <v>15.93</v>
      </c>
      <c r="C744" t="s">
        <v>27</v>
      </c>
      <c r="D744" t="s">
        <v>28</v>
      </c>
      <c r="E744" t="s">
        <v>29</v>
      </c>
      <c r="F744" t="s">
        <v>30</v>
      </c>
      <c r="G744" t="s">
        <v>28</v>
      </c>
    </row>
    <row r="745" spans="1:7" x14ac:dyDescent="0.2">
      <c r="A745" s="3">
        <v>36167</v>
      </c>
      <c r="B745">
        <v>15.92</v>
      </c>
      <c r="C745" t="s">
        <v>27</v>
      </c>
      <c r="D745" t="s">
        <v>28</v>
      </c>
      <c r="E745" t="s">
        <v>29</v>
      </c>
      <c r="F745" t="s">
        <v>30</v>
      </c>
      <c r="G745" t="s">
        <v>28</v>
      </c>
    </row>
    <row r="746" spans="1:7" x14ac:dyDescent="0.2">
      <c r="A746" s="3">
        <v>36168</v>
      </c>
      <c r="B746">
        <v>15.93</v>
      </c>
      <c r="C746" t="s">
        <v>27</v>
      </c>
      <c r="D746" t="s">
        <v>28</v>
      </c>
      <c r="E746" t="s">
        <v>29</v>
      </c>
      <c r="F746" t="s">
        <v>30</v>
      </c>
      <c r="G746" t="s">
        <v>28</v>
      </c>
    </row>
    <row r="747" spans="1:7" x14ac:dyDescent="0.2">
      <c r="A747" s="3">
        <v>36169</v>
      </c>
      <c r="B747" t="s">
        <v>29</v>
      </c>
      <c r="C747" t="s">
        <v>30</v>
      </c>
      <c r="D747" t="s">
        <v>28</v>
      </c>
      <c r="E747" t="s">
        <v>29</v>
      </c>
      <c r="F747" t="s">
        <v>30</v>
      </c>
      <c r="G747" t="s">
        <v>28</v>
      </c>
    </row>
    <row r="748" spans="1:7" x14ac:dyDescent="0.2">
      <c r="A748" s="3">
        <v>36170</v>
      </c>
      <c r="B748" t="s">
        <v>29</v>
      </c>
      <c r="C748" t="s">
        <v>30</v>
      </c>
      <c r="D748" t="s">
        <v>28</v>
      </c>
      <c r="E748" t="s">
        <v>29</v>
      </c>
      <c r="F748" t="s">
        <v>30</v>
      </c>
      <c r="G748" t="s">
        <v>28</v>
      </c>
    </row>
    <row r="749" spans="1:7" x14ac:dyDescent="0.2">
      <c r="A749" s="3">
        <v>36171</v>
      </c>
      <c r="B749">
        <v>15.9</v>
      </c>
      <c r="C749" t="s">
        <v>27</v>
      </c>
      <c r="D749" t="s">
        <v>28</v>
      </c>
      <c r="E749" t="s">
        <v>29</v>
      </c>
      <c r="F749" t="s">
        <v>30</v>
      </c>
      <c r="G749" t="s">
        <v>28</v>
      </c>
    </row>
    <row r="750" spans="1:7" x14ac:dyDescent="0.2">
      <c r="A750" s="3">
        <v>36172</v>
      </c>
      <c r="B750">
        <v>15.91</v>
      </c>
      <c r="C750" t="s">
        <v>27</v>
      </c>
      <c r="D750" t="s">
        <v>28</v>
      </c>
      <c r="E750" t="s">
        <v>29</v>
      </c>
      <c r="F750" t="s">
        <v>30</v>
      </c>
      <c r="G750" t="s">
        <v>28</v>
      </c>
    </row>
    <row r="751" spans="1:7" x14ac:dyDescent="0.2">
      <c r="A751" s="3">
        <v>36173</v>
      </c>
      <c r="B751">
        <v>15.96</v>
      </c>
      <c r="C751" t="s">
        <v>27</v>
      </c>
      <c r="D751" t="s">
        <v>28</v>
      </c>
      <c r="E751" t="s">
        <v>29</v>
      </c>
      <c r="F751" t="s">
        <v>30</v>
      </c>
      <c r="G751" t="s">
        <v>28</v>
      </c>
    </row>
    <row r="752" spans="1:7" x14ac:dyDescent="0.2">
      <c r="A752" s="3">
        <v>36174</v>
      </c>
      <c r="B752">
        <v>15.96</v>
      </c>
      <c r="C752" t="s">
        <v>27</v>
      </c>
      <c r="D752" t="s">
        <v>28</v>
      </c>
      <c r="E752" t="s">
        <v>29</v>
      </c>
      <c r="F752" t="s">
        <v>30</v>
      </c>
      <c r="G752" t="s">
        <v>28</v>
      </c>
    </row>
    <row r="753" spans="1:7" x14ac:dyDescent="0.2">
      <c r="A753" s="3">
        <v>36175</v>
      </c>
      <c r="B753">
        <v>15.92</v>
      </c>
      <c r="C753" t="s">
        <v>27</v>
      </c>
      <c r="D753" t="s">
        <v>28</v>
      </c>
      <c r="E753" t="s">
        <v>29</v>
      </c>
      <c r="F753" t="s">
        <v>30</v>
      </c>
      <c r="G753" t="s">
        <v>28</v>
      </c>
    </row>
    <row r="754" spans="1:7" x14ac:dyDescent="0.2">
      <c r="A754" s="3">
        <v>36176</v>
      </c>
      <c r="B754" t="s">
        <v>29</v>
      </c>
      <c r="C754" t="s">
        <v>30</v>
      </c>
      <c r="D754" t="s">
        <v>28</v>
      </c>
      <c r="E754" t="s">
        <v>29</v>
      </c>
      <c r="F754" t="s">
        <v>30</v>
      </c>
      <c r="G754" t="s">
        <v>28</v>
      </c>
    </row>
    <row r="755" spans="1:7" x14ac:dyDescent="0.2">
      <c r="A755" s="3">
        <v>36177</v>
      </c>
      <c r="B755" t="s">
        <v>29</v>
      </c>
      <c r="C755" t="s">
        <v>30</v>
      </c>
      <c r="D755" t="s">
        <v>28</v>
      </c>
      <c r="E755" t="s">
        <v>29</v>
      </c>
      <c r="F755" t="s">
        <v>30</v>
      </c>
      <c r="G755" t="s">
        <v>28</v>
      </c>
    </row>
    <row r="756" spans="1:7" x14ac:dyDescent="0.2">
      <c r="A756" s="3">
        <v>36178</v>
      </c>
      <c r="B756">
        <v>15.93</v>
      </c>
      <c r="C756" t="s">
        <v>27</v>
      </c>
      <c r="D756" t="s">
        <v>28</v>
      </c>
      <c r="E756" t="s">
        <v>29</v>
      </c>
      <c r="F756" t="s">
        <v>30</v>
      </c>
      <c r="G756" t="s">
        <v>28</v>
      </c>
    </row>
    <row r="757" spans="1:7" x14ac:dyDescent="0.2">
      <c r="A757" s="3">
        <v>36179</v>
      </c>
      <c r="B757">
        <v>15.91</v>
      </c>
      <c r="C757" t="s">
        <v>27</v>
      </c>
      <c r="D757" t="s">
        <v>28</v>
      </c>
      <c r="E757" t="s">
        <v>29</v>
      </c>
      <c r="F757" t="s">
        <v>30</v>
      </c>
      <c r="G757" t="s">
        <v>28</v>
      </c>
    </row>
    <row r="758" spans="1:7" x14ac:dyDescent="0.2">
      <c r="A758" s="3">
        <v>36180</v>
      </c>
      <c r="B758">
        <v>15.89</v>
      </c>
      <c r="C758" t="s">
        <v>27</v>
      </c>
      <c r="D758" t="s">
        <v>28</v>
      </c>
      <c r="E758" t="s">
        <v>29</v>
      </c>
      <c r="F758" t="s">
        <v>30</v>
      </c>
      <c r="G758" t="s">
        <v>28</v>
      </c>
    </row>
    <row r="759" spans="1:7" x14ac:dyDescent="0.2">
      <c r="A759" s="3">
        <v>36181</v>
      </c>
      <c r="B759">
        <v>14.35</v>
      </c>
      <c r="C759" t="s">
        <v>27</v>
      </c>
      <c r="D759" t="s">
        <v>28</v>
      </c>
      <c r="E759" t="s">
        <v>29</v>
      </c>
      <c r="F759" t="s">
        <v>30</v>
      </c>
      <c r="G759" t="s">
        <v>28</v>
      </c>
    </row>
    <row r="760" spans="1:7" x14ac:dyDescent="0.2">
      <c r="A760" s="3">
        <v>36182</v>
      </c>
      <c r="B760">
        <v>14.09</v>
      </c>
      <c r="C760" t="s">
        <v>27</v>
      </c>
      <c r="D760" t="s">
        <v>28</v>
      </c>
      <c r="E760" t="s">
        <v>29</v>
      </c>
      <c r="F760" t="s">
        <v>30</v>
      </c>
      <c r="G760" t="s">
        <v>28</v>
      </c>
    </row>
    <row r="761" spans="1:7" x14ac:dyDescent="0.2">
      <c r="A761" s="3">
        <v>36183</v>
      </c>
      <c r="B761" t="s">
        <v>29</v>
      </c>
      <c r="C761" t="s">
        <v>30</v>
      </c>
      <c r="D761" t="s">
        <v>28</v>
      </c>
      <c r="E761" t="s">
        <v>29</v>
      </c>
      <c r="F761" t="s">
        <v>30</v>
      </c>
      <c r="G761" t="s">
        <v>28</v>
      </c>
    </row>
    <row r="762" spans="1:7" x14ac:dyDescent="0.2">
      <c r="A762" s="3">
        <v>36184</v>
      </c>
      <c r="B762" t="s">
        <v>29</v>
      </c>
      <c r="C762" t="s">
        <v>30</v>
      </c>
      <c r="D762" t="s">
        <v>28</v>
      </c>
      <c r="E762" t="s">
        <v>29</v>
      </c>
      <c r="F762" t="s">
        <v>30</v>
      </c>
      <c r="G762" t="s">
        <v>28</v>
      </c>
    </row>
    <row r="763" spans="1:7" x14ac:dyDescent="0.2">
      <c r="A763" s="3">
        <v>36185</v>
      </c>
      <c r="B763">
        <v>14.05</v>
      </c>
      <c r="C763" t="s">
        <v>27</v>
      </c>
      <c r="D763" t="s">
        <v>28</v>
      </c>
      <c r="E763" t="s">
        <v>29</v>
      </c>
      <c r="F763" t="s">
        <v>30</v>
      </c>
      <c r="G763" t="s">
        <v>28</v>
      </c>
    </row>
    <row r="764" spans="1:7" x14ac:dyDescent="0.2">
      <c r="A764" s="3">
        <v>36186</v>
      </c>
      <c r="B764">
        <v>13.93</v>
      </c>
      <c r="C764" t="s">
        <v>27</v>
      </c>
      <c r="D764" t="s">
        <v>28</v>
      </c>
      <c r="E764" t="s">
        <v>29</v>
      </c>
      <c r="F764" t="s">
        <v>30</v>
      </c>
      <c r="G764" t="s">
        <v>28</v>
      </c>
    </row>
    <row r="765" spans="1:7" x14ac:dyDescent="0.2">
      <c r="A765" s="3">
        <v>36187</v>
      </c>
      <c r="B765">
        <v>13.88</v>
      </c>
      <c r="C765" t="s">
        <v>27</v>
      </c>
      <c r="D765" t="s">
        <v>28</v>
      </c>
      <c r="E765" t="s">
        <v>29</v>
      </c>
      <c r="F765" t="s">
        <v>30</v>
      </c>
      <c r="G765" t="s">
        <v>28</v>
      </c>
    </row>
    <row r="766" spans="1:7" x14ac:dyDescent="0.2">
      <c r="A766" s="3">
        <v>36188</v>
      </c>
      <c r="B766">
        <v>13.76</v>
      </c>
      <c r="C766" t="s">
        <v>27</v>
      </c>
      <c r="D766" t="s">
        <v>28</v>
      </c>
      <c r="E766" t="s">
        <v>29</v>
      </c>
      <c r="F766" t="s">
        <v>30</v>
      </c>
      <c r="G766" t="s">
        <v>28</v>
      </c>
    </row>
    <row r="767" spans="1:7" x14ac:dyDescent="0.2">
      <c r="A767" s="3">
        <v>36189</v>
      </c>
      <c r="B767">
        <v>13.58</v>
      </c>
      <c r="C767" t="s">
        <v>27</v>
      </c>
      <c r="D767" t="s">
        <v>28</v>
      </c>
      <c r="E767" t="s">
        <v>29</v>
      </c>
      <c r="F767" t="s">
        <v>30</v>
      </c>
      <c r="G767" t="s">
        <v>28</v>
      </c>
    </row>
    <row r="768" spans="1:7" x14ac:dyDescent="0.2">
      <c r="A768" s="3">
        <v>36190</v>
      </c>
      <c r="B768" t="s">
        <v>29</v>
      </c>
      <c r="C768" t="s">
        <v>30</v>
      </c>
      <c r="D768" t="s">
        <v>28</v>
      </c>
      <c r="E768" t="s">
        <v>29</v>
      </c>
      <c r="F768" t="s">
        <v>30</v>
      </c>
      <c r="G768" t="s">
        <v>28</v>
      </c>
    </row>
    <row r="769" spans="1:7" x14ac:dyDescent="0.2">
      <c r="A769" s="3">
        <v>36191</v>
      </c>
      <c r="B769" t="s">
        <v>29</v>
      </c>
      <c r="C769" t="s">
        <v>30</v>
      </c>
      <c r="D769" t="s">
        <v>28</v>
      </c>
      <c r="E769" t="s">
        <v>29</v>
      </c>
      <c r="F769" t="s">
        <v>30</v>
      </c>
      <c r="G769" t="s">
        <v>28</v>
      </c>
    </row>
    <row r="770" spans="1:7" x14ac:dyDescent="0.2">
      <c r="A770" s="3">
        <v>36192</v>
      </c>
      <c r="B770">
        <v>13.5</v>
      </c>
      <c r="C770" t="s">
        <v>27</v>
      </c>
      <c r="D770" t="s">
        <v>28</v>
      </c>
      <c r="E770" t="s">
        <v>29</v>
      </c>
      <c r="F770" t="s">
        <v>30</v>
      </c>
      <c r="G770" t="s">
        <v>28</v>
      </c>
    </row>
    <row r="771" spans="1:7" x14ac:dyDescent="0.2">
      <c r="A771" s="3">
        <v>36193</v>
      </c>
      <c r="B771">
        <v>13.450000000000001</v>
      </c>
      <c r="C771" t="s">
        <v>27</v>
      </c>
      <c r="D771" t="s">
        <v>28</v>
      </c>
      <c r="E771" t="s">
        <v>29</v>
      </c>
      <c r="F771" t="s">
        <v>30</v>
      </c>
      <c r="G771" t="s">
        <v>28</v>
      </c>
    </row>
    <row r="772" spans="1:7" x14ac:dyDescent="0.2">
      <c r="A772" s="3">
        <v>36194</v>
      </c>
      <c r="B772">
        <v>13.41</v>
      </c>
      <c r="C772" t="s">
        <v>27</v>
      </c>
      <c r="D772" t="s">
        <v>28</v>
      </c>
      <c r="E772" t="s">
        <v>29</v>
      </c>
      <c r="F772" t="s">
        <v>30</v>
      </c>
      <c r="G772" t="s">
        <v>28</v>
      </c>
    </row>
    <row r="773" spans="1:7" x14ac:dyDescent="0.2">
      <c r="A773" s="3">
        <v>36195</v>
      </c>
      <c r="B773">
        <v>13.38</v>
      </c>
      <c r="C773" t="s">
        <v>27</v>
      </c>
      <c r="D773" t="s">
        <v>28</v>
      </c>
      <c r="E773" t="s">
        <v>29</v>
      </c>
      <c r="F773" t="s">
        <v>30</v>
      </c>
      <c r="G773" t="s">
        <v>28</v>
      </c>
    </row>
    <row r="774" spans="1:7" x14ac:dyDescent="0.2">
      <c r="A774" s="3">
        <v>36196</v>
      </c>
      <c r="B774">
        <v>13.370000000000001</v>
      </c>
      <c r="C774" t="s">
        <v>27</v>
      </c>
      <c r="D774" t="s">
        <v>28</v>
      </c>
      <c r="E774" t="s">
        <v>29</v>
      </c>
      <c r="F774" t="s">
        <v>30</v>
      </c>
      <c r="G774" t="s">
        <v>28</v>
      </c>
    </row>
    <row r="775" spans="1:7" x14ac:dyDescent="0.2">
      <c r="A775" s="3">
        <v>36197</v>
      </c>
      <c r="B775" t="s">
        <v>29</v>
      </c>
      <c r="C775" t="s">
        <v>30</v>
      </c>
      <c r="D775" t="s">
        <v>28</v>
      </c>
      <c r="E775" t="s">
        <v>29</v>
      </c>
      <c r="F775" t="s">
        <v>30</v>
      </c>
      <c r="G775" t="s">
        <v>28</v>
      </c>
    </row>
    <row r="776" spans="1:7" x14ac:dyDescent="0.2">
      <c r="A776" s="3">
        <v>36198</v>
      </c>
      <c r="B776" t="s">
        <v>29</v>
      </c>
      <c r="C776" t="s">
        <v>30</v>
      </c>
      <c r="D776" t="s">
        <v>28</v>
      </c>
      <c r="E776" t="s">
        <v>29</v>
      </c>
      <c r="F776" t="s">
        <v>30</v>
      </c>
      <c r="G776" t="s">
        <v>28</v>
      </c>
    </row>
    <row r="777" spans="1:7" x14ac:dyDescent="0.2">
      <c r="A777" s="3">
        <v>36199</v>
      </c>
      <c r="B777">
        <v>13.370000000000001</v>
      </c>
      <c r="C777" t="s">
        <v>27</v>
      </c>
      <c r="D777" t="s">
        <v>28</v>
      </c>
      <c r="E777" t="s">
        <v>29</v>
      </c>
      <c r="F777" t="s">
        <v>30</v>
      </c>
      <c r="G777" t="s">
        <v>28</v>
      </c>
    </row>
    <row r="778" spans="1:7" x14ac:dyDescent="0.2">
      <c r="A778" s="3">
        <v>36200</v>
      </c>
      <c r="B778">
        <v>13.36</v>
      </c>
      <c r="C778" t="s">
        <v>27</v>
      </c>
      <c r="D778" t="s">
        <v>28</v>
      </c>
      <c r="E778" t="s">
        <v>29</v>
      </c>
      <c r="F778" t="s">
        <v>30</v>
      </c>
      <c r="G778" t="s">
        <v>28</v>
      </c>
    </row>
    <row r="779" spans="1:7" x14ac:dyDescent="0.2">
      <c r="A779" s="3">
        <v>36201</v>
      </c>
      <c r="B779">
        <v>13.36</v>
      </c>
      <c r="C779" t="s">
        <v>27</v>
      </c>
      <c r="D779" t="s">
        <v>28</v>
      </c>
      <c r="E779" t="s">
        <v>29</v>
      </c>
      <c r="F779" t="s">
        <v>30</v>
      </c>
      <c r="G779" t="s">
        <v>28</v>
      </c>
    </row>
    <row r="780" spans="1:7" x14ac:dyDescent="0.2">
      <c r="A780" s="3">
        <v>36202</v>
      </c>
      <c r="B780">
        <v>13.36</v>
      </c>
      <c r="C780" t="s">
        <v>27</v>
      </c>
      <c r="D780" t="s">
        <v>28</v>
      </c>
      <c r="E780" t="s">
        <v>29</v>
      </c>
      <c r="F780" t="s">
        <v>30</v>
      </c>
      <c r="G780" t="s">
        <v>28</v>
      </c>
    </row>
    <row r="781" spans="1:7" x14ac:dyDescent="0.2">
      <c r="A781" s="3">
        <v>36203</v>
      </c>
      <c r="B781">
        <v>13.370000000000001</v>
      </c>
      <c r="C781" t="s">
        <v>27</v>
      </c>
      <c r="D781" t="s">
        <v>28</v>
      </c>
      <c r="E781" t="s">
        <v>29</v>
      </c>
      <c r="F781" t="s">
        <v>30</v>
      </c>
      <c r="G781" t="s">
        <v>28</v>
      </c>
    </row>
    <row r="782" spans="1:7" x14ac:dyDescent="0.2">
      <c r="A782" s="3">
        <v>36204</v>
      </c>
      <c r="B782" t="s">
        <v>29</v>
      </c>
      <c r="C782" t="s">
        <v>30</v>
      </c>
      <c r="D782" t="s">
        <v>28</v>
      </c>
      <c r="E782" t="s">
        <v>29</v>
      </c>
      <c r="F782" t="s">
        <v>30</v>
      </c>
      <c r="G782" t="s">
        <v>28</v>
      </c>
    </row>
    <row r="783" spans="1:7" x14ac:dyDescent="0.2">
      <c r="A783" s="3">
        <v>36205</v>
      </c>
      <c r="B783" t="s">
        <v>29</v>
      </c>
      <c r="C783" t="s">
        <v>30</v>
      </c>
      <c r="D783" t="s">
        <v>28</v>
      </c>
      <c r="E783" t="s">
        <v>29</v>
      </c>
      <c r="F783" t="s">
        <v>30</v>
      </c>
      <c r="G783" t="s">
        <v>28</v>
      </c>
    </row>
    <row r="784" spans="1:7" x14ac:dyDescent="0.2">
      <c r="A784" s="3">
        <v>36206</v>
      </c>
      <c r="B784">
        <v>13.36</v>
      </c>
      <c r="C784" t="s">
        <v>27</v>
      </c>
      <c r="D784" t="s">
        <v>28</v>
      </c>
      <c r="E784" t="s">
        <v>29</v>
      </c>
      <c r="F784" t="s">
        <v>30</v>
      </c>
      <c r="G784" t="s">
        <v>28</v>
      </c>
    </row>
    <row r="785" spans="1:7" x14ac:dyDescent="0.2">
      <c r="A785" s="3">
        <v>36207</v>
      </c>
      <c r="B785">
        <v>13.33</v>
      </c>
      <c r="C785" t="s">
        <v>27</v>
      </c>
      <c r="D785" t="s">
        <v>28</v>
      </c>
      <c r="E785" t="s">
        <v>29</v>
      </c>
      <c r="F785" t="s">
        <v>30</v>
      </c>
      <c r="G785" t="s">
        <v>28</v>
      </c>
    </row>
    <row r="786" spans="1:7" x14ac:dyDescent="0.2">
      <c r="A786" s="3">
        <v>36208</v>
      </c>
      <c r="B786">
        <v>13.32</v>
      </c>
      <c r="C786" t="s">
        <v>27</v>
      </c>
      <c r="D786" t="s">
        <v>28</v>
      </c>
      <c r="E786" t="s">
        <v>29</v>
      </c>
      <c r="F786" t="s">
        <v>30</v>
      </c>
      <c r="G786" t="s">
        <v>28</v>
      </c>
    </row>
    <row r="787" spans="1:7" x14ac:dyDescent="0.2">
      <c r="A787" s="3">
        <v>36209</v>
      </c>
      <c r="B787">
        <v>13.33</v>
      </c>
      <c r="C787" t="s">
        <v>27</v>
      </c>
      <c r="D787" t="s">
        <v>28</v>
      </c>
      <c r="E787" t="s">
        <v>29</v>
      </c>
      <c r="F787" t="s">
        <v>30</v>
      </c>
      <c r="G787" t="s">
        <v>28</v>
      </c>
    </row>
    <row r="788" spans="1:7" x14ac:dyDescent="0.2">
      <c r="A788" s="3">
        <v>36210</v>
      </c>
      <c r="B788">
        <v>13.33</v>
      </c>
      <c r="C788" t="s">
        <v>27</v>
      </c>
      <c r="D788" t="s">
        <v>28</v>
      </c>
      <c r="E788" t="s">
        <v>29</v>
      </c>
      <c r="F788" t="s">
        <v>30</v>
      </c>
      <c r="G788" t="s">
        <v>28</v>
      </c>
    </row>
    <row r="789" spans="1:7" x14ac:dyDescent="0.2">
      <c r="A789" s="3">
        <v>36211</v>
      </c>
      <c r="B789" t="s">
        <v>29</v>
      </c>
      <c r="C789" t="s">
        <v>30</v>
      </c>
      <c r="D789" t="s">
        <v>28</v>
      </c>
      <c r="E789" t="s">
        <v>29</v>
      </c>
      <c r="F789" t="s">
        <v>30</v>
      </c>
      <c r="G789" t="s">
        <v>28</v>
      </c>
    </row>
    <row r="790" spans="1:7" x14ac:dyDescent="0.2">
      <c r="A790" s="3">
        <v>36212</v>
      </c>
      <c r="B790" t="s">
        <v>29</v>
      </c>
      <c r="C790" t="s">
        <v>30</v>
      </c>
      <c r="D790" t="s">
        <v>28</v>
      </c>
      <c r="E790" t="s">
        <v>29</v>
      </c>
      <c r="F790" t="s">
        <v>30</v>
      </c>
      <c r="G790" t="s">
        <v>28</v>
      </c>
    </row>
    <row r="791" spans="1:7" x14ac:dyDescent="0.2">
      <c r="A791" s="3">
        <v>36213</v>
      </c>
      <c r="B791">
        <v>13.33</v>
      </c>
      <c r="C791" t="s">
        <v>27</v>
      </c>
      <c r="D791" t="s">
        <v>28</v>
      </c>
      <c r="E791" t="s">
        <v>29</v>
      </c>
      <c r="F791" t="s">
        <v>30</v>
      </c>
      <c r="G791" t="s">
        <v>28</v>
      </c>
    </row>
    <row r="792" spans="1:7" x14ac:dyDescent="0.2">
      <c r="A792" s="3">
        <v>36214</v>
      </c>
      <c r="B792">
        <v>13.33</v>
      </c>
      <c r="C792" t="s">
        <v>27</v>
      </c>
      <c r="D792" t="s">
        <v>28</v>
      </c>
      <c r="E792" t="s">
        <v>29</v>
      </c>
      <c r="F792" t="s">
        <v>30</v>
      </c>
      <c r="G792" t="s">
        <v>28</v>
      </c>
    </row>
    <row r="793" spans="1:7" x14ac:dyDescent="0.2">
      <c r="A793" s="3">
        <v>36215</v>
      </c>
      <c r="B793">
        <v>13.33</v>
      </c>
      <c r="C793" t="s">
        <v>27</v>
      </c>
      <c r="D793" t="s">
        <v>28</v>
      </c>
      <c r="E793" t="s">
        <v>29</v>
      </c>
      <c r="F793" t="s">
        <v>30</v>
      </c>
      <c r="G793" t="s">
        <v>28</v>
      </c>
    </row>
    <row r="794" spans="1:7" x14ac:dyDescent="0.2">
      <c r="A794" s="3">
        <v>36216</v>
      </c>
      <c r="B794">
        <v>13.32</v>
      </c>
      <c r="C794" t="s">
        <v>27</v>
      </c>
      <c r="D794" t="s">
        <v>28</v>
      </c>
      <c r="E794" t="s">
        <v>29</v>
      </c>
      <c r="F794" t="s">
        <v>30</v>
      </c>
      <c r="G794" t="s">
        <v>28</v>
      </c>
    </row>
    <row r="795" spans="1:7" x14ac:dyDescent="0.2">
      <c r="A795" s="3">
        <v>36217</v>
      </c>
      <c r="B795">
        <v>13.32</v>
      </c>
      <c r="C795" t="s">
        <v>27</v>
      </c>
      <c r="D795" t="s">
        <v>28</v>
      </c>
      <c r="E795" t="s">
        <v>29</v>
      </c>
      <c r="F795" t="s">
        <v>30</v>
      </c>
      <c r="G795" t="s">
        <v>28</v>
      </c>
    </row>
    <row r="796" spans="1:7" x14ac:dyDescent="0.2">
      <c r="A796" s="3">
        <v>36218</v>
      </c>
      <c r="B796" t="s">
        <v>29</v>
      </c>
      <c r="C796" t="s">
        <v>30</v>
      </c>
      <c r="D796" t="s">
        <v>28</v>
      </c>
      <c r="E796" t="s">
        <v>29</v>
      </c>
      <c r="F796" t="s">
        <v>30</v>
      </c>
      <c r="G796" t="s">
        <v>28</v>
      </c>
    </row>
    <row r="797" spans="1:7" x14ac:dyDescent="0.2">
      <c r="A797" s="3">
        <v>36219</v>
      </c>
      <c r="B797" t="s">
        <v>29</v>
      </c>
      <c r="C797" t="s">
        <v>30</v>
      </c>
      <c r="D797" t="s">
        <v>28</v>
      </c>
      <c r="E797" t="s">
        <v>29</v>
      </c>
      <c r="F797" t="s">
        <v>30</v>
      </c>
      <c r="G797" t="s">
        <v>28</v>
      </c>
    </row>
    <row r="798" spans="1:7" x14ac:dyDescent="0.2">
      <c r="A798" s="3">
        <v>36220</v>
      </c>
      <c r="B798">
        <v>13.34</v>
      </c>
      <c r="C798" t="s">
        <v>27</v>
      </c>
      <c r="D798" t="s">
        <v>28</v>
      </c>
      <c r="E798" t="s">
        <v>29</v>
      </c>
      <c r="F798" t="s">
        <v>30</v>
      </c>
      <c r="G798" t="s">
        <v>28</v>
      </c>
    </row>
    <row r="799" spans="1:7" x14ac:dyDescent="0.2">
      <c r="A799" s="3">
        <v>36221</v>
      </c>
      <c r="B799">
        <v>13.36</v>
      </c>
      <c r="C799" t="s">
        <v>27</v>
      </c>
      <c r="D799" t="s">
        <v>28</v>
      </c>
      <c r="E799" t="s">
        <v>29</v>
      </c>
      <c r="F799" t="s">
        <v>30</v>
      </c>
      <c r="G799" t="s">
        <v>28</v>
      </c>
    </row>
    <row r="800" spans="1:7" x14ac:dyDescent="0.2">
      <c r="A800" s="3">
        <v>36222</v>
      </c>
      <c r="B800">
        <v>13.370000000000001</v>
      </c>
      <c r="C800" t="s">
        <v>27</v>
      </c>
      <c r="D800" t="s">
        <v>28</v>
      </c>
      <c r="E800" t="s">
        <v>29</v>
      </c>
      <c r="F800" t="s">
        <v>30</v>
      </c>
      <c r="G800" t="s">
        <v>28</v>
      </c>
    </row>
    <row r="801" spans="1:7" x14ac:dyDescent="0.2">
      <c r="A801" s="3">
        <v>36223</v>
      </c>
      <c r="B801">
        <v>13.36</v>
      </c>
      <c r="C801" t="s">
        <v>27</v>
      </c>
      <c r="D801" t="s">
        <v>28</v>
      </c>
      <c r="E801" t="s">
        <v>29</v>
      </c>
      <c r="F801" t="s">
        <v>30</v>
      </c>
      <c r="G801" t="s">
        <v>28</v>
      </c>
    </row>
    <row r="802" spans="1:7" x14ac:dyDescent="0.2">
      <c r="A802" s="3">
        <v>36224</v>
      </c>
      <c r="B802">
        <v>13.36</v>
      </c>
      <c r="C802" t="s">
        <v>27</v>
      </c>
      <c r="D802" t="s">
        <v>28</v>
      </c>
      <c r="E802" t="s">
        <v>29</v>
      </c>
      <c r="F802" t="s">
        <v>30</v>
      </c>
      <c r="G802" t="s">
        <v>28</v>
      </c>
    </row>
    <row r="803" spans="1:7" x14ac:dyDescent="0.2">
      <c r="A803" s="3">
        <v>36225</v>
      </c>
      <c r="B803" t="s">
        <v>29</v>
      </c>
      <c r="C803" t="s">
        <v>30</v>
      </c>
      <c r="D803" t="s">
        <v>28</v>
      </c>
      <c r="E803" t="s">
        <v>29</v>
      </c>
      <c r="F803" t="s">
        <v>30</v>
      </c>
      <c r="G803" t="s">
        <v>28</v>
      </c>
    </row>
    <row r="804" spans="1:7" x14ac:dyDescent="0.2">
      <c r="A804" s="3">
        <v>36226</v>
      </c>
      <c r="B804" t="s">
        <v>29</v>
      </c>
      <c r="C804" t="s">
        <v>30</v>
      </c>
      <c r="D804" t="s">
        <v>28</v>
      </c>
      <c r="E804" t="s">
        <v>29</v>
      </c>
      <c r="F804" t="s">
        <v>30</v>
      </c>
      <c r="G804" t="s">
        <v>28</v>
      </c>
    </row>
    <row r="805" spans="1:7" x14ac:dyDescent="0.2">
      <c r="A805" s="3">
        <v>36227</v>
      </c>
      <c r="B805">
        <v>13.370000000000001</v>
      </c>
      <c r="C805" t="s">
        <v>27</v>
      </c>
      <c r="D805" t="s">
        <v>28</v>
      </c>
      <c r="E805" t="s">
        <v>29</v>
      </c>
      <c r="F805" t="s">
        <v>30</v>
      </c>
      <c r="G805" t="s">
        <v>28</v>
      </c>
    </row>
    <row r="806" spans="1:7" x14ac:dyDescent="0.2">
      <c r="A806" s="3">
        <v>36228</v>
      </c>
      <c r="B806">
        <v>13.370000000000001</v>
      </c>
      <c r="C806" t="s">
        <v>27</v>
      </c>
      <c r="D806" t="s">
        <v>28</v>
      </c>
      <c r="E806" t="s">
        <v>29</v>
      </c>
      <c r="F806" t="s">
        <v>30</v>
      </c>
      <c r="G806" t="s">
        <v>28</v>
      </c>
    </row>
    <row r="807" spans="1:7" x14ac:dyDescent="0.2">
      <c r="A807" s="3">
        <v>36229</v>
      </c>
      <c r="B807">
        <v>13.36</v>
      </c>
      <c r="C807" t="s">
        <v>27</v>
      </c>
      <c r="D807" t="s">
        <v>28</v>
      </c>
      <c r="E807" t="s">
        <v>29</v>
      </c>
      <c r="F807" t="s">
        <v>30</v>
      </c>
      <c r="G807" t="s">
        <v>28</v>
      </c>
    </row>
    <row r="808" spans="1:7" x14ac:dyDescent="0.2">
      <c r="A808" s="3">
        <v>36230</v>
      </c>
      <c r="B808">
        <v>13.370000000000001</v>
      </c>
      <c r="C808" t="s">
        <v>27</v>
      </c>
      <c r="D808" t="s">
        <v>28</v>
      </c>
      <c r="E808" t="s">
        <v>29</v>
      </c>
      <c r="F808" t="s">
        <v>30</v>
      </c>
      <c r="G808" t="s">
        <v>28</v>
      </c>
    </row>
    <row r="809" spans="1:7" x14ac:dyDescent="0.2">
      <c r="A809" s="3">
        <v>36231</v>
      </c>
      <c r="B809">
        <v>13.41</v>
      </c>
      <c r="C809" t="s">
        <v>27</v>
      </c>
      <c r="D809" t="s">
        <v>28</v>
      </c>
      <c r="E809" t="s">
        <v>29</v>
      </c>
      <c r="F809" t="s">
        <v>30</v>
      </c>
      <c r="G809" t="s">
        <v>28</v>
      </c>
    </row>
    <row r="810" spans="1:7" x14ac:dyDescent="0.2">
      <c r="A810" s="3">
        <v>36232</v>
      </c>
      <c r="B810" t="s">
        <v>29</v>
      </c>
      <c r="C810" t="s">
        <v>30</v>
      </c>
      <c r="D810" t="s">
        <v>28</v>
      </c>
      <c r="E810" t="s">
        <v>29</v>
      </c>
      <c r="F810" t="s">
        <v>30</v>
      </c>
      <c r="G810" t="s">
        <v>28</v>
      </c>
    </row>
    <row r="811" spans="1:7" x14ac:dyDescent="0.2">
      <c r="A811" s="3">
        <v>36233</v>
      </c>
      <c r="B811" t="s">
        <v>29</v>
      </c>
      <c r="C811" t="s">
        <v>30</v>
      </c>
      <c r="D811" t="s">
        <v>28</v>
      </c>
      <c r="E811" t="s">
        <v>29</v>
      </c>
      <c r="F811" t="s">
        <v>30</v>
      </c>
      <c r="G811" t="s">
        <v>28</v>
      </c>
    </row>
    <row r="812" spans="1:7" x14ac:dyDescent="0.2">
      <c r="A812" s="3">
        <v>36234</v>
      </c>
      <c r="B812">
        <v>13.41</v>
      </c>
      <c r="C812" t="s">
        <v>27</v>
      </c>
      <c r="D812" t="s">
        <v>28</v>
      </c>
      <c r="E812" t="s">
        <v>29</v>
      </c>
      <c r="F812" t="s">
        <v>30</v>
      </c>
      <c r="G812" t="s">
        <v>28</v>
      </c>
    </row>
    <row r="813" spans="1:7" x14ac:dyDescent="0.2">
      <c r="A813" s="3">
        <v>36235</v>
      </c>
      <c r="B813">
        <v>13.42</v>
      </c>
      <c r="C813" t="s">
        <v>27</v>
      </c>
      <c r="D813" t="s">
        <v>28</v>
      </c>
      <c r="E813" t="s">
        <v>29</v>
      </c>
      <c r="F813" t="s">
        <v>30</v>
      </c>
      <c r="G813" t="s">
        <v>28</v>
      </c>
    </row>
    <row r="814" spans="1:7" x14ac:dyDescent="0.2">
      <c r="A814" s="3">
        <v>36236</v>
      </c>
      <c r="B814">
        <v>13.4</v>
      </c>
      <c r="C814" t="s">
        <v>27</v>
      </c>
      <c r="D814" t="s">
        <v>28</v>
      </c>
      <c r="E814" t="s">
        <v>29</v>
      </c>
      <c r="F814" t="s">
        <v>30</v>
      </c>
      <c r="G814" t="s">
        <v>28</v>
      </c>
    </row>
    <row r="815" spans="1:7" x14ac:dyDescent="0.2">
      <c r="A815" s="3">
        <v>36237</v>
      </c>
      <c r="B815">
        <v>13.39</v>
      </c>
      <c r="C815" t="s">
        <v>27</v>
      </c>
      <c r="D815" t="s">
        <v>28</v>
      </c>
      <c r="E815" t="s">
        <v>29</v>
      </c>
      <c r="F815" t="s">
        <v>30</v>
      </c>
      <c r="G815" t="s">
        <v>28</v>
      </c>
    </row>
    <row r="816" spans="1:7" x14ac:dyDescent="0.2">
      <c r="A816" s="3">
        <v>36238</v>
      </c>
      <c r="B816">
        <v>13.38</v>
      </c>
      <c r="C816" t="s">
        <v>27</v>
      </c>
      <c r="D816" t="s">
        <v>28</v>
      </c>
      <c r="E816" t="s">
        <v>29</v>
      </c>
      <c r="F816" t="s">
        <v>30</v>
      </c>
      <c r="G816" t="s">
        <v>28</v>
      </c>
    </row>
    <row r="817" spans="1:7" x14ac:dyDescent="0.2">
      <c r="A817" s="3">
        <v>36239</v>
      </c>
      <c r="B817" t="s">
        <v>29</v>
      </c>
      <c r="C817" t="s">
        <v>30</v>
      </c>
      <c r="D817" t="s">
        <v>28</v>
      </c>
      <c r="E817" t="s">
        <v>29</v>
      </c>
      <c r="F817" t="s">
        <v>30</v>
      </c>
      <c r="G817" t="s">
        <v>28</v>
      </c>
    </row>
    <row r="818" spans="1:7" x14ac:dyDescent="0.2">
      <c r="A818" s="3">
        <v>36240</v>
      </c>
      <c r="B818" t="s">
        <v>29</v>
      </c>
      <c r="C818" t="s">
        <v>30</v>
      </c>
      <c r="D818" t="s">
        <v>28</v>
      </c>
      <c r="E818" t="s">
        <v>29</v>
      </c>
      <c r="F818" t="s">
        <v>30</v>
      </c>
      <c r="G818" t="s">
        <v>28</v>
      </c>
    </row>
    <row r="819" spans="1:7" x14ac:dyDescent="0.2">
      <c r="A819" s="3">
        <v>36241</v>
      </c>
      <c r="B819">
        <v>13.370000000000001</v>
      </c>
      <c r="C819" t="s">
        <v>27</v>
      </c>
      <c r="D819" t="s">
        <v>28</v>
      </c>
      <c r="E819" t="s">
        <v>29</v>
      </c>
      <c r="F819" t="s">
        <v>30</v>
      </c>
      <c r="G819" t="s">
        <v>28</v>
      </c>
    </row>
    <row r="820" spans="1:7" x14ac:dyDescent="0.2">
      <c r="A820" s="3">
        <v>36242</v>
      </c>
      <c r="B820">
        <v>13.34</v>
      </c>
      <c r="C820" t="s">
        <v>27</v>
      </c>
      <c r="D820" t="s">
        <v>28</v>
      </c>
      <c r="E820" t="s">
        <v>29</v>
      </c>
      <c r="F820" t="s">
        <v>30</v>
      </c>
      <c r="G820" t="s">
        <v>28</v>
      </c>
    </row>
    <row r="821" spans="1:7" x14ac:dyDescent="0.2">
      <c r="A821" s="3">
        <v>36243</v>
      </c>
      <c r="B821">
        <v>13.32</v>
      </c>
      <c r="C821" t="s">
        <v>27</v>
      </c>
      <c r="D821" t="s">
        <v>28</v>
      </c>
      <c r="E821" t="s">
        <v>29</v>
      </c>
      <c r="F821" t="s">
        <v>30</v>
      </c>
      <c r="G821" t="s">
        <v>28</v>
      </c>
    </row>
    <row r="822" spans="1:7" x14ac:dyDescent="0.2">
      <c r="A822" s="3">
        <v>36244</v>
      </c>
      <c r="B822">
        <v>13.32</v>
      </c>
      <c r="C822" t="s">
        <v>27</v>
      </c>
      <c r="D822" t="s">
        <v>28</v>
      </c>
      <c r="E822" t="s">
        <v>29</v>
      </c>
      <c r="F822" t="s">
        <v>30</v>
      </c>
      <c r="G822" t="s">
        <v>28</v>
      </c>
    </row>
    <row r="823" spans="1:7" x14ac:dyDescent="0.2">
      <c r="A823" s="3">
        <v>36245</v>
      </c>
      <c r="B823">
        <v>13.32</v>
      </c>
      <c r="C823" t="s">
        <v>27</v>
      </c>
      <c r="D823" t="s">
        <v>28</v>
      </c>
      <c r="E823" t="s">
        <v>29</v>
      </c>
      <c r="F823" t="s">
        <v>30</v>
      </c>
      <c r="G823" t="s">
        <v>28</v>
      </c>
    </row>
    <row r="824" spans="1:7" x14ac:dyDescent="0.2">
      <c r="A824" s="3">
        <v>36246</v>
      </c>
      <c r="B824" t="s">
        <v>29</v>
      </c>
      <c r="C824" t="s">
        <v>30</v>
      </c>
      <c r="D824" t="s">
        <v>28</v>
      </c>
      <c r="E824" t="s">
        <v>29</v>
      </c>
      <c r="F824" t="s">
        <v>30</v>
      </c>
      <c r="G824" t="s">
        <v>28</v>
      </c>
    </row>
    <row r="825" spans="1:7" x14ac:dyDescent="0.2">
      <c r="A825" s="3">
        <v>36247</v>
      </c>
      <c r="B825" t="s">
        <v>29</v>
      </c>
      <c r="C825" t="s">
        <v>30</v>
      </c>
      <c r="D825" t="s">
        <v>28</v>
      </c>
      <c r="E825" t="s">
        <v>29</v>
      </c>
      <c r="F825" t="s">
        <v>30</v>
      </c>
      <c r="G825" t="s">
        <v>28</v>
      </c>
    </row>
    <row r="826" spans="1:7" x14ac:dyDescent="0.2">
      <c r="A826" s="3">
        <v>36248</v>
      </c>
      <c r="B826">
        <v>13.33</v>
      </c>
      <c r="C826" t="s">
        <v>27</v>
      </c>
      <c r="D826" t="s">
        <v>28</v>
      </c>
      <c r="E826" t="s">
        <v>29</v>
      </c>
      <c r="F826" t="s">
        <v>30</v>
      </c>
      <c r="G826" t="s">
        <v>28</v>
      </c>
    </row>
    <row r="827" spans="1:7" x14ac:dyDescent="0.2">
      <c r="A827" s="3">
        <v>36249</v>
      </c>
      <c r="B827">
        <v>13.34</v>
      </c>
      <c r="C827" t="s">
        <v>27</v>
      </c>
      <c r="D827" t="s">
        <v>28</v>
      </c>
      <c r="E827" t="s">
        <v>29</v>
      </c>
      <c r="F827" t="s">
        <v>30</v>
      </c>
      <c r="G827" t="s">
        <v>28</v>
      </c>
    </row>
    <row r="828" spans="1:7" x14ac:dyDescent="0.2">
      <c r="A828" s="3">
        <v>36250</v>
      </c>
      <c r="B828">
        <v>13.35</v>
      </c>
      <c r="C828" t="s">
        <v>27</v>
      </c>
      <c r="D828" t="s">
        <v>28</v>
      </c>
      <c r="E828" t="s">
        <v>29</v>
      </c>
      <c r="F828" t="s">
        <v>30</v>
      </c>
      <c r="G828" t="s">
        <v>28</v>
      </c>
    </row>
    <row r="829" spans="1:7" x14ac:dyDescent="0.2">
      <c r="A829" s="3">
        <v>36251</v>
      </c>
      <c r="B829">
        <v>13.36</v>
      </c>
      <c r="C829" t="s">
        <v>27</v>
      </c>
      <c r="D829" t="s">
        <v>28</v>
      </c>
      <c r="E829" t="s">
        <v>29</v>
      </c>
      <c r="F829" t="s">
        <v>30</v>
      </c>
      <c r="G829" t="s">
        <v>28</v>
      </c>
    </row>
    <row r="830" spans="1:7" x14ac:dyDescent="0.2">
      <c r="A830" s="3">
        <v>36252</v>
      </c>
      <c r="B830">
        <v>13.36</v>
      </c>
      <c r="C830" t="s">
        <v>27</v>
      </c>
      <c r="D830" t="s">
        <v>28</v>
      </c>
      <c r="E830" t="s">
        <v>29</v>
      </c>
      <c r="F830" t="s">
        <v>30</v>
      </c>
      <c r="G830" t="s">
        <v>28</v>
      </c>
    </row>
    <row r="831" spans="1:7" x14ac:dyDescent="0.2">
      <c r="A831" s="3">
        <v>36253</v>
      </c>
      <c r="B831" t="s">
        <v>29</v>
      </c>
      <c r="C831" t="s">
        <v>30</v>
      </c>
      <c r="D831" t="s">
        <v>28</v>
      </c>
      <c r="E831" t="s">
        <v>29</v>
      </c>
      <c r="F831" t="s">
        <v>30</v>
      </c>
      <c r="G831" t="s">
        <v>28</v>
      </c>
    </row>
    <row r="832" spans="1:7" x14ac:dyDescent="0.2">
      <c r="A832" s="3">
        <v>36254</v>
      </c>
      <c r="B832" t="s">
        <v>29</v>
      </c>
      <c r="C832" t="s">
        <v>30</v>
      </c>
      <c r="D832" t="s">
        <v>28</v>
      </c>
      <c r="E832" t="s">
        <v>29</v>
      </c>
      <c r="F832" t="s">
        <v>30</v>
      </c>
      <c r="G832" t="s">
        <v>28</v>
      </c>
    </row>
    <row r="833" spans="1:7" x14ac:dyDescent="0.2">
      <c r="A833" s="3">
        <v>36255</v>
      </c>
      <c r="B833" t="s">
        <v>29</v>
      </c>
      <c r="C833" t="s">
        <v>30</v>
      </c>
      <c r="D833" t="s">
        <v>28</v>
      </c>
      <c r="E833" t="s">
        <v>29</v>
      </c>
      <c r="F833" t="s">
        <v>30</v>
      </c>
      <c r="G833" t="s">
        <v>28</v>
      </c>
    </row>
    <row r="834" spans="1:7" x14ac:dyDescent="0.2">
      <c r="A834" s="3">
        <v>36256</v>
      </c>
      <c r="B834">
        <v>13.36</v>
      </c>
      <c r="C834" t="s">
        <v>27</v>
      </c>
      <c r="D834" t="s">
        <v>28</v>
      </c>
      <c r="E834" t="s">
        <v>29</v>
      </c>
      <c r="F834" t="s">
        <v>30</v>
      </c>
      <c r="G834" t="s">
        <v>28</v>
      </c>
    </row>
    <row r="835" spans="1:7" x14ac:dyDescent="0.2">
      <c r="A835" s="3">
        <v>36257</v>
      </c>
      <c r="B835">
        <v>13.36</v>
      </c>
      <c r="C835" t="s">
        <v>27</v>
      </c>
      <c r="D835" t="s">
        <v>28</v>
      </c>
      <c r="E835" t="s">
        <v>29</v>
      </c>
      <c r="F835" t="s">
        <v>30</v>
      </c>
      <c r="G835" t="s">
        <v>28</v>
      </c>
    </row>
    <row r="836" spans="1:7" x14ac:dyDescent="0.2">
      <c r="A836" s="3">
        <v>36258</v>
      </c>
      <c r="B836">
        <v>13.34</v>
      </c>
      <c r="C836" t="s">
        <v>27</v>
      </c>
      <c r="D836" t="s">
        <v>28</v>
      </c>
      <c r="E836" t="s">
        <v>29</v>
      </c>
      <c r="F836" t="s">
        <v>30</v>
      </c>
      <c r="G836" t="s">
        <v>28</v>
      </c>
    </row>
    <row r="837" spans="1:7" x14ac:dyDescent="0.2">
      <c r="A837" s="3">
        <v>36259</v>
      </c>
      <c r="B837">
        <v>13.34</v>
      </c>
      <c r="C837" t="s">
        <v>27</v>
      </c>
      <c r="D837" t="s">
        <v>28</v>
      </c>
      <c r="E837" t="s">
        <v>29</v>
      </c>
      <c r="F837" t="s">
        <v>30</v>
      </c>
      <c r="G837" t="s">
        <v>28</v>
      </c>
    </row>
    <row r="838" spans="1:7" x14ac:dyDescent="0.2">
      <c r="A838" s="3">
        <v>36260</v>
      </c>
      <c r="B838" t="s">
        <v>29</v>
      </c>
      <c r="C838" t="s">
        <v>30</v>
      </c>
      <c r="D838" t="s">
        <v>28</v>
      </c>
      <c r="E838" t="s">
        <v>29</v>
      </c>
      <c r="F838" t="s">
        <v>30</v>
      </c>
      <c r="G838" t="s">
        <v>28</v>
      </c>
    </row>
    <row r="839" spans="1:7" x14ac:dyDescent="0.2">
      <c r="A839" s="3">
        <v>36261</v>
      </c>
      <c r="B839" t="s">
        <v>29</v>
      </c>
      <c r="C839" t="s">
        <v>30</v>
      </c>
      <c r="D839" t="s">
        <v>28</v>
      </c>
      <c r="E839" t="s">
        <v>29</v>
      </c>
      <c r="F839" t="s">
        <v>30</v>
      </c>
      <c r="G839" t="s">
        <v>28</v>
      </c>
    </row>
    <row r="840" spans="1:7" x14ac:dyDescent="0.2">
      <c r="A840" s="3">
        <v>36262</v>
      </c>
      <c r="B840">
        <v>13.34</v>
      </c>
      <c r="C840" t="s">
        <v>27</v>
      </c>
      <c r="D840" t="s">
        <v>28</v>
      </c>
      <c r="E840" t="s">
        <v>29</v>
      </c>
      <c r="F840" t="s">
        <v>30</v>
      </c>
      <c r="G840" t="s">
        <v>28</v>
      </c>
    </row>
    <row r="841" spans="1:7" x14ac:dyDescent="0.2">
      <c r="A841" s="3">
        <v>36263</v>
      </c>
      <c r="B841">
        <v>13.34</v>
      </c>
      <c r="C841" t="s">
        <v>27</v>
      </c>
      <c r="D841" t="s">
        <v>28</v>
      </c>
      <c r="E841" t="s">
        <v>29</v>
      </c>
      <c r="F841" t="s">
        <v>30</v>
      </c>
      <c r="G841" t="s">
        <v>28</v>
      </c>
    </row>
    <row r="842" spans="1:7" x14ac:dyDescent="0.2">
      <c r="A842" s="3">
        <v>36264</v>
      </c>
      <c r="B842">
        <v>13.34</v>
      </c>
      <c r="C842" t="s">
        <v>27</v>
      </c>
      <c r="D842" t="s">
        <v>28</v>
      </c>
      <c r="E842" t="s">
        <v>29</v>
      </c>
      <c r="F842" t="s">
        <v>30</v>
      </c>
      <c r="G842" t="s">
        <v>28</v>
      </c>
    </row>
    <row r="843" spans="1:7" x14ac:dyDescent="0.2">
      <c r="A843" s="3">
        <v>36265</v>
      </c>
      <c r="B843">
        <v>13.33</v>
      </c>
      <c r="C843" t="s">
        <v>27</v>
      </c>
      <c r="D843" t="s">
        <v>28</v>
      </c>
      <c r="E843" t="s">
        <v>29</v>
      </c>
      <c r="F843" t="s">
        <v>30</v>
      </c>
      <c r="G843" t="s">
        <v>28</v>
      </c>
    </row>
    <row r="844" spans="1:7" x14ac:dyDescent="0.2">
      <c r="A844" s="3">
        <v>36266</v>
      </c>
      <c r="B844">
        <v>13.34</v>
      </c>
      <c r="C844" t="s">
        <v>27</v>
      </c>
      <c r="D844" t="s">
        <v>28</v>
      </c>
      <c r="E844" t="s">
        <v>29</v>
      </c>
      <c r="F844" t="s">
        <v>30</v>
      </c>
      <c r="G844" t="s">
        <v>28</v>
      </c>
    </row>
    <row r="845" spans="1:7" x14ac:dyDescent="0.2">
      <c r="A845" s="3">
        <v>36267</v>
      </c>
      <c r="B845" t="s">
        <v>29</v>
      </c>
      <c r="C845" t="s">
        <v>30</v>
      </c>
      <c r="D845" t="s">
        <v>28</v>
      </c>
      <c r="E845" t="s">
        <v>29</v>
      </c>
      <c r="F845" t="s">
        <v>30</v>
      </c>
      <c r="G845" t="s">
        <v>28</v>
      </c>
    </row>
    <row r="846" spans="1:7" x14ac:dyDescent="0.2">
      <c r="A846" s="3">
        <v>36268</v>
      </c>
      <c r="B846" t="s">
        <v>29</v>
      </c>
      <c r="C846" t="s">
        <v>30</v>
      </c>
      <c r="D846" t="s">
        <v>28</v>
      </c>
      <c r="E846" t="s">
        <v>29</v>
      </c>
      <c r="F846" t="s">
        <v>30</v>
      </c>
      <c r="G846" t="s">
        <v>28</v>
      </c>
    </row>
    <row r="847" spans="1:7" x14ac:dyDescent="0.2">
      <c r="A847" s="3">
        <v>36269</v>
      </c>
      <c r="B847">
        <v>13.36</v>
      </c>
      <c r="C847" t="s">
        <v>27</v>
      </c>
      <c r="D847" t="s">
        <v>28</v>
      </c>
      <c r="E847" t="s">
        <v>29</v>
      </c>
      <c r="F847" t="s">
        <v>30</v>
      </c>
      <c r="G847" t="s">
        <v>28</v>
      </c>
    </row>
    <row r="848" spans="1:7" x14ac:dyDescent="0.2">
      <c r="A848" s="3">
        <v>36270</v>
      </c>
      <c r="B848">
        <v>13.39</v>
      </c>
      <c r="C848" t="s">
        <v>27</v>
      </c>
      <c r="D848" t="s">
        <v>28</v>
      </c>
      <c r="E848" t="s">
        <v>29</v>
      </c>
      <c r="F848" t="s">
        <v>30</v>
      </c>
      <c r="G848" t="s">
        <v>28</v>
      </c>
    </row>
    <row r="849" spans="1:7" x14ac:dyDescent="0.2">
      <c r="A849" s="3">
        <v>36271</v>
      </c>
      <c r="B849">
        <v>13.38</v>
      </c>
      <c r="C849" t="s">
        <v>27</v>
      </c>
      <c r="D849" t="s">
        <v>28</v>
      </c>
      <c r="E849" t="s">
        <v>29</v>
      </c>
      <c r="F849" t="s">
        <v>30</v>
      </c>
      <c r="G849" t="s">
        <v>28</v>
      </c>
    </row>
    <row r="850" spans="1:7" x14ac:dyDescent="0.2">
      <c r="A850" s="3">
        <v>36272</v>
      </c>
      <c r="B850">
        <v>13.38</v>
      </c>
      <c r="C850" t="s">
        <v>27</v>
      </c>
      <c r="D850" t="s">
        <v>28</v>
      </c>
      <c r="E850" t="s">
        <v>29</v>
      </c>
      <c r="F850" t="s">
        <v>30</v>
      </c>
      <c r="G850" t="s">
        <v>28</v>
      </c>
    </row>
    <row r="851" spans="1:7" x14ac:dyDescent="0.2">
      <c r="A851" s="3">
        <v>36273</v>
      </c>
      <c r="B851">
        <v>13.370000000000001</v>
      </c>
      <c r="C851" t="s">
        <v>27</v>
      </c>
      <c r="D851" t="s">
        <v>28</v>
      </c>
      <c r="E851" t="s">
        <v>29</v>
      </c>
      <c r="F851" t="s">
        <v>30</v>
      </c>
      <c r="G851" t="s">
        <v>28</v>
      </c>
    </row>
    <row r="852" spans="1:7" x14ac:dyDescent="0.2">
      <c r="A852" s="3">
        <v>36274</v>
      </c>
      <c r="B852" t="s">
        <v>29</v>
      </c>
      <c r="C852" t="s">
        <v>30</v>
      </c>
      <c r="D852" t="s">
        <v>28</v>
      </c>
      <c r="E852" t="s">
        <v>29</v>
      </c>
      <c r="F852" t="s">
        <v>30</v>
      </c>
      <c r="G852" t="s">
        <v>28</v>
      </c>
    </row>
    <row r="853" spans="1:7" x14ac:dyDescent="0.2">
      <c r="A853" s="3">
        <v>36275</v>
      </c>
      <c r="B853" t="s">
        <v>29</v>
      </c>
      <c r="C853" t="s">
        <v>30</v>
      </c>
      <c r="D853" t="s">
        <v>28</v>
      </c>
      <c r="E853" t="s">
        <v>29</v>
      </c>
      <c r="F853" t="s">
        <v>30</v>
      </c>
      <c r="G853" t="s">
        <v>28</v>
      </c>
    </row>
    <row r="854" spans="1:7" x14ac:dyDescent="0.2">
      <c r="A854" s="3">
        <v>36276</v>
      </c>
      <c r="B854">
        <v>13.370000000000001</v>
      </c>
      <c r="C854" t="s">
        <v>27</v>
      </c>
      <c r="D854" t="s">
        <v>28</v>
      </c>
      <c r="E854" t="s">
        <v>29</v>
      </c>
      <c r="F854" t="s">
        <v>30</v>
      </c>
      <c r="G854" t="s">
        <v>28</v>
      </c>
    </row>
    <row r="855" spans="1:7" x14ac:dyDescent="0.2">
      <c r="A855" s="3">
        <v>36277</v>
      </c>
      <c r="B855">
        <v>13.35</v>
      </c>
      <c r="C855" t="s">
        <v>27</v>
      </c>
      <c r="D855" t="s">
        <v>28</v>
      </c>
      <c r="E855" t="s">
        <v>29</v>
      </c>
      <c r="F855" t="s">
        <v>30</v>
      </c>
      <c r="G855" t="s">
        <v>28</v>
      </c>
    </row>
    <row r="856" spans="1:7" x14ac:dyDescent="0.2">
      <c r="A856" s="3">
        <v>36278</v>
      </c>
      <c r="B856">
        <v>13.35</v>
      </c>
      <c r="C856" t="s">
        <v>27</v>
      </c>
      <c r="D856" t="s">
        <v>28</v>
      </c>
      <c r="E856" t="s">
        <v>29</v>
      </c>
      <c r="F856" t="s">
        <v>30</v>
      </c>
      <c r="G856" t="s">
        <v>28</v>
      </c>
    </row>
    <row r="857" spans="1:7" x14ac:dyDescent="0.2">
      <c r="A857" s="3">
        <v>36279</v>
      </c>
      <c r="B857">
        <v>13.36</v>
      </c>
      <c r="C857" t="s">
        <v>27</v>
      </c>
      <c r="D857" t="s">
        <v>28</v>
      </c>
      <c r="E857" t="s">
        <v>29</v>
      </c>
      <c r="F857" t="s">
        <v>30</v>
      </c>
      <c r="G857" t="s">
        <v>28</v>
      </c>
    </row>
    <row r="858" spans="1:7" x14ac:dyDescent="0.2">
      <c r="A858" s="3">
        <v>36280</v>
      </c>
      <c r="B858">
        <v>13.36</v>
      </c>
      <c r="C858" t="s">
        <v>27</v>
      </c>
      <c r="D858" t="s">
        <v>28</v>
      </c>
      <c r="E858" t="s">
        <v>29</v>
      </c>
      <c r="F858" t="s">
        <v>30</v>
      </c>
      <c r="G858" t="s">
        <v>28</v>
      </c>
    </row>
    <row r="859" spans="1:7" x14ac:dyDescent="0.2">
      <c r="A859" s="3">
        <v>36281</v>
      </c>
      <c r="B859" t="s">
        <v>29</v>
      </c>
      <c r="C859" t="s">
        <v>30</v>
      </c>
      <c r="D859" t="s">
        <v>28</v>
      </c>
      <c r="E859" t="s">
        <v>29</v>
      </c>
      <c r="F859" t="s">
        <v>30</v>
      </c>
      <c r="G859" t="s">
        <v>28</v>
      </c>
    </row>
    <row r="860" spans="1:7" x14ac:dyDescent="0.2">
      <c r="A860" s="3">
        <v>36282</v>
      </c>
      <c r="B860" t="s">
        <v>29</v>
      </c>
      <c r="C860" t="s">
        <v>30</v>
      </c>
      <c r="D860" t="s">
        <v>28</v>
      </c>
      <c r="E860" t="s">
        <v>29</v>
      </c>
      <c r="F860" t="s">
        <v>30</v>
      </c>
      <c r="G860" t="s">
        <v>28</v>
      </c>
    </row>
    <row r="861" spans="1:7" x14ac:dyDescent="0.2">
      <c r="A861" s="3">
        <v>36283</v>
      </c>
      <c r="B861" t="s">
        <v>29</v>
      </c>
      <c r="C861" t="s">
        <v>30</v>
      </c>
      <c r="D861" t="s">
        <v>28</v>
      </c>
      <c r="E861" t="s">
        <v>29</v>
      </c>
      <c r="F861" t="s">
        <v>30</v>
      </c>
      <c r="G861" t="s">
        <v>28</v>
      </c>
    </row>
    <row r="862" spans="1:7" x14ac:dyDescent="0.2">
      <c r="A862" s="3">
        <v>36284</v>
      </c>
      <c r="B862">
        <v>13.35</v>
      </c>
      <c r="C862" t="s">
        <v>27</v>
      </c>
      <c r="D862" t="s">
        <v>28</v>
      </c>
      <c r="E862" t="s">
        <v>29</v>
      </c>
      <c r="F862" t="s">
        <v>30</v>
      </c>
      <c r="G862" t="s">
        <v>28</v>
      </c>
    </row>
    <row r="863" spans="1:7" x14ac:dyDescent="0.2">
      <c r="A863" s="3">
        <v>36285</v>
      </c>
      <c r="B863">
        <v>13.34</v>
      </c>
      <c r="C863" t="s">
        <v>27</v>
      </c>
      <c r="D863" t="s">
        <v>28</v>
      </c>
      <c r="E863" t="s">
        <v>29</v>
      </c>
      <c r="F863" t="s">
        <v>30</v>
      </c>
      <c r="G863" t="s">
        <v>28</v>
      </c>
    </row>
    <row r="864" spans="1:7" x14ac:dyDescent="0.2">
      <c r="A864" s="3">
        <v>36286</v>
      </c>
      <c r="B864">
        <v>13.34</v>
      </c>
      <c r="C864" t="s">
        <v>27</v>
      </c>
      <c r="D864" t="s">
        <v>28</v>
      </c>
      <c r="E864" t="s">
        <v>29</v>
      </c>
      <c r="F864" t="s">
        <v>30</v>
      </c>
      <c r="G864" t="s">
        <v>28</v>
      </c>
    </row>
    <row r="865" spans="1:7" x14ac:dyDescent="0.2">
      <c r="A865" s="3">
        <v>36287</v>
      </c>
      <c r="B865">
        <v>13.33</v>
      </c>
      <c r="C865" t="s">
        <v>27</v>
      </c>
      <c r="D865" t="s">
        <v>28</v>
      </c>
      <c r="E865" t="s">
        <v>29</v>
      </c>
      <c r="F865" t="s">
        <v>30</v>
      </c>
      <c r="G865" t="s">
        <v>28</v>
      </c>
    </row>
    <row r="866" spans="1:7" x14ac:dyDescent="0.2">
      <c r="A866" s="3">
        <v>36288</v>
      </c>
      <c r="B866" t="s">
        <v>29</v>
      </c>
      <c r="C866" t="s">
        <v>30</v>
      </c>
      <c r="D866" t="s">
        <v>28</v>
      </c>
      <c r="E866" t="s">
        <v>29</v>
      </c>
      <c r="F866" t="s">
        <v>30</v>
      </c>
      <c r="G866" t="s">
        <v>28</v>
      </c>
    </row>
    <row r="867" spans="1:7" x14ac:dyDescent="0.2">
      <c r="A867" s="3">
        <v>36289</v>
      </c>
      <c r="B867" t="s">
        <v>29</v>
      </c>
      <c r="C867" t="s">
        <v>30</v>
      </c>
      <c r="D867" t="s">
        <v>28</v>
      </c>
      <c r="E867" t="s">
        <v>29</v>
      </c>
      <c r="F867" t="s">
        <v>30</v>
      </c>
      <c r="G867" t="s">
        <v>28</v>
      </c>
    </row>
    <row r="868" spans="1:7" x14ac:dyDescent="0.2">
      <c r="A868" s="3">
        <v>36290</v>
      </c>
      <c r="B868">
        <v>13.34</v>
      </c>
      <c r="C868" t="s">
        <v>27</v>
      </c>
      <c r="D868" t="s">
        <v>28</v>
      </c>
      <c r="E868" t="s">
        <v>29</v>
      </c>
      <c r="F868" t="s">
        <v>30</v>
      </c>
      <c r="G868" t="s">
        <v>28</v>
      </c>
    </row>
    <row r="869" spans="1:7" x14ac:dyDescent="0.2">
      <c r="A869" s="3">
        <v>36291</v>
      </c>
      <c r="B869">
        <v>13.33</v>
      </c>
      <c r="C869" t="s">
        <v>27</v>
      </c>
      <c r="D869" t="s">
        <v>28</v>
      </c>
      <c r="E869" t="s">
        <v>29</v>
      </c>
      <c r="F869" t="s">
        <v>30</v>
      </c>
      <c r="G869" t="s">
        <v>28</v>
      </c>
    </row>
    <row r="870" spans="1:7" x14ac:dyDescent="0.2">
      <c r="A870" s="3">
        <v>36292</v>
      </c>
      <c r="B870">
        <v>13.33</v>
      </c>
      <c r="C870" t="s">
        <v>27</v>
      </c>
      <c r="D870" t="s">
        <v>28</v>
      </c>
      <c r="E870" t="s">
        <v>29</v>
      </c>
      <c r="F870" t="s">
        <v>30</v>
      </c>
      <c r="G870" t="s">
        <v>28</v>
      </c>
    </row>
    <row r="871" spans="1:7" x14ac:dyDescent="0.2">
      <c r="A871" s="3">
        <v>36293</v>
      </c>
      <c r="B871">
        <v>13.33</v>
      </c>
      <c r="C871" t="s">
        <v>27</v>
      </c>
      <c r="D871" t="s">
        <v>28</v>
      </c>
      <c r="E871" t="s">
        <v>29</v>
      </c>
      <c r="F871" t="s">
        <v>30</v>
      </c>
      <c r="G871" t="s">
        <v>28</v>
      </c>
    </row>
    <row r="872" spans="1:7" x14ac:dyDescent="0.2">
      <c r="A872" s="3">
        <v>36294</v>
      </c>
      <c r="B872">
        <v>13.33</v>
      </c>
      <c r="C872" t="s">
        <v>27</v>
      </c>
      <c r="D872" t="s">
        <v>28</v>
      </c>
      <c r="E872" t="s">
        <v>29</v>
      </c>
      <c r="F872" t="s">
        <v>30</v>
      </c>
      <c r="G872" t="s">
        <v>28</v>
      </c>
    </row>
    <row r="873" spans="1:7" x14ac:dyDescent="0.2">
      <c r="A873" s="3">
        <v>36295</v>
      </c>
      <c r="B873" t="s">
        <v>29</v>
      </c>
      <c r="C873" t="s">
        <v>30</v>
      </c>
      <c r="D873" t="s">
        <v>28</v>
      </c>
      <c r="E873" t="s">
        <v>29</v>
      </c>
      <c r="F873" t="s">
        <v>30</v>
      </c>
      <c r="G873" t="s">
        <v>28</v>
      </c>
    </row>
    <row r="874" spans="1:7" x14ac:dyDescent="0.2">
      <c r="A874" s="3">
        <v>36296</v>
      </c>
      <c r="B874" t="s">
        <v>29</v>
      </c>
      <c r="C874" t="s">
        <v>30</v>
      </c>
      <c r="D874" t="s">
        <v>28</v>
      </c>
      <c r="E874" t="s">
        <v>29</v>
      </c>
      <c r="F874" t="s">
        <v>30</v>
      </c>
      <c r="G874" t="s">
        <v>28</v>
      </c>
    </row>
    <row r="875" spans="1:7" x14ac:dyDescent="0.2">
      <c r="A875" s="3">
        <v>36297</v>
      </c>
      <c r="B875">
        <v>13.33</v>
      </c>
      <c r="C875" t="s">
        <v>27</v>
      </c>
      <c r="D875" t="s">
        <v>28</v>
      </c>
      <c r="E875" t="s">
        <v>29</v>
      </c>
      <c r="F875" t="s">
        <v>30</v>
      </c>
      <c r="G875" t="s">
        <v>28</v>
      </c>
    </row>
    <row r="876" spans="1:7" x14ac:dyDescent="0.2">
      <c r="A876" s="3">
        <v>36298</v>
      </c>
      <c r="B876">
        <v>13.35</v>
      </c>
      <c r="C876" t="s">
        <v>27</v>
      </c>
      <c r="D876" t="s">
        <v>28</v>
      </c>
      <c r="E876" t="s">
        <v>29</v>
      </c>
      <c r="F876" t="s">
        <v>30</v>
      </c>
      <c r="G876" t="s">
        <v>28</v>
      </c>
    </row>
    <row r="877" spans="1:7" x14ac:dyDescent="0.2">
      <c r="A877" s="3">
        <v>36299</v>
      </c>
      <c r="B877">
        <v>13.39</v>
      </c>
      <c r="C877" t="s">
        <v>27</v>
      </c>
      <c r="D877" t="s">
        <v>28</v>
      </c>
      <c r="E877" t="s">
        <v>29</v>
      </c>
      <c r="F877" t="s">
        <v>30</v>
      </c>
      <c r="G877" t="s">
        <v>28</v>
      </c>
    </row>
    <row r="878" spans="1:7" x14ac:dyDescent="0.2">
      <c r="A878" s="3">
        <v>36300</v>
      </c>
      <c r="B878">
        <v>13.38</v>
      </c>
      <c r="C878" t="s">
        <v>27</v>
      </c>
      <c r="D878" t="s">
        <v>28</v>
      </c>
      <c r="E878" t="s">
        <v>29</v>
      </c>
      <c r="F878" t="s">
        <v>30</v>
      </c>
      <c r="G878" t="s">
        <v>28</v>
      </c>
    </row>
    <row r="879" spans="1:7" x14ac:dyDescent="0.2">
      <c r="A879" s="3">
        <v>36301</v>
      </c>
      <c r="B879">
        <v>13.36</v>
      </c>
      <c r="C879" t="s">
        <v>27</v>
      </c>
      <c r="D879" t="s">
        <v>28</v>
      </c>
      <c r="E879" t="s">
        <v>29</v>
      </c>
      <c r="F879" t="s">
        <v>30</v>
      </c>
      <c r="G879" t="s">
        <v>28</v>
      </c>
    </row>
    <row r="880" spans="1:7" x14ac:dyDescent="0.2">
      <c r="A880" s="3">
        <v>36302</v>
      </c>
      <c r="B880" t="s">
        <v>29</v>
      </c>
      <c r="C880" t="s">
        <v>30</v>
      </c>
      <c r="D880" t="s">
        <v>28</v>
      </c>
      <c r="E880" t="s">
        <v>29</v>
      </c>
      <c r="F880" t="s">
        <v>30</v>
      </c>
      <c r="G880" t="s">
        <v>28</v>
      </c>
    </row>
    <row r="881" spans="1:7" x14ac:dyDescent="0.2">
      <c r="A881" s="3">
        <v>36303</v>
      </c>
      <c r="B881" t="s">
        <v>29</v>
      </c>
      <c r="C881" t="s">
        <v>30</v>
      </c>
      <c r="D881" t="s">
        <v>28</v>
      </c>
      <c r="E881" t="s">
        <v>29</v>
      </c>
      <c r="F881" t="s">
        <v>30</v>
      </c>
      <c r="G881" t="s">
        <v>28</v>
      </c>
    </row>
    <row r="882" spans="1:7" x14ac:dyDescent="0.2">
      <c r="A882" s="3">
        <v>36304</v>
      </c>
      <c r="B882">
        <v>13.36</v>
      </c>
      <c r="C882" t="s">
        <v>27</v>
      </c>
      <c r="D882" t="s">
        <v>28</v>
      </c>
      <c r="E882" t="s">
        <v>29</v>
      </c>
      <c r="F882" t="s">
        <v>30</v>
      </c>
      <c r="G882" t="s">
        <v>28</v>
      </c>
    </row>
    <row r="883" spans="1:7" x14ac:dyDescent="0.2">
      <c r="A883" s="3">
        <v>36305</v>
      </c>
      <c r="B883">
        <v>13.36</v>
      </c>
      <c r="C883" t="s">
        <v>27</v>
      </c>
      <c r="D883" t="s">
        <v>28</v>
      </c>
      <c r="E883" t="s">
        <v>29</v>
      </c>
      <c r="F883" t="s">
        <v>30</v>
      </c>
      <c r="G883" t="s">
        <v>28</v>
      </c>
    </row>
    <row r="884" spans="1:7" x14ac:dyDescent="0.2">
      <c r="A884" s="3">
        <v>36306</v>
      </c>
      <c r="B884">
        <v>13.34</v>
      </c>
      <c r="C884" t="s">
        <v>27</v>
      </c>
      <c r="D884" t="s">
        <v>28</v>
      </c>
      <c r="E884" t="s">
        <v>29</v>
      </c>
      <c r="F884" t="s">
        <v>30</v>
      </c>
      <c r="G884" t="s">
        <v>28</v>
      </c>
    </row>
    <row r="885" spans="1:7" x14ac:dyDescent="0.2">
      <c r="A885" s="3">
        <v>36307</v>
      </c>
      <c r="B885">
        <v>13.35</v>
      </c>
      <c r="C885" t="s">
        <v>27</v>
      </c>
      <c r="D885" t="s">
        <v>28</v>
      </c>
      <c r="E885" t="s">
        <v>29</v>
      </c>
      <c r="F885" t="s">
        <v>30</v>
      </c>
      <c r="G885" t="s">
        <v>28</v>
      </c>
    </row>
    <row r="886" spans="1:7" x14ac:dyDescent="0.2">
      <c r="A886" s="3">
        <v>36308</v>
      </c>
      <c r="B886">
        <v>13.35</v>
      </c>
      <c r="C886" t="s">
        <v>27</v>
      </c>
      <c r="D886" t="s">
        <v>28</v>
      </c>
      <c r="E886" t="s">
        <v>29</v>
      </c>
      <c r="F886" t="s">
        <v>30</v>
      </c>
      <c r="G886" t="s">
        <v>28</v>
      </c>
    </row>
    <row r="887" spans="1:7" x14ac:dyDescent="0.2">
      <c r="A887" s="3">
        <v>36309</v>
      </c>
      <c r="B887" t="s">
        <v>29</v>
      </c>
      <c r="C887" t="s">
        <v>30</v>
      </c>
      <c r="D887" t="s">
        <v>28</v>
      </c>
      <c r="E887" t="s">
        <v>29</v>
      </c>
      <c r="F887" t="s">
        <v>30</v>
      </c>
      <c r="G887" t="s">
        <v>28</v>
      </c>
    </row>
    <row r="888" spans="1:7" x14ac:dyDescent="0.2">
      <c r="A888" s="3">
        <v>36310</v>
      </c>
      <c r="B888" t="s">
        <v>29</v>
      </c>
      <c r="C888" t="s">
        <v>30</v>
      </c>
      <c r="D888" t="s">
        <v>28</v>
      </c>
      <c r="E888" t="s">
        <v>29</v>
      </c>
      <c r="F888" t="s">
        <v>30</v>
      </c>
      <c r="G888" t="s">
        <v>28</v>
      </c>
    </row>
    <row r="889" spans="1:7" x14ac:dyDescent="0.2">
      <c r="A889" s="3">
        <v>36311</v>
      </c>
      <c r="B889">
        <v>13.35</v>
      </c>
      <c r="C889" t="s">
        <v>27</v>
      </c>
      <c r="D889" t="s">
        <v>28</v>
      </c>
      <c r="E889" t="s">
        <v>29</v>
      </c>
      <c r="F889" t="s">
        <v>30</v>
      </c>
      <c r="G889" t="s">
        <v>28</v>
      </c>
    </row>
    <row r="890" spans="1:7" x14ac:dyDescent="0.2">
      <c r="A890" s="3">
        <v>36312</v>
      </c>
      <c r="B890">
        <v>13.36</v>
      </c>
      <c r="C890" t="s">
        <v>27</v>
      </c>
      <c r="D890" t="s">
        <v>28</v>
      </c>
      <c r="E890" t="s">
        <v>29</v>
      </c>
      <c r="F890" t="s">
        <v>30</v>
      </c>
      <c r="G890" t="s">
        <v>28</v>
      </c>
    </row>
    <row r="891" spans="1:7" x14ac:dyDescent="0.2">
      <c r="A891" s="3">
        <v>36313</v>
      </c>
      <c r="B891">
        <v>13.35</v>
      </c>
      <c r="C891" t="s">
        <v>27</v>
      </c>
      <c r="D891" t="s">
        <v>28</v>
      </c>
      <c r="E891" t="s">
        <v>29</v>
      </c>
      <c r="F891" t="s">
        <v>30</v>
      </c>
      <c r="G891" t="s">
        <v>28</v>
      </c>
    </row>
    <row r="892" spans="1:7" x14ac:dyDescent="0.2">
      <c r="A892" s="3">
        <v>36314</v>
      </c>
      <c r="B892" t="s">
        <v>29</v>
      </c>
      <c r="C892" t="s">
        <v>30</v>
      </c>
      <c r="D892" t="s">
        <v>28</v>
      </c>
      <c r="E892" t="s">
        <v>29</v>
      </c>
      <c r="F892" t="s">
        <v>30</v>
      </c>
      <c r="G892" t="s">
        <v>28</v>
      </c>
    </row>
    <row r="893" spans="1:7" x14ac:dyDescent="0.2">
      <c r="A893" s="3">
        <v>36315</v>
      </c>
      <c r="B893" t="s">
        <v>29</v>
      </c>
      <c r="C893" t="s">
        <v>30</v>
      </c>
      <c r="D893" t="s">
        <v>28</v>
      </c>
      <c r="E893" t="s">
        <v>29</v>
      </c>
      <c r="F893" t="s">
        <v>30</v>
      </c>
      <c r="G893" t="s">
        <v>28</v>
      </c>
    </row>
    <row r="894" spans="1:7" x14ac:dyDescent="0.2">
      <c r="A894" s="3">
        <v>36316</v>
      </c>
      <c r="B894" t="s">
        <v>29</v>
      </c>
      <c r="C894" t="s">
        <v>30</v>
      </c>
      <c r="D894" t="s">
        <v>28</v>
      </c>
      <c r="E894" t="s">
        <v>29</v>
      </c>
      <c r="F894" t="s">
        <v>30</v>
      </c>
      <c r="G894" t="s">
        <v>28</v>
      </c>
    </row>
    <row r="895" spans="1:7" x14ac:dyDescent="0.2">
      <c r="A895" s="3">
        <v>36317</v>
      </c>
      <c r="B895" t="s">
        <v>29</v>
      </c>
      <c r="C895" t="s">
        <v>30</v>
      </c>
      <c r="D895" t="s">
        <v>28</v>
      </c>
      <c r="E895" t="s">
        <v>29</v>
      </c>
      <c r="F895" t="s">
        <v>30</v>
      </c>
      <c r="G895" t="s">
        <v>28</v>
      </c>
    </row>
    <row r="896" spans="1:7" x14ac:dyDescent="0.2">
      <c r="A896" s="3">
        <v>36318</v>
      </c>
      <c r="B896">
        <v>13.35</v>
      </c>
      <c r="C896" t="s">
        <v>27</v>
      </c>
      <c r="D896" t="s">
        <v>28</v>
      </c>
      <c r="E896" t="s">
        <v>29</v>
      </c>
      <c r="F896" t="s">
        <v>30</v>
      </c>
      <c r="G896" t="s">
        <v>28</v>
      </c>
    </row>
    <row r="897" spans="1:7" x14ac:dyDescent="0.2">
      <c r="A897" s="3">
        <v>36319</v>
      </c>
      <c r="B897">
        <v>13.35</v>
      </c>
      <c r="C897" t="s">
        <v>27</v>
      </c>
      <c r="D897" t="s">
        <v>28</v>
      </c>
      <c r="E897" t="s">
        <v>29</v>
      </c>
      <c r="F897" t="s">
        <v>30</v>
      </c>
      <c r="G897" t="s">
        <v>28</v>
      </c>
    </row>
    <row r="898" spans="1:7" x14ac:dyDescent="0.2">
      <c r="A898" s="3">
        <v>36320</v>
      </c>
      <c r="B898">
        <v>13.35</v>
      </c>
      <c r="C898" t="s">
        <v>27</v>
      </c>
      <c r="D898" t="s">
        <v>28</v>
      </c>
      <c r="E898" t="s">
        <v>29</v>
      </c>
      <c r="F898" t="s">
        <v>30</v>
      </c>
      <c r="G898" t="s">
        <v>28</v>
      </c>
    </row>
    <row r="899" spans="1:7" x14ac:dyDescent="0.2">
      <c r="A899" s="3">
        <v>36321</v>
      </c>
      <c r="B899">
        <v>13.35</v>
      </c>
      <c r="C899" t="s">
        <v>27</v>
      </c>
      <c r="D899" t="s">
        <v>28</v>
      </c>
      <c r="E899" t="s">
        <v>29</v>
      </c>
      <c r="F899" t="s">
        <v>30</v>
      </c>
      <c r="G899" t="s">
        <v>28</v>
      </c>
    </row>
    <row r="900" spans="1:7" x14ac:dyDescent="0.2">
      <c r="A900" s="3">
        <v>36322</v>
      </c>
      <c r="B900">
        <v>13.34</v>
      </c>
      <c r="C900" t="s">
        <v>27</v>
      </c>
      <c r="D900" t="s">
        <v>28</v>
      </c>
      <c r="E900" t="s">
        <v>29</v>
      </c>
      <c r="F900" t="s">
        <v>30</v>
      </c>
      <c r="G900" t="s">
        <v>28</v>
      </c>
    </row>
    <row r="901" spans="1:7" x14ac:dyDescent="0.2">
      <c r="A901" s="3">
        <v>36323</v>
      </c>
      <c r="B901" t="s">
        <v>29</v>
      </c>
      <c r="C901" t="s">
        <v>30</v>
      </c>
      <c r="D901" t="s">
        <v>28</v>
      </c>
      <c r="E901" t="s">
        <v>29</v>
      </c>
      <c r="F901" t="s">
        <v>30</v>
      </c>
      <c r="G901" t="s">
        <v>28</v>
      </c>
    </row>
    <row r="902" spans="1:7" x14ac:dyDescent="0.2">
      <c r="A902" s="3">
        <v>36324</v>
      </c>
      <c r="B902" t="s">
        <v>29</v>
      </c>
      <c r="C902" t="s">
        <v>30</v>
      </c>
      <c r="D902" t="s">
        <v>28</v>
      </c>
      <c r="E902" t="s">
        <v>29</v>
      </c>
      <c r="F902" t="s">
        <v>30</v>
      </c>
      <c r="G902" t="s">
        <v>28</v>
      </c>
    </row>
    <row r="903" spans="1:7" x14ac:dyDescent="0.2">
      <c r="A903" s="3">
        <v>36325</v>
      </c>
      <c r="B903">
        <v>13.33</v>
      </c>
      <c r="C903" t="s">
        <v>27</v>
      </c>
      <c r="D903" t="s">
        <v>28</v>
      </c>
      <c r="E903" t="s">
        <v>29</v>
      </c>
      <c r="F903" t="s">
        <v>30</v>
      </c>
      <c r="G903" t="s">
        <v>28</v>
      </c>
    </row>
    <row r="904" spans="1:7" x14ac:dyDescent="0.2">
      <c r="A904" s="3">
        <v>36326</v>
      </c>
      <c r="B904">
        <v>13.33</v>
      </c>
      <c r="C904" t="s">
        <v>27</v>
      </c>
      <c r="D904" t="s">
        <v>28</v>
      </c>
      <c r="E904" t="s">
        <v>29</v>
      </c>
      <c r="F904" t="s">
        <v>30</v>
      </c>
      <c r="G904" t="s">
        <v>28</v>
      </c>
    </row>
    <row r="905" spans="1:7" x14ac:dyDescent="0.2">
      <c r="A905" s="3">
        <v>36327</v>
      </c>
      <c r="B905">
        <v>13.33</v>
      </c>
      <c r="C905" t="s">
        <v>27</v>
      </c>
      <c r="D905" t="s">
        <v>28</v>
      </c>
      <c r="E905" t="s">
        <v>29</v>
      </c>
      <c r="F905" t="s">
        <v>30</v>
      </c>
      <c r="G905" t="s">
        <v>28</v>
      </c>
    </row>
    <row r="906" spans="1:7" x14ac:dyDescent="0.2">
      <c r="A906" s="3">
        <v>36328</v>
      </c>
      <c r="B906">
        <v>13.34</v>
      </c>
      <c r="C906" t="s">
        <v>27</v>
      </c>
      <c r="D906" t="s">
        <v>28</v>
      </c>
      <c r="E906" t="s">
        <v>29</v>
      </c>
      <c r="F906" t="s">
        <v>30</v>
      </c>
      <c r="G906" t="s">
        <v>28</v>
      </c>
    </row>
    <row r="907" spans="1:7" x14ac:dyDescent="0.2">
      <c r="A907" s="3">
        <v>36329</v>
      </c>
      <c r="B907">
        <v>13.35</v>
      </c>
      <c r="C907" t="s">
        <v>27</v>
      </c>
      <c r="D907" t="s">
        <v>28</v>
      </c>
      <c r="E907" t="s">
        <v>29</v>
      </c>
      <c r="F907" t="s">
        <v>30</v>
      </c>
      <c r="G907" t="s">
        <v>28</v>
      </c>
    </row>
    <row r="908" spans="1:7" x14ac:dyDescent="0.2">
      <c r="A908" s="3">
        <v>36330</v>
      </c>
      <c r="B908" t="s">
        <v>29</v>
      </c>
      <c r="C908" t="s">
        <v>30</v>
      </c>
      <c r="D908" t="s">
        <v>28</v>
      </c>
      <c r="E908" t="s">
        <v>29</v>
      </c>
      <c r="F908" t="s">
        <v>30</v>
      </c>
      <c r="G908" t="s">
        <v>28</v>
      </c>
    </row>
    <row r="909" spans="1:7" x14ac:dyDescent="0.2">
      <c r="A909" s="3">
        <v>36331</v>
      </c>
      <c r="B909" t="s">
        <v>29</v>
      </c>
      <c r="C909" t="s">
        <v>30</v>
      </c>
      <c r="D909" t="s">
        <v>28</v>
      </c>
      <c r="E909" t="s">
        <v>29</v>
      </c>
      <c r="F909" t="s">
        <v>30</v>
      </c>
      <c r="G909" t="s">
        <v>28</v>
      </c>
    </row>
    <row r="910" spans="1:7" x14ac:dyDescent="0.2">
      <c r="A910" s="3">
        <v>36332</v>
      </c>
      <c r="B910">
        <v>13.35</v>
      </c>
      <c r="C910" t="s">
        <v>27</v>
      </c>
      <c r="D910" t="s">
        <v>28</v>
      </c>
      <c r="E910" t="s">
        <v>29</v>
      </c>
      <c r="F910" t="s">
        <v>30</v>
      </c>
      <c r="G910" t="s">
        <v>28</v>
      </c>
    </row>
    <row r="911" spans="1:7" x14ac:dyDescent="0.2">
      <c r="A911" s="3">
        <v>36333</v>
      </c>
      <c r="B911">
        <v>13.35</v>
      </c>
      <c r="C911" t="s">
        <v>27</v>
      </c>
      <c r="D911" t="s">
        <v>28</v>
      </c>
      <c r="E911" t="s">
        <v>29</v>
      </c>
      <c r="F911" t="s">
        <v>30</v>
      </c>
      <c r="G911" t="s">
        <v>28</v>
      </c>
    </row>
    <row r="912" spans="1:7" x14ac:dyDescent="0.2">
      <c r="A912" s="3">
        <v>36334</v>
      </c>
      <c r="B912">
        <v>13.34</v>
      </c>
      <c r="C912" t="s">
        <v>27</v>
      </c>
      <c r="D912" t="s">
        <v>28</v>
      </c>
      <c r="E912" t="s">
        <v>29</v>
      </c>
      <c r="F912" t="s">
        <v>30</v>
      </c>
      <c r="G912" t="s">
        <v>28</v>
      </c>
    </row>
    <row r="913" spans="1:7" x14ac:dyDescent="0.2">
      <c r="A913" s="3">
        <v>36335</v>
      </c>
      <c r="B913">
        <v>13.33</v>
      </c>
      <c r="C913" t="s">
        <v>27</v>
      </c>
      <c r="D913" t="s">
        <v>28</v>
      </c>
      <c r="E913" t="s">
        <v>29</v>
      </c>
      <c r="F913" t="s">
        <v>30</v>
      </c>
      <c r="G913" t="s">
        <v>28</v>
      </c>
    </row>
    <row r="914" spans="1:7" x14ac:dyDescent="0.2">
      <c r="A914" s="3">
        <v>36336</v>
      </c>
      <c r="B914">
        <v>13.33</v>
      </c>
      <c r="C914" t="s">
        <v>27</v>
      </c>
      <c r="D914" t="s">
        <v>28</v>
      </c>
      <c r="E914" t="s">
        <v>29</v>
      </c>
      <c r="F914" t="s">
        <v>30</v>
      </c>
      <c r="G914" t="s">
        <v>28</v>
      </c>
    </row>
    <row r="915" spans="1:7" x14ac:dyDescent="0.2">
      <c r="A915" s="3">
        <v>36337</v>
      </c>
      <c r="B915" t="s">
        <v>29</v>
      </c>
      <c r="C915" t="s">
        <v>30</v>
      </c>
      <c r="D915" t="s">
        <v>28</v>
      </c>
      <c r="E915" t="s">
        <v>29</v>
      </c>
      <c r="F915" t="s">
        <v>30</v>
      </c>
      <c r="G915" t="s">
        <v>28</v>
      </c>
    </row>
    <row r="916" spans="1:7" x14ac:dyDescent="0.2">
      <c r="A916" s="3">
        <v>36338</v>
      </c>
      <c r="B916" t="s">
        <v>29</v>
      </c>
      <c r="C916" t="s">
        <v>30</v>
      </c>
      <c r="D916" t="s">
        <v>28</v>
      </c>
      <c r="E916" t="s">
        <v>29</v>
      </c>
      <c r="F916" t="s">
        <v>30</v>
      </c>
      <c r="G916" t="s">
        <v>28</v>
      </c>
    </row>
    <row r="917" spans="1:7" x14ac:dyDescent="0.2">
      <c r="A917" s="3">
        <v>36339</v>
      </c>
      <c r="B917">
        <v>13.34</v>
      </c>
      <c r="C917" t="s">
        <v>27</v>
      </c>
      <c r="D917" t="s">
        <v>28</v>
      </c>
      <c r="E917" t="s">
        <v>29</v>
      </c>
      <c r="F917" t="s">
        <v>30</v>
      </c>
      <c r="G917" t="s">
        <v>28</v>
      </c>
    </row>
    <row r="918" spans="1:7" x14ac:dyDescent="0.2">
      <c r="A918" s="3">
        <v>36340</v>
      </c>
      <c r="B918">
        <v>13.34</v>
      </c>
      <c r="C918" t="s">
        <v>27</v>
      </c>
      <c r="D918" t="s">
        <v>28</v>
      </c>
      <c r="E918" t="s">
        <v>29</v>
      </c>
      <c r="F918" t="s">
        <v>30</v>
      </c>
      <c r="G918" t="s">
        <v>28</v>
      </c>
    </row>
    <row r="919" spans="1:7" x14ac:dyDescent="0.2">
      <c r="A919" s="3">
        <v>36341</v>
      </c>
      <c r="B919">
        <v>13.33</v>
      </c>
      <c r="C919" t="s">
        <v>27</v>
      </c>
      <c r="D919" t="s">
        <v>28</v>
      </c>
      <c r="E919" t="s">
        <v>29</v>
      </c>
      <c r="F919" t="s">
        <v>30</v>
      </c>
      <c r="G919" t="s">
        <v>28</v>
      </c>
    </row>
    <row r="920" spans="1:7" x14ac:dyDescent="0.2">
      <c r="A920" s="3">
        <v>36342</v>
      </c>
      <c r="B920">
        <v>13.33</v>
      </c>
      <c r="C920" t="s">
        <v>27</v>
      </c>
      <c r="D920" t="s">
        <v>28</v>
      </c>
      <c r="E920" t="s">
        <v>29</v>
      </c>
      <c r="F920" t="s">
        <v>30</v>
      </c>
      <c r="G920" t="s">
        <v>28</v>
      </c>
    </row>
    <row r="921" spans="1:7" x14ac:dyDescent="0.2">
      <c r="A921" s="3">
        <v>36343</v>
      </c>
      <c r="B921">
        <v>13.34</v>
      </c>
      <c r="C921" t="s">
        <v>27</v>
      </c>
      <c r="D921" t="s">
        <v>28</v>
      </c>
      <c r="E921" t="s">
        <v>29</v>
      </c>
      <c r="F921" t="s">
        <v>30</v>
      </c>
      <c r="G921" t="s">
        <v>28</v>
      </c>
    </row>
    <row r="922" spans="1:7" x14ac:dyDescent="0.2">
      <c r="A922" s="3">
        <v>36344</v>
      </c>
      <c r="B922" t="s">
        <v>29</v>
      </c>
      <c r="C922" t="s">
        <v>30</v>
      </c>
      <c r="D922" t="s">
        <v>28</v>
      </c>
      <c r="E922" t="s">
        <v>29</v>
      </c>
      <c r="F922" t="s">
        <v>30</v>
      </c>
      <c r="G922" t="s">
        <v>28</v>
      </c>
    </row>
    <row r="923" spans="1:7" x14ac:dyDescent="0.2">
      <c r="A923" s="3">
        <v>36345</v>
      </c>
      <c r="B923" t="s">
        <v>29</v>
      </c>
      <c r="C923" t="s">
        <v>30</v>
      </c>
      <c r="D923" t="s">
        <v>28</v>
      </c>
      <c r="E923" t="s">
        <v>29</v>
      </c>
      <c r="F923" t="s">
        <v>30</v>
      </c>
      <c r="G923" t="s">
        <v>28</v>
      </c>
    </row>
    <row r="924" spans="1:7" x14ac:dyDescent="0.2">
      <c r="A924" s="3">
        <v>36346</v>
      </c>
      <c r="B924">
        <v>13.34</v>
      </c>
      <c r="C924" t="s">
        <v>27</v>
      </c>
      <c r="D924" t="s">
        <v>28</v>
      </c>
      <c r="E924" t="s">
        <v>29</v>
      </c>
      <c r="F924" t="s">
        <v>30</v>
      </c>
      <c r="G924" t="s">
        <v>28</v>
      </c>
    </row>
    <row r="925" spans="1:7" x14ac:dyDescent="0.2">
      <c r="A925" s="3">
        <v>36347</v>
      </c>
      <c r="B925">
        <v>13.34</v>
      </c>
      <c r="C925" t="s">
        <v>27</v>
      </c>
      <c r="D925" t="s">
        <v>28</v>
      </c>
      <c r="E925" t="s">
        <v>29</v>
      </c>
      <c r="F925" t="s">
        <v>30</v>
      </c>
      <c r="G925" t="s">
        <v>28</v>
      </c>
    </row>
    <row r="926" spans="1:7" x14ac:dyDescent="0.2">
      <c r="A926" s="3">
        <v>36348</v>
      </c>
      <c r="B926">
        <v>13.33</v>
      </c>
      <c r="C926" t="s">
        <v>27</v>
      </c>
      <c r="D926" t="s">
        <v>28</v>
      </c>
      <c r="E926" t="s">
        <v>29</v>
      </c>
      <c r="F926" t="s">
        <v>30</v>
      </c>
      <c r="G926" t="s">
        <v>28</v>
      </c>
    </row>
    <row r="927" spans="1:7" x14ac:dyDescent="0.2">
      <c r="A927" s="3">
        <v>36349</v>
      </c>
      <c r="B927">
        <v>13.32</v>
      </c>
      <c r="C927" t="s">
        <v>27</v>
      </c>
      <c r="D927" t="s">
        <v>28</v>
      </c>
      <c r="E927" t="s">
        <v>29</v>
      </c>
      <c r="F927" t="s">
        <v>30</v>
      </c>
      <c r="G927" t="s">
        <v>28</v>
      </c>
    </row>
    <row r="928" spans="1:7" x14ac:dyDescent="0.2">
      <c r="A928" s="3">
        <v>36350</v>
      </c>
      <c r="B928">
        <v>13.32</v>
      </c>
      <c r="C928" t="s">
        <v>27</v>
      </c>
      <c r="D928" t="s">
        <v>28</v>
      </c>
      <c r="E928" t="s">
        <v>29</v>
      </c>
      <c r="F928" t="s">
        <v>30</v>
      </c>
      <c r="G928" t="s">
        <v>28</v>
      </c>
    </row>
    <row r="929" spans="1:7" x14ac:dyDescent="0.2">
      <c r="A929" s="3">
        <v>36351</v>
      </c>
      <c r="B929" t="s">
        <v>29</v>
      </c>
      <c r="C929" t="s">
        <v>30</v>
      </c>
      <c r="D929" t="s">
        <v>28</v>
      </c>
      <c r="E929" t="s">
        <v>29</v>
      </c>
      <c r="F929" t="s">
        <v>30</v>
      </c>
      <c r="G929" t="s">
        <v>28</v>
      </c>
    </row>
    <row r="930" spans="1:7" x14ac:dyDescent="0.2">
      <c r="A930" s="3">
        <v>36352</v>
      </c>
      <c r="B930" t="s">
        <v>29</v>
      </c>
      <c r="C930" t="s">
        <v>30</v>
      </c>
      <c r="D930" t="s">
        <v>28</v>
      </c>
      <c r="E930" t="s">
        <v>29</v>
      </c>
      <c r="F930" t="s">
        <v>30</v>
      </c>
      <c r="G930" t="s">
        <v>28</v>
      </c>
    </row>
    <row r="931" spans="1:7" x14ac:dyDescent="0.2">
      <c r="A931" s="3">
        <v>36353</v>
      </c>
      <c r="B931">
        <v>13.33</v>
      </c>
      <c r="C931" t="s">
        <v>27</v>
      </c>
      <c r="D931" t="s">
        <v>28</v>
      </c>
      <c r="E931" t="s">
        <v>29</v>
      </c>
      <c r="F931" t="s">
        <v>30</v>
      </c>
      <c r="G931" t="s">
        <v>28</v>
      </c>
    </row>
    <row r="932" spans="1:7" x14ac:dyDescent="0.2">
      <c r="A932" s="3">
        <v>36354</v>
      </c>
      <c r="B932">
        <v>13.32</v>
      </c>
      <c r="C932" t="s">
        <v>27</v>
      </c>
      <c r="D932" t="s">
        <v>28</v>
      </c>
      <c r="E932" t="s">
        <v>29</v>
      </c>
      <c r="F932" t="s">
        <v>30</v>
      </c>
      <c r="G932" t="s">
        <v>28</v>
      </c>
    </row>
    <row r="933" spans="1:7" x14ac:dyDescent="0.2">
      <c r="A933" s="3">
        <v>36355</v>
      </c>
      <c r="B933">
        <v>13.32</v>
      </c>
      <c r="C933" t="s">
        <v>27</v>
      </c>
      <c r="D933" t="s">
        <v>28</v>
      </c>
      <c r="E933" t="s">
        <v>29</v>
      </c>
      <c r="F933" t="s">
        <v>30</v>
      </c>
      <c r="G933" t="s">
        <v>28</v>
      </c>
    </row>
    <row r="934" spans="1:7" x14ac:dyDescent="0.2">
      <c r="A934" s="3">
        <v>36356</v>
      </c>
      <c r="B934">
        <v>13.32</v>
      </c>
      <c r="C934" t="s">
        <v>27</v>
      </c>
      <c r="D934" t="s">
        <v>28</v>
      </c>
      <c r="E934" t="s">
        <v>29</v>
      </c>
      <c r="F934" t="s">
        <v>30</v>
      </c>
      <c r="G934" t="s">
        <v>28</v>
      </c>
    </row>
    <row r="935" spans="1:7" x14ac:dyDescent="0.2">
      <c r="A935" s="3">
        <v>36357</v>
      </c>
      <c r="B935">
        <v>13.33</v>
      </c>
      <c r="C935" t="s">
        <v>27</v>
      </c>
      <c r="D935" t="s">
        <v>28</v>
      </c>
      <c r="E935" t="s">
        <v>29</v>
      </c>
      <c r="F935" t="s">
        <v>30</v>
      </c>
      <c r="G935" t="s">
        <v>28</v>
      </c>
    </row>
    <row r="936" spans="1:7" x14ac:dyDescent="0.2">
      <c r="A936" s="3">
        <v>36358</v>
      </c>
      <c r="B936" t="s">
        <v>29</v>
      </c>
      <c r="C936" t="s">
        <v>30</v>
      </c>
      <c r="D936" t="s">
        <v>28</v>
      </c>
      <c r="E936" t="s">
        <v>29</v>
      </c>
      <c r="F936" t="s">
        <v>30</v>
      </c>
      <c r="G936" t="s">
        <v>28</v>
      </c>
    </row>
    <row r="937" spans="1:7" x14ac:dyDescent="0.2">
      <c r="A937" s="3">
        <v>36359</v>
      </c>
      <c r="B937" t="s">
        <v>29</v>
      </c>
      <c r="C937" t="s">
        <v>30</v>
      </c>
      <c r="D937" t="s">
        <v>28</v>
      </c>
      <c r="E937" t="s">
        <v>29</v>
      </c>
      <c r="F937" t="s">
        <v>30</v>
      </c>
      <c r="G937" t="s">
        <v>28</v>
      </c>
    </row>
    <row r="938" spans="1:7" x14ac:dyDescent="0.2">
      <c r="A938" s="3">
        <v>36360</v>
      </c>
      <c r="B938">
        <v>13.34</v>
      </c>
      <c r="C938" t="s">
        <v>27</v>
      </c>
      <c r="D938" t="s">
        <v>28</v>
      </c>
      <c r="E938" t="s">
        <v>29</v>
      </c>
      <c r="F938" t="s">
        <v>30</v>
      </c>
      <c r="G938" t="s">
        <v>28</v>
      </c>
    </row>
    <row r="939" spans="1:7" x14ac:dyDescent="0.2">
      <c r="A939" s="3">
        <v>36361</v>
      </c>
      <c r="B939">
        <v>13.35</v>
      </c>
      <c r="C939" t="s">
        <v>27</v>
      </c>
      <c r="D939" t="s">
        <v>28</v>
      </c>
      <c r="E939" t="s">
        <v>29</v>
      </c>
      <c r="F939" t="s">
        <v>30</v>
      </c>
      <c r="G939" t="s">
        <v>28</v>
      </c>
    </row>
    <row r="940" spans="1:7" x14ac:dyDescent="0.2">
      <c r="A940" s="3">
        <v>36362</v>
      </c>
      <c r="B940">
        <v>13.38</v>
      </c>
      <c r="C940" t="s">
        <v>27</v>
      </c>
      <c r="D940" t="s">
        <v>28</v>
      </c>
      <c r="E940" t="s">
        <v>29</v>
      </c>
      <c r="F940" t="s">
        <v>30</v>
      </c>
      <c r="G940" t="s">
        <v>28</v>
      </c>
    </row>
    <row r="941" spans="1:7" x14ac:dyDescent="0.2">
      <c r="A941" s="3">
        <v>36363</v>
      </c>
      <c r="B941">
        <v>13.38</v>
      </c>
      <c r="C941" t="s">
        <v>27</v>
      </c>
      <c r="D941" t="s">
        <v>28</v>
      </c>
      <c r="E941" t="s">
        <v>29</v>
      </c>
      <c r="F941" t="s">
        <v>30</v>
      </c>
      <c r="G941" t="s">
        <v>28</v>
      </c>
    </row>
    <row r="942" spans="1:7" x14ac:dyDescent="0.2">
      <c r="A942" s="3">
        <v>36364</v>
      </c>
      <c r="B942">
        <v>13.38</v>
      </c>
      <c r="C942" t="s">
        <v>27</v>
      </c>
      <c r="D942" t="s">
        <v>28</v>
      </c>
      <c r="E942" t="s">
        <v>29</v>
      </c>
      <c r="F942" t="s">
        <v>30</v>
      </c>
      <c r="G942" t="s">
        <v>28</v>
      </c>
    </row>
    <row r="943" spans="1:7" x14ac:dyDescent="0.2">
      <c r="A943" s="3">
        <v>36365</v>
      </c>
      <c r="B943" t="s">
        <v>29</v>
      </c>
      <c r="C943" t="s">
        <v>30</v>
      </c>
      <c r="D943" t="s">
        <v>28</v>
      </c>
      <c r="E943" t="s">
        <v>29</v>
      </c>
      <c r="F943" t="s">
        <v>30</v>
      </c>
      <c r="G943" t="s">
        <v>28</v>
      </c>
    </row>
    <row r="944" spans="1:7" x14ac:dyDescent="0.2">
      <c r="A944" s="3">
        <v>36366</v>
      </c>
      <c r="B944" t="s">
        <v>29</v>
      </c>
      <c r="C944" t="s">
        <v>30</v>
      </c>
      <c r="D944" t="s">
        <v>28</v>
      </c>
      <c r="E944" t="s">
        <v>29</v>
      </c>
      <c r="F944" t="s">
        <v>30</v>
      </c>
      <c r="G944" t="s">
        <v>28</v>
      </c>
    </row>
    <row r="945" spans="1:7" x14ac:dyDescent="0.2">
      <c r="A945" s="3">
        <v>36367</v>
      </c>
      <c r="B945">
        <v>13.370000000000001</v>
      </c>
      <c r="C945" t="s">
        <v>27</v>
      </c>
      <c r="D945" t="s">
        <v>28</v>
      </c>
      <c r="E945" t="s">
        <v>29</v>
      </c>
      <c r="F945" t="s">
        <v>30</v>
      </c>
      <c r="G945" t="s">
        <v>28</v>
      </c>
    </row>
    <row r="946" spans="1:7" x14ac:dyDescent="0.2">
      <c r="A946" s="3">
        <v>36368</v>
      </c>
      <c r="B946">
        <v>13.36</v>
      </c>
      <c r="C946" t="s">
        <v>27</v>
      </c>
      <c r="D946" t="s">
        <v>28</v>
      </c>
      <c r="E946" t="s">
        <v>29</v>
      </c>
      <c r="F946" t="s">
        <v>30</v>
      </c>
      <c r="G946" t="s">
        <v>28</v>
      </c>
    </row>
    <row r="947" spans="1:7" x14ac:dyDescent="0.2">
      <c r="A947" s="3">
        <v>36369</v>
      </c>
      <c r="B947">
        <v>13.35</v>
      </c>
      <c r="C947" t="s">
        <v>27</v>
      </c>
      <c r="D947" t="s">
        <v>28</v>
      </c>
      <c r="E947" t="s">
        <v>29</v>
      </c>
      <c r="F947" t="s">
        <v>30</v>
      </c>
      <c r="G947" t="s">
        <v>28</v>
      </c>
    </row>
    <row r="948" spans="1:7" x14ac:dyDescent="0.2">
      <c r="A948" s="3">
        <v>36370</v>
      </c>
      <c r="B948">
        <v>13.35</v>
      </c>
      <c r="C948" t="s">
        <v>27</v>
      </c>
      <c r="D948" t="s">
        <v>28</v>
      </c>
      <c r="E948" t="s">
        <v>29</v>
      </c>
      <c r="F948" t="s">
        <v>30</v>
      </c>
      <c r="G948" t="s">
        <v>28</v>
      </c>
    </row>
    <row r="949" spans="1:7" x14ac:dyDescent="0.2">
      <c r="A949" s="3">
        <v>36371</v>
      </c>
      <c r="B949">
        <v>13.36</v>
      </c>
      <c r="C949" t="s">
        <v>27</v>
      </c>
      <c r="D949" t="s">
        <v>28</v>
      </c>
      <c r="E949" t="s">
        <v>29</v>
      </c>
      <c r="F949" t="s">
        <v>30</v>
      </c>
      <c r="G949" t="s">
        <v>28</v>
      </c>
    </row>
    <row r="950" spans="1:7" x14ac:dyDescent="0.2">
      <c r="A950" s="3">
        <v>36372</v>
      </c>
      <c r="B950" t="s">
        <v>29</v>
      </c>
      <c r="C950" t="s">
        <v>30</v>
      </c>
      <c r="D950" t="s">
        <v>28</v>
      </c>
      <c r="E950" t="s">
        <v>29</v>
      </c>
      <c r="F950" t="s">
        <v>30</v>
      </c>
      <c r="G950" t="s">
        <v>28</v>
      </c>
    </row>
    <row r="951" spans="1:7" x14ac:dyDescent="0.2">
      <c r="A951" s="3">
        <v>36373</v>
      </c>
      <c r="B951" t="s">
        <v>29</v>
      </c>
      <c r="C951" t="s">
        <v>30</v>
      </c>
      <c r="D951" t="s">
        <v>28</v>
      </c>
      <c r="E951" t="s">
        <v>29</v>
      </c>
      <c r="F951" t="s">
        <v>30</v>
      </c>
      <c r="G951" t="s">
        <v>28</v>
      </c>
    </row>
    <row r="952" spans="1:7" x14ac:dyDescent="0.2">
      <c r="A952" s="3">
        <v>36374</v>
      </c>
      <c r="B952">
        <v>13.35</v>
      </c>
      <c r="C952" t="s">
        <v>27</v>
      </c>
      <c r="D952" t="s">
        <v>28</v>
      </c>
      <c r="E952" t="s">
        <v>29</v>
      </c>
      <c r="F952" t="s">
        <v>30</v>
      </c>
      <c r="G952" t="s">
        <v>28</v>
      </c>
    </row>
    <row r="953" spans="1:7" x14ac:dyDescent="0.2">
      <c r="A953" s="3">
        <v>36375</v>
      </c>
      <c r="B953">
        <v>13.51</v>
      </c>
      <c r="C953" t="s">
        <v>27</v>
      </c>
      <c r="D953" t="s">
        <v>28</v>
      </c>
      <c r="E953" t="s">
        <v>29</v>
      </c>
      <c r="F953" t="s">
        <v>30</v>
      </c>
      <c r="G953" t="s">
        <v>28</v>
      </c>
    </row>
    <row r="954" spans="1:7" x14ac:dyDescent="0.2">
      <c r="A954" s="3">
        <v>36376</v>
      </c>
      <c r="B954">
        <v>13.790000000000001</v>
      </c>
      <c r="C954" t="s">
        <v>27</v>
      </c>
      <c r="D954" t="s">
        <v>28</v>
      </c>
      <c r="E954" t="s">
        <v>29</v>
      </c>
      <c r="F954" t="s">
        <v>30</v>
      </c>
      <c r="G954" t="s">
        <v>28</v>
      </c>
    </row>
    <row r="955" spans="1:7" x14ac:dyDescent="0.2">
      <c r="A955" s="3">
        <v>36377</v>
      </c>
      <c r="B955">
        <v>13.55</v>
      </c>
      <c r="C955" t="s">
        <v>27</v>
      </c>
      <c r="D955" t="s">
        <v>28</v>
      </c>
      <c r="E955" t="s">
        <v>29</v>
      </c>
      <c r="F955" t="s">
        <v>30</v>
      </c>
      <c r="G955" t="s">
        <v>28</v>
      </c>
    </row>
    <row r="956" spans="1:7" x14ac:dyDescent="0.2">
      <c r="A956" s="3">
        <v>36378</v>
      </c>
      <c r="B956">
        <v>13.47</v>
      </c>
      <c r="C956" t="s">
        <v>27</v>
      </c>
      <c r="D956" t="s">
        <v>28</v>
      </c>
      <c r="E956" t="s">
        <v>29</v>
      </c>
      <c r="F956" t="s">
        <v>30</v>
      </c>
      <c r="G956" t="s">
        <v>28</v>
      </c>
    </row>
    <row r="957" spans="1:7" x14ac:dyDescent="0.2">
      <c r="A957" s="3">
        <v>36379</v>
      </c>
      <c r="B957" t="s">
        <v>29</v>
      </c>
      <c r="C957" t="s">
        <v>30</v>
      </c>
      <c r="D957" t="s">
        <v>28</v>
      </c>
      <c r="E957" t="s">
        <v>29</v>
      </c>
      <c r="F957" t="s">
        <v>30</v>
      </c>
      <c r="G957" t="s">
        <v>28</v>
      </c>
    </row>
    <row r="958" spans="1:7" x14ac:dyDescent="0.2">
      <c r="A958" s="3">
        <v>36380</v>
      </c>
      <c r="B958" t="s">
        <v>29</v>
      </c>
      <c r="C958" t="s">
        <v>30</v>
      </c>
      <c r="D958" t="s">
        <v>28</v>
      </c>
      <c r="E958" t="s">
        <v>29</v>
      </c>
      <c r="F958" t="s">
        <v>30</v>
      </c>
      <c r="G958" t="s">
        <v>28</v>
      </c>
    </row>
    <row r="959" spans="1:7" x14ac:dyDescent="0.2">
      <c r="A959" s="3">
        <v>36381</v>
      </c>
      <c r="B959">
        <v>13.42</v>
      </c>
      <c r="C959" t="s">
        <v>27</v>
      </c>
      <c r="D959" t="s">
        <v>28</v>
      </c>
      <c r="E959" t="s">
        <v>29</v>
      </c>
      <c r="F959" t="s">
        <v>30</v>
      </c>
      <c r="G959" t="s">
        <v>28</v>
      </c>
    </row>
    <row r="960" spans="1:7" x14ac:dyDescent="0.2">
      <c r="A960" s="3">
        <v>36382</v>
      </c>
      <c r="B960">
        <v>13.38</v>
      </c>
      <c r="C960" t="s">
        <v>27</v>
      </c>
      <c r="D960" t="s">
        <v>28</v>
      </c>
      <c r="E960" t="s">
        <v>29</v>
      </c>
      <c r="F960" t="s">
        <v>30</v>
      </c>
      <c r="G960" t="s">
        <v>28</v>
      </c>
    </row>
    <row r="961" spans="1:7" x14ac:dyDescent="0.2">
      <c r="A961" s="3">
        <v>36383</v>
      </c>
      <c r="B961">
        <v>13.35</v>
      </c>
      <c r="C961" t="s">
        <v>27</v>
      </c>
      <c r="D961" t="s">
        <v>28</v>
      </c>
      <c r="E961" t="s">
        <v>29</v>
      </c>
      <c r="F961" t="s">
        <v>30</v>
      </c>
      <c r="G961" t="s">
        <v>28</v>
      </c>
    </row>
    <row r="962" spans="1:7" x14ac:dyDescent="0.2">
      <c r="A962" s="3">
        <v>36384</v>
      </c>
      <c r="B962">
        <v>13.35</v>
      </c>
      <c r="C962" t="s">
        <v>27</v>
      </c>
      <c r="D962" t="s">
        <v>28</v>
      </c>
      <c r="E962" t="s">
        <v>29</v>
      </c>
      <c r="F962" t="s">
        <v>30</v>
      </c>
      <c r="G962" t="s">
        <v>28</v>
      </c>
    </row>
    <row r="963" spans="1:7" x14ac:dyDescent="0.2">
      <c r="A963" s="3">
        <v>36385</v>
      </c>
      <c r="B963">
        <v>13.35</v>
      </c>
      <c r="C963" t="s">
        <v>27</v>
      </c>
      <c r="D963" t="s">
        <v>28</v>
      </c>
      <c r="E963" t="s">
        <v>29</v>
      </c>
      <c r="F963" t="s">
        <v>30</v>
      </c>
      <c r="G963" t="s">
        <v>28</v>
      </c>
    </row>
    <row r="964" spans="1:7" x14ac:dyDescent="0.2">
      <c r="A964" s="3">
        <v>36386</v>
      </c>
      <c r="B964" t="s">
        <v>29</v>
      </c>
      <c r="C964" t="s">
        <v>30</v>
      </c>
      <c r="D964" t="s">
        <v>28</v>
      </c>
      <c r="E964" t="s">
        <v>29</v>
      </c>
      <c r="F964" t="s">
        <v>30</v>
      </c>
      <c r="G964" t="s">
        <v>28</v>
      </c>
    </row>
    <row r="965" spans="1:7" x14ac:dyDescent="0.2">
      <c r="A965" s="3">
        <v>36387</v>
      </c>
      <c r="B965" t="s">
        <v>29</v>
      </c>
      <c r="C965" t="s">
        <v>30</v>
      </c>
      <c r="D965" t="s">
        <v>28</v>
      </c>
      <c r="E965" t="s">
        <v>29</v>
      </c>
      <c r="F965" t="s">
        <v>30</v>
      </c>
      <c r="G965" t="s">
        <v>28</v>
      </c>
    </row>
    <row r="966" spans="1:7" x14ac:dyDescent="0.2">
      <c r="A966" s="3">
        <v>36388</v>
      </c>
      <c r="B966">
        <v>13.36</v>
      </c>
      <c r="C966" t="s">
        <v>27</v>
      </c>
      <c r="D966" t="s">
        <v>28</v>
      </c>
      <c r="E966" t="s">
        <v>29</v>
      </c>
      <c r="F966" t="s">
        <v>30</v>
      </c>
      <c r="G966" t="s">
        <v>28</v>
      </c>
    </row>
    <row r="967" spans="1:7" x14ac:dyDescent="0.2">
      <c r="A967" s="3">
        <v>36389</v>
      </c>
      <c r="B967">
        <v>13.36</v>
      </c>
      <c r="C967" t="s">
        <v>27</v>
      </c>
      <c r="D967" t="s">
        <v>28</v>
      </c>
      <c r="E967" t="s">
        <v>29</v>
      </c>
      <c r="F967" t="s">
        <v>30</v>
      </c>
      <c r="G967" t="s">
        <v>28</v>
      </c>
    </row>
    <row r="968" spans="1:7" x14ac:dyDescent="0.2">
      <c r="A968" s="3">
        <v>36390</v>
      </c>
      <c r="B968">
        <v>13.36</v>
      </c>
      <c r="C968" t="s">
        <v>27</v>
      </c>
      <c r="D968" t="s">
        <v>28</v>
      </c>
      <c r="E968" t="s">
        <v>29</v>
      </c>
      <c r="F968" t="s">
        <v>30</v>
      </c>
      <c r="G968" t="s">
        <v>28</v>
      </c>
    </row>
    <row r="969" spans="1:7" x14ac:dyDescent="0.2">
      <c r="A969" s="3">
        <v>36391</v>
      </c>
      <c r="B969">
        <v>13.36</v>
      </c>
      <c r="C969" t="s">
        <v>27</v>
      </c>
      <c r="D969" t="s">
        <v>28</v>
      </c>
      <c r="E969" t="s">
        <v>29</v>
      </c>
      <c r="F969" t="s">
        <v>30</v>
      </c>
      <c r="G969" t="s">
        <v>28</v>
      </c>
    </row>
    <row r="970" spans="1:7" x14ac:dyDescent="0.2">
      <c r="A970" s="3">
        <v>36392</v>
      </c>
      <c r="B970" t="s">
        <v>29</v>
      </c>
      <c r="C970" t="s">
        <v>30</v>
      </c>
      <c r="D970" t="s">
        <v>28</v>
      </c>
      <c r="E970" t="s">
        <v>29</v>
      </c>
      <c r="F970" t="s">
        <v>30</v>
      </c>
      <c r="G970" t="s">
        <v>28</v>
      </c>
    </row>
    <row r="971" spans="1:7" x14ac:dyDescent="0.2">
      <c r="A971" s="3">
        <v>36393</v>
      </c>
      <c r="B971" t="s">
        <v>29</v>
      </c>
      <c r="C971" t="s">
        <v>30</v>
      </c>
      <c r="D971" t="s">
        <v>28</v>
      </c>
      <c r="E971" t="s">
        <v>29</v>
      </c>
      <c r="F971" t="s">
        <v>30</v>
      </c>
      <c r="G971" t="s">
        <v>28</v>
      </c>
    </row>
    <row r="972" spans="1:7" x14ac:dyDescent="0.2">
      <c r="A972" s="3">
        <v>36394</v>
      </c>
      <c r="B972" t="s">
        <v>29</v>
      </c>
      <c r="C972" t="s">
        <v>30</v>
      </c>
      <c r="D972" t="s">
        <v>28</v>
      </c>
      <c r="E972" t="s">
        <v>29</v>
      </c>
      <c r="F972" t="s">
        <v>30</v>
      </c>
      <c r="G972" t="s">
        <v>28</v>
      </c>
    </row>
    <row r="973" spans="1:7" x14ac:dyDescent="0.2">
      <c r="A973" s="3">
        <v>36395</v>
      </c>
      <c r="B973">
        <v>13.36</v>
      </c>
      <c r="C973" t="s">
        <v>27</v>
      </c>
      <c r="D973" t="s">
        <v>28</v>
      </c>
      <c r="E973" t="s">
        <v>29</v>
      </c>
      <c r="F973" t="s">
        <v>30</v>
      </c>
      <c r="G973" t="s">
        <v>28</v>
      </c>
    </row>
    <row r="974" spans="1:7" x14ac:dyDescent="0.2">
      <c r="A974" s="3">
        <v>36396</v>
      </c>
      <c r="B974">
        <v>13.36</v>
      </c>
      <c r="C974" t="s">
        <v>27</v>
      </c>
      <c r="D974" t="s">
        <v>28</v>
      </c>
      <c r="E974" t="s">
        <v>29</v>
      </c>
      <c r="F974" t="s">
        <v>30</v>
      </c>
      <c r="G974" t="s">
        <v>28</v>
      </c>
    </row>
    <row r="975" spans="1:7" x14ac:dyDescent="0.2">
      <c r="A975" s="3">
        <v>36397</v>
      </c>
      <c r="B975">
        <v>13.36</v>
      </c>
      <c r="C975" t="s">
        <v>27</v>
      </c>
      <c r="D975" t="s">
        <v>28</v>
      </c>
      <c r="E975" t="s">
        <v>29</v>
      </c>
      <c r="F975" t="s">
        <v>30</v>
      </c>
      <c r="G975" t="s">
        <v>28</v>
      </c>
    </row>
    <row r="976" spans="1:7" x14ac:dyDescent="0.2">
      <c r="A976" s="3">
        <v>36398</v>
      </c>
      <c r="B976">
        <v>13.36</v>
      </c>
      <c r="C976" t="s">
        <v>27</v>
      </c>
      <c r="D976" t="s">
        <v>28</v>
      </c>
      <c r="E976" t="s">
        <v>29</v>
      </c>
      <c r="F976" t="s">
        <v>30</v>
      </c>
      <c r="G976" t="s">
        <v>28</v>
      </c>
    </row>
    <row r="977" spans="1:7" x14ac:dyDescent="0.2">
      <c r="A977" s="3">
        <v>36399</v>
      </c>
      <c r="B977">
        <v>13.36</v>
      </c>
      <c r="C977" t="s">
        <v>27</v>
      </c>
      <c r="D977" t="s">
        <v>28</v>
      </c>
      <c r="E977" t="s">
        <v>29</v>
      </c>
      <c r="F977" t="s">
        <v>30</v>
      </c>
      <c r="G977" t="s">
        <v>28</v>
      </c>
    </row>
    <row r="978" spans="1:7" x14ac:dyDescent="0.2">
      <c r="A978" s="3">
        <v>36400</v>
      </c>
      <c r="B978" t="s">
        <v>29</v>
      </c>
      <c r="C978" t="s">
        <v>30</v>
      </c>
      <c r="D978" t="s">
        <v>28</v>
      </c>
      <c r="E978" t="s">
        <v>29</v>
      </c>
      <c r="F978" t="s">
        <v>30</v>
      </c>
      <c r="G978" t="s">
        <v>28</v>
      </c>
    </row>
    <row r="979" spans="1:7" x14ac:dyDescent="0.2">
      <c r="A979" s="3">
        <v>36401</v>
      </c>
      <c r="B979" t="s">
        <v>29</v>
      </c>
      <c r="C979" t="s">
        <v>30</v>
      </c>
      <c r="D979" t="s">
        <v>28</v>
      </c>
      <c r="E979" t="s">
        <v>29</v>
      </c>
      <c r="F979" t="s">
        <v>30</v>
      </c>
      <c r="G979" t="s">
        <v>28</v>
      </c>
    </row>
    <row r="980" spans="1:7" x14ac:dyDescent="0.2">
      <c r="A980" s="3">
        <v>36402</v>
      </c>
      <c r="B980">
        <v>13.36</v>
      </c>
      <c r="C980" t="s">
        <v>27</v>
      </c>
      <c r="D980" t="s">
        <v>28</v>
      </c>
      <c r="E980" t="s">
        <v>29</v>
      </c>
      <c r="F980" t="s">
        <v>30</v>
      </c>
      <c r="G980" t="s">
        <v>28</v>
      </c>
    </row>
    <row r="981" spans="1:7" x14ac:dyDescent="0.2">
      <c r="A981" s="3">
        <v>36403</v>
      </c>
      <c r="B981">
        <v>13.36</v>
      </c>
      <c r="C981" t="s">
        <v>27</v>
      </c>
      <c r="D981" t="s">
        <v>28</v>
      </c>
      <c r="E981" t="s">
        <v>29</v>
      </c>
      <c r="F981" t="s">
        <v>30</v>
      </c>
      <c r="G981" t="s">
        <v>28</v>
      </c>
    </row>
    <row r="982" spans="1:7" x14ac:dyDescent="0.2">
      <c r="A982" s="3">
        <v>36404</v>
      </c>
      <c r="B982">
        <v>13.36</v>
      </c>
      <c r="C982" t="s">
        <v>27</v>
      </c>
      <c r="D982" t="s">
        <v>28</v>
      </c>
      <c r="E982" t="s">
        <v>29</v>
      </c>
      <c r="F982" t="s">
        <v>30</v>
      </c>
      <c r="G982" t="s">
        <v>28</v>
      </c>
    </row>
    <row r="983" spans="1:7" x14ac:dyDescent="0.2">
      <c r="A983" s="3">
        <v>36405</v>
      </c>
      <c r="B983">
        <v>13.35</v>
      </c>
      <c r="C983" t="s">
        <v>27</v>
      </c>
      <c r="D983" t="s">
        <v>28</v>
      </c>
      <c r="E983" t="s">
        <v>29</v>
      </c>
      <c r="F983" t="s">
        <v>30</v>
      </c>
      <c r="G983" t="s">
        <v>28</v>
      </c>
    </row>
    <row r="984" spans="1:7" x14ac:dyDescent="0.2">
      <c r="A984" s="3">
        <v>36406</v>
      </c>
      <c r="B984">
        <v>13.36</v>
      </c>
      <c r="C984" t="s">
        <v>27</v>
      </c>
      <c r="D984" t="s">
        <v>28</v>
      </c>
      <c r="E984" t="s">
        <v>29</v>
      </c>
      <c r="F984" t="s">
        <v>30</v>
      </c>
      <c r="G984" t="s">
        <v>28</v>
      </c>
    </row>
    <row r="985" spans="1:7" x14ac:dyDescent="0.2">
      <c r="A985" s="3">
        <v>36407</v>
      </c>
      <c r="B985" t="s">
        <v>29</v>
      </c>
      <c r="C985" t="s">
        <v>30</v>
      </c>
      <c r="D985" t="s">
        <v>28</v>
      </c>
      <c r="E985" t="s">
        <v>29</v>
      </c>
      <c r="F985" t="s">
        <v>30</v>
      </c>
      <c r="G985" t="s">
        <v>28</v>
      </c>
    </row>
    <row r="986" spans="1:7" x14ac:dyDescent="0.2">
      <c r="A986" s="3">
        <v>36408</v>
      </c>
      <c r="B986" t="s">
        <v>29</v>
      </c>
      <c r="C986" t="s">
        <v>30</v>
      </c>
      <c r="D986" t="s">
        <v>28</v>
      </c>
      <c r="E986" t="s">
        <v>29</v>
      </c>
      <c r="F986" t="s">
        <v>30</v>
      </c>
      <c r="G986" t="s">
        <v>28</v>
      </c>
    </row>
    <row r="987" spans="1:7" x14ac:dyDescent="0.2">
      <c r="A987" s="3">
        <v>36409</v>
      </c>
      <c r="B987">
        <v>13.35</v>
      </c>
      <c r="C987" t="s">
        <v>27</v>
      </c>
      <c r="D987" t="s">
        <v>28</v>
      </c>
      <c r="E987" t="s">
        <v>29</v>
      </c>
      <c r="F987" t="s">
        <v>30</v>
      </c>
      <c r="G987" t="s">
        <v>28</v>
      </c>
    </row>
    <row r="988" spans="1:7" x14ac:dyDescent="0.2">
      <c r="A988" s="3">
        <v>36410</v>
      </c>
      <c r="B988">
        <v>13.35</v>
      </c>
      <c r="C988" t="s">
        <v>27</v>
      </c>
      <c r="D988" t="s">
        <v>28</v>
      </c>
      <c r="E988" t="s">
        <v>29</v>
      </c>
      <c r="F988" t="s">
        <v>30</v>
      </c>
      <c r="G988" t="s">
        <v>28</v>
      </c>
    </row>
    <row r="989" spans="1:7" x14ac:dyDescent="0.2">
      <c r="A989" s="3">
        <v>36411</v>
      </c>
      <c r="B989">
        <v>13.35</v>
      </c>
      <c r="C989" t="s">
        <v>27</v>
      </c>
      <c r="D989" t="s">
        <v>28</v>
      </c>
      <c r="E989" t="s">
        <v>29</v>
      </c>
      <c r="F989" t="s">
        <v>30</v>
      </c>
      <c r="G989" t="s">
        <v>28</v>
      </c>
    </row>
    <row r="990" spans="1:7" x14ac:dyDescent="0.2">
      <c r="A990" s="3">
        <v>36412</v>
      </c>
      <c r="B990">
        <v>13.34</v>
      </c>
      <c r="C990" t="s">
        <v>27</v>
      </c>
      <c r="D990" t="s">
        <v>28</v>
      </c>
      <c r="E990" t="s">
        <v>29</v>
      </c>
      <c r="F990" t="s">
        <v>30</v>
      </c>
      <c r="G990" t="s">
        <v>28</v>
      </c>
    </row>
    <row r="991" spans="1:7" x14ac:dyDescent="0.2">
      <c r="A991" s="3">
        <v>36413</v>
      </c>
      <c r="B991">
        <v>13.34</v>
      </c>
      <c r="C991" t="s">
        <v>27</v>
      </c>
      <c r="D991" t="s">
        <v>28</v>
      </c>
      <c r="E991" t="s">
        <v>29</v>
      </c>
      <c r="F991" t="s">
        <v>30</v>
      </c>
      <c r="G991" t="s">
        <v>28</v>
      </c>
    </row>
    <row r="992" spans="1:7" x14ac:dyDescent="0.2">
      <c r="A992" s="3">
        <v>36414</v>
      </c>
      <c r="B992" t="s">
        <v>29</v>
      </c>
      <c r="C992" t="s">
        <v>30</v>
      </c>
      <c r="D992" t="s">
        <v>28</v>
      </c>
      <c r="E992" t="s">
        <v>29</v>
      </c>
      <c r="F992" t="s">
        <v>30</v>
      </c>
      <c r="G992" t="s">
        <v>28</v>
      </c>
    </row>
    <row r="993" spans="1:7" x14ac:dyDescent="0.2">
      <c r="A993" s="3">
        <v>36415</v>
      </c>
      <c r="B993" t="s">
        <v>29</v>
      </c>
      <c r="C993" t="s">
        <v>30</v>
      </c>
      <c r="D993" t="s">
        <v>28</v>
      </c>
      <c r="E993" t="s">
        <v>29</v>
      </c>
      <c r="F993" t="s">
        <v>30</v>
      </c>
      <c r="G993" t="s">
        <v>28</v>
      </c>
    </row>
    <row r="994" spans="1:7" x14ac:dyDescent="0.2">
      <c r="A994" s="3">
        <v>36416</v>
      </c>
      <c r="B994">
        <v>13.34</v>
      </c>
      <c r="C994" t="s">
        <v>27</v>
      </c>
      <c r="D994" t="s">
        <v>28</v>
      </c>
      <c r="E994" t="s">
        <v>29</v>
      </c>
      <c r="F994" t="s">
        <v>30</v>
      </c>
      <c r="G994" t="s">
        <v>28</v>
      </c>
    </row>
    <row r="995" spans="1:7" x14ac:dyDescent="0.2">
      <c r="A995" s="3">
        <v>36417</v>
      </c>
      <c r="B995">
        <v>13.34</v>
      </c>
      <c r="C995" t="s">
        <v>27</v>
      </c>
      <c r="D995" t="s">
        <v>28</v>
      </c>
      <c r="E995" t="s">
        <v>29</v>
      </c>
      <c r="F995" t="s">
        <v>30</v>
      </c>
      <c r="G995" t="s">
        <v>28</v>
      </c>
    </row>
    <row r="996" spans="1:7" x14ac:dyDescent="0.2">
      <c r="A996" s="3">
        <v>36418</v>
      </c>
      <c r="B996">
        <v>13.36</v>
      </c>
      <c r="C996" t="s">
        <v>27</v>
      </c>
      <c r="D996" t="s">
        <v>28</v>
      </c>
      <c r="E996" t="s">
        <v>29</v>
      </c>
      <c r="F996" t="s">
        <v>30</v>
      </c>
      <c r="G996" t="s">
        <v>28</v>
      </c>
    </row>
    <row r="997" spans="1:7" x14ac:dyDescent="0.2">
      <c r="A997" s="3">
        <v>36419</v>
      </c>
      <c r="B997">
        <v>13.5</v>
      </c>
      <c r="C997" t="s">
        <v>27</v>
      </c>
      <c r="D997" t="s">
        <v>28</v>
      </c>
      <c r="E997" t="s">
        <v>29</v>
      </c>
      <c r="F997" t="s">
        <v>30</v>
      </c>
      <c r="G997" t="s">
        <v>28</v>
      </c>
    </row>
    <row r="998" spans="1:7" x14ac:dyDescent="0.2">
      <c r="A998" s="3">
        <v>36420</v>
      </c>
      <c r="B998">
        <v>13.77</v>
      </c>
      <c r="C998" t="s">
        <v>27</v>
      </c>
      <c r="D998" t="s">
        <v>28</v>
      </c>
      <c r="E998" t="s">
        <v>29</v>
      </c>
      <c r="F998" t="s">
        <v>30</v>
      </c>
      <c r="G998" t="s">
        <v>28</v>
      </c>
    </row>
    <row r="999" spans="1:7" x14ac:dyDescent="0.2">
      <c r="A999" s="3">
        <v>36421</v>
      </c>
      <c r="B999" t="s">
        <v>29</v>
      </c>
      <c r="C999" t="s">
        <v>30</v>
      </c>
      <c r="D999" t="s">
        <v>28</v>
      </c>
      <c r="E999" t="s">
        <v>29</v>
      </c>
      <c r="F999" t="s">
        <v>30</v>
      </c>
      <c r="G999" t="s">
        <v>28</v>
      </c>
    </row>
    <row r="1000" spans="1:7" x14ac:dyDescent="0.2">
      <c r="A1000" s="3">
        <v>36422</v>
      </c>
      <c r="B1000" t="s">
        <v>29</v>
      </c>
      <c r="C1000" t="s">
        <v>30</v>
      </c>
      <c r="D1000" t="s">
        <v>28</v>
      </c>
      <c r="E1000" t="s">
        <v>29</v>
      </c>
      <c r="F1000" t="s">
        <v>30</v>
      </c>
      <c r="G1000" t="s">
        <v>28</v>
      </c>
    </row>
    <row r="1001" spans="1:7" x14ac:dyDescent="0.2">
      <c r="A1001" s="3">
        <v>36423</v>
      </c>
      <c r="B1001">
        <v>13.72</v>
      </c>
      <c r="C1001" t="s">
        <v>27</v>
      </c>
      <c r="D1001" t="s">
        <v>28</v>
      </c>
      <c r="E1001" t="s">
        <v>29</v>
      </c>
      <c r="F1001" t="s">
        <v>30</v>
      </c>
      <c r="G1001" t="s">
        <v>28</v>
      </c>
    </row>
    <row r="1002" spans="1:7" x14ac:dyDescent="0.2">
      <c r="A1002" s="3">
        <v>36424</v>
      </c>
      <c r="B1002">
        <v>14.21</v>
      </c>
      <c r="C1002" t="s">
        <v>27</v>
      </c>
      <c r="D1002" t="s">
        <v>28</v>
      </c>
      <c r="E1002" t="s">
        <v>29</v>
      </c>
      <c r="F1002" t="s">
        <v>30</v>
      </c>
      <c r="G1002" t="s">
        <v>28</v>
      </c>
    </row>
    <row r="1003" spans="1:7" x14ac:dyDescent="0.2">
      <c r="A1003" s="3">
        <v>36425</v>
      </c>
      <c r="B1003">
        <v>13.99</v>
      </c>
      <c r="C1003" t="s">
        <v>27</v>
      </c>
      <c r="D1003" t="s">
        <v>28</v>
      </c>
      <c r="E1003" t="s">
        <v>29</v>
      </c>
      <c r="F1003" t="s">
        <v>30</v>
      </c>
      <c r="G1003" t="s">
        <v>28</v>
      </c>
    </row>
    <row r="1004" spans="1:7" x14ac:dyDescent="0.2">
      <c r="A1004" s="3">
        <v>36426</v>
      </c>
      <c r="B1004">
        <v>14.68</v>
      </c>
      <c r="C1004" t="s">
        <v>27</v>
      </c>
      <c r="D1004" t="s">
        <v>28</v>
      </c>
      <c r="E1004" t="s">
        <v>29</v>
      </c>
      <c r="F1004" t="s">
        <v>30</v>
      </c>
      <c r="G1004" t="s">
        <v>28</v>
      </c>
    </row>
    <row r="1005" spans="1:7" x14ac:dyDescent="0.2">
      <c r="A1005" s="3">
        <v>36427</v>
      </c>
      <c r="B1005">
        <v>14.61</v>
      </c>
      <c r="C1005" t="s">
        <v>27</v>
      </c>
      <c r="D1005" t="s">
        <v>28</v>
      </c>
      <c r="E1005" t="s">
        <v>29</v>
      </c>
      <c r="F1005" t="s">
        <v>30</v>
      </c>
      <c r="G1005" t="s">
        <v>28</v>
      </c>
    </row>
    <row r="1006" spans="1:7" x14ac:dyDescent="0.2">
      <c r="A1006" s="3">
        <v>36428</v>
      </c>
      <c r="B1006" t="s">
        <v>29</v>
      </c>
      <c r="C1006" t="s">
        <v>30</v>
      </c>
      <c r="D1006" t="s">
        <v>28</v>
      </c>
      <c r="E1006" t="s">
        <v>29</v>
      </c>
      <c r="F1006" t="s">
        <v>30</v>
      </c>
      <c r="G1006" t="s">
        <v>28</v>
      </c>
    </row>
    <row r="1007" spans="1:7" x14ac:dyDescent="0.2">
      <c r="A1007" s="3">
        <v>36429</v>
      </c>
      <c r="B1007" t="s">
        <v>29</v>
      </c>
      <c r="C1007" t="s">
        <v>30</v>
      </c>
      <c r="D1007" t="s">
        <v>28</v>
      </c>
      <c r="E1007" t="s">
        <v>29</v>
      </c>
      <c r="F1007" t="s">
        <v>30</v>
      </c>
      <c r="G1007" t="s">
        <v>28</v>
      </c>
    </row>
    <row r="1008" spans="1:7" x14ac:dyDescent="0.2">
      <c r="A1008" s="3">
        <v>36430</v>
      </c>
      <c r="B1008">
        <v>14.58</v>
      </c>
      <c r="C1008" t="s">
        <v>27</v>
      </c>
      <c r="D1008" t="s">
        <v>28</v>
      </c>
      <c r="E1008" t="s">
        <v>29</v>
      </c>
      <c r="F1008" t="s">
        <v>30</v>
      </c>
      <c r="G1008" t="s">
        <v>28</v>
      </c>
    </row>
    <row r="1009" spans="1:7" x14ac:dyDescent="0.2">
      <c r="A1009" s="3">
        <v>36431</v>
      </c>
      <c r="B1009">
        <v>14.59</v>
      </c>
      <c r="C1009" t="s">
        <v>27</v>
      </c>
      <c r="D1009" t="s">
        <v>28</v>
      </c>
      <c r="E1009" t="s">
        <v>29</v>
      </c>
      <c r="F1009" t="s">
        <v>30</v>
      </c>
      <c r="G1009" t="s">
        <v>28</v>
      </c>
    </row>
    <row r="1010" spans="1:7" x14ac:dyDescent="0.2">
      <c r="A1010" s="3">
        <v>36432</v>
      </c>
      <c r="B1010">
        <v>14.64</v>
      </c>
      <c r="C1010" t="s">
        <v>27</v>
      </c>
      <c r="D1010" t="s">
        <v>28</v>
      </c>
      <c r="E1010" t="s">
        <v>29</v>
      </c>
      <c r="F1010" t="s">
        <v>30</v>
      </c>
      <c r="G1010" t="s">
        <v>28</v>
      </c>
    </row>
    <row r="1011" spans="1:7" x14ac:dyDescent="0.2">
      <c r="A1011" s="3">
        <v>36433</v>
      </c>
      <c r="B1011">
        <v>15.030000000000001</v>
      </c>
      <c r="C1011" t="s">
        <v>27</v>
      </c>
      <c r="D1011" t="s">
        <v>28</v>
      </c>
      <c r="E1011" t="s">
        <v>29</v>
      </c>
      <c r="F1011" t="s">
        <v>30</v>
      </c>
      <c r="G1011" t="s">
        <v>28</v>
      </c>
    </row>
    <row r="1012" spans="1:7" x14ac:dyDescent="0.2">
      <c r="A1012" s="3">
        <v>36434</v>
      </c>
      <c r="B1012">
        <v>14.76</v>
      </c>
      <c r="C1012" t="s">
        <v>27</v>
      </c>
      <c r="D1012" t="s">
        <v>28</v>
      </c>
      <c r="E1012" t="s">
        <v>29</v>
      </c>
      <c r="F1012" t="s">
        <v>30</v>
      </c>
      <c r="G1012" t="s">
        <v>28</v>
      </c>
    </row>
    <row r="1013" spans="1:7" x14ac:dyDescent="0.2">
      <c r="A1013" s="3">
        <v>36435</v>
      </c>
      <c r="B1013" t="s">
        <v>29</v>
      </c>
      <c r="C1013" t="s">
        <v>30</v>
      </c>
      <c r="D1013" t="s">
        <v>28</v>
      </c>
      <c r="E1013" t="s">
        <v>29</v>
      </c>
      <c r="F1013" t="s">
        <v>30</v>
      </c>
      <c r="G1013" t="s">
        <v>28</v>
      </c>
    </row>
    <row r="1014" spans="1:7" x14ac:dyDescent="0.2">
      <c r="A1014" s="3">
        <v>36436</v>
      </c>
      <c r="B1014" t="s">
        <v>29</v>
      </c>
      <c r="C1014" t="s">
        <v>30</v>
      </c>
      <c r="D1014" t="s">
        <v>28</v>
      </c>
      <c r="E1014" t="s">
        <v>29</v>
      </c>
      <c r="F1014" t="s">
        <v>30</v>
      </c>
      <c r="G1014" t="s">
        <v>28</v>
      </c>
    </row>
    <row r="1015" spans="1:7" x14ac:dyDescent="0.2">
      <c r="A1015" s="3">
        <v>36437</v>
      </c>
      <c r="B1015">
        <v>14.69</v>
      </c>
      <c r="C1015" t="s">
        <v>27</v>
      </c>
      <c r="D1015" t="s">
        <v>28</v>
      </c>
      <c r="E1015" t="s">
        <v>29</v>
      </c>
      <c r="F1015" t="s">
        <v>30</v>
      </c>
      <c r="G1015" t="s">
        <v>28</v>
      </c>
    </row>
    <row r="1016" spans="1:7" x14ac:dyDescent="0.2">
      <c r="A1016" s="3">
        <v>36438</v>
      </c>
      <c r="B1016">
        <v>14.620000000000001</v>
      </c>
      <c r="C1016" t="s">
        <v>27</v>
      </c>
      <c r="D1016" t="s">
        <v>28</v>
      </c>
      <c r="E1016" t="s">
        <v>29</v>
      </c>
      <c r="F1016" t="s">
        <v>30</v>
      </c>
      <c r="G1016" t="s">
        <v>28</v>
      </c>
    </row>
    <row r="1017" spans="1:7" x14ac:dyDescent="0.2">
      <c r="A1017" s="3">
        <v>36439</v>
      </c>
      <c r="B1017">
        <v>14.56</v>
      </c>
      <c r="C1017" t="s">
        <v>27</v>
      </c>
      <c r="D1017" t="s">
        <v>28</v>
      </c>
      <c r="E1017" t="s">
        <v>29</v>
      </c>
      <c r="F1017" t="s">
        <v>30</v>
      </c>
      <c r="G1017" t="s">
        <v>28</v>
      </c>
    </row>
    <row r="1018" spans="1:7" x14ac:dyDescent="0.2">
      <c r="A1018" s="3">
        <v>36440</v>
      </c>
      <c r="B1018">
        <v>14.44</v>
      </c>
      <c r="C1018" t="s">
        <v>27</v>
      </c>
      <c r="D1018" t="s">
        <v>28</v>
      </c>
      <c r="E1018" t="s">
        <v>29</v>
      </c>
      <c r="F1018" t="s">
        <v>30</v>
      </c>
      <c r="G1018" t="s">
        <v>28</v>
      </c>
    </row>
    <row r="1019" spans="1:7" x14ac:dyDescent="0.2">
      <c r="A1019" s="3">
        <v>36441</v>
      </c>
      <c r="B1019">
        <v>14.44</v>
      </c>
      <c r="C1019" t="s">
        <v>27</v>
      </c>
      <c r="D1019" t="s">
        <v>28</v>
      </c>
      <c r="E1019" t="s">
        <v>29</v>
      </c>
      <c r="F1019" t="s">
        <v>30</v>
      </c>
      <c r="G1019" t="s">
        <v>28</v>
      </c>
    </row>
    <row r="1020" spans="1:7" x14ac:dyDescent="0.2">
      <c r="A1020" s="3">
        <v>36442</v>
      </c>
      <c r="B1020" t="s">
        <v>29</v>
      </c>
      <c r="C1020" t="s">
        <v>30</v>
      </c>
      <c r="D1020" t="s">
        <v>28</v>
      </c>
      <c r="E1020" t="s">
        <v>29</v>
      </c>
      <c r="F1020" t="s">
        <v>30</v>
      </c>
      <c r="G1020" t="s">
        <v>28</v>
      </c>
    </row>
    <row r="1021" spans="1:7" x14ac:dyDescent="0.2">
      <c r="A1021" s="3">
        <v>36443</v>
      </c>
      <c r="B1021" t="s">
        <v>29</v>
      </c>
      <c r="C1021" t="s">
        <v>30</v>
      </c>
      <c r="D1021" t="s">
        <v>28</v>
      </c>
      <c r="E1021" t="s">
        <v>29</v>
      </c>
      <c r="F1021" t="s">
        <v>30</v>
      </c>
      <c r="G1021" t="s">
        <v>28</v>
      </c>
    </row>
    <row r="1022" spans="1:7" x14ac:dyDescent="0.2">
      <c r="A1022" s="3">
        <v>36444</v>
      </c>
      <c r="B1022">
        <v>14.44</v>
      </c>
      <c r="C1022" t="s">
        <v>27</v>
      </c>
      <c r="D1022" t="s">
        <v>28</v>
      </c>
      <c r="E1022" t="s">
        <v>29</v>
      </c>
      <c r="F1022" t="s">
        <v>30</v>
      </c>
      <c r="G1022" t="s">
        <v>28</v>
      </c>
    </row>
    <row r="1023" spans="1:7" x14ac:dyDescent="0.2">
      <c r="A1023" s="3">
        <v>36445</v>
      </c>
      <c r="B1023">
        <v>14.39</v>
      </c>
      <c r="C1023" t="s">
        <v>27</v>
      </c>
      <c r="D1023" t="s">
        <v>28</v>
      </c>
      <c r="E1023" t="s">
        <v>29</v>
      </c>
      <c r="F1023" t="s">
        <v>30</v>
      </c>
      <c r="G1023" t="s">
        <v>28</v>
      </c>
    </row>
    <row r="1024" spans="1:7" x14ac:dyDescent="0.2">
      <c r="A1024" s="3">
        <v>36446</v>
      </c>
      <c r="B1024">
        <v>14.39</v>
      </c>
      <c r="C1024" t="s">
        <v>27</v>
      </c>
      <c r="D1024" t="s">
        <v>28</v>
      </c>
      <c r="E1024" t="s">
        <v>29</v>
      </c>
      <c r="F1024" t="s">
        <v>30</v>
      </c>
      <c r="G1024" t="s">
        <v>28</v>
      </c>
    </row>
    <row r="1025" spans="1:7" x14ac:dyDescent="0.2">
      <c r="A1025" s="3">
        <v>36447</v>
      </c>
      <c r="B1025">
        <v>14.44</v>
      </c>
      <c r="C1025" t="s">
        <v>27</v>
      </c>
      <c r="D1025" t="s">
        <v>28</v>
      </c>
      <c r="E1025" t="s">
        <v>29</v>
      </c>
      <c r="F1025" t="s">
        <v>30</v>
      </c>
      <c r="G1025" t="s">
        <v>28</v>
      </c>
    </row>
    <row r="1026" spans="1:7" x14ac:dyDescent="0.2">
      <c r="A1026" s="3">
        <v>36448</v>
      </c>
      <c r="B1026">
        <v>14.47</v>
      </c>
      <c r="C1026" t="s">
        <v>27</v>
      </c>
      <c r="D1026" t="s">
        <v>28</v>
      </c>
      <c r="E1026" t="s">
        <v>29</v>
      </c>
      <c r="F1026" t="s">
        <v>30</v>
      </c>
      <c r="G1026" t="s">
        <v>28</v>
      </c>
    </row>
    <row r="1027" spans="1:7" x14ac:dyDescent="0.2">
      <c r="A1027" s="3">
        <v>36449</v>
      </c>
      <c r="B1027" t="s">
        <v>29</v>
      </c>
      <c r="C1027" t="s">
        <v>30</v>
      </c>
      <c r="D1027" t="s">
        <v>28</v>
      </c>
      <c r="E1027" t="s">
        <v>29</v>
      </c>
      <c r="F1027" t="s">
        <v>30</v>
      </c>
      <c r="G1027" t="s">
        <v>28</v>
      </c>
    </row>
    <row r="1028" spans="1:7" x14ac:dyDescent="0.2">
      <c r="A1028" s="3">
        <v>36450</v>
      </c>
      <c r="B1028" t="s">
        <v>29</v>
      </c>
      <c r="C1028" t="s">
        <v>30</v>
      </c>
      <c r="D1028" t="s">
        <v>28</v>
      </c>
      <c r="E1028" t="s">
        <v>29</v>
      </c>
      <c r="F1028" t="s">
        <v>30</v>
      </c>
      <c r="G1028" t="s">
        <v>28</v>
      </c>
    </row>
    <row r="1029" spans="1:7" x14ac:dyDescent="0.2">
      <c r="A1029" s="3">
        <v>36451</v>
      </c>
      <c r="B1029">
        <v>14.84</v>
      </c>
      <c r="C1029" t="s">
        <v>27</v>
      </c>
      <c r="D1029" t="s">
        <v>28</v>
      </c>
      <c r="E1029" t="s">
        <v>29</v>
      </c>
      <c r="F1029" t="s">
        <v>30</v>
      </c>
      <c r="G1029" t="s">
        <v>28</v>
      </c>
    </row>
    <row r="1030" spans="1:7" x14ac:dyDescent="0.2">
      <c r="A1030" s="3">
        <v>36452</v>
      </c>
      <c r="B1030">
        <v>15.82</v>
      </c>
      <c r="C1030" t="s">
        <v>27</v>
      </c>
      <c r="D1030" t="s">
        <v>28</v>
      </c>
      <c r="E1030" t="s">
        <v>29</v>
      </c>
      <c r="F1030" t="s">
        <v>30</v>
      </c>
      <c r="G1030" t="s">
        <v>28</v>
      </c>
    </row>
    <row r="1031" spans="1:7" x14ac:dyDescent="0.2">
      <c r="A1031" s="3">
        <v>36453</v>
      </c>
      <c r="B1031">
        <v>16.07</v>
      </c>
      <c r="C1031" t="s">
        <v>27</v>
      </c>
      <c r="D1031" t="s">
        <v>28</v>
      </c>
      <c r="E1031" t="s">
        <v>29</v>
      </c>
      <c r="F1031" t="s">
        <v>30</v>
      </c>
      <c r="G1031" t="s">
        <v>28</v>
      </c>
    </row>
    <row r="1032" spans="1:7" x14ac:dyDescent="0.2">
      <c r="A1032" s="3">
        <v>36454</v>
      </c>
      <c r="B1032">
        <v>14.64</v>
      </c>
      <c r="C1032" t="s">
        <v>27</v>
      </c>
      <c r="D1032" t="s">
        <v>28</v>
      </c>
      <c r="E1032" t="s">
        <v>29</v>
      </c>
      <c r="F1032" t="s">
        <v>30</v>
      </c>
      <c r="G1032" t="s">
        <v>28</v>
      </c>
    </row>
    <row r="1033" spans="1:7" x14ac:dyDescent="0.2">
      <c r="A1033" s="3">
        <v>36455</v>
      </c>
      <c r="B1033">
        <v>14.5</v>
      </c>
      <c r="C1033" t="s">
        <v>27</v>
      </c>
      <c r="D1033" t="s">
        <v>28</v>
      </c>
      <c r="E1033" t="s">
        <v>29</v>
      </c>
      <c r="F1033" t="s">
        <v>30</v>
      </c>
      <c r="G1033" t="s">
        <v>28</v>
      </c>
    </row>
    <row r="1034" spans="1:7" x14ac:dyDescent="0.2">
      <c r="A1034" s="3">
        <v>36456</v>
      </c>
      <c r="B1034" t="s">
        <v>29</v>
      </c>
      <c r="C1034" t="s">
        <v>30</v>
      </c>
      <c r="D1034" t="s">
        <v>28</v>
      </c>
      <c r="E1034" t="s">
        <v>29</v>
      </c>
      <c r="F1034" t="s">
        <v>30</v>
      </c>
      <c r="G1034" t="s">
        <v>28</v>
      </c>
    </row>
    <row r="1035" spans="1:7" x14ac:dyDescent="0.2">
      <c r="A1035" s="3">
        <v>36457</v>
      </c>
      <c r="B1035" t="s">
        <v>29</v>
      </c>
      <c r="C1035" t="s">
        <v>30</v>
      </c>
      <c r="D1035" t="s">
        <v>28</v>
      </c>
      <c r="E1035" t="s">
        <v>29</v>
      </c>
      <c r="F1035" t="s">
        <v>30</v>
      </c>
      <c r="G1035" t="s">
        <v>28</v>
      </c>
    </row>
    <row r="1036" spans="1:7" x14ac:dyDescent="0.2">
      <c r="A1036" s="3">
        <v>36458</v>
      </c>
      <c r="B1036">
        <v>14.44</v>
      </c>
      <c r="C1036" t="s">
        <v>27</v>
      </c>
      <c r="D1036" t="s">
        <v>28</v>
      </c>
      <c r="E1036" t="s">
        <v>29</v>
      </c>
      <c r="F1036" t="s">
        <v>30</v>
      </c>
      <c r="G1036" t="s">
        <v>28</v>
      </c>
    </row>
    <row r="1037" spans="1:7" x14ac:dyDescent="0.2">
      <c r="A1037" s="3">
        <v>36459</v>
      </c>
      <c r="B1037">
        <v>14.43</v>
      </c>
      <c r="C1037" t="s">
        <v>27</v>
      </c>
      <c r="D1037" t="s">
        <v>28</v>
      </c>
      <c r="E1037" t="s">
        <v>29</v>
      </c>
      <c r="F1037" t="s">
        <v>30</v>
      </c>
      <c r="G1037" t="s">
        <v>28</v>
      </c>
    </row>
    <row r="1038" spans="1:7" x14ac:dyDescent="0.2">
      <c r="A1038" s="3">
        <v>36460</v>
      </c>
      <c r="B1038">
        <v>14.71</v>
      </c>
      <c r="C1038" t="s">
        <v>27</v>
      </c>
      <c r="D1038" t="s">
        <v>28</v>
      </c>
      <c r="E1038" t="s">
        <v>29</v>
      </c>
      <c r="F1038" t="s">
        <v>30</v>
      </c>
      <c r="G1038" t="s">
        <v>28</v>
      </c>
    </row>
    <row r="1039" spans="1:7" x14ac:dyDescent="0.2">
      <c r="A1039" s="3">
        <v>36461</v>
      </c>
      <c r="B1039">
        <v>14.96</v>
      </c>
      <c r="C1039" t="s">
        <v>27</v>
      </c>
      <c r="D1039" t="s">
        <v>28</v>
      </c>
      <c r="E1039" t="s">
        <v>29</v>
      </c>
      <c r="F1039" t="s">
        <v>30</v>
      </c>
      <c r="G1039" t="s">
        <v>28</v>
      </c>
    </row>
    <row r="1040" spans="1:7" x14ac:dyDescent="0.2">
      <c r="A1040" s="3">
        <v>36462</v>
      </c>
      <c r="B1040">
        <v>15.07</v>
      </c>
      <c r="C1040" t="s">
        <v>27</v>
      </c>
      <c r="D1040" t="s">
        <v>28</v>
      </c>
      <c r="E1040" t="s">
        <v>29</v>
      </c>
      <c r="F1040" t="s">
        <v>30</v>
      </c>
      <c r="G1040" t="s">
        <v>28</v>
      </c>
    </row>
    <row r="1041" spans="1:7" x14ac:dyDescent="0.2">
      <c r="A1041" s="3">
        <v>36463</v>
      </c>
      <c r="B1041" t="s">
        <v>29</v>
      </c>
      <c r="C1041" t="s">
        <v>30</v>
      </c>
      <c r="D1041" t="s">
        <v>28</v>
      </c>
      <c r="E1041" t="s">
        <v>29</v>
      </c>
      <c r="F1041" t="s">
        <v>30</v>
      </c>
      <c r="G1041" t="s">
        <v>28</v>
      </c>
    </row>
    <row r="1042" spans="1:7" x14ac:dyDescent="0.2">
      <c r="A1042" s="3">
        <v>36464</v>
      </c>
      <c r="B1042" t="s">
        <v>29</v>
      </c>
      <c r="C1042" t="s">
        <v>30</v>
      </c>
      <c r="D1042" t="s">
        <v>28</v>
      </c>
      <c r="E1042" t="s">
        <v>29</v>
      </c>
      <c r="F1042" t="s">
        <v>30</v>
      </c>
      <c r="G1042" t="s">
        <v>28</v>
      </c>
    </row>
    <row r="1043" spans="1:7" x14ac:dyDescent="0.2">
      <c r="A1043" s="3">
        <v>36465</v>
      </c>
      <c r="B1043" t="s">
        <v>29</v>
      </c>
      <c r="C1043" t="s">
        <v>30</v>
      </c>
      <c r="D1043" t="s">
        <v>28</v>
      </c>
      <c r="E1043" t="s">
        <v>29</v>
      </c>
      <c r="F1043" t="s">
        <v>30</v>
      </c>
      <c r="G1043" t="s">
        <v>28</v>
      </c>
    </row>
    <row r="1044" spans="1:7" x14ac:dyDescent="0.2">
      <c r="A1044" s="3">
        <v>36466</v>
      </c>
      <c r="B1044">
        <v>15.15</v>
      </c>
      <c r="C1044" t="s">
        <v>27</v>
      </c>
      <c r="D1044" t="s">
        <v>28</v>
      </c>
      <c r="E1044" t="s">
        <v>29</v>
      </c>
      <c r="F1044" t="s">
        <v>30</v>
      </c>
      <c r="G1044" t="s">
        <v>28</v>
      </c>
    </row>
    <row r="1045" spans="1:7" x14ac:dyDescent="0.2">
      <c r="A1045" s="3">
        <v>36467</v>
      </c>
      <c r="B1045">
        <v>15.35</v>
      </c>
      <c r="C1045" t="s">
        <v>27</v>
      </c>
      <c r="D1045" t="s">
        <v>28</v>
      </c>
      <c r="E1045" t="s">
        <v>29</v>
      </c>
      <c r="F1045" t="s">
        <v>30</v>
      </c>
      <c r="G1045" t="s">
        <v>28</v>
      </c>
    </row>
    <row r="1046" spans="1:7" x14ac:dyDescent="0.2">
      <c r="A1046" s="3">
        <v>36468</v>
      </c>
      <c r="B1046">
        <v>15.42</v>
      </c>
      <c r="C1046" t="s">
        <v>27</v>
      </c>
      <c r="D1046" t="s">
        <v>28</v>
      </c>
      <c r="E1046" t="s">
        <v>29</v>
      </c>
      <c r="F1046" t="s">
        <v>30</v>
      </c>
      <c r="G1046" t="s">
        <v>28</v>
      </c>
    </row>
    <row r="1047" spans="1:7" x14ac:dyDescent="0.2">
      <c r="A1047" s="3">
        <v>36469</v>
      </c>
      <c r="B1047">
        <v>15.450000000000001</v>
      </c>
      <c r="C1047" t="s">
        <v>27</v>
      </c>
      <c r="D1047" t="s">
        <v>28</v>
      </c>
      <c r="E1047" t="s">
        <v>29</v>
      </c>
      <c r="F1047" t="s">
        <v>30</v>
      </c>
      <c r="G1047" t="s">
        <v>28</v>
      </c>
    </row>
    <row r="1048" spans="1:7" x14ac:dyDescent="0.2">
      <c r="A1048" s="3">
        <v>36470</v>
      </c>
      <c r="B1048" t="s">
        <v>29</v>
      </c>
      <c r="C1048" t="s">
        <v>30</v>
      </c>
      <c r="D1048" t="s">
        <v>28</v>
      </c>
      <c r="E1048" t="s">
        <v>29</v>
      </c>
      <c r="F1048" t="s">
        <v>30</v>
      </c>
      <c r="G1048" t="s">
        <v>28</v>
      </c>
    </row>
    <row r="1049" spans="1:7" x14ac:dyDescent="0.2">
      <c r="A1049" s="3">
        <v>36471</v>
      </c>
      <c r="B1049" t="s">
        <v>29</v>
      </c>
      <c r="C1049" t="s">
        <v>30</v>
      </c>
      <c r="D1049" t="s">
        <v>28</v>
      </c>
      <c r="E1049" t="s">
        <v>29</v>
      </c>
      <c r="F1049" t="s">
        <v>30</v>
      </c>
      <c r="G1049" t="s">
        <v>28</v>
      </c>
    </row>
    <row r="1050" spans="1:7" x14ac:dyDescent="0.2">
      <c r="A1050" s="3">
        <v>36472</v>
      </c>
      <c r="B1050">
        <v>15.280000000000001</v>
      </c>
      <c r="C1050" t="s">
        <v>27</v>
      </c>
      <c r="D1050" t="s">
        <v>28</v>
      </c>
      <c r="E1050" t="s">
        <v>29</v>
      </c>
      <c r="F1050" t="s">
        <v>30</v>
      </c>
      <c r="G1050" t="s">
        <v>28</v>
      </c>
    </row>
    <row r="1051" spans="1:7" x14ac:dyDescent="0.2">
      <c r="A1051" s="3">
        <v>36473</v>
      </c>
      <c r="B1051">
        <v>14.97</v>
      </c>
      <c r="C1051" t="s">
        <v>27</v>
      </c>
      <c r="D1051" t="s">
        <v>28</v>
      </c>
      <c r="E1051" t="s">
        <v>29</v>
      </c>
      <c r="F1051" t="s">
        <v>30</v>
      </c>
      <c r="G1051" t="s">
        <v>28</v>
      </c>
    </row>
    <row r="1052" spans="1:7" x14ac:dyDescent="0.2">
      <c r="A1052" s="3">
        <v>36474</v>
      </c>
      <c r="B1052">
        <v>15.16</v>
      </c>
      <c r="C1052" t="s">
        <v>27</v>
      </c>
      <c r="D1052" t="s">
        <v>28</v>
      </c>
      <c r="E1052" t="s">
        <v>29</v>
      </c>
      <c r="F1052" t="s">
        <v>30</v>
      </c>
      <c r="G1052" t="s">
        <v>28</v>
      </c>
    </row>
    <row r="1053" spans="1:7" x14ac:dyDescent="0.2">
      <c r="A1053" s="3">
        <v>36475</v>
      </c>
      <c r="B1053" t="s">
        <v>29</v>
      </c>
      <c r="C1053" t="s">
        <v>30</v>
      </c>
      <c r="D1053" t="s">
        <v>28</v>
      </c>
      <c r="E1053" t="s">
        <v>29</v>
      </c>
      <c r="F1053" t="s">
        <v>30</v>
      </c>
      <c r="G1053" t="s">
        <v>28</v>
      </c>
    </row>
    <row r="1054" spans="1:7" x14ac:dyDescent="0.2">
      <c r="A1054" s="3">
        <v>36476</v>
      </c>
      <c r="B1054">
        <v>16.97</v>
      </c>
      <c r="C1054" t="s">
        <v>27</v>
      </c>
      <c r="D1054" t="s">
        <v>28</v>
      </c>
      <c r="E1054" t="s">
        <v>29</v>
      </c>
      <c r="F1054" t="s">
        <v>30</v>
      </c>
      <c r="G1054" t="s">
        <v>28</v>
      </c>
    </row>
    <row r="1055" spans="1:7" x14ac:dyDescent="0.2">
      <c r="A1055" s="3">
        <v>36477</v>
      </c>
      <c r="B1055" t="s">
        <v>29</v>
      </c>
      <c r="C1055" t="s">
        <v>30</v>
      </c>
      <c r="D1055" t="s">
        <v>28</v>
      </c>
      <c r="E1055" t="s">
        <v>29</v>
      </c>
      <c r="F1055" t="s">
        <v>30</v>
      </c>
      <c r="G1055" t="s">
        <v>28</v>
      </c>
    </row>
    <row r="1056" spans="1:7" x14ac:dyDescent="0.2">
      <c r="A1056" s="3">
        <v>36478</v>
      </c>
      <c r="B1056" t="s">
        <v>29</v>
      </c>
      <c r="C1056" t="s">
        <v>30</v>
      </c>
      <c r="D1056" t="s">
        <v>28</v>
      </c>
      <c r="E1056" t="s">
        <v>29</v>
      </c>
      <c r="F1056" t="s">
        <v>30</v>
      </c>
      <c r="G1056" t="s">
        <v>28</v>
      </c>
    </row>
    <row r="1057" spans="1:7" x14ac:dyDescent="0.2">
      <c r="A1057" s="3">
        <v>36479</v>
      </c>
      <c r="B1057">
        <v>17.07</v>
      </c>
      <c r="C1057" t="s">
        <v>27</v>
      </c>
      <c r="D1057" t="s">
        <v>28</v>
      </c>
      <c r="E1057" t="s">
        <v>29</v>
      </c>
      <c r="F1057" t="s">
        <v>30</v>
      </c>
      <c r="G1057" t="s">
        <v>28</v>
      </c>
    </row>
    <row r="1058" spans="1:7" x14ac:dyDescent="0.2">
      <c r="A1058" s="3">
        <v>36480</v>
      </c>
      <c r="B1058">
        <v>18.84</v>
      </c>
      <c r="C1058" t="s">
        <v>27</v>
      </c>
      <c r="D1058" t="s">
        <v>28</v>
      </c>
      <c r="E1058" t="s">
        <v>29</v>
      </c>
      <c r="F1058" t="s">
        <v>30</v>
      </c>
      <c r="G1058" t="s">
        <v>28</v>
      </c>
    </row>
    <row r="1059" spans="1:7" x14ac:dyDescent="0.2">
      <c r="A1059" s="3">
        <v>36481</v>
      </c>
      <c r="B1059">
        <v>19.14</v>
      </c>
      <c r="C1059" t="s">
        <v>27</v>
      </c>
      <c r="D1059" t="s">
        <v>28</v>
      </c>
      <c r="E1059" t="s">
        <v>29</v>
      </c>
      <c r="F1059" t="s">
        <v>30</v>
      </c>
      <c r="G1059" t="s">
        <v>28</v>
      </c>
    </row>
    <row r="1060" spans="1:7" x14ac:dyDescent="0.2">
      <c r="A1060" s="3">
        <v>36482</v>
      </c>
      <c r="B1060">
        <v>18.990000000000002</v>
      </c>
      <c r="C1060" t="s">
        <v>27</v>
      </c>
      <c r="D1060" t="s">
        <v>28</v>
      </c>
      <c r="E1060" t="s">
        <v>29</v>
      </c>
      <c r="F1060" t="s">
        <v>30</v>
      </c>
      <c r="G1060" t="s">
        <v>28</v>
      </c>
    </row>
    <row r="1061" spans="1:7" x14ac:dyDescent="0.2">
      <c r="A1061" s="3">
        <v>36483</v>
      </c>
      <c r="B1061">
        <v>17.36</v>
      </c>
      <c r="C1061" t="s">
        <v>27</v>
      </c>
      <c r="D1061" t="s">
        <v>28</v>
      </c>
      <c r="E1061" t="s">
        <v>29</v>
      </c>
      <c r="F1061" t="s">
        <v>30</v>
      </c>
      <c r="G1061" t="s">
        <v>28</v>
      </c>
    </row>
    <row r="1062" spans="1:7" x14ac:dyDescent="0.2">
      <c r="A1062" s="3">
        <v>36484</v>
      </c>
      <c r="B1062" t="s">
        <v>29</v>
      </c>
      <c r="C1062" t="s">
        <v>30</v>
      </c>
      <c r="D1062" t="s">
        <v>28</v>
      </c>
      <c r="E1062" t="s">
        <v>29</v>
      </c>
      <c r="F1062" t="s">
        <v>30</v>
      </c>
      <c r="G1062" t="s">
        <v>28</v>
      </c>
    </row>
    <row r="1063" spans="1:7" x14ac:dyDescent="0.2">
      <c r="A1063" s="3">
        <v>36485</v>
      </c>
      <c r="B1063" t="s">
        <v>29</v>
      </c>
      <c r="C1063" t="s">
        <v>30</v>
      </c>
      <c r="D1063" t="s">
        <v>28</v>
      </c>
      <c r="E1063" t="s">
        <v>29</v>
      </c>
      <c r="F1063" t="s">
        <v>30</v>
      </c>
      <c r="G1063" t="s">
        <v>28</v>
      </c>
    </row>
    <row r="1064" spans="1:7" x14ac:dyDescent="0.2">
      <c r="A1064" s="3">
        <v>36486</v>
      </c>
      <c r="B1064">
        <v>17.190000000000001</v>
      </c>
      <c r="C1064" t="s">
        <v>27</v>
      </c>
      <c r="D1064" t="s">
        <v>28</v>
      </c>
      <c r="E1064" t="s">
        <v>29</v>
      </c>
      <c r="F1064" t="s">
        <v>30</v>
      </c>
      <c r="G1064" t="s">
        <v>28</v>
      </c>
    </row>
    <row r="1065" spans="1:7" x14ac:dyDescent="0.2">
      <c r="A1065" s="3">
        <v>36487</v>
      </c>
      <c r="B1065">
        <v>17.05</v>
      </c>
      <c r="C1065" t="s">
        <v>27</v>
      </c>
      <c r="D1065" t="s">
        <v>28</v>
      </c>
      <c r="E1065" t="s">
        <v>29</v>
      </c>
      <c r="F1065" t="s">
        <v>30</v>
      </c>
      <c r="G1065" t="s">
        <v>28</v>
      </c>
    </row>
    <row r="1066" spans="1:7" x14ac:dyDescent="0.2">
      <c r="A1066" s="3">
        <v>36488</v>
      </c>
      <c r="B1066">
        <v>17.07</v>
      </c>
      <c r="C1066" t="s">
        <v>27</v>
      </c>
      <c r="D1066" t="s">
        <v>28</v>
      </c>
      <c r="E1066" t="s">
        <v>29</v>
      </c>
      <c r="F1066" t="s">
        <v>30</v>
      </c>
      <c r="G1066" t="s">
        <v>28</v>
      </c>
    </row>
    <row r="1067" spans="1:7" x14ac:dyDescent="0.2">
      <c r="A1067" s="3">
        <v>36489</v>
      </c>
      <c r="B1067">
        <v>17.150000000000002</v>
      </c>
      <c r="C1067" t="s">
        <v>27</v>
      </c>
      <c r="D1067" t="s">
        <v>28</v>
      </c>
      <c r="E1067" t="s">
        <v>29</v>
      </c>
      <c r="F1067" t="s">
        <v>30</v>
      </c>
      <c r="G1067" t="s">
        <v>28</v>
      </c>
    </row>
    <row r="1068" spans="1:7" x14ac:dyDescent="0.2">
      <c r="A1068" s="3">
        <v>36490</v>
      </c>
      <c r="B1068">
        <v>17.330000000000002</v>
      </c>
      <c r="C1068" t="s">
        <v>27</v>
      </c>
      <c r="D1068" t="s">
        <v>28</v>
      </c>
      <c r="E1068" t="s">
        <v>29</v>
      </c>
      <c r="F1068" t="s">
        <v>30</v>
      </c>
      <c r="G1068" t="s">
        <v>28</v>
      </c>
    </row>
    <row r="1069" spans="1:7" x14ac:dyDescent="0.2">
      <c r="A1069" s="3">
        <v>36491</v>
      </c>
      <c r="B1069" t="s">
        <v>29</v>
      </c>
      <c r="C1069" t="s">
        <v>30</v>
      </c>
      <c r="D1069" t="s">
        <v>28</v>
      </c>
      <c r="E1069" t="s">
        <v>29</v>
      </c>
      <c r="F1069" t="s">
        <v>30</v>
      </c>
      <c r="G1069" t="s">
        <v>28</v>
      </c>
    </row>
    <row r="1070" spans="1:7" x14ac:dyDescent="0.2">
      <c r="A1070" s="3">
        <v>36492</v>
      </c>
      <c r="B1070" t="s">
        <v>29</v>
      </c>
      <c r="C1070" t="s">
        <v>30</v>
      </c>
      <c r="D1070" t="s">
        <v>28</v>
      </c>
      <c r="E1070" t="s">
        <v>29</v>
      </c>
      <c r="F1070" t="s">
        <v>30</v>
      </c>
      <c r="G1070" t="s">
        <v>28</v>
      </c>
    </row>
    <row r="1071" spans="1:7" x14ac:dyDescent="0.2">
      <c r="A1071" s="3">
        <v>36493</v>
      </c>
      <c r="B1071">
        <v>18.68</v>
      </c>
      <c r="C1071" t="s">
        <v>27</v>
      </c>
      <c r="D1071" t="s">
        <v>28</v>
      </c>
      <c r="E1071" t="s">
        <v>29</v>
      </c>
      <c r="F1071" t="s">
        <v>30</v>
      </c>
      <c r="G1071" t="s">
        <v>28</v>
      </c>
    </row>
    <row r="1072" spans="1:7" x14ac:dyDescent="0.2">
      <c r="A1072" s="3">
        <v>36494</v>
      </c>
      <c r="B1072">
        <v>19.010000000000002</v>
      </c>
      <c r="C1072" t="s">
        <v>27</v>
      </c>
      <c r="D1072" t="s">
        <v>28</v>
      </c>
      <c r="E1072" t="s">
        <v>29</v>
      </c>
      <c r="F1072" t="s">
        <v>30</v>
      </c>
      <c r="G1072" t="s">
        <v>28</v>
      </c>
    </row>
    <row r="1073" spans="1:7" x14ac:dyDescent="0.2">
      <c r="A1073" s="3">
        <v>36495</v>
      </c>
      <c r="B1073">
        <v>19.25</v>
      </c>
      <c r="C1073" t="s">
        <v>27</v>
      </c>
      <c r="D1073" t="s">
        <v>28</v>
      </c>
      <c r="E1073" t="s">
        <v>29</v>
      </c>
      <c r="F1073" t="s">
        <v>30</v>
      </c>
      <c r="G1073" t="s">
        <v>28</v>
      </c>
    </row>
    <row r="1074" spans="1:7" x14ac:dyDescent="0.2">
      <c r="A1074" s="3">
        <v>36496</v>
      </c>
      <c r="B1074">
        <v>19.46</v>
      </c>
      <c r="C1074" t="s">
        <v>27</v>
      </c>
      <c r="D1074" t="s">
        <v>28</v>
      </c>
      <c r="E1074" t="s">
        <v>29</v>
      </c>
      <c r="F1074" t="s">
        <v>30</v>
      </c>
      <c r="G1074" t="s">
        <v>28</v>
      </c>
    </row>
    <row r="1075" spans="1:7" x14ac:dyDescent="0.2">
      <c r="A1075" s="3">
        <v>36497</v>
      </c>
      <c r="B1075">
        <v>19.86</v>
      </c>
      <c r="C1075" t="s">
        <v>27</v>
      </c>
      <c r="D1075" t="s">
        <v>28</v>
      </c>
      <c r="E1075" t="s">
        <v>29</v>
      </c>
      <c r="F1075" t="s">
        <v>30</v>
      </c>
      <c r="G1075" t="s">
        <v>28</v>
      </c>
    </row>
    <row r="1076" spans="1:7" x14ac:dyDescent="0.2">
      <c r="A1076" s="3">
        <v>36498</v>
      </c>
      <c r="B1076" t="s">
        <v>29</v>
      </c>
      <c r="C1076" t="s">
        <v>30</v>
      </c>
      <c r="D1076" t="s">
        <v>28</v>
      </c>
      <c r="E1076" t="s">
        <v>29</v>
      </c>
      <c r="F1076" t="s">
        <v>30</v>
      </c>
      <c r="G1076" t="s">
        <v>28</v>
      </c>
    </row>
    <row r="1077" spans="1:7" x14ac:dyDescent="0.2">
      <c r="A1077" s="3">
        <v>36499</v>
      </c>
      <c r="B1077" t="s">
        <v>29</v>
      </c>
      <c r="C1077" t="s">
        <v>30</v>
      </c>
      <c r="D1077" t="s">
        <v>28</v>
      </c>
      <c r="E1077" t="s">
        <v>29</v>
      </c>
      <c r="F1077" t="s">
        <v>30</v>
      </c>
      <c r="G1077" t="s">
        <v>28</v>
      </c>
    </row>
    <row r="1078" spans="1:7" x14ac:dyDescent="0.2">
      <c r="A1078" s="3">
        <v>36500</v>
      </c>
      <c r="B1078">
        <v>20.22</v>
      </c>
      <c r="C1078" t="s">
        <v>27</v>
      </c>
      <c r="D1078" t="s">
        <v>28</v>
      </c>
      <c r="E1078" t="s">
        <v>29</v>
      </c>
      <c r="F1078" t="s">
        <v>30</v>
      </c>
      <c r="G1078" t="s">
        <v>28</v>
      </c>
    </row>
    <row r="1079" spans="1:7" x14ac:dyDescent="0.2">
      <c r="A1079" s="3">
        <v>36501</v>
      </c>
      <c r="B1079">
        <v>20.14</v>
      </c>
      <c r="C1079" t="s">
        <v>27</v>
      </c>
      <c r="D1079" t="s">
        <v>28</v>
      </c>
      <c r="E1079" t="s">
        <v>29</v>
      </c>
      <c r="F1079" t="s">
        <v>30</v>
      </c>
      <c r="G1079" t="s">
        <v>28</v>
      </c>
    </row>
    <row r="1080" spans="1:7" x14ac:dyDescent="0.2">
      <c r="A1080" s="3">
        <v>36502</v>
      </c>
      <c r="B1080">
        <v>20.260000000000002</v>
      </c>
      <c r="C1080" t="s">
        <v>27</v>
      </c>
      <c r="D1080" t="s">
        <v>28</v>
      </c>
      <c r="E1080" t="s">
        <v>29</v>
      </c>
      <c r="F1080" t="s">
        <v>30</v>
      </c>
      <c r="G1080" t="s">
        <v>28</v>
      </c>
    </row>
    <row r="1081" spans="1:7" x14ac:dyDescent="0.2">
      <c r="A1081" s="3">
        <v>36503</v>
      </c>
      <c r="B1081">
        <v>20.34</v>
      </c>
      <c r="C1081" t="s">
        <v>27</v>
      </c>
      <c r="D1081" t="s">
        <v>28</v>
      </c>
      <c r="E1081" t="s">
        <v>29</v>
      </c>
      <c r="F1081" t="s">
        <v>30</v>
      </c>
      <c r="G1081" t="s">
        <v>28</v>
      </c>
    </row>
    <row r="1082" spans="1:7" x14ac:dyDescent="0.2">
      <c r="A1082" s="3">
        <v>36504</v>
      </c>
      <c r="B1082">
        <v>20.25</v>
      </c>
      <c r="C1082" t="s">
        <v>27</v>
      </c>
      <c r="D1082" t="s">
        <v>28</v>
      </c>
      <c r="E1082" t="s">
        <v>29</v>
      </c>
      <c r="F1082" t="s">
        <v>30</v>
      </c>
      <c r="G1082" t="s">
        <v>28</v>
      </c>
    </row>
    <row r="1083" spans="1:7" x14ac:dyDescent="0.2">
      <c r="A1083" s="3">
        <v>36505</v>
      </c>
      <c r="B1083" t="s">
        <v>29</v>
      </c>
      <c r="C1083" t="s">
        <v>30</v>
      </c>
      <c r="D1083" t="s">
        <v>28</v>
      </c>
      <c r="E1083" t="s">
        <v>29</v>
      </c>
      <c r="F1083" t="s">
        <v>30</v>
      </c>
      <c r="G1083" t="s">
        <v>28</v>
      </c>
    </row>
    <row r="1084" spans="1:7" x14ac:dyDescent="0.2">
      <c r="A1084" s="3">
        <v>36506</v>
      </c>
      <c r="B1084" t="s">
        <v>29</v>
      </c>
      <c r="C1084" t="s">
        <v>30</v>
      </c>
      <c r="D1084" t="s">
        <v>28</v>
      </c>
      <c r="E1084" t="s">
        <v>29</v>
      </c>
      <c r="F1084" t="s">
        <v>30</v>
      </c>
      <c r="G1084" t="s">
        <v>28</v>
      </c>
    </row>
    <row r="1085" spans="1:7" x14ac:dyDescent="0.2">
      <c r="A1085" s="3">
        <v>36507</v>
      </c>
      <c r="B1085">
        <v>20.170000000000002</v>
      </c>
      <c r="C1085" t="s">
        <v>27</v>
      </c>
      <c r="D1085" t="s">
        <v>28</v>
      </c>
      <c r="E1085" t="s">
        <v>29</v>
      </c>
      <c r="F1085" t="s">
        <v>30</v>
      </c>
      <c r="G1085" t="s">
        <v>28</v>
      </c>
    </row>
    <row r="1086" spans="1:7" x14ac:dyDescent="0.2">
      <c r="A1086" s="3">
        <v>36508</v>
      </c>
      <c r="B1086">
        <v>20.150000000000002</v>
      </c>
      <c r="C1086" t="s">
        <v>27</v>
      </c>
      <c r="D1086" t="s">
        <v>28</v>
      </c>
      <c r="E1086" t="s">
        <v>29</v>
      </c>
      <c r="F1086" t="s">
        <v>30</v>
      </c>
      <c r="G1086" t="s">
        <v>28</v>
      </c>
    </row>
    <row r="1087" spans="1:7" x14ac:dyDescent="0.2">
      <c r="A1087" s="3">
        <v>36509</v>
      </c>
      <c r="B1087">
        <v>20.09</v>
      </c>
      <c r="C1087" t="s">
        <v>27</v>
      </c>
      <c r="D1087" t="s">
        <v>28</v>
      </c>
      <c r="E1087" t="s">
        <v>29</v>
      </c>
      <c r="F1087" t="s">
        <v>30</v>
      </c>
      <c r="G1087" t="s">
        <v>28</v>
      </c>
    </row>
    <row r="1088" spans="1:7" x14ac:dyDescent="0.2">
      <c r="A1088" s="3">
        <v>36510</v>
      </c>
      <c r="B1088">
        <v>19.940000000000001</v>
      </c>
      <c r="C1088" t="s">
        <v>27</v>
      </c>
      <c r="D1088" t="s">
        <v>28</v>
      </c>
      <c r="E1088" t="s">
        <v>29</v>
      </c>
      <c r="F1088" t="s">
        <v>30</v>
      </c>
      <c r="G1088" t="s">
        <v>28</v>
      </c>
    </row>
    <row r="1089" spans="1:7" x14ac:dyDescent="0.2">
      <c r="A1089" s="3">
        <v>36511</v>
      </c>
      <c r="B1089">
        <v>20.16</v>
      </c>
      <c r="C1089" t="s">
        <v>27</v>
      </c>
      <c r="D1089" t="s">
        <v>28</v>
      </c>
      <c r="E1089" t="s">
        <v>29</v>
      </c>
      <c r="F1089" t="s">
        <v>30</v>
      </c>
      <c r="G1089" t="s">
        <v>28</v>
      </c>
    </row>
    <row r="1090" spans="1:7" x14ac:dyDescent="0.2">
      <c r="A1090" s="3">
        <v>36512</v>
      </c>
      <c r="B1090" t="s">
        <v>29</v>
      </c>
      <c r="C1090" t="s">
        <v>30</v>
      </c>
      <c r="D1090" t="s">
        <v>28</v>
      </c>
      <c r="E1090" t="s">
        <v>29</v>
      </c>
      <c r="F1090" t="s">
        <v>30</v>
      </c>
      <c r="G1090" t="s">
        <v>28</v>
      </c>
    </row>
    <row r="1091" spans="1:7" x14ac:dyDescent="0.2">
      <c r="A1091" s="3">
        <v>36513</v>
      </c>
      <c r="B1091" t="s">
        <v>29</v>
      </c>
      <c r="C1091" t="s">
        <v>30</v>
      </c>
      <c r="D1091" t="s">
        <v>28</v>
      </c>
      <c r="E1091" t="s">
        <v>29</v>
      </c>
      <c r="F1091" t="s">
        <v>30</v>
      </c>
      <c r="G1091" t="s">
        <v>28</v>
      </c>
    </row>
    <row r="1092" spans="1:7" x14ac:dyDescent="0.2">
      <c r="A1092" s="3">
        <v>36514</v>
      </c>
      <c r="B1092">
        <v>20.72</v>
      </c>
      <c r="C1092" t="s">
        <v>27</v>
      </c>
      <c r="D1092" t="s">
        <v>28</v>
      </c>
      <c r="E1092" t="s">
        <v>29</v>
      </c>
      <c r="F1092" t="s">
        <v>30</v>
      </c>
      <c r="G1092" t="s">
        <v>28</v>
      </c>
    </row>
    <row r="1093" spans="1:7" x14ac:dyDescent="0.2">
      <c r="A1093" s="3">
        <v>36515</v>
      </c>
      <c r="B1093">
        <v>21.13</v>
      </c>
      <c r="C1093" t="s">
        <v>27</v>
      </c>
      <c r="D1093" t="s">
        <v>28</v>
      </c>
      <c r="E1093" t="s">
        <v>29</v>
      </c>
      <c r="F1093" t="s">
        <v>30</v>
      </c>
      <c r="G1093" t="s">
        <v>28</v>
      </c>
    </row>
    <row r="1094" spans="1:7" x14ac:dyDescent="0.2">
      <c r="A1094" s="3">
        <v>36516</v>
      </c>
      <c r="B1094">
        <v>21.3</v>
      </c>
      <c r="C1094" t="s">
        <v>27</v>
      </c>
      <c r="D1094" t="s">
        <v>28</v>
      </c>
      <c r="E1094" t="s">
        <v>29</v>
      </c>
      <c r="F1094" t="s">
        <v>30</v>
      </c>
      <c r="G1094" t="s">
        <v>28</v>
      </c>
    </row>
    <row r="1095" spans="1:7" x14ac:dyDescent="0.2">
      <c r="A1095" s="3">
        <v>36517</v>
      </c>
      <c r="B1095">
        <v>21.77</v>
      </c>
      <c r="C1095" t="s">
        <v>27</v>
      </c>
      <c r="D1095" t="s">
        <v>28</v>
      </c>
      <c r="E1095" t="s">
        <v>29</v>
      </c>
      <c r="F1095" t="s">
        <v>30</v>
      </c>
      <c r="G1095" t="s">
        <v>28</v>
      </c>
    </row>
    <row r="1096" spans="1:7" x14ac:dyDescent="0.2">
      <c r="A1096" s="3">
        <v>36518</v>
      </c>
      <c r="B1096">
        <v>21.82</v>
      </c>
      <c r="C1096" t="s">
        <v>27</v>
      </c>
      <c r="D1096" t="s">
        <v>28</v>
      </c>
      <c r="E1096" t="s">
        <v>29</v>
      </c>
      <c r="F1096" t="s">
        <v>30</v>
      </c>
      <c r="G1096" t="s">
        <v>28</v>
      </c>
    </row>
    <row r="1097" spans="1:7" x14ac:dyDescent="0.2">
      <c r="A1097" s="3">
        <v>36519</v>
      </c>
      <c r="B1097" t="s">
        <v>29</v>
      </c>
      <c r="C1097" t="s">
        <v>30</v>
      </c>
      <c r="D1097" t="s">
        <v>28</v>
      </c>
      <c r="E1097" t="s">
        <v>29</v>
      </c>
      <c r="F1097" t="s">
        <v>30</v>
      </c>
      <c r="G1097" t="s">
        <v>28</v>
      </c>
    </row>
    <row r="1098" spans="1:7" x14ac:dyDescent="0.2">
      <c r="A1098" s="3">
        <v>36520</v>
      </c>
      <c r="B1098" t="s">
        <v>29</v>
      </c>
      <c r="C1098" t="s">
        <v>30</v>
      </c>
      <c r="D1098" t="s">
        <v>28</v>
      </c>
      <c r="E1098" t="s">
        <v>29</v>
      </c>
      <c r="F1098" t="s">
        <v>30</v>
      </c>
      <c r="G1098" t="s">
        <v>28</v>
      </c>
    </row>
    <row r="1099" spans="1:7" x14ac:dyDescent="0.2">
      <c r="A1099" s="3">
        <v>36521</v>
      </c>
      <c r="B1099">
        <v>21.75</v>
      </c>
      <c r="C1099" t="s">
        <v>27</v>
      </c>
      <c r="D1099" t="s">
        <v>28</v>
      </c>
      <c r="E1099" t="s">
        <v>29</v>
      </c>
      <c r="F1099" t="s">
        <v>30</v>
      </c>
      <c r="G1099" t="s">
        <v>28</v>
      </c>
    </row>
    <row r="1100" spans="1:7" x14ac:dyDescent="0.2">
      <c r="A1100" s="3">
        <v>36522</v>
      </c>
      <c r="B1100">
        <v>21.43</v>
      </c>
      <c r="C1100" t="s">
        <v>27</v>
      </c>
      <c r="D1100" t="s">
        <v>28</v>
      </c>
      <c r="E1100" t="s">
        <v>29</v>
      </c>
      <c r="F1100" t="s">
        <v>30</v>
      </c>
      <c r="G1100" t="s">
        <v>28</v>
      </c>
    </row>
    <row r="1101" spans="1:7" x14ac:dyDescent="0.2">
      <c r="A1101" s="3">
        <v>36523</v>
      </c>
      <c r="B1101">
        <v>20.52</v>
      </c>
      <c r="C1101" t="s">
        <v>27</v>
      </c>
      <c r="D1101" t="s">
        <v>28</v>
      </c>
      <c r="E1101" t="s">
        <v>29</v>
      </c>
      <c r="F1101" t="s">
        <v>30</v>
      </c>
      <c r="G1101" t="s">
        <v>28</v>
      </c>
    </row>
    <row r="1102" spans="1:7" x14ac:dyDescent="0.2">
      <c r="A1102" s="3">
        <v>36524</v>
      </c>
      <c r="B1102">
        <v>19.559999999999999</v>
      </c>
      <c r="C1102" t="s">
        <v>27</v>
      </c>
      <c r="D1102" t="s">
        <v>28</v>
      </c>
      <c r="E1102" t="s">
        <v>29</v>
      </c>
      <c r="F1102" t="s">
        <v>30</v>
      </c>
      <c r="G1102" t="s">
        <v>28</v>
      </c>
    </row>
    <row r="1103" spans="1:7" x14ac:dyDescent="0.2">
      <c r="A1103" s="3">
        <v>36525</v>
      </c>
      <c r="B1103" t="s">
        <v>29</v>
      </c>
      <c r="C1103" t="s">
        <v>30</v>
      </c>
      <c r="D1103" t="s">
        <v>28</v>
      </c>
      <c r="E1103" t="s">
        <v>29</v>
      </c>
      <c r="F1103" t="s">
        <v>30</v>
      </c>
      <c r="G1103" t="s">
        <v>28</v>
      </c>
    </row>
    <row r="1104" spans="1:7" x14ac:dyDescent="0.2">
      <c r="A1104" s="3">
        <v>36526</v>
      </c>
      <c r="B1104" t="s">
        <v>29</v>
      </c>
      <c r="C1104" t="s">
        <v>30</v>
      </c>
      <c r="D1104" t="s">
        <v>28</v>
      </c>
      <c r="E1104" t="s">
        <v>29</v>
      </c>
      <c r="F1104" t="s">
        <v>30</v>
      </c>
      <c r="G1104" t="s">
        <v>28</v>
      </c>
    </row>
    <row r="1105" spans="1:7" x14ac:dyDescent="0.2">
      <c r="A1105" s="3">
        <v>36527</v>
      </c>
      <c r="B1105" t="s">
        <v>29</v>
      </c>
      <c r="C1105" t="s">
        <v>30</v>
      </c>
      <c r="D1105" t="s">
        <v>28</v>
      </c>
      <c r="E1105" t="s">
        <v>29</v>
      </c>
      <c r="F1105" t="s">
        <v>30</v>
      </c>
      <c r="G1105" t="s">
        <v>28</v>
      </c>
    </row>
    <row r="1106" spans="1:7" x14ac:dyDescent="0.2">
      <c r="A1106" s="3">
        <v>36528</v>
      </c>
      <c r="B1106">
        <v>17.150000000000002</v>
      </c>
      <c r="C1106" t="s">
        <v>27</v>
      </c>
      <c r="D1106" t="s">
        <v>28</v>
      </c>
      <c r="E1106" t="s">
        <v>29</v>
      </c>
      <c r="F1106" t="s">
        <v>30</v>
      </c>
      <c r="G1106" t="s">
        <v>28</v>
      </c>
    </row>
    <row r="1107" spans="1:7" x14ac:dyDescent="0.2">
      <c r="A1107" s="3">
        <v>36529</v>
      </c>
      <c r="B1107">
        <v>17</v>
      </c>
      <c r="C1107" t="s">
        <v>27</v>
      </c>
      <c r="D1107" t="s">
        <v>28</v>
      </c>
      <c r="E1107" t="s">
        <v>29</v>
      </c>
      <c r="F1107" t="s">
        <v>30</v>
      </c>
      <c r="G1107" t="s">
        <v>28</v>
      </c>
    </row>
    <row r="1108" spans="1:7" x14ac:dyDescent="0.2">
      <c r="A1108" s="3">
        <v>36530</v>
      </c>
      <c r="B1108">
        <v>17</v>
      </c>
      <c r="C1108" t="s">
        <v>27</v>
      </c>
      <c r="D1108" t="s">
        <v>28</v>
      </c>
      <c r="E1108" t="s">
        <v>29</v>
      </c>
      <c r="F1108" t="s">
        <v>30</v>
      </c>
      <c r="G1108" t="s">
        <v>28</v>
      </c>
    </row>
    <row r="1109" spans="1:7" x14ac:dyDescent="0.2">
      <c r="A1109" s="3">
        <v>36531</v>
      </c>
      <c r="B1109">
        <v>16.899999999999999</v>
      </c>
      <c r="C1109" t="s">
        <v>27</v>
      </c>
      <c r="D1109" t="s">
        <v>28</v>
      </c>
      <c r="E1109" t="s">
        <v>29</v>
      </c>
      <c r="F1109" t="s">
        <v>30</v>
      </c>
      <c r="G1109" t="s">
        <v>28</v>
      </c>
    </row>
    <row r="1110" spans="1:7" x14ac:dyDescent="0.2">
      <c r="A1110" s="3">
        <v>36532</v>
      </c>
      <c r="B1110">
        <v>16.88</v>
      </c>
      <c r="C1110" t="s">
        <v>27</v>
      </c>
      <c r="D1110" t="s">
        <v>28</v>
      </c>
      <c r="E1110" t="s">
        <v>29</v>
      </c>
      <c r="F1110" t="s">
        <v>30</v>
      </c>
      <c r="G1110" t="s">
        <v>28</v>
      </c>
    </row>
    <row r="1111" spans="1:7" x14ac:dyDescent="0.2">
      <c r="A1111" s="3">
        <v>36533</v>
      </c>
      <c r="B1111" t="s">
        <v>29</v>
      </c>
      <c r="C1111" t="s">
        <v>30</v>
      </c>
      <c r="D1111" t="s">
        <v>28</v>
      </c>
      <c r="E1111" t="s">
        <v>29</v>
      </c>
      <c r="F1111" t="s">
        <v>30</v>
      </c>
      <c r="G1111" t="s">
        <v>28</v>
      </c>
    </row>
    <row r="1112" spans="1:7" x14ac:dyDescent="0.2">
      <c r="A1112" s="3">
        <v>36534</v>
      </c>
      <c r="B1112" t="s">
        <v>29</v>
      </c>
      <c r="C1112" t="s">
        <v>30</v>
      </c>
      <c r="D1112" t="s">
        <v>28</v>
      </c>
      <c r="E1112" t="s">
        <v>29</v>
      </c>
      <c r="F1112" t="s">
        <v>30</v>
      </c>
      <c r="G1112" t="s">
        <v>28</v>
      </c>
    </row>
    <row r="1113" spans="1:7" x14ac:dyDescent="0.2">
      <c r="A1113" s="3">
        <v>36535</v>
      </c>
      <c r="B1113">
        <v>16.89</v>
      </c>
      <c r="C1113" t="s">
        <v>27</v>
      </c>
      <c r="D1113" t="s">
        <v>28</v>
      </c>
      <c r="E1113" t="s">
        <v>29</v>
      </c>
      <c r="F1113" t="s">
        <v>30</v>
      </c>
      <c r="G1113" t="s">
        <v>28</v>
      </c>
    </row>
    <row r="1114" spans="1:7" x14ac:dyDescent="0.2">
      <c r="A1114" s="3">
        <v>36536</v>
      </c>
      <c r="B1114">
        <v>16.98</v>
      </c>
      <c r="C1114" t="s">
        <v>27</v>
      </c>
      <c r="D1114" t="s">
        <v>28</v>
      </c>
      <c r="E1114" t="s">
        <v>29</v>
      </c>
      <c r="F1114" t="s">
        <v>30</v>
      </c>
      <c r="G1114" t="s">
        <v>28</v>
      </c>
    </row>
    <row r="1115" spans="1:7" x14ac:dyDescent="0.2">
      <c r="A1115" s="3">
        <v>36537</v>
      </c>
      <c r="B1115">
        <v>17.05</v>
      </c>
      <c r="C1115" t="s">
        <v>27</v>
      </c>
      <c r="D1115" t="s">
        <v>28</v>
      </c>
      <c r="E1115" t="s">
        <v>29</v>
      </c>
      <c r="F1115" t="s">
        <v>30</v>
      </c>
      <c r="G1115" t="s">
        <v>28</v>
      </c>
    </row>
    <row r="1116" spans="1:7" x14ac:dyDescent="0.2">
      <c r="A1116" s="3">
        <v>36538</v>
      </c>
      <c r="B1116">
        <v>17.25</v>
      </c>
      <c r="C1116" t="s">
        <v>27</v>
      </c>
      <c r="D1116" t="s">
        <v>28</v>
      </c>
      <c r="E1116" t="s">
        <v>29</v>
      </c>
      <c r="F1116" t="s">
        <v>30</v>
      </c>
      <c r="G1116" t="s">
        <v>28</v>
      </c>
    </row>
    <row r="1117" spans="1:7" x14ac:dyDescent="0.2">
      <c r="A1117" s="3">
        <v>36539</v>
      </c>
      <c r="B1117">
        <v>17.11</v>
      </c>
      <c r="C1117" t="s">
        <v>27</v>
      </c>
      <c r="D1117" t="s">
        <v>28</v>
      </c>
      <c r="E1117" t="s">
        <v>29</v>
      </c>
      <c r="F1117" t="s">
        <v>30</v>
      </c>
      <c r="G1117" t="s">
        <v>28</v>
      </c>
    </row>
    <row r="1118" spans="1:7" x14ac:dyDescent="0.2">
      <c r="A1118" s="3">
        <v>36540</v>
      </c>
      <c r="B1118" t="s">
        <v>29</v>
      </c>
      <c r="C1118" t="s">
        <v>30</v>
      </c>
      <c r="D1118" t="s">
        <v>28</v>
      </c>
      <c r="E1118" t="s">
        <v>29</v>
      </c>
      <c r="F1118" t="s">
        <v>30</v>
      </c>
      <c r="G1118" t="s">
        <v>28</v>
      </c>
    </row>
    <row r="1119" spans="1:7" x14ac:dyDescent="0.2">
      <c r="A1119" s="3">
        <v>36541</v>
      </c>
      <c r="B1119" t="s">
        <v>29</v>
      </c>
      <c r="C1119" t="s">
        <v>30</v>
      </c>
      <c r="D1119" t="s">
        <v>28</v>
      </c>
      <c r="E1119" t="s">
        <v>29</v>
      </c>
      <c r="F1119" t="s">
        <v>30</v>
      </c>
      <c r="G1119" t="s">
        <v>28</v>
      </c>
    </row>
    <row r="1120" spans="1:7" x14ac:dyDescent="0.2">
      <c r="A1120" s="3">
        <v>36542</v>
      </c>
      <c r="B1120">
        <v>16.990000000000002</v>
      </c>
      <c r="C1120" t="s">
        <v>27</v>
      </c>
      <c r="D1120" t="s">
        <v>28</v>
      </c>
      <c r="E1120" t="s">
        <v>29</v>
      </c>
      <c r="F1120" t="s">
        <v>30</v>
      </c>
      <c r="G1120" t="s">
        <v>28</v>
      </c>
    </row>
    <row r="1121" spans="1:7" x14ac:dyDescent="0.2">
      <c r="A1121" s="3">
        <v>36543</v>
      </c>
      <c r="B1121">
        <v>16.96</v>
      </c>
      <c r="C1121" t="s">
        <v>27</v>
      </c>
      <c r="D1121" t="s">
        <v>28</v>
      </c>
      <c r="E1121" t="s">
        <v>29</v>
      </c>
      <c r="F1121" t="s">
        <v>30</v>
      </c>
      <c r="G1121" t="s">
        <v>28</v>
      </c>
    </row>
    <row r="1122" spans="1:7" x14ac:dyDescent="0.2">
      <c r="A1122" s="3">
        <v>36544</v>
      </c>
      <c r="B1122">
        <v>17</v>
      </c>
      <c r="C1122" t="s">
        <v>27</v>
      </c>
      <c r="D1122" t="s">
        <v>28</v>
      </c>
      <c r="E1122" t="s">
        <v>29</v>
      </c>
      <c r="F1122" t="s">
        <v>30</v>
      </c>
      <c r="G1122" t="s">
        <v>28</v>
      </c>
    </row>
    <row r="1123" spans="1:7" x14ac:dyDescent="0.2">
      <c r="A1123" s="3">
        <v>36545</v>
      </c>
      <c r="B1123">
        <v>17.02</v>
      </c>
      <c r="C1123" t="s">
        <v>27</v>
      </c>
      <c r="D1123" t="s">
        <v>28</v>
      </c>
      <c r="E1123" t="s">
        <v>29</v>
      </c>
      <c r="F1123" t="s">
        <v>30</v>
      </c>
      <c r="G1123" t="s">
        <v>28</v>
      </c>
    </row>
    <row r="1124" spans="1:7" x14ac:dyDescent="0.2">
      <c r="A1124" s="3">
        <v>36546</v>
      </c>
      <c r="B1124">
        <v>16.98</v>
      </c>
      <c r="C1124" t="s">
        <v>27</v>
      </c>
      <c r="D1124" t="s">
        <v>28</v>
      </c>
      <c r="E1124" t="s">
        <v>29</v>
      </c>
      <c r="F1124" t="s">
        <v>30</v>
      </c>
      <c r="G1124" t="s">
        <v>28</v>
      </c>
    </row>
    <row r="1125" spans="1:7" x14ac:dyDescent="0.2">
      <c r="A1125" s="3">
        <v>36547</v>
      </c>
      <c r="B1125" t="s">
        <v>29</v>
      </c>
      <c r="C1125" t="s">
        <v>30</v>
      </c>
      <c r="D1125" t="s">
        <v>28</v>
      </c>
      <c r="E1125" t="s">
        <v>29</v>
      </c>
      <c r="F1125" t="s">
        <v>30</v>
      </c>
      <c r="G1125" t="s">
        <v>28</v>
      </c>
    </row>
    <row r="1126" spans="1:7" x14ac:dyDescent="0.2">
      <c r="A1126" s="3">
        <v>36548</v>
      </c>
      <c r="B1126" t="s">
        <v>29</v>
      </c>
      <c r="C1126" t="s">
        <v>30</v>
      </c>
      <c r="D1126" t="s">
        <v>28</v>
      </c>
      <c r="E1126" t="s">
        <v>29</v>
      </c>
      <c r="F1126" t="s">
        <v>30</v>
      </c>
      <c r="G1126" t="s">
        <v>28</v>
      </c>
    </row>
    <row r="1127" spans="1:7" x14ac:dyDescent="0.2">
      <c r="A1127" s="3">
        <v>36549</v>
      </c>
      <c r="B1127">
        <v>16.96</v>
      </c>
      <c r="C1127" t="s">
        <v>27</v>
      </c>
      <c r="D1127" t="s">
        <v>28</v>
      </c>
      <c r="E1127" t="s">
        <v>29</v>
      </c>
      <c r="F1127" t="s">
        <v>30</v>
      </c>
      <c r="G1127" t="s">
        <v>28</v>
      </c>
    </row>
    <row r="1128" spans="1:7" x14ac:dyDescent="0.2">
      <c r="A1128" s="3">
        <v>36550</v>
      </c>
      <c r="B1128">
        <v>17.03</v>
      </c>
      <c r="C1128" t="s">
        <v>27</v>
      </c>
      <c r="D1128" t="s">
        <v>28</v>
      </c>
      <c r="E1128" t="s">
        <v>29</v>
      </c>
      <c r="F1128" t="s">
        <v>30</v>
      </c>
      <c r="G1128" t="s">
        <v>28</v>
      </c>
    </row>
    <row r="1129" spans="1:7" x14ac:dyDescent="0.2">
      <c r="A1129" s="3">
        <v>36551</v>
      </c>
      <c r="B1129">
        <v>17.75</v>
      </c>
      <c r="C1129" t="s">
        <v>27</v>
      </c>
      <c r="D1129" t="s">
        <v>28</v>
      </c>
      <c r="E1129" t="s">
        <v>29</v>
      </c>
      <c r="F1129" t="s">
        <v>30</v>
      </c>
      <c r="G1129" t="s">
        <v>28</v>
      </c>
    </row>
    <row r="1130" spans="1:7" x14ac:dyDescent="0.2">
      <c r="A1130" s="3">
        <v>36552</v>
      </c>
      <c r="B1130">
        <v>17.55</v>
      </c>
      <c r="C1130" t="s">
        <v>27</v>
      </c>
      <c r="D1130" t="s">
        <v>28</v>
      </c>
      <c r="E1130" t="s">
        <v>29</v>
      </c>
      <c r="F1130" t="s">
        <v>30</v>
      </c>
      <c r="G1130" t="s">
        <v>28</v>
      </c>
    </row>
    <row r="1131" spans="1:7" x14ac:dyDescent="0.2">
      <c r="A1131" s="3">
        <v>36553</v>
      </c>
      <c r="B1131">
        <v>17.43</v>
      </c>
      <c r="C1131" t="s">
        <v>27</v>
      </c>
      <c r="D1131" t="s">
        <v>28</v>
      </c>
      <c r="E1131" t="s">
        <v>29</v>
      </c>
      <c r="F1131" t="s">
        <v>30</v>
      </c>
      <c r="G1131" t="s">
        <v>28</v>
      </c>
    </row>
    <row r="1132" spans="1:7" x14ac:dyDescent="0.2">
      <c r="A1132" s="3">
        <v>36554</v>
      </c>
      <c r="B1132" t="s">
        <v>29</v>
      </c>
      <c r="C1132" t="s">
        <v>30</v>
      </c>
      <c r="D1132" t="s">
        <v>28</v>
      </c>
      <c r="E1132" t="s">
        <v>29</v>
      </c>
      <c r="F1132" t="s">
        <v>30</v>
      </c>
      <c r="G1132" t="s">
        <v>28</v>
      </c>
    </row>
    <row r="1133" spans="1:7" x14ac:dyDescent="0.2">
      <c r="A1133" s="3">
        <v>36555</v>
      </c>
      <c r="B1133" t="s">
        <v>29</v>
      </c>
      <c r="C1133" t="s">
        <v>30</v>
      </c>
      <c r="D1133" t="s">
        <v>28</v>
      </c>
      <c r="E1133" t="s">
        <v>29</v>
      </c>
      <c r="F1133" t="s">
        <v>30</v>
      </c>
      <c r="G1133" t="s">
        <v>28</v>
      </c>
    </row>
    <row r="1134" spans="1:7" x14ac:dyDescent="0.2">
      <c r="A1134" s="3">
        <v>36556</v>
      </c>
      <c r="B1134">
        <v>17.41</v>
      </c>
      <c r="C1134" t="s">
        <v>27</v>
      </c>
      <c r="D1134" t="s">
        <v>28</v>
      </c>
      <c r="E1134" t="s">
        <v>29</v>
      </c>
      <c r="F1134" t="s">
        <v>30</v>
      </c>
      <c r="G1134" t="s">
        <v>28</v>
      </c>
    </row>
    <row r="1135" spans="1:7" x14ac:dyDescent="0.2">
      <c r="A1135" s="3">
        <v>36557</v>
      </c>
      <c r="B1135">
        <v>17.11</v>
      </c>
      <c r="C1135" t="s">
        <v>27</v>
      </c>
      <c r="D1135" t="s">
        <v>28</v>
      </c>
      <c r="E1135" t="s">
        <v>29</v>
      </c>
      <c r="F1135" t="s">
        <v>30</v>
      </c>
      <c r="G1135" t="s">
        <v>28</v>
      </c>
    </row>
    <row r="1136" spans="1:7" x14ac:dyDescent="0.2">
      <c r="A1136" s="3">
        <v>36558</v>
      </c>
      <c r="B1136">
        <v>17.28</v>
      </c>
      <c r="C1136" t="s">
        <v>27</v>
      </c>
      <c r="D1136" t="s">
        <v>28</v>
      </c>
      <c r="E1136" t="s">
        <v>29</v>
      </c>
      <c r="F1136" t="s">
        <v>30</v>
      </c>
      <c r="G1136" t="s">
        <v>28</v>
      </c>
    </row>
    <row r="1137" spans="1:7" x14ac:dyDescent="0.2">
      <c r="A1137" s="3">
        <v>36559</v>
      </c>
      <c r="B1137">
        <v>17.16</v>
      </c>
      <c r="C1137" t="s">
        <v>27</v>
      </c>
      <c r="D1137" t="s">
        <v>28</v>
      </c>
      <c r="E1137" t="s">
        <v>29</v>
      </c>
      <c r="F1137" t="s">
        <v>30</v>
      </c>
      <c r="G1137" t="s">
        <v>28</v>
      </c>
    </row>
    <row r="1138" spans="1:7" x14ac:dyDescent="0.2">
      <c r="A1138" s="3">
        <v>36560</v>
      </c>
      <c r="B1138">
        <v>17.04</v>
      </c>
      <c r="C1138" t="s">
        <v>27</v>
      </c>
      <c r="D1138" t="s">
        <v>28</v>
      </c>
      <c r="E1138" t="s">
        <v>29</v>
      </c>
      <c r="F1138" t="s">
        <v>30</v>
      </c>
      <c r="G1138" t="s">
        <v>28</v>
      </c>
    </row>
    <row r="1139" spans="1:7" x14ac:dyDescent="0.2">
      <c r="A1139" s="3">
        <v>36561</v>
      </c>
      <c r="B1139" t="s">
        <v>29</v>
      </c>
      <c r="C1139" t="s">
        <v>30</v>
      </c>
      <c r="D1139" t="s">
        <v>28</v>
      </c>
      <c r="E1139" t="s">
        <v>29</v>
      </c>
      <c r="F1139" t="s">
        <v>30</v>
      </c>
      <c r="G1139" t="s">
        <v>28</v>
      </c>
    </row>
    <row r="1140" spans="1:7" x14ac:dyDescent="0.2">
      <c r="A1140" s="3">
        <v>36562</v>
      </c>
      <c r="B1140" t="s">
        <v>29</v>
      </c>
      <c r="C1140" t="s">
        <v>30</v>
      </c>
      <c r="D1140" t="s">
        <v>28</v>
      </c>
      <c r="E1140" t="s">
        <v>29</v>
      </c>
      <c r="F1140" t="s">
        <v>30</v>
      </c>
      <c r="G1140" t="s">
        <v>28</v>
      </c>
    </row>
    <row r="1141" spans="1:7" x14ac:dyDescent="0.2">
      <c r="A1141" s="3">
        <v>36563</v>
      </c>
      <c r="B1141">
        <v>17.05</v>
      </c>
      <c r="C1141" t="s">
        <v>27</v>
      </c>
      <c r="D1141" t="s">
        <v>28</v>
      </c>
      <c r="E1141" t="s">
        <v>29</v>
      </c>
      <c r="F1141" t="s">
        <v>30</v>
      </c>
      <c r="G1141" t="s">
        <v>28</v>
      </c>
    </row>
    <row r="1142" spans="1:7" x14ac:dyDescent="0.2">
      <c r="A1142" s="3">
        <v>36564</v>
      </c>
      <c r="B1142">
        <v>17.080000000000002</v>
      </c>
      <c r="C1142" t="s">
        <v>27</v>
      </c>
      <c r="D1142" t="s">
        <v>28</v>
      </c>
      <c r="E1142" t="s">
        <v>29</v>
      </c>
      <c r="F1142" t="s">
        <v>30</v>
      </c>
      <c r="G1142" t="s">
        <v>28</v>
      </c>
    </row>
    <row r="1143" spans="1:7" x14ac:dyDescent="0.2">
      <c r="A1143" s="3">
        <v>36565</v>
      </c>
      <c r="B1143">
        <v>17.059999999999999</v>
      </c>
      <c r="C1143" t="s">
        <v>27</v>
      </c>
      <c r="D1143" t="s">
        <v>28</v>
      </c>
      <c r="E1143" t="s">
        <v>29</v>
      </c>
      <c r="F1143" t="s">
        <v>30</v>
      </c>
      <c r="G1143" t="s">
        <v>28</v>
      </c>
    </row>
    <row r="1144" spans="1:7" x14ac:dyDescent="0.2">
      <c r="A1144" s="3">
        <v>36566</v>
      </c>
      <c r="B1144">
        <v>17.830000000000002</v>
      </c>
      <c r="C1144" t="s">
        <v>27</v>
      </c>
      <c r="D1144" t="s">
        <v>28</v>
      </c>
      <c r="E1144" t="s">
        <v>29</v>
      </c>
      <c r="F1144" t="s">
        <v>30</v>
      </c>
      <c r="G1144" t="s">
        <v>28</v>
      </c>
    </row>
    <row r="1145" spans="1:7" x14ac:dyDescent="0.2">
      <c r="A1145" s="3">
        <v>36567</v>
      </c>
      <c r="B1145">
        <v>17.48</v>
      </c>
      <c r="C1145" t="s">
        <v>27</v>
      </c>
      <c r="D1145" t="s">
        <v>28</v>
      </c>
      <c r="E1145" t="s">
        <v>29</v>
      </c>
      <c r="F1145" t="s">
        <v>30</v>
      </c>
      <c r="G1145" t="s">
        <v>28</v>
      </c>
    </row>
    <row r="1146" spans="1:7" x14ac:dyDescent="0.2">
      <c r="A1146" s="3">
        <v>36568</v>
      </c>
      <c r="B1146" t="s">
        <v>29</v>
      </c>
      <c r="C1146" t="s">
        <v>30</v>
      </c>
      <c r="D1146" t="s">
        <v>28</v>
      </c>
      <c r="E1146" t="s">
        <v>29</v>
      </c>
      <c r="F1146" t="s">
        <v>30</v>
      </c>
      <c r="G1146" t="s">
        <v>28</v>
      </c>
    </row>
    <row r="1147" spans="1:7" x14ac:dyDescent="0.2">
      <c r="A1147" s="3">
        <v>36569</v>
      </c>
      <c r="B1147" t="s">
        <v>29</v>
      </c>
      <c r="C1147" t="s">
        <v>30</v>
      </c>
      <c r="D1147" t="s">
        <v>28</v>
      </c>
      <c r="E1147" t="s">
        <v>29</v>
      </c>
      <c r="F1147" t="s">
        <v>30</v>
      </c>
      <c r="G1147" t="s">
        <v>28</v>
      </c>
    </row>
    <row r="1148" spans="1:7" x14ac:dyDescent="0.2">
      <c r="A1148" s="3">
        <v>36570</v>
      </c>
      <c r="B1148">
        <v>17.34</v>
      </c>
      <c r="C1148" t="s">
        <v>27</v>
      </c>
      <c r="D1148" t="s">
        <v>28</v>
      </c>
      <c r="E1148" t="s">
        <v>29</v>
      </c>
      <c r="F1148" t="s">
        <v>30</v>
      </c>
      <c r="G1148" t="s">
        <v>28</v>
      </c>
    </row>
    <row r="1149" spans="1:7" x14ac:dyDescent="0.2">
      <c r="A1149" s="3">
        <v>36571</v>
      </c>
      <c r="B1149">
        <v>17.36</v>
      </c>
      <c r="C1149" t="s">
        <v>27</v>
      </c>
      <c r="D1149" t="s">
        <v>28</v>
      </c>
      <c r="E1149" t="s">
        <v>29</v>
      </c>
      <c r="F1149" t="s">
        <v>30</v>
      </c>
      <c r="G1149" t="s">
        <v>28</v>
      </c>
    </row>
    <row r="1150" spans="1:7" x14ac:dyDescent="0.2">
      <c r="A1150" s="3">
        <v>36572</v>
      </c>
      <c r="B1150">
        <v>17.13</v>
      </c>
      <c r="C1150" t="s">
        <v>27</v>
      </c>
      <c r="D1150" t="s">
        <v>28</v>
      </c>
      <c r="E1150" t="s">
        <v>29</v>
      </c>
      <c r="F1150" t="s">
        <v>30</v>
      </c>
      <c r="G1150" t="s">
        <v>28</v>
      </c>
    </row>
    <row r="1151" spans="1:7" x14ac:dyDescent="0.2">
      <c r="A1151" s="3">
        <v>36573</v>
      </c>
      <c r="B1151">
        <v>17.14</v>
      </c>
      <c r="C1151" t="s">
        <v>27</v>
      </c>
      <c r="D1151" t="s">
        <v>28</v>
      </c>
      <c r="E1151" t="s">
        <v>29</v>
      </c>
      <c r="F1151" t="s">
        <v>30</v>
      </c>
      <c r="G1151" t="s">
        <v>28</v>
      </c>
    </row>
    <row r="1152" spans="1:7" x14ac:dyDescent="0.2">
      <c r="A1152" s="3">
        <v>36574</v>
      </c>
      <c r="B1152">
        <v>17.14</v>
      </c>
      <c r="C1152" t="s">
        <v>27</v>
      </c>
      <c r="D1152" t="s">
        <v>28</v>
      </c>
      <c r="E1152" t="s">
        <v>29</v>
      </c>
      <c r="F1152" t="s">
        <v>30</v>
      </c>
      <c r="G1152" t="s">
        <v>28</v>
      </c>
    </row>
    <row r="1153" spans="1:7" x14ac:dyDescent="0.2">
      <c r="A1153" s="3">
        <v>36575</v>
      </c>
      <c r="B1153" t="s">
        <v>29</v>
      </c>
      <c r="C1153" t="s">
        <v>30</v>
      </c>
      <c r="D1153" t="s">
        <v>28</v>
      </c>
      <c r="E1153" t="s">
        <v>29</v>
      </c>
      <c r="F1153" t="s">
        <v>30</v>
      </c>
      <c r="G1153" t="s">
        <v>28</v>
      </c>
    </row>
    <row r="1154" spans="1:7" x14ac:dyDescent="0.2">
      <c r="A1154" s="3">
        <v>36576</v>
      </c>
      <c r="B1154" t="s">
        <v>29</v>
      </c>
      <c r="C1154" t="s">
        <v>30</v>
      </c>
      <c r="D1154" t="s">
        <v>28</v>
      </c>
      <c r="E1154" t="s">
        <v>29</v>
      </c>
      <c r="F1154" t="s">
        <v>30</v>
      </c>
      <c r="G1154" t="s">
        <v>28</v>
      </c>
    </row>
    <row r="1155" spans="1:7" x14ac:dyDescent="0.2">
      <c r="A1155" s="3">
        <v>36577</v>
      </c>
      <c r="B1155">
        <v>17.600000000000001</v>
      </c>
      <c r="C1155" t="s">
        <v>27</v>
      </c>
      <c r="D1155" t="s">
        <v>28</v>
      </c>
      <c r="E1155" t="s">
        <v>29</v>
      </c>
      <c r="F1155" t="s">
        <v>30</v>
      </c>
      <c r="G1155" t="s">
        <v>28</v>
      </c>
    </row>
    <row r="1156" spans="1:7" x14ac:dyDescent="0.2">
      <c r="A1156" s="3">
        <v>36578</v>
      </c>
      <c r="B1156" t="s">
        <v>29</v>
      </c>
      <c r="C1156" t="s">
        <v>30</v>
      </c>
      <c r="D1156" t="s">
        <v>28</v>
      </c>
      <c r="E1156" t="s">
        <v>29</v>
      </c>
      <c r="F1156" t="s">
        <v>30</v>
      </c>
      <c r="G1156" t="s">
        <v>28</v>
      </c>
    </row>
    <row r="1157" spans="1:7" x14ac:dyDescent="0.2">
      <c r="A1157" s="3">
        <v>36579</v>
      </c>
      <c r="B1157" t="s">
        <v>29</v>
      </c>
      <c r="C1157" t="s">
        <v>30</v>
      </c>
      <c r="D1157" t="s">
        <v>28</v>
      </c>
      <c r="E1157" t="s">
        <v>29</v>
      </c>
      <c r="F1157" t="s">
        <v>30</v>
      </c>
      <c r="G1157" t="s">
        <v>28</v>
      </c>
    </row>
    <row r="1158" spans="1:7" x14ac:dyDescent="0.2">
      <c r="A1158" s="3">
        <v>36580</v>
      </c>
      <c r="B1158">
        <v>18.150000000000002</v>
      </c>
      <c r="C1158" t="s">
        <v>27</v>
      </c>
      <c r="D1158" t="s">
        <v>28</v>
      </c>
      <c r="E1158" t="s">
        <v>29</v>
      </c>
      <c r="F1158" t="s">
        <v>30</v>
      </c>
      <c r="G1158" t="s">
        <v>28</v>
      </c>
    </row>
    <row r="1159" spans="1:7" x14ac:dyDescent="0.2">
      <c r="A1159" s="3">
        <v>36581</v>
      </c>
      <c r="B1159">
        <v>18.16</v>
      </c>
      <c r="C1159" t="s">
        <v>27</v>
      </c>
      <c r="D1159" t="s">
        <v>28</v>
      </c>
      <c r="E1159" t="s">
        <v>29</v>
      </c>
      <c r="F1159" t="s">
        <v>30</v>
      </c>
      <c r="G1159" t="s">
        <v>28</v>
      </c>
    </row>
    <row r="1160" spans="1:7" x14ac:dyDescent="0.2">
      <c r="A1160" s="3">
        <v>36582</v>
      </c>
      <c r="B1160" t="s">
        <v>29</v>
      </c>
      <c r="C1160" t="s">
        <v>30</v>
      </c>
      <c r="D1160" t="s">
        <v>28</v>
      </c>
      <c r="E1160" t="s">
        <v>29</v>
      </c>
      <c r="F1160" t="s">
        <v>30</v>
      </c>
      <c r="G1160" t="s">
        <v>28</v>
      </c>
    </row>
    <row r="1161" spans="1:7" x14ac:dyDescent="0.2">
      <c r="A1161" s="3">
        <v>36583</v>
      </c>
      <c r="B1161" t="s">
        <v>29</v>
      </c>
      <c r="C1161" t="s">
        <v>30</v>
      </c>
      <c r="D1161" t="s">
        <v>28</v>
      </c>
      <c r="E1161" t="s">
        <v>29</v>
      </c>
      <c r="F1161" t="s">
        <v>30</v>
      </c>
      <c r="G1161" t="s">
        <v>28</v>
      </c>
    </row>
    <row r="1162" spans="1:7" x14ac:dyDescent="0.2">
      <c r="A1162" s="3">
        <v>36584</v>
      </c>
      <c r="B1162">
        <v>18.27</v>
      </c>
      <c r="C1162" t="s">
        <v>27</v>
      </c>
      <c r="D1162" t="s">
        <v>28</v>
      </c>
      <c r="E1162" t="s">
        <v>29</v>
      </c>
      <c r="F1162" t="s">
        <v>30</v>
      </c>
      <c r="G1162" t="s">
        <v>28</v>
      </c>
    </row>
    <row r="1163" spans="1:7" x14ac:dyDescent="0.2">
      <c r="A1163" s="3">
        <v>36585</v>
      </c>
      <c r="B1163">
        <v>18.27</v>
      </c>
      <c r="C1163" t="s">
        <v>27</v>
      </c>
      <c r="D1163" t="s">
        <v>28</v>
      </c>
      <c r="E1163" t="s">
        <v>29</v>
      </c>
      <c r="F1163" t="s">
        <v>30</v>
      </c>
      <c r="G1163" t="s">
        <v>28</v>
      </c>
    </row>
    <row r="1164" spans="1:7" x14ac:dyDescent="0.2">
      <c r="A1164" s="3">
        <v>36586</v>
      </c>
      <c r="B1164">
        <v>18.29</v>
      </c>
      <c r="C1164" t="s">
        <v>27</v>
      </c>
      <c r="D1164" t="s">
        <v>28</v>
      </c>
      <c r="E1164" t="s">
        <v>29</v>
      </c>
      <c r="F1164" t="s">
        <v>30</v>
      </c>
      <c r="G1164" t="s">
        <v>28</v>
      </c>
    </row>
    <row r="1165" spans="1:7" x14ac:dyDescent="0.2">
      <c r="A1165" s="3">
        <v>36587</v>
      </c>
      <c r="B1165">
        <v>18.260000000000002</v>
      </c>
      <c r="C1165" t="s">
        <v>27</v>
      </c>
      <c r="D1165" t="s">
        <v>28</v>
      </c>
      <c r="E1165" t="s">
        <v>29</v>
      </c>
      <c r="F1165" t="s">
        <v>30</v>
      </c>
      <c r="G1165" t="s">
        <v>28</v>
      </c>
    </row>
    <row r="1166" spans="1:7" x14ac:dyDescent="0.2">
      <c r="A1166" s="3">
        <v>36588</v>
      </c>
      <c r="B1166">
        <v>18.25</v>
      </c>
      <c r="C1166" t="s">
        <v>27</v>
      </c>
      <c r="D1166" t="s">
        <v>28</v>
      </c>
      <c r="E1166" t="s">
        <v>29</v>
      </c>
      <c r="F1166" t="s">
        <v>30</v>
      </c>
      <c r="G1166" t="s">
        <v>28</v>
      </c>
    </row>
    <row r="1167" spans="1:7" x14ac:dyDescent="0.2">
      <c r="A1167" s="3">
        <v>36589</v>
      </c>
      <c r="B1167" t="s">
        <v>29</v>
      </c>
      <c r="C1167" t="s">
        <v>30</v>
      </c>
      <c r="D1167" t="s">
        <v>28</v>
      </c>
      <c r="E1167" t="s">
        <v>29</v>
      </c>
      <c r="F1167" t="s">
        <v>30</v>
      </c>
      <c r="G1167" t="s">
        <v>28</v>
      </c>
    </row>
    <row r="1168" spans="1:7" x14ac:dyDescent="0.2">
      <c r="A1168" s="3">
        <v>36590</v>
      </c>
      <c r="B1168" t="s">
        <v>29</v>
      </c>
      <c r="C1168" t="s">
        <v>30</v>
      </c>
      <c r="D1168" t="s">
        <v>28</v>
      </c>
      <c r="E1168" t="s">
        <v>29</v>
      </c>
      <c r="F1168" t="s">
        <v>30</v>
      </c>
      <c r="G1168" t="s">
        <v>28</v>
      </c>
    </row>
    <row r="1169" spans="1:7" x14ac:dyDescent="0.2">
      <c r="A1169" s="3">
        <v>36591</v>
      </c>
      <c r="B1169">
        <v>18.240000000000002</v>
      </c>
      <c r="C1169" t="s">
        <v>27</v>
      </c>
      <c r="D1169" t="s">
        <v>28</v>
      </c>
      <c r="E1169" t="s">
        <v>29</v>
      </c>
      <c r="F1169" t="s">
        <v>30</v>
      </c>
      <c r="G1169" t="s">
        <v>28</v>
      </c>
    </row>
    <row r="1170" spans="1:7" x14ac:dyDescent="0.2">
      <c r="A1170" s="3">
        <v>36592</v>
      </c>
      <c r="B1170">
        <v>18.23</v>
      </c>
      <c r="C1170" t="s">
        <v>27</v>
      </c>
      <c r="D1170" t="s">
        <v>28</v>
      </c>
      <c r="E1170" t="s">
        <v>29</v>
      </c>
      <c r="F1170" t="s">
        <v>30</v>
      </c>
      <c r="G1170" t="s">
        <v>28</v>
      </c>
    </row>
    <row r="1171" spans="1:7" x14ac:dyDescent="0.2">
      <c r="A1171" s="3">
        <v>36593</v>
      </c>
      <c r="B1171">
        <v>18.16</v>
      </c>
      <c r="C1171" t="s">
        <v>27</v>
      </c>
      <c r="D1171" t="s">
        <v>28</v>
      </c>
      <c r="E1171" t="s">
        <v>29</v>
      </c>
      <c r="F1171" t="s">
        <v>30</v>
      </c>
      <c r="G1171" t="s">
        <v>28</v>
      </c>
    </row>
    <row r="1172" spans="1:7" x14ac:dyDescent="0.2">
      <c r="A1172" s="3">
        <v>36594</v>
      </c>
      <c r="B1172">
        <v>18.16</v>
      </c>
      <c r="C1172" t="s">
        <v>27</v>
      </c>
      <c r="D1172" t="s">
        <v>28</v>
      </c>
      <c r="E1172" t="s">
        <v>29</v>
      </c>
      <c r="F1172" t="s">
        <v>30</v>
      </c>
      <c r="G1172" t="s">
        <v>28</v>
      </c>
    </row>
    <row r="1173" spans="1:7" x14ac:dyDescent="0.2">
      <c r="A1173" s="3">
        <v>36595</v>
      </c>
      <c r="B1173">
        <v>18.150000000000002</v>
      </c>
      <c r="C1173" t="s">
        <v>27</v>
      </c>
      <c r="D1173" t="s">
        <v>28</v>
      </c>
      <c r="E1173" t="s">
        <v>29</v>
      </c>
      <c r="F1173" t="s">
        <v>30</v>
      </c>
      <c r="G1173" t="s">
        <v>28</v>
      </c>
    </row>
    <row r="1174" spans="1:7" x14ac:dyDescent="0.2">
      <c r="A1174" s="3">
        <v>36596</v>
      </c>
      <c r="B1174" t="s">
        <v>29</v>
      </c>
      <c r="C1174" t="s">
        <v>30</v>
      </c>
      <c r="D1174" t="s">
        <v>28</v>
      </c>
      <c r="E1174" t="s">
        <v>29</v>
      </c>
      <c r="F1174" t="s">
        <v>30</v>
      </c>
      <c r="G1174" t="s">
        <v>28</v>
      </c>
    </row>
    <row r="1175" spans="1:7" x14ac:dyDescent="0.2">
      <c r="A1175" s="3">
        <v>36597</v>
      </c>
      <c r="B1175" t="s">
        <v>29</v>
      </c>
      <c r="C1175" t="s">
        <v>30</v>
      </c>
      <c r="D1175" t="s">
        <v>28</v>
      </c>
      <c r="E1175" t="s">
        <v>29</v>
      </c>
      <c r="F1175" t="s">
        <v>30</v>
      </c>
      <c r="G1175" t="s">
        <v>28</v>
      </c>
    </row>
    <row r="1176" spans="1:7" x14ac:dyDescent="0.2">
      <c r="A1176" s="3">
        <v>36598</v>
      </c>
      <c r="B1176">
        <v>18.2</v>
      </c>
      <c r="C1176" t="s">
        <v>27</v>
      </c>
      <c r="D1176" t="s">
        <v>28</v>
      </c>
      <c r="E1176" t="s">
        <v>29</v>
      </c>
      <c r="F1176" t="s">
        <v>30</v>
      </c>
      <c r="G1176" t="s">
        <v>28</v>
      </c>
    </row>
    <row r="1177" spans="1:7" x14ac:dyDescent="0.2">
      <c r="A1177" s="3">
        <v>36599</v>
      </c>
      <c r="B1177">
        <v>18.25</v>
      </c>
      <c r="C1177" t="s">
        <v>27</v>
      </c>
      <c r="D1177" t="s">
        <v>28</v>
      </c>
      <c r="E1177" t="s">
        <v>29</v>
      </c>
      <c r="F1177" t="s">
        <v>30</v>
      </c>
      <c r="G1177" t="s">
        <v>28</v>
      </c>
    </row>
    <row r="1178" spans="1:7" x14ac:dyDescent="0.2">
      <c r="A1178" s="3">
        <v>36600</v>
      </c>
      <c r="B1178">
        <v>18.23</v>
      </c>
      <c r="C1178" t="s">
        <v>27</v>
      </c>
      <c r="D1178" t="s">
        <v>28</v>
      </c>
      <c r="E1178" t="s">
        <v>29</v>
      </c>
      <c r="F1178" t="s">
        <v>30</v>
      </c>
      <c r="G1178" t="s">
        <v>28</v>
      </c>
    </row>
    <row r="1179" spans="1:7" x14ac:dyDescent="0.2">
      <c r="A1179" s="3">
        <v>36601</v>
      </c>
      <c r="B1179">
        <v>18.28</v>
      </c>
      <c r="C1179" t="s">
        <v>27</v>
      </c>
      <c r="D1179" t="s">
        <v>28</v>
      </c>
      <c r="E1179" t="s">
        <v>29</v>
      </c>
      <c r="F1179" t="s">
        <v>30</v>
      </c>
      <c r="G1179" t="s">
        <v>28</v>
      </c>
    </row>
    <row r="1180" spans="1:7" x14ac:dyDescent="0.2">
      <c r="A1180" s="3">
        <v>36602</v>
      </c>
      <c r="B1180">
        <v>18.25</v>
      </c>
      <c r="C1180" t="s">
        <v>27</v>
      </c>
      <c r="D1180" t="s">
        <v>28</v>
      </c>
      <c r="E1180" t="s">
        <v>29</v>
      </c>
      <c r="F1180" t="s">
        <v>30</v>
      </c>
      <c r="G1180" t="s">
        <v>28</v>
      </c>
    </row>
    <row r="1181" spans="1:7" x14ac:dyDescent="0.2">
      <c r="A1181" s="3">
        <v>36603</v>
      </c>
      <c r="B1181" t="s">
        <v>29</v>
      </c>
      <c r="C1181" t="s">
        <v>30</v>
      </c>
      <c r="D1181" t="s">
        <v>28</v>
      </c>
      <c r="E1181" t="s">
        <v>29</v>
      </c>
      <c r="F1181" t="s">
        <v>30</v>
      </c>
      <c r="G1181" t="s">
        <v>28</v>
      </c>
    </row>
    <row r="1182" spans="1:7" x14ac:dyDescent="0.2">
      <c r="A1182" s="3">
        <v>36604</v>
      </c>
      <c r="B1182" t="s">
        <v>29</v>
      </c>
      <c r="C1182" t="s">
        <v>30</v>
      </c>
      <c r="D1182" t="s">
        <v>28</v>
      </c>
      <c r="E1182" t="s">
        <v>29</v>
      </c>
      <c r="F1182" t="s">
        <v>30</v>
      </c>
      <c r="G1182" t="s">
        <v>28</v>
      </c>
    </row>
    <row r="1183" spans="1:7" x14ac:dyDescent="0.2">
      <c r="A1183" s="3">
        <v>36605</v>
      </c>
      <c r="B1183">
        <v>18.240000000000002</v>
      </c>
      <c r="C1183" t="s">
        <v>27</v>
      </c>
      <c r="D1183" t="s">
        <v>28</v>
      </c>
      <c r="E1183" t="s">
        <v>29</v>
      </c>
      <c r="F1183" t="s">
        <v>30</v>
      </c>
      <c r="G1183" t="s">
        <v>28</v>
      </c>
    </row>
    <row r="1184" spans="1:7" x14ac:dyDescent="0.2">
      <c r="A1184" s="3">
        <v>36606</v>
      </c>
      <c r="B1184">
        <v>18.190000000000001</v>
      </c>
      <c r="C1184" t="s">
        <v>27</v>
      </c>
      <c r="D1184" t="s">
        <v>28</v>
      </c>
      <c r="E1184" t="s">
        <v>29</v>
      </c>
      <c r="F1184" t="s">
        <v>30</v>
      </c>
      <c r="G1184" t="s">
        <v>28</v>
      </c>
    </row>
    <row r="1185" spans="1:7" x14ac:dyDescent="0.2">
      <c r="A1185" s="3">
        <v>36607</v>
      </c>
      <c r="B1185">
        <v>18.100000000000001</v>
      </c>
      <c r="C1185" t="s">
        <v>27</v>
      </c>
      <c r="D1185" t="s">
        <v>28</v>
      </c>
      <c r="E1185" t="s">
        <v>29</v>
      </c>
      <c r="F1185" t="s">
        <v>30</v>
      </c>
      <c r="G1185" t="s">
        <v>28</v>
      </c>
    </row>
    <row r="1186" spans="1:7" x14ac:dyDescent="0.2">
      <c r="A1186" s="3">
        <v>36608</v>
      </c>
      <c r="B1186">
        <v>18.07</v>
      </c>
      <c r="C1186" t="s">
        <v>27</v>
      </c>
      <c r="D1186" t="s">
        <v>28</v>
      </c>
      <c r="E1186" t="s">
        <v>29</v>
      </c>
      <c r="F1186" t="s">
        <v>30</v>
      </c>
      <c r="G1186" t="s">
        <v>28</v>
      </c>
    </row>
    <row r="1187" spans="1:7" x14ac:dyDescent="0.2">
      <c r="A1187" s="3">
        <v>36609</v>
      </c>
      <c r="B1187">
        <v>18.059999999999999</v>
      </c>
      <c r="C1187" t="s">
        <v>27</v>
      </c>
      <c r="D1187" t="s">
        <v>28</v>
      </c>
      <c r="E1187" t="s">
        <v>29</v>
      </c>
      <c r="F1187" t="s">
        <v>30</v>
      </c>
      <c r="G1187" t="s">
        <v>28</v>
      </c>
    </row>
    <row r="1188" spans="1:7" x14ac:dyDescent="0.2">
      <c r="A1188" s="3">
        <v>36610</v>
      </c>
      <c r="B1188" t="s">
        <v>29</v>
      </c>
      <c r="C1188" t="s">
        <v>30</v>
      </c>
      <c r="D1188" t="s">
        <v>28</v>
      </c>
      <c r="E1188" t="s">
        <v>29</v>
      </c>
      <c r="F1188" t="s">
        <v>30</v>
      </c>
      <c r="G1188" t="s">
        <v>28</v>
      </c>
    </row>
    <row r="1189" spans="1:7" x14ac:dyDescent="0.2">
      <c r="A1189" s="3">
        <v>36611</v>
      </c>
      <c r="B1189" t="s">
        <v>29</v>
      </c>
      <c r="C1189" t="s">
        <v>30</v>
      </c>
      <c r="D1189" t="s">
        <v>28</v>
      </c>
      <c r="E1189" t="s">
        <v>29</v>
      </c>
      <c r="F1189" t="s">
        <v>30</v>
      </c>
      <c r="G1189" t="s">
        <v>28</v>
      </c>
    </row>
    <row r="1190" spans="1:7" x14ac:dyDescent="0.2">
      <c r="A1190" s="3">
        <v>36612</v>
      </c>
      <c r="B1190">
        <v>18</v>
      </c>
      <c r="C1190" t="s">
        <v>27</v>
      </c>
      <c r="D1190" t="s">
        <v>28</v>
      </c>
      <c r="E1190" t="s">
        <v>29</v>
      </c>
      <c r="F1190" t="s">
        <v>30</v>
      </c>
      <c r="G1190" t="s">
        <v>28</v>
      </c>
    </row>
    <row r="1191" spans="1:7" x14ac:dyDescent="0.2">
      <c r="A1191" s="3">
        <v>36613</v>
      </c>
      <c r="B1191">
        <v>18.09</v>
      </c>
      <c r="C1191" t="s">
        <v>27</v>
      </c>
      <c r="D1191" t="s">
        <v>28</v>
      </c>
      <c r="E1191" t="s">
        <v>29</v>
      </c>
      <c r="F1191" t="s">
        <v>30</v>
      </c>
      <c r="G1191" t="s">
        <v>28</v>
      </c>
    </row>
    <row r="1192" spans="1:7" x14ac:dyDescent="0.2">
      <c r="A1192" s="3">
        <v>36614</v>
      </c>
      <c r="B1192">
        <v>18.05</v>
      </c>
      <c r="C1192" t="s">
        <v>27</v>
      </c>
      <c r="D1192" t="s">
        <v>28</v>
      </c>
      <c r="E1192" t="s">
        <v>29</v>
      </c>
      <c r="F1192" t="s">
        <v>30</v>
      </c>
      <c r="G1192" t="s">
        <v>28</v>
      </c>
    </row>
    <row r="1193" spans="1:7" x14ac:dyDescent="0.2">
      <c r="A1193" s="3">
        <v>36615</v>
      </c>
      <c r="B1193">
        <v>18.059999999999999</v>
      </c>
      <c r="C1193" t="s">
        <v>27</v>
      </c>
      <c r="D1193" t="s">
        <v>28</v>
      </c>
      <c r="E1193" t="s">
        <v>29</v>
      </c>
      <c r="F1193" t="s">
        <v>30</v>
      </c>
      <c r="G1193" t="s">
        <v>28</v>
      </c>
    </row>
    <row r="1194" spans="1:7" x14ac:dyDescent="0.2">
      <c r="A1194" s="3">
        <v>36616</v>
      </c>
      <c r="B1194">
        <v>18.100000000000001</v>
      </c>
      <c r="C1194" t="s">
        <v>27</v>
      </c>
      <c r="D1194" t="s">
        <v>28</v>
      </c>
      <c r="E1194" t="s">
        <v>29</v>
      </c>
      <c r="F1194" t="s">
        <v>30</v>
      </c>
      <c r="G1194" t="s">
        <v>28</v>
      </c>
    </row>
    <row r="1195" spans="1:7" x14ac:dyDescent="0.2">
      <c r="A1195" s="3">
        <v>36617</v>
      </c>
      <c r="B1195" t="s">
        <v>29</v>
      </c>
      <c r="C1195" t="s">
        <v>30</v>
      </c>
      <c r="D1195" t="s">
        <v>28</v>
      </c>
      <c r="E1195" t="s">
        <v>29</v>
      </c>
      <c r="F1195" t="s">
        <v>30</v>
      </c>
      <c r="G1195" t="s">
        <v>28</v>
      </c>
    </row>
    <row r="1196" spans="1:7" x14ac:dyDescent="0.2">
      <c r="A1196" s="3">
        <v>36618</v>
      </c>
      <c r="B1196" t="s">
        <v>29</v>
      </c>
      <c r="C1196" t="s">
        <v>30</v>
      </c>
      <c r="D1196" t="s">
        <v>28</v>
      </c>
      <c r="E1196" t="s">
        <v>29</v>
      </c>
      <c r="F1196" t="s">
        <v>30</v>
      </c>
      <c r="G1196" t="s">
        <v>28</v>
      </c>
    </row>
    <row r="1197" spans="1:7" x14ac:dyDescent="0.2">
      <c r="A1197" s="3">
        <v>36619</v>
      </c>
      <c r="B1197">
        <v>18.11</v>
      </c>
      <c r="C1197" t="s">
        <v>27</v>
      </c>
      <c r="D1197" t="s">
        <v>28</v>
      </c>
      <c r="E1197" t="s">
        <v>29</v>
      </c>
      <c r="F1197" t="s">
        <v>30</v>
      </c>
      <c r="G1197" t="s">
        <v>28</v>
      </c>
    </row>
    <row r="1198" spans="1:7" x14ac:dyDescent="0.2">
      <c r="A1198" s="3">
        <v>36620</v>
      </c>
      <c r="B1198">
        <v>18.2</v>
      </c>
      <c r="C1198" t="s">
        <v>27</v>
      </c>
      <c r="D1198" t="s">
        <v>28</v>
      </c>
      <c r="E1198" t="s">
        <v>29</v>
      </c>
      <c r="F1198" t="s">
        <v>30</v>
      </c>
      <c r="G1198" t="s">
        <v>28</v>
      </c>
    </row>
    <row r="1199" spans="1:7" x14ac:dyDescent="0.2">
      <c r="A1199" s="3">
        <v>36621</v>
      </c>
      <c r="B1199">
        <v>18.21</v>
      </c>
      <c r="C1199" t="s">
        <v>27</v>
      </c>
      <c r="D1199" t="s">
        <v>28</v>
      </c>
      <c r="E1199" t="s">
        <v>29</v>
      </c>
      <c r="F1199" t="s">
        <v>30</v>
      </c>
      <c r="G1199" t="s">
        <v>28</v>
      </c>
    </row>
    <row r="1200" spans="1:7" x14ac:dyDescent="0.2">
      <c r="A1200" s="3">
        <v>36622</v>
      </c>
      <c r="B1200">
        <v>18.260000000000002</v>
      </c>
      <c r="C1200" t="s">
        <v>27</v>
      </c>
      <c r="D1200" t="s">
        <v>28</v>
      </c>
      <c r="E1200" t="s">
        <v>29</v>
      </c>
      <c r="F1200" t="s">
        <v>30</v>
      </c>
      <c r="G1200" t="s">
        <v>28</v>
      </c>
    </row>
    <row r="1201" spans="1:7" x14ac:dyDescent="0.2">
      <c r="A1201" s="3">
        <v>36623</v>
      </c>
      <c r="B1201">
        <v>18.240000000000002</v>
      </c>
      <c r="C1201" t="s">
        <v>27</v>
      </c>
      <c r="D1201" t="s">
        <v>28</v>
      </c>
      <c r="E1201" t="s">
        <v>29</v>
      </c>
      <c r="F1201" t="s">
        <v>30</v>
      </c>
      <c r="G1201" t="s">
        <v>28</v>
      </c>
    </row>
    <row r="1202" spans="1:7" x14ac:dyDescent="0.2">
      <c r="A1202" s="3">
        <v>36624</v>
      </c>
      <c r="B1202" t="s">
        <v>29</v>
      </c>
      <c r="C1202" t="s">
        <v>30</v>
      </c>
      <c r="D1202" t="s">
        <v>28</v>
      </c>
      <c r="E1202" t="s">
        <v>29</v>
      </c>
      <c r="F1202" t="s">
        <v>30</v>
      </c>
      <c r="G1202" t="s">
        <v>28</v>
      </c>
    </row>
    <row r="1203" spans="1:7" x14ac:dyDescent="0.2">
      <c r="A1203" s="3">
        <v>36625</v>
      </c>
      <c r="B1203" t="s">
        <v>29</v>
      </c>
      <c r="C1203" t="s">
        <v>30</v>
      </c>
      <c r="D1203" t="s">
        <v>28</v>
      </c>
      <c r="E1203" t="s">
        <v>29</v>
      </c>
      <c r="F1203" t="s">
        <v>30</v>
      </c>
      <c r="G1203" t="s">
        <v>28</v>
      </c>
    </row>
    <row r="1204" spans="1:7" x14ac:dyDescent="0.2">
      <c r="A1204" s="3">
        <v>36626</v>
      </c>
      <c r="B1204">
        <v>18.2</v>
      </c>
      <c r="C1204" t="s">
        <v>27</v>
      </c>
      <c r="D1204" t="s">
        <v>28</v>
      </c>
      <c r="E1204" t="s">
        <v>29</v>
      </c>
      <c r="F1204" t="s">
        <v>30</v>
      </c>
      <c r="G1204" t="s">
        <v>28</v>
      </c>
    </row>
    <row r="1205" spans="1:7" x14ac:dyDescent="0.2">
      <c r="A1205" s="3">
        <v>36627</v>
      </c>
      <c r="B1205">
        <v>18.18</v>
      </c>
      <c r="C1205" t="s">
        <v>27</v>
      </c>
      <c r="D1205" t="s">
        <v>28</v>
      </c>
      <c r="E1205" t="s">
        <v>29</v>
      </c>
      <c r="F1205" t="s">
        <v>30</v>
      </c>
      <c r="G1205" t="s">
        <v>28</v>
      </c>
    </row>
    <row r="1206" spans="1:7" x14ac:dyDescent="0.2">
      <c r="A1206" s="3">
        <v>36628</v>
      </c>
      <c r="B1206">
        <v>18.12</v>
      </c>
      <c r="C1206" t="s">
        <v>27</v>
      </c>
      <c r="D1206" t="s">
        <v>28</v>
      </c>
      <c r="E1206" t="s">
        <v>29</v>
      </c>
      <c r="F1206" t="s">
        <v>30</v>
      </c>
      <c r="G1206" t="s">
        <v>28</v>
      </c>
    </row>
    <row r="1207" spans="1:7" x14ac:dyDescent="0.2">
      <c r="A1207" s="3">
        <v>36629</v>
      </c>
      <c r="B1207">
        <v>18.12</v>
      </c>
      <c r="C1207" t="s">
        <v>27</v>
      </c>
      <c r="D1207" t="s">
        <v>28</v>
      </c>
      <c r="E1207" t="s">
        <v>29</v>
      </c>
      <c r="F1207" t="s">
        <v>30</v>
      </c>
      <c r="G1207" t="s">
        <v>28</v>
      </c>
    </row>
    <row r="1208" spans="1:7" x14ac:dyDescent="0.2">
      <c r="A1208" s="3">
        <v>36630</v>
      </c>
      <c r="B1208">
        <v>18.14</v>
      </c>
      <c r="C1208" t="s">
        <v>27</v>
      </c>
      <c r="D1208" t="s">
        <v>28</v>
      </c>
      <c r="E1208" t="s">
        <v>29</v>
      </c>
      <c r="F1208" t="s">
        <v>30</v>
      </c>
      <c r="G1208" t="s">
        <v>28</v>
      </c>
    </row>
    <row r="1209" spans="1:7" x14ac:dyDescent="0.2">
      <c r="A1209" s="3">
        <v>36631</v>
      </c>
      <c r="B1209" t="s">
        <v>29</v>
      </c>
      <c r="C1209" t="s">
        <v>30</v>
      </c>
      <c r="D1209" t="s">
        <v>28</v>
      </c>
      <c r="E1209" t="s">
        <v>29</v>
      </c>
      <c r="F1209" t="s">
        <v>30</v>
      </c>
      <c r="G1209" t="s">
        <v>28</v>
      </c>
    </row>
    <row r="1210" spans="1:7" x14ac:dyDescent="0.2">
      <c r="A1210" s="3">
        <v>36632</v>
      </c>
      <c r="B1210" t="s">
        <v>29</v>
      </c>
      <c r="C1210" t="s">
        <v>30</v>
      </c>
      <c r="D1210" t="s">
        <v>28</v>
      </c>
      <c r="E1210" t="s">
        <v>29</v>
      </c>
      <c r="F1210" t="s">
        <v>30</v>
      </c>
      <c r="G1210" t="s">
        <v>28</v>
      </c>
    </row>
    <row r="1211" spans="1:7" x14ac:dyDescent="0.2">
      <c r="A1211" s="3">
        <v>36633</v>
      </c>
      <c r="B1211">
        <v>18.350000000000001</v>
      </c>
      <c r="C1211" t="s">
        <v>27</v>
      </c>
      <c r="D1211" t="s">
        <v>28</v>
      </c>
      <c r="E1211" t="s">
        <v>29</v>
      </c>
      <c r="F1211" t="s">
        <v>30</v>
      </c>
      <c r="G1211" t="s">
        <v>28</v>
      </c>
    </row>
    <row r="1212" spans="1:7" x14ac:dyDescent="0.2">
      <c r="A1212" s="3">
        <v>36634</v>
      </c>
      <c r="B1212">
        <v>18.29</v>
      </c>
      <c r="C1212" t="s">
        <v>27</v>
      </c>
      <c r="D1212" t="s">
        <v>28</v>
      </c>
      <c r="E1212" t="s">
        <v>29</v>
      </c>
      <c r="F1212" t="s">
        <v>30</v>
      </c>
      <c r="G1212" t="s">
        <v>28</v>
      </c>
    </row>
    <row r="1213" spans="1:7" x14ac:dyDescent="0.2">
      <c r="A1213" s="3">
        <v>36635</v>
      </c>
      <c r="B1213">
        <v>18.11</v>
      </c>
      <c r="C1213" t="s">
        <v>27</v>
      </c>
      <c r="D1213" t="s">
        <v>28</v>
      </c>
      <c r="E1213" t="s">
        <v>29</v>
      </c>
      <c r="F1213" t="s">
        <v>30</v>
      </c>
      <c r="G1213" t="s">
        <v>28</v>
      </c>
    </row>
    <row r="1214" spans="1:7" x14ac:dyDescent="0.2">
      <c r="A1214" s="3">
        <v>36636</v>
      </c>
      <c r="B1214">
        <v>18.07</v>
      </c>
      <c r="C1214" t="s">
        <v>27</v>
      </c>
      <c r="D1214" t="s">
        <v>28</v>
      </c>
      <c r="E1214" t="s">
        <v>29</v>
      </c>
      <c r="F1214" t="s">
        <v>30</v>
      </c>
      <c r="G1214" t="s">
        <v>28</v>
      </c>
    </row>
    <row r="1215" spans="1:7" x14ac:dyDescent="0.2">
      <c r="A1215" s="3">
        <v>36637</v>
      </c>
      <c r="B1215">
        <v>18.03</v>
      </c>
      <c r="C1215" t="s">
        <v>27</v>
      </c>
      <c r="D1215" t="s">
        <v>28</v>
      </c>
      <c r="E1215" t="s">
        <v>29</v>
      </c>
      <c r="F1215" t="s">
        <v>30</v>
      </c>
      <c r="G1215" t="s">
        <v>28</v>
      </c>
    </row>
    <row r="1216" spans="1:7" x14ac:dyDescent="0.2">
      <c r="A1216" s="3">
        <v>36638</v>
      </c>
      <c r="B1216" t="s">
        <v>29</v>
      </c>
      <c r="C1216" t="s">
        <v>30</v>
      </c>
      <c r="D1216" t="s">
        <v>28</v>
      </c>
      <c r="E1216" t="s">
        <v>29</v>
      </c>
      <c r="F1216" t="s">
        <v>30</v>
      </c>
      <c r="G1216" t="s">
        <v>28</v>
      </c>
    </row>
    <row r="1217" spans="1:7" x14ac:dyDescent="0.2">
      <c r="A1217" s="3">
        <v>36639</v>
      </c>
      <c r="B1217" t="s">
        <v>29</v>
      </c>
      <c r="C1217" t="s">
        <v>30</v>
      </c>
      <c r="D1217" t="s">
        <v>28</v>
      </c>
      <c r="E1217" t="s">
        <v>29</v>
      </c>
      <c r="F1217" t="s">
        <v>30</v>
      </c>
      <c r="G1217" t="s">
        <v>28</v>
      </c>
    </row>
    <row r="1218" spans="1:7" x14ac:dyDescent="0.2">
      <c r="A1218" s="3">
        <v>36640</v>
      </c>
      <c r="B1218" t="s">
        <v>29</v>
      </c>
      <c r="C1218" t="s">
        <v>30</v>
      </c>
      <c r="D1218" t="s">
        <v>28</v>
      </c>
      <c r="E1218" t="s">
        <v>29</v>
      </c>
      <c r="F1218" t="s">
        <v>30</v>
      </c>
      <c r="G1218" t="s">
        <v>28</v>
      </c>
    </row>
    <row r="1219" spans="1:7" x14ac:dyDescent="0.2">
      <c r="A1219" s="3">
        <v>36641</v>
      </c>
      <c r="B1219">
        <v>18.12</v>
      </c>
      <c r="C1219" t="s">
        <v>27</v>
      </c>
      <c r="D1219" t="s">
        <v>28</v>
      </c>
      <c r="E1219" t="s">
        <v>29</v>
      </c>
      <c r="F1219" t="s">
        <v>30</v>
      </c>
      <c r="G1219" t="s">
        <v>28</v>
      </c>
    </row>
    <row r="1220" spans="1:7" x14ac:dyDescent="0.2">
      <c r="A1220" s="3">
        <v>36642</v>
      </c>
      <c r="B1220">
        <v>18.100000000000001</v>
      </c>
      <c r="C1220" t="s">
        <v>27</v>
      </c>
      <c r="D1220" t="s">
        <v>28</v>
      </c>
      <c r="E1220" t="s">
        <v>29</v>
      </c>
      <c r="F1220" t="s">
        <v>30</v>
      </c>
      <c r="G1220" t="s">
        <v>28</v>
      </c>
    </row>
    <row r="1221" spans="1:7" x14ac:dyDescent="0.2">
      <c r="A1221" s="3">
        <v>36643</v>
      </c>
      <c r="B1221">
        <v>18.13</v>
      </c>
      <c r="C1221" t="s">
        <v>27</v>
      </c>
      <c r="D1221" t="s">
        <v>28</v>
      </c>
      <c r="E1221" t="s">
        <v>29</v>
      </c>
      <c r="F1221" t="s">
        <v>30</v>
      </c>
      <c r="G1221" t="s">
        <v>28</v>
      </c>
    </row>
    <row r="1222" spans="1:7" x14ac:dyDescent="0.2">
      <c r="A1222" s="3">
        <v>36644</v>
      </c>
      <c r="B1222">
        <v>18.2</v>
      </c>
      <c r="C1222" t="s">
        <v>27</v>
      </c>
      <c r="D1222" t="s">
        <v>28</v>
      </c>
      <c r="E1222" t="s">
        <v>29</v>
      </c>
      <c r="F1222" t="s">
        <v>30</v>
      </c>
      <c r="G1222" t="s">
        <v>28</v>
      </c>
    </row>
    <row r="1223" spans="1:7" x14ac:dyDescent="0.2">
      <c r="A1223" s="3">
        <v>36645</v>
      </c>
      <c r="B1223" t="s">
        <v>29</v>
      </c>
      <c r="C1223" t="s">
        <v>30</v>
      </c>
      <c r="D1223" t="s">
        <v>28</v>
      </c>
      <c r="E1223" t="s">
        <v>29</v>
      </c>
      <c r="F1223" t="s">
        <v>30</v>
      </c>
      <c r="G1223" t="s">
        <v>28</v>
      </c>
    </row>
    <row r="1224" spans="1:7" x14ac:dyDescent="0.2">
      <c r="A1224" s="3">
        <v>36646</v>
      </c>
      <c r="B1224" t="s">
        <v>29</v>
      </c>
      <c r="C1224" t="s">
        <v>30</v>
      </c>
      <c r="D1224" t="s">
        <v>28</v>
      </c>
      <c r="E1224" t="s">
        <v>29</v>
      </c>
      <c r="F1224" t="s">
        <v>30</v>
      </c>
      <c r="G1224" t="s">
        <v>28</v>
      </c>
    </row>
    <row r="1225" spans="1:7" x14ac:dyDescent="0.2">
      <c r="A1225" s="3">
        <v>36647</v>
      </c>
      <c r="B1225" t="s">
        <v>29</v>
      </c>
      <c r="C1225" t="s">
        <v>30</v>
      </c>
      <c r="D1225" t="s">
        <v>28</v>
      </c>
      <c r="E1225" t="s">
        <v>29</v>
      </c>
      <c r="F1225" t="s">
        <v>30</v>
      </c>
      <c r="G1225" t="s">
        <v>28</v>
      </c>
    </row>
    <row r="1226" spans="1:7" x14ac:dyDescent="0.2">
      <c r="A1226" s="3">
        <v>36648</v>
      </c>
      <c r="B1226">
        <v>18.23</v>
      </c>
      <c r="C1226" t="s">
        <v>27</v>
      </c>
      <c r="D1226" t="s">
        <v>28</v>
      </c>
      <c r="E1226" t="s">
        <v>29</v>
      </c>
      <c r="F1226" t="s">
        <v>30</v>
      </c>
      <c r="G1226" t="s">
        <v>28</v>
      </c>
    </row>
    <row r="1227" spans="1:7" x14ac:dyDescent="0.2">
      <c r="A1227" s="3">
        <v>36649</v>
      </c>
      <c r="B1227" t="s">
        <v>29</v>
      </c>
      <c r="C1227" t="s">
        <v>30</v>
      </c>
      <c r="D1227" t="s">
        <v>28</v>
      </c>
      <c r="E1227" t="s">
        <v>29</v>
      </c>
      <c r="F1227" t="s">
        <v>30</v>
      </c>
      <c r="G1227" t="s">
        <v>28</v>
      </c>
    </row>
    <row r="1228" spans="1:7" x14ac:dyDescent="0.2">
      <c r="A1228" s="3">
        <v>36650</v>
      </c>
      <c r="B1228">
        <v>18.23</v>
      </c>
      <c r="C1228" t="s">
        <v>27</v>
      </c>
      <c r="D1228" t="s">
        <v>28</v>
      </c>
      <c r="E1228" t="s">
        <v>29</v>
      </c>
      <c r="F1228" t="s">
        <v>30</v>
      </c>
      <c r="G1228" t="s">
        <v>28</v>
      </c>
    </row>
    <row r="1229" spans="1:7" x14ac:dyDescent="0.2">
      <c r="A1229" s="3">
        <v>36651</v>
      </c>
      <c r="B1229">
        <v>18.3</v>
      </c>
      <c r="C1229" t="s">
        <v>27</v>
      </c>
      <c r="D1229" t="s">
        <v>28</v>
      </c>
      <c r="E1229" t="s">
        <v>29</v>
      </c>
      <c r="F1229" t="s">
        <v>30</v>
      </c>
      <c r="G1229" t="s">
        <v>28</v>
      </c>
    </row>
    <row r="1230" spans="1:7" x14ac:dyDescent="0.2">
      <c r="A1230" s="3">
        <v>36652</v>
      </c>
      <c r="B1230" t="s">
        <v>29</v>
      </c>
      <c r="C1230" t="s">
        <v>30</v>
      </c>
      <c r="D1230" t="s">
        <v>28</v>
      </c>
      <c r="E1230" t="s">
        <v>29</v>
      </c>
      <c r="F1230" t="s">
        <v>30</v>
      </c>
      <c r="G1230" t="s">
        <v>28</v>
      </c>
    </row>
    <row r="1231" spans="1:7" x14ac:dyDescent="0.2">
      <c r="A1231" s="3">
        <v>36653</v>
      </c>
      <c r="B1231" t="s">
        <v>29</v>
      </c>
      <c r="C1231" t="s">
        <v>30</v>
      </c>
      <c r="D1231" t="s">
        <v>28</v>
      </c>
      <c r="E1231" t="s">
        <v>29</v>
      </c>
      <c r="F1231" t="s">
        <v>30</v>
      </c>
      <c r="G1231" t="s">
        <v>28</v>
      </c>
    </row>
    <row r="1232" spans="1:7" x14ac:dyDescent="0.2">
      <c r="A1232" s="3">
        <v>36654</v>
      </c>
      <c r="B1232">
        <v>18.670000000000002</v>
      </c>
      <c r="C1232" t="s">
        <v>27</v>
      </c>
      <c r="D1232" t="s">
        <v>28</v>
      </c>
      <c r="E1232" t="s">
        <v>29</v>
      </c>
      <c r="F1232" t="s">
        <v>30</v>
      </c>
      <c r="G1232" t="s">
        <v>28</v>
      </c>
    </row>
    <row r="1233" spans="1:7" x14ac:dyDescent="0.2">
      <c r="A1233" s="3">
        <v>36655</v>
      </c>
      <c r="B1233">
        <v>18.350000000000001</v>
      </c>
      <c r="C1233" t="s">
        <v>27</v>
      </c>
      <c r="D1233" t="s">
        <v>28</v>
      </c>
      <c r="E1233" t="s">
        <v>29</v>
      </c>
      <c r="F1233" t="s">
        <v>30</v>
      </c>
      <c r="G1233" t="s">
        <v>28</v>
      </c>
    </row>
    <row r="1234" spans="1:7" x14ac:dyDescent="0.2">
      <c r="A1234" s="3">
        <v>36656</v>
      </c>
      <c r="B1234">
        <v>18.2</v>
      </c>
      <c r="C1234" t="s">
        <v>27</v>
      </c>
      <c r="D1234" t="s">
        <v>28</v>
      </c>
      <c r="E1234" t="s">
        <v>29</v>
      </c>
      <c r="F1234" t="s">
        <v>30</v>
      </c>
      <c r="G1234" t="s">
        <v>28</v>
      </c>
    </row>
    <row r="1235" spans="1:7" x14ac:dyDescent="0.2">
      <c r="A1235" s="3">
        <v>36657</v>
      </c>
      <c r="B1235">
        <v>18.09</v>
      </c>
      <c r="C1235" t="s">
        <v>27</v>
      </c>
      <c r="D1235" t="s">
        <v>28</v>
      </c>
      <c r="E1235" t="s">
        <v>29</v>
      </c>
      <c r="F1235" t="s">
        <v>30</v>
      </c>
      <c r="G1235" t="s">
        <v>28</v>
      </c>
    </row>
    <row r="1236" spans="1:7" x14ac:dyDescent="0.2">
      <c r="A1236" s="3">
        <v>36658</v>
      </c>
      <c r="B1236">
        <v>18.07</v>
      </c>
      <c r="C1236" t="s">
        <v>27</v>
      </c>
      <c r="D1236" t="s">
        <v>28</v>
      </c>
      <c r="E1236" t="s">
        <v>29</v>
      </c>
      <c r="F1236" t="s">
        <v>30</v>
      </c>
      <c r="G1236" t="s">
        <v>28</v>
      </c>
    </row>
    <row r="1237" spans="1:7" x14ac:dyDescent="0.2">
      <c r="A1237" s="3">
        <v>36659</v>
      </c>
      <c r="B1237" t="s">
        <v>29</v>
      </c>
      <c r="C1237" t="s">
        <v>30</v>
      </c>
      <c r="D1237" t="s">
        <v>28</v>
      </c>
      <c r="E1237" t="s">
        <v>29</v>
      </c>
      <c r="F1237" t="s">
        <v>30</v>
      </c>
      <c r="G1237" t="s">
        <v>28</v>
      </c>
    </row>
    <row r="1238" spans="1:7" x14ac:dyDescent="0.2">
      <c r="A1238" s="3">
        <v>36660</v>
      </c>
      <c r="B1238" t="s">
        <v>29</v>
      </c>
      <c r="C1238" t="s">
        <v>30</v>
      </c>
      <c r="D1238" t="s">
        <v>28</v>
      </c>
      <c r="E1238" t="s">
        <v>29</v>
      </c>
      <c r="F1238" t="s">
        <v>30</v>
      </c>
      <c r="G1238" t="s">
        <v>28</v>
      </c>
    </row>
    <row r="1239" spans="1:7" x14ac:dyDescent="0.2">
      <c r="A1239" s="3">
        <v>36661</v>
      </c>
      <c r="B1239">
        <v>18.09</v>
      </c>
      <c r="C1239" t="s">
        <v>27</v>
      </c>
      <c r="D1239" t="s">
        <v>28</v>
      </c>
      <c r="E1239" t="s">
        <v>29</v>
      </c>
      <c r="F1239" t="s">
        <v>30</v>
      </c>
      <c r="G1239" t="s">
        <v>28</v>
      </c>
    </row>
    <row r="1240" spans="1:7" x14ac:dyDescent="0.2">
      <c r="A1240" s="3">
        <v>36662</v>
      </c>
      <c r="B1240">
        <v>18.11</v>
      </c>
      <c r="C1240" t="s">
        <v>27</v>
      </c>
      <c r="D1240" t="s">
        <v>28</v>
      </c>
      <c r="E1240" t="s">
        <v>29</v>
      </c>
      <c r="F1240" t="s">
        <v>30</v>
      </c>
      <c r="G1240" t="s">
        <v>28</v>
      </c>
    </row>
    <row r="1241" spans="1:7" x14ac:dyDescent="0.2">
      <c r="A1241" s="3">
        <v>36663</v>
      </c>
      <c r="B1241">
        <v>18.05</v>
      </c>
      <c r="C1241" t="s">
        <v>27</v>
      </c>
      <c r="D1241" t="s">
        <v>28</v>
      </c>
      <c r="E1241" t="s">
        <v>29</v>
      </c>
      <c r="F1241" t="s">
        <v>30</v>
      </c>
      <c r="G1241" t="s">
        <v>28</v>
      </c>
    </row>
    <row r="1242" spans="1:7" x14ac:dyDescent="0.2">
      <c r="A1242" s="3">
        <v>36664</v>
      </c>
      <c r="B1242">
        <v>18</v>
      </c>
      <c r="C1242" t="s">
        <v>27</v>
      </c>
      <c r="D1242" t="s">
        <v>28</v>
      </c>
      <c r="E1242" t="s">
        <v>29</v>
      </c>
      <c r="F1242" t="s">
        <v>30</v>
      </c>
      <c r="G1242" t="s">
        <v>28</v>
      </c>
    </row>
    <row r="1243" spans="1:7" x14ac:dyDescent="0.2">
      <c r="A1243" s="3">
        <v>36665</v>
      </c>
      <c r="B1243">
        <v>18</v>
      </c>
      <c r="C1243" t="s">
        <v>27</v>
      </c>
      <c r="D1243" t="s">
        <v>28</v>
      </c>
      <c r="E1243" t="s">
        <v>29</v>
      </c>
      <c r="F1243" t="s">
        <v>30</v>
      </c>
      <c r="G1243" t="s">
        <v>28</v>
      </c>
    </row>
    <row r="1244" spans="1:7" x14ac:dyDescent="0.2">
      <c r="A1244" s="3">
        <v>36666</v>
      </c>
      <c r="B1244" t="s">
        <v>29</v>
      </c>
      <c r="C1244" t="s">
        <v>30</v>
      </c>
      <c r="D1244" t="s">
        <v>28</v>
      </c>
      <c r="E1244" t="s">
        <v>29</v>
      </c>
      <c r="F1244" t="s">
        <v>30</v>
      </c>
      <c r="G1244" t="s">
        <v>28</v>
      </c>
    </row>
    <row r="1245" spans="1:7" x14ac:dyDescent="0.2">
      <c r="A1245" s="3">
        <v>36667</v>
      </c>
      <c r="B1245" t="s">
        <v>29</v>
      </c>
      <c r="C1245" t="s">
        <v>30</v>
      </c>
      <c r="D1245" t="s">
        <v>28</v>
      </c>
      <c r="E1245" t="s">
        <v>29</v>
      </c>
      <c r="F1245" t="s">
        <v>30</v>
      </c>
      <c r="G1245" t="s">
        <v>28</v>
      </c>
    </row>
    <row r="1246" spans="1:7" x14ac:dyDescent="0.2">
      <c r="A1246" s="3">
        <v>36668</v>
      </c>
      <c r="B1246">
        <v>18.05</v>
      </c>
      <c r="C1246" t="s">
        <v>27</v>
      </c>
      <c r="D1246" t="s">
        <v>28</v>
      </c>
      <c r="E1246" t="s">
        <v>29</v>
      </c>
      <c r="F1246" t="s">
        <v>30</v>
      </c>
      <c r="G1246" t="s">
        <v>28</v>
      </c>
    </row>
    <row r="1247" spans="1:7" x14ac:dyDescent="0.2">
      <c r="A1247" s="3">
        <v>36669</v>
      </c>
      <c r="B1247">
        <v>18.04</v>
      </c>
      <c r="C1247" t="s">
        <v>27</v>
      </c>
      <c r="D1247" t="s">
        <v>28</v>
      </c>
      <c r="E1247" t="s">
        <v>29</v>
      </c>
      <c r="F1247" t="s">
        <v>30</v>
      </c>
      <c r="G1247" t="s">
        <v>28</v>
      </c>
    </row>
    <row r="1248" spans="1:7" x14ac:dyDescent="0.2">
      <c r="A1248" s="3">
        <v>36670</v>
      </c>
      <c r="B1248">
        <v>18</v>
      </c>
      <c r="C1248" t="s">
        <v>27</v>
      </c>
      <c r="D1248" t="s">
        <v>28</v>
      </c>
      <c r="E1248" t="s">
        <v>29</v>
      </c>
      <c r="F1248" t="s">
        <v>30</v>
      </c>
      <c r="G1248" t="s">
        <v>28</v>
      </c>
    </row>
    <row r="1249" spans="1:7" x14ac:dyDescent="0.2">
      <c r="A1249" s="3">
        <v>36671</v>
      </c>
      <c r="B1249">
        <v>17.990000000000002</v>
      </c>
      <c r="C1249" t="s">
        <v>27</v>
      </c>
      <c r="D1249" t="s">
        <v>28</v>
      </c>
      <c r="E1249" t="s">
        <v>29</v>
      </c>
      <c r="F1249" t="s">
        <v>30</v>
      </c>
      <c r="G1249" t="s">
        <v>28</v>
      </c>
    </row>
    <row r="1250" spans="1:7" x14ac:dyDescent="0.2">
      <c r="A1250" s="3">
        <v>36672</v>
      </c>
      <c r="B1250">
        <v>18.04</v>
      </c>
      <c r="C1250" t="s">
        <v>27</v>
      </c>
      <c r="D1250" t="s">
        <v>28</v>
      </c>
      <c r="E1250" t="s">
        <v>29</v>
      </c>
      <c r="F1250" t="s">
        <v>30</v>
      </c>
      <c r="G1250" t="s">
        <v>28</v>
      </c>
    </row>
    <row r="1251" spans="1:7" x14ac:dyDescent="0.2">
      <c r="A1251" s="3">
        <v>36673</v>
      </c>
      <c r="B1251" t="s">
        <v>29</v>
      </c>
      <c r="C1251" t="s">
        <v>30</v>
      </c>
      <c r="D1251" t="s">
        <v>28</v>
      </c>
      <c r="E1251" t="s">
        <v>29</v>
      </c>
      <c r="F1251" t="s">
        <v>30</v>
      </c>
      <c r="G1251" t="s">
        <v>28</v>
      </c>
    </row>
    <row r="1252" spans="1:7" x14ac:dyDescent="0.2">
      <c r="A1252" s="3">
        <v>36674</v>
      </c>
      <c r="B1252" t="s">
        <v>29</v>
      </c>
      <c r="C1252" t="s">
        <v>30</v>
      </c>
      <c r="D1252" t="s">
        <v>28</v>
      </c>
      <c r="E1252" t="s">
        <v>29</v>
      </c>
      <c r="F1252" t="s">
        <v>30</v>
      </c>
      <c r="G1252" t="s">
        <v>28</v>
      </c>
    </row>
    <row r="1253" spans="1:7" x14ac:dyDescent="0.2">
      <c r="A1253" s="3">
        <v>36675</v>
      </c>
      <c r="B1253" t="s">
        <v>29</v>
      </c>
      <c r="C1253" t="s">
        <v>30</v>
      </c>
      <c r="D1253" t="s">
        <v>28</v>
      </c>
      <c r="E1253" t="s">
        <v>29</v>
      </c>
      <c r="F1253" t="s">
        <v>30</v>
      </c>
      <c r="G1253" t="s">
        <v>28</v>
      </c>
    </row>
    <row r="1254" spans="1:7" x14ac:dyDescent="0.2">
      <c r="A1254" s="3">
        <v>36676</v>
      </c>
      <c r="B1254">
        <v>18.05</v>
      </c>
      <c r="C1254" t="s">
        <v>27</v>
      </c>
      <c r="D1254" t="s">
        <v>28</v>
      </c>
      <c r="E1254" t="s">
        <v>29</v>
      </c>
      <c r="F1254" t="s">
        <v>30</v>
      </c>
      <c r="G1254" t="s">
        <v>28</v>
      </c>
    </row>
    <row r="1255" spans="1:7" x14ac:dyDescent="0.2">
      <c r="A1255" s="3">
        <v>36677</v>
      </c>
      <c r="B1255">
        <v>18.03</v>
      </c>
      <c r="C1255" t="s">
        <v>27</v>
      </c>
      <c r="D1255" t="s">
        <v>28</v>
      </c>
      <c r="E1255" t="s">
        <v>29</v>
      </c>
      <c r="F1255" t="s">
        <v>30</v>
      </c>
      <c r="G1255" t="s">
        <v>28</v>
      </c>
    </row>
    <row r="1256" spans="1:7" x14ac:dyDescent="0.2">
      <c r="A1256" s="3">
        <v>36678</v>
      </c>
      <c r="B1256">
        <v>18.03</v>
      </c>
      <c r="C1256" t="s">
        <v>27</v>
      </c>
      <c r="D1256" t="s">
        <v>28</v>
      </c>
      <c r="E1256" t="s">
        <v>29</v>
      </c>
      <c r="F1256" t="s">
        <v>30</v>
      </c>
      <c r="G1256" t="s">
        <v>28</v>
      </c>
    </row>
    <row r="1257" spans="1:7" x14ac:dyDescent="0.2">
      <c r="A1257" s="3">
        <v>36679</v>
      </c>
      <c r="B1257">
        <v>18.04</v>
      </c>
      <c r="C1257" t="s">
        <v>27</v>
      </c>
      <c r="D1257" t="s">
        <v>28</v>
      </c>
      <c r="E1257" t="s">
        <v>29</v>
      </c>
      <c r="F1257" t="s">
        <v>30</v>
      </c>
      <c r="G1257" t="s">
        <v>28</v>
      </c>
    </row>
    <row r="1258" spans="1:7" x14ac:dyDescent="0.2">
      <c r="A1258" s="3">
        <v>36680</v>
      </c>
      <c r="B1258" t="s">
        <v>29</v>
      </c>
      <c r="C1258" t="s">
        <v>30</v>
      </c>
      <c r="D1258" t="s">
        <v>28</v>
      </c>
      <c r="E1258" t="s">
        <v>29</v>
      </c>
      <c r="F1258" t="s">
        <v>30</v>
      </c>
      <c r="G1258" t="s">
        <v>28</v>
      </c>
    </row>
    <row r="1259" spans="1:7" x14ac:dyDescent="0.2">
      <c r="A1259" s="3">
        <v>36681</v>
      </c>
      <c r="B1259" t="s">
        <v>29</v>
      </c>
      <c r="C1259" t="s">
        <v>30</v>
      </c>
      <c r="D1259" t="s">
        <v>28</v>
      </c>
      <c r="E1259" t="s">
        <v>29</v>
      </c>
      <c r="F1259" t="s">
        <v>30</v>
      </c>
      <c r="G1259" t="s">
        <v>28</v>
      </c>
    </row>
    <row r="1260" spans="1:7" x14ac:dyDescent="0.2">
      <c r="A1260" s="3">
        <v>36682</v>
      </c>
      <c r="B1260">
        <v>18.150000000000002</v>
      </c>
      <c r="C1260" t="s">
        <v>27</v>
      </c>
      <c r="D1260" t="s">
        <v>28</v>
      </c>
      <c r="E1260" t="s">
        <v>29</v>
      </c>
      <c r="F1260" t="s">
        <v>30</v>
      </c>
      <c r="G1260" t="s">
        <v>28</v>
      </c>
    </row>
    <row r="1261" spans="1:7" x14ac:dyDescent="0.2">
      <c r="A1261" s="3">
        <v>36683</v>
      </c>
      <c r="B1261">
        <v>18.13</v>
      </c>
      <c r="C1261" t="s">
        <v>27</v>
      </c>
      <c r="D1261" t="s">
        <v>28</v>
      </c>
      <c r="E1261" t="s">
        <v>29</v>
      </c>
      <c r="F1261" t="s">
        <v>30</v>
      </c>
      <c r="G1261" t="s">
        <v>28</v>
      </c>
    </row>
    <row r="1262" spans="1:7" x14ac:dyDescent="0.2">
      <c r="A1262" s="3">
        <v>36684</v>
      </c>
      <c r="B1262">
        <v>18.09</v>
      </c>
      <c r="C1262" t="s">
        <v>27</v>
      </c>
      <c r="D1262" t="s">
        <v>28</v>
      </c>
      <c r="E1262" t="s">
        <v>29</v>
      </c>
      <c r="F1262" t="s">
        <v>30</v>
      </c>
      <c r="G1262" t="s">
        <v>28</v>
      </c>
    </row>
    <row r="1263" spans="1:7" x14ac:dyDescent="0.2">
      <c r="A1263" s="3">
        <v>36685</v>
      </c>
      <c r="B1263">
        <v>18.07</v>
      </c>
      <c r="C1263" t="s">
        <v>27</v>
      </c>
      <c r="D1263" t="s">
        <v>28</v>
      </c>
      <c r="E1263" t="s">
        <v>29</v>
      </c>
      <c r="F1263" t="s">
        <v>30</v>
      </c>
      <c r="G1263" t="s">
        <v>28</v>
      </c>
    </row>
    <row r="1264" spans="1:7" x14ac:dyDescent="0.2">
      <c r="A1264" s="3">
        <v>36686</v>
      </c>
      <c r="B1264">
        <v>18.34</v>
      </c>
      <c r="C1264" t="s">
        <v>27</v>
      </c>
      <c r="D1264" t="s">
        <v>28</v>
      </c>
      <c r="E1264" t="s">
        <v>29</v>
      </c>
      <c r="F1264" t="s">
        <v>30</v>
      </c>
      <c r="G1264" t="s">
        <v>28</v>
      </c>
    </row>
    <row r="1265" spans="1:7" x14ac:dyDescent="0.2">
      <c r="A1265" s="3">
        <v>36687</v>
      </c>
      <c r="B1265" t="s">
        <v>29</v>
      </c>
      <c r="C1265" t="s">
        <v>30</v>
      </c>
      <c r="D1265" t="s">
        <v>28</v>
      </c>
      <c r="E1265" t="s">
        <v>29</v>
      </c>
      <c r="F1265" t="s">
        <v>30</v>
      </c>
      <c r="G1265" t="s">
        <v>28</v>
      </c>
    </row>
    <row r="1266" spans="1:7" x14ac:dyDescent="0.2">
      <c r="A1266" s="3">
        <v>36688</v>
      </c>
      <c r="B1266" t="s">
        <v>29</v>
      </c>
      <c r="C1266" t="s">
        <v>30</v>
      </c>
      <c r="D1266" t="s">
        <v>28</v>
      </c>
      <c r="E1266" t="s">
        <v>29</v>
      </c>
      <c r="F1266" t="s">
        <v>30</v>
      </c>
      <c r="G1266" t="s">
        <v>28</v>
      </c>
    </row>
    <row r="1267" spans="1:7" x14ac:dyDescent="0.2">
      <c r="A1267" s="3">
        <v>36689</v>
      </c>
      <c r="B1267">
        <v>18.100000000000001</v>
      </c>
      <c r="C1267" t="s">
        <v>27</v>
      </c>
      <c r="D1267" t="s">
        <v>28</v>
      </c>
      <c r="E1267" t="s">
        <v>29</v>
      </c>
      <c r="F1267" t="s">
        <v>30</v>
      </c>
      <c r="G1267" t="s">
        <v>28</v>
      </c>
    </row>
    <row r="1268" spans="1:7" x14ac:dyDescent="0.2">
      <c r="A1268" s="3">
        <v>36690</v>
      </c>
      <c r="B1268">
        <v>18.059999999999999</v>
      </c>
      <c r="C1268" t="s">
        <v>27</v>
      </c>
      <c r="D1268" t="s">
        <v>28</v>
      </c>
      <c r="E1268" t="s">
        <v>29</v>
      </c>
      <c r="F1268" t="s">
        <v>30</v>
      </c>
      <c r="G1268" t="s">
        <v>28</v>
      </c>
    </row>
    <row r="1269" spans="1:7" x14ac:dyDescent="0.2">
      <c r="A1269" s="3">
        <v>36691</v>
      </c>
      <c r="B1269">
        <v>18.03</v>
      </c>
      <c r="C1269" t="s">
        <v>27</v>
      </c>
      <c r="D1269" t="s">
        <v>28</v>
      </c>
      <c r="E1269" t="s">
        <v>29</v>
      </c>
      <c r="F1269" t="s">
        <v>30</v>
      </c>
      <c r="G1269" t="s">
        <v>28</v>
      </c>
    </row>
    <row r="1270" spans="1:7" x14ac:dyDescent="0.2">
      <c r="A1270" s="3">
        <v>36692</v>
      </c>
      <c r="B1270">
        <v>18.02</v>
      </c>
      <c r="C1270" t="s">
        <v>27</v>
      </c>
      <c r="D1270" t="s">
        <v>28</v>
      </c>
      <c r="E1270" t="s">
        <v>29</v>
      </c>
      <c r="F1270" t="s">
        <v>30</v>
      </c>
      <c r="G1270" t="s">
        <v>28</v>
      </c>
    </row>
    <row r="1271" spans="1:7" x14ac:dyDescent="0.2">
      <c r="A1271" s="3">
        <v>36693</v>
      </c>
      <c r="B1271">
        <v>18.05</v>
      </c>
      <c r="C1271" t="s">
        <v>27</v>
      </c>
      <c r="D1271" t="s">
        <v>28</v>
      </c>
      <c r="E1271" t="s">
        <v>29</v>
      </c>
      <c r="F1271" t="s">
        <v>30</v>
      </c>
      <c r="G1271" t="s">
        <v>28</v>
      </c>
    </row>
    <row r="1272" spans="1:7" x14ac:dyDescent="0.2">
      <c r="A1272" s="3">
        <v>36694</v>
      </c>
      <c r="B1272" t="s">
        <v>29</v>
      </c>
      <c r="C1272" t="s">
        <v>30</v>
      </c>
      <c r="D1272" t="s">
        <v>28</v>
      </c>
      <c r="E1272" t="s">
        <v>29</v>
      </c>
      <c r="F1272" t="s">
        <v>30</v>
      </c>
      <c r="G1272" t="s">
        <v>28</v>
      </c>
    </row>
    <row r="1273" spans="1:7" x14ac:dyDescent="0.2">
      <c r="A1273" s="3">
        <v>36695</v>
      </c>
      <c r="B1273" t="s">
        <v>29</v>
      </c>
      <c r="C1273" t="s">
        <v>30</v>
      </c>
      <c r="D1273" t="s">
        <v>28</v>
      </c>
      <c r="E1273" t="s">
        <v>29</v>
      </c>
      <c r="F1273" t="s">
        <v>30</v>
      </c>
      <c r="G1273" t="s">
        <v>28</v>
      </c>
    </row>
    <row r="1274" spans="1:7" x14ac:dyDescent="0.2">
      <c r="A1274" s="3">
        <v>36696</v>
      </c>
      <c r="B1274">
        <v>18.3</v>
      </c>
      <c r="C1274" t="s">
        <v>27</v>
      </c>
      <c r="D1274" t="s">
        <v>28</v>
      </c>
      <c r="E1274" t="s">
        <v>29</v>
      </c>
      <c r="F1274" t="s">
        <v>30</v>
      </c>
      <c r="G1274" t="s">
        <v>28</v>
      </c>
    </row>
    <row r="1275" spans="1:7" x14ac:dyDescent="0.2">
      <c r="A1275" s="3">
        <v>36697</v>
      </c>
      <c r="B1275">
        <v>18.260000000000002</v>
      </c>
      <c r="C1275" t="s">
        <v>27</v>
      </c>
      <c r="D1275" t="s">
        <v>28</v>
      </c>
      <c r="E1275" t="s">
        <v>29</v>
      </c>
      <c r="F1275" t="s">
        <v>30</v>
      </c>
      <c r="G1275" t="s">
        <v>28</v>
      </c>
    </row>
    <row r="1276" spans="1:7" x14ac:dyDescent="0.2">
      <c r="A1276" s="3">
        <v>36698</v>
      </c>
      <c r="B1276">
        <v>18.23</v>
      </c>
      <c r="C1276" t="s">
        <v>27</v>
      </c>
      <c r="D1276" t="s">
        <v>28</v>
      </c>
      <c r="E1276" t="s">
        <v>29</v>
      </c>
      <c r="F1276" t="s">
        <v>30</v>
      </c>
      <c r="G1276" t="s">
        <v>28</v>
      </c>
    </row>
    <row r="1277" spans="1:7" x14ac:dyDescent="0.2">
      <c r="A1277" s="3">
        <v>36699</v>
      </c>
      <c r="B1277" t="s">
        <v>29</v>
      </c>
      <c r="C1277" t="s">
        <v>30</v>
      </c>
      <c r="D1277" t="s">
        <v>28</v>
      </c>
      <c r="E1277" t="s">
        <v>29</v>
      </c>
      <c r="F1277" t="s">
        <v>30</v>
      </c>
      <c r="G1277" t="s">
        <v>28</v>
      </c>
    </row>
    <row r="1278" spans="1:7" x14ac:dyDescent="0.2">
      <c r="A1278" s="3">
        <v>36700</v>
      </c>
      <c r="B1278" t="s">
        <v>29</v>
      </c>
      <c r="C1278" t="s">
        <v>30</v>
      </c>
      <c r="D1278" t="s">
        <v>28</v>
      </c>
      <c r="E1278" t="s">
        <v>29</v>
      </c>
      <c r="F1278" t="s">
        <v>30</v>
      </c>
      <c r="G1278" t="s">
        <v>28</v>
      </c>
    </row>
    <row r="1279" spans="1:7" x14ac:dyDescent="0.2">
      <c r="A1279" s="3">
        <v>36701</v>
      </c>
      <c r="B1279" t="s">
        <v>29</v>
      </c>
      <c r="C1279" t="s">
        <v>30</v>
      </c>
      <c r="D1279" t="s">
        <v>28</v>
      </c>
      <c r="E1279" t="s">
        <v>29</v>
      </c>
      <c r="F1279" t="s">
        <v>30</v>
      </c>
      <c r="G1279" t="s">
        <v>28</v>
      </c>
    </row>
    <row r="1280" spans="1:7" x14ac:dyDescent="0.2">
      <c r="A1280" s="3">
        <v>36702</v>
      </c>
      <c r="B1280" t="s">
        <v>29</v>
      </c>
      <c r="C1280" t="s">
        <v>30</v>
      </c>
      <c r="D1280" t="s">
        <v>28</v>
      </c>
      <c r="E1280" t="s">
        <v>29</v>
      </c>
      <c r="F1280" t="s">
        <v>30</v>
      </c>
      <c r="G1280" t="s">
        <v>28</v>
      </c>
    </row>
    <row r="1281" spans="1:7" x14ac:dyDescent="0.2">
      <c r="A1281" s="3">
        <v>36703</v>
      </c>
      <c r="B1281">
        <v>18.13</v>
      </c>
      <c r="C1281" t="s">
        <v>27</v>
      </c>
      <c r="D1281" t="s">
        <v>28</v>
      </c>
      <c r="E1281" t="s">
        <v>29</v>
      </c>
      <c r="F1281" t="s">
        <v>30</v>
      </c>
      <c r="G1281" t="s">
        <v>28</v>
      </c>
    </row>
    <row r="1282" spans="1:7" x14ac:dyDescent="0.2">
      <c r="A1282" s="3">
        <v>36704</v>
      </c>
      <c r="B1282">
        <v>18.09</v>
      </c>
      <c r="C1282" t="s">
        <v>27</v>
      </c>
      <c r="D1282" t="s">
        <v>28</v>
      </c>
      <c r="E1282" t="s">
        <v>29</v>
      </c>
      <c r="F1282" t="s">
        <v>30</v>
      </c>
      <c r="G1282" t="s">
        <v>28</v>
      </c>
    </row>
    <row r="1283" spans="1:7" x14ac:dyDescent="0.2">
      <c r="A1283" s="3">
        <v>36705</v>
      </c>
      <c r="B1283">
        <v>18.09</v>
      </c>
      <c r="C1283" t="s">
        <v>27</v>
      </c>
      <c r="D1283" t="s">
        <v>28</v>
      </c>
      <c r="E1283" t="s">
        <v>29</v>
      </c>
      <c r="F1283" t="s">
        <v>30</v>
      </c>
      <c r="G1283" t="s">
        <v>28</v>
      </c>
    </row>
    <row r="1284" spans="1:7" x14ac:dyDescent="0.2">
      <c r="A1284" s="3">
        <v>36706</v>
      </c>
      <c r="B1284">
        <v>18.080000000000002</v>
      </c>
      <c r="C1284" t="s">
        <v>27</v>
      </c>
      <c r="D1284" t="s">
        <v>28</v>
      </c>
      <c r="E1284" t="s">
        <v>29</v>
      </c>
      <c r="F1284" t="s">
        <v>30</v>
      </c>
      <c r="G1284" t="s">
        <v>28</v>
      </c>
    </row>
    <row r="1285" spans="1:7" x14ac:dyDescent="0.2">
      <c r="A1285" s="3">
        <v>36707</v>
      </c>
      <c r="B1285">
        <v>18.05</v>
      </c>
      <c r="C1285" t="s">
        <v>27</v>
      </c>
      <c r="D1285" t="s">
        <v>28</v>
      </c>
      <c r="E1285" t="s">
        <v>29</v>
      </c>
      <c r="F1285" t="s">
        <v>30</v>
      </c>
      <c r="G1285" t="s">
        <v>28</v>
      </c>
    </row>
    <row r="1286" spans="1:7" x14ac:dyDescent="0.2">
      <c r="A1286" s="3">
        <v>36708</v>
      </c>
      <c r="B1286" t="s">
        <v>29</v>
      </c>
      <c r="C1286" t="s">
        <v>30</v>
      </c>
      <c r="D1286" t="s">
        <v>28</v>
      </c>
      <c r="E1286" t="s">
        <v>29</v>
      </c>
      <c r="F1286" t="s">
        <v>30</v>
      </c>
      <c r="G1286" t="s">
        <v>28</v>
      </c>
    </row>
    <row r="1287" spans="1:7" x14ac:dyDescent="0.2">
      <c r="A1287" s="3">
        <v>36709</v>
      </c>
      <c r="B1287" t="s">
        <v>29</v>
      </c>
      <c r="C1287" t="s">
        <v>30</v>
      </c>
      <c r="D1287" t="s">
        <v>28</v>
      </c>
      <c r="E1287" t="s">
        <v>29</v>
      </c>
      <c r="F1287" t="s">
        <v>30</v>
      </c>
      <c r="G1287" t="s">
        <v>28</v>
      </c>
    </row>
    <row r="1288" spans="1:7" x14ac:dyDescent="0.2">
      <c r="A1288" s="3">
        <v>36710</v>
      </c>
      <c r="B1288">
        <v>18.05</v>
      </c>
      <c r="C1288" t="s">
        <v>27</v>
      </c>
      <c r="D1288" t="s">
        <v>28</v>
      </c>
      <c r="E1288" t="s">
        <v>29</v>
      </c>
      <c r="F1288" t="s">
        <v>30</v>
      </c>
      <c r="G1288" t="s">
        <v>28</v>
      </c>
    </row>
    <row r="1289" spans="1:7" x14ac:dyDescent="0.2">
      <c r="A1289" s="3">
        <v>36711</v>
      </c>
      <c r="B1289">
        <v>18.03</v>
      </c>
      <c r="C1289" t="s">
        <v>27</v>
      </c>
      <c r="D1289" t="s">
        <v>28</v>
      </c>
      <c r="E1289" t="s">
        <v>29</v>
      </c>
      <c r="F1289" t="s">
        <v>30</v>
      </c>
      <c r="G1289" t="s">
        <v>28</v>
      </c>
    </row>
    <row r="1290" spans="1:7" x14ac:dyDescent="0.2">
      <c r="A1290" s="3">
        <v>36712</v>
      </c>
      <c r="B1290">
        <v>18.02</v>
      </c>
      <c r="C1290" t="s">
        <v>27</v>
      </c>
      <c r="D1290" t="s">
        <v>28</v>
      </c>
      <c r="E1290" t="s">
        <v>29</v>
      </c>
      <c r="F1290" t="s">
        <v>30</v>
      </c>
      <c r="G1290" t="s">
        <v>28</v>
      </c>
    </row>
    <row r="1291" spans="1:7" x14ac:dyDescent="0.2">
      <c r="A1291" s="3">
        <v>36713</v>
      </c>
      <c r="B1291">
        <v>18.03</v>
      </c>
      <c r="C1291" t="s">
        <v>27</v>
      </c>
      <c r="D1291" t="s">
        <v>28</v>
      </c>
      <c r="E1291" t="s">
        <v>29</v>
      </c>
      <c r="F1291" t="s">
        <v>30</v>
      </c>
      <c r="G1291" t="s">
        <v>28</v>
      </c>
    </row>
    <row r="1292" spans="1:7" x14ac:dyDescent="0.2">
      <c r="A1292" s="3">
        <v>36714</v>
      </c>
      <c r="B1292">
        <v>18.11</v>
      </c>
      <c r="C1292" t="s">
        <v>27</v>
      </c>
      <c r="D1292" t="s">
        <v>28</v>
      </c>
      <c r="E1292" t="s">
        <v>29</v>
      </c>
      <c r="F1292" t="s">
        <v>30</v>
      </c>
      <c r="G1292" t="s">
        <v>28</v>
      </c>
    </row>
    <row r="1293" spans="1:7" x14ac:dyDescent="0.2">
      <c r="A1293" s="3">
        <v>36715</v>
      </c>
      <c r="B1293" t="s">
        <v>29</v>
      </c>
      <c r="C1293" t="s">
        <v>30</v>
      </c>
      <c r="D1293" t="s">
        <v>28</v>
      </c>
      <c r="E1293" t="s">
        <v>29</v>
      </c>
      <c r="F1293" t="s">
        <v>30</v>
      </c>
      <c r="G1293" t="s">
        <v>28</v>
      </c>
    </row>
    <row r="1294" spans="1:7" x14ac:dyDescent="0.2">
      <c r="A1294" s="3">
        <v>36716</v>
      </c>
      <c r="B1294" t="s">
        <v>29</v>
      </c>
      <c r="C1294" t="s">
        <v>30</v>
      </c>
      <c r="D1294" t="s">
        <v>28</v>
      </c>
      <c r="E1294" t="s">
        <v>29</v>
      </c>
      <c r="F1294" t="s">
        <v>30</v>
      </c>
      <c r="G1294" t="s">
        <v>28</v>
      </c>
    </row>
    <row r="1295" spans="1:7" x14ac:dyDescent="0.2">
      <c r="A1295" s="3">
        <v>36717</v>
      </c>
      <c r="B1295">
        <v>18.12</v>
      </c>
      <c r="C1295" t="s">
        <v>27</v>
      </c>
      <c r="D1295" t="s">
        <v>28</v>
      </c>
      <c r="E1295" t="s">
        <v>29</v>
      </c>
      <c r="F1295" t="s">
        <v>30</v>
      </c>
      <c r="G1295" t="s">
        <v>28</v>
      </c>
    </row>
    <row r="1296" spans="1:7" x14ac:dyDescent="0.2">
      <c r="A1296" s="3">
        <v>36718</v>
      </c>
      <c r="B1296">
        <v>18.12</v>
      </c>
      <c r="C1296" t="s">
        <v>27</v>
      </c>
      <c r="D1296" t="s">
        <v>28</v>
      </c>
      <c r="E1296" t="s">
        <v>29</v>
      </c>
      <c r="F1296" t="s">
        <v>30</v>
      </c>
      <c r="G1296" t="s">
        <v>28</v>
      </c>
    </row>
    <row r="1297" spans="1:7" x14ac:dyDescent="0.2">
      <c r="A1297" s="3">
        <v>36719</v>
      </c>
      <c r="B1297">
        <v>18.11</v>
      </c>
      <c r="C1297" t="s">
        <v>27</v>
      </c>
      <c r="D1297" t="s">
        <v>28</v>
      </c>
      <c r="E1297" t="s">
        <v>29</v>
      </c>
      <c r="F1297" t="s">
        <v>30</v>
      </c>
      <c r="G1297" t="s">
        <v>28</v>
      </c>
    </row>
    <row r="1298" spans="1:7" x14ac:dyDescent="0.2">
      <c r="A1298" s="3">
        <v>36720</v>
      </c>
      <c r="B1298">
        <v>18.100000000000001</v>
      </c>
      <c r="C1298" t="s">
        <v>27</v>
      </c>
      <c r="D1298" t="s">
        <v>28</v>
      </c>
      <c r="E1298" t="s">
        <v>29</v>
      </c>
      <c r="F1298" t="s">
        <v>30</v>
      </c>
      <c r="G1298" t="s">
        <v>28</v>
      </c>
    </row>
    <row r="1299" spans="1:7" x14ac:dyDescent="0.2">
      <c r="A1299" s="3">
        <v>36721</v>
      </c>
      <c r="B1299">
        <v>18.059999999999999</v>
      </c>
      <c r="C1299" t="s">
        <v>27</v>
      </c>
      <c r="D1299" t="s">
        <v>28</v>
      </c>
      <c r="E1299" t="s">
        <v>29</v>
      </c>
      <c r="F1299" t="s">
        <v>30</v>
      </c>
      <c r="G1299" t="s">
        <v>28</v>
      </c>
    </row>
    <row r="1300" spans="1:7" x14ac:dyDescent="0.2">
      <c r="A1300" s="3">
        <v>36722</v>
      </c>
      <c r="B1300" t="s">
        <v>29</v>
      </c>
      <c r="C1300" t="s">
        <v>30</v>
      </c>
      <c r="D1300" t="s">
        <v>28</v>
      </c>
      <c r="E1300" t="s">
        <v>29</v>
      </c>
      <c r="F1300" t="s">
        <v>30</v>
      </c>
      <c r="G1300" t="s">
        <v>28</v>
      </c>
    </row>
    <row r="1301" spans="1:7" x14ac:dyDescent="0.2">
      <c r="A1301" s="3">
        <v>36723</v>
      </c>
      <c r="B1301" t="s">
        <v>29</v>
      </c>
      <c r="C1301" t="s">
        <v>30</v>
      </c>
      <c r="D1301" t="s">
        <v>28</v>
      </c>
      <c r="E1301" t="s">
        <v>29</v>
      </c>
      <c r="F1301" t="s">
        <v>30</v>
      </c>
      <c r="G1301" t="s">
        <v>28</v>
      </c>
    </row>
    <row r="1302" spans="1:7" x14ac:dyDescent="0.2">
      <c r="A1302" s="3">
        <v>36724</v>
      </c>
      <c r="B1302">
        <v>18.09</v>
      </c>
      <c r="C1302" t="s">
        <v>27</v>
      </c>
      <c r="D1302" t="s">
        <v>28</v>
      </c>
      <c r="E1302" t="s">
        <v>29</v>
      </c>
      <c r="F1302" t="s">
        <v>30</v>
      </c>
      <c r="G1302" t="s">
        <v>28</v>
      </c>
    </row>
    <row r="1303" spans="1:7" x14ac:dyDescent="0.2">
      <c r="A1303" s="3">
        <v>36725</v>
      </c>
      <c r="B1303">
        <v>18.07</v>
      </c>
      <c r="C1303" t="s">
        <v>27</v>
      </c>
      <c r="D1303" t="s">
        <v>28</v>
      </c>
      <c r="E1303" t="s">
        <v>29</v>
      </c>
      <c r="F1303" t="s">
        <v>30</v>
      </c>
      <c r="G1303" t="s">
        <v>28</v>
      </c>
    </row>
    <row r="1304" spans="1:7" x14ac:dyDescent="0.2">
      <c r="A1304" s="3">
        <v>36726</v>
      </c>
      <c r="B1304">
        <v>18.03</v>
      </c>
      <c r="C1304" t="s">
        <v>27</v>
      </c>
      <c r="D1304" t="s">
        <v>28</v>
      </c>
      <c r="E1304" t="s">
        <v>29</v>
      </c>
      <c r="F1304" t="s">
        <v>30</v>
      </c>
      <c r="G1304" t="s">
        <v>28</v>
      </c>
    </row>
    <row r="1305" spans="1:7" x14ac:dyDescent="0.2">
      <c r="A1305" s="3">
        <v>36727</v>
      </c>
      <c r="B1305">
        <v>18.02</v>
      </c>
      <c r="C1305" t="s">
        <v>27</v>
      </c>
      <c r="D1305" t="s">
        <v>28</v>
      </c>
      <c r="E1305" t="s">
        <v>29</v>
      </c>
      <c r="F1305" t="s">
        <v>30</v>
      </c>
      <c r="G1305" t="s">
        <v>28</v>
      </c>
    </row>
    <row r="1306" spans="1:7" x14ac:dyDescent="0.2">
      <c r="A1306" s="3">
        <v>36728</v>
      </c>
      <c r="B1306">
        <v>18.03</v>
      </c>
      <c r="C1306" t="s">
        <v>27</v>
      </c>
      <c r="D1306" t="s">
        <v>28</v>
      </c>
      <c r="E1306" t="s">
        <v>29</v>
      </c>
      <c r="F1306" t="s">
        <v>30</v>
      </c>
      <c r="G1306" t="s">
        <v>28</v>
      </c>
    </row>
    <row r="1307" spans="1:7" x14ac:dyDescent="0.2">
      <c r="A1307" s="3">
        <v>36729</v>
      </c>
      <c r="B1307" t="s">
        <v>29</v>
      </c>
      <c r="C1307" t="s">
        <v>30</v>
      </c>
      <c r="D1307" t="s">
        <v>28</v>
      </c>
      <c r="E1307" t="s">
        <v>29</v>
      </c>
      <c r="F1307" t="s">
        <v>30</v>
      </c>
      <c r="G1307" t="s">
        <v>28</v>
      </c>
    </row>
    <row r="1308" spans="1:7" x14ac:dyDescent="0.2">
      <c r="A1308" s="3">
        <v>36730</v>
      </c>
      <c r="B1308" t="s">
        <v>29</v>
      </c>
      <c r="C1308" t="s">
        <v>30</v>
      </c>
      <c r="D1308" t="s">
        <v>28</v>
      </c>
      <c r="E1308" t="s">
        <v>29</v>
      </c>
      <c r="F1308" t="s">
        <v>30</v>
      </c>
      <c r="G1308" t="s">
        <v>28</v>
      </c>
    </row>
    <row r="1309" spans="1:7" x14ac:dyDescent="0.2">
      <c r="A1309" s="3">
        <v>36731</v>
      </c>
      <c r="B1309">
        <v>18.010000000000002</v>
      </c>
      <c r="C1309" t="s">
        <v>27</v>
      </c>
      <c r="D1309" t="s">
        <v>28</v>
      </c>
      <c r="E1309" t="s">
        <v>29</v>
      </c>
      <c r="F1309" t="s">
        <v>30</v>
      </c>
      <c r="G1309" t="s">
        <v>28</v>
      </c>
    </row>
    <row r="1310" spans="1:7" x14ac:dyDescent="0.2">
      <c r="A1310" s="3">
        <v>36732</v>
      </c>
      <c r="B1310">
        <v>18.010000000000002</v>
      </c>
      <c r="C1310" t="s">
        <v>27</v>
      </c>
      <c r="D1310" t="s">
        <v>28</v>
      </c>
      <c r="E1310" t="s">
        <v>29</v>
      </c>
      <c r="F1310" t="s">
        <v>30</v>
      </c>
      <c r="G1310" t="s">
        <v>28</v>
      </c>
    </row>
    <row r="1311" spans="1:7" x14ac:dyDescent="0.2">
      <c r="A1311" s="3">
        <v>36733</v>
      </c>
      <c r="B1311">
        <v>18.010000000000002</v>
      </c>
      <c r="C1311" t="s">
        <v>27</v>
      </c>
      <c r="D1311" t="s">
        <v>28</v>
      </c>
      <c r="E1311" t="s">
        <v>29</v>
      </c>
      <c r="F1311" t="s">
        <v>30</v>
      </c>
      <c r="G1311" t="s">
        <v>28</v>
      </c>
    </row>
    <row r="1312" spans="1:7" x14ac:dyDescent="0.2">
      <c r="A1312" s="3">
        <v>36734</v>
      </c>
      <c r="B1312">
        <v>18</v>
      </c>
      <c r="C1312" t="s">
        <v>27</v>
      </c>
      <c r="D1312" t="s">
        <v>28</v>
      </c>
      <c r="E1312" t="s">
        <v>29</v>
      </c>
      <c r="F1312" t="s">
        <v>30</v>
      </c>
      <c r="G1312" t="s">
        <v>28</v>
      </c>
    </row>
    <row r="1313" spans="1:7" x14ac:dyDescent="0.2">
      <c r="A1313" s="3">
        <v>36735</v>
      </c>
      <c r="B1313">
        <v>18</v>
      </c>
      <c r="C1313" t="s">
        <v>27</v>
      </c>
      <c r="D1313" t="s">
        <v>28</v>
      </c>
      <c r="E1313" t="s">
        <v>29</v>
      </c>
      <c r="F1313" t="s">
        <v>30</v>
      </c>
      <c r="G1313" t="s">
        <v>28</v>
      </c>
    </row>
    <row r="1314" spans="1:7" x14ac:dyDescent="0.2">
      <c r="A1314" s="3">
        <v>36736</v>
      </c>
      <c r="B1314" t="s">
        <v>29</v>
      </c>
      <c r="C1314" t="s">
        <v>30</v>
      </c>
      <c r="D1314" t="s">
        <v>28</v>
      </c>
      <c r="E1314" t="s">
        <v>29</v>
      </c>
      <c r="F1314" t="s">
        <v>30</v>
      </c>
      <c r="G1314" t="s">
        <v>28</v>
      </c>
    </row>
    <row r="1315" spans="1:7" x14ac:dyDescent="0.2">
      <c r="A1315" s="3">
        <v>36737</v>
      </c>
      <c r="B1315" t="s">
        <v>29</v>
      </c>
      <c r="C1315" t="s">
        <v>30</v>
      </c>
      <c r="D1315" t="s">
        <v>28</v>
      </c>
      <c r="E1315" t="s">
        <v>29</v>
      </c>
      <c r="F1315" t="s">
        <v>30</v>
      </c>
      <c r="G1315" t="s">
        <v>28</v>
      </c>
    </row>
    <row r="1316" spans="1:7" x14ac:dyDescent="0.2">
      <c r="A1316" s="3">
        <v>36738</v>
      </c>
      <c r="B1316">
        <v>18.010000000000002</v>
      </c>
      <c r="C1316" t="s">
        <v>27</v>
      </c>
      <c r="D1316" t="s">
        <v>28</v>
      </c>
      <c r="E1316" t="s">
        <v>29</v>
      </c>
      <c r="F1316" t="s">
        <v>30</v>
      </c>
      <c r="G1316" t="s">
        <v>28</v>
      </c>
    </row>
    <row r="1317" spans="1:7" x14ac:dyDescent="0.2">
      <c r="A1317" s="3">
        <v>36739</v>
      </c>
      <c r="B1317">
        <v>18</v>
      </c>
      <c r="C1317" t="s">
        <v>27</v>
      </c>
      <c r="D1317" t="s">
        <v>28</v>
      </c>
      <c r="E1317" t="s">
        <v>29</v>
      </c>
      <c r="F1317" t="s">
        <v>30</v>
      </c>
      <c r="G1317" t="s">
        <v>28</v>
      </c>
    </row>
    <row r="1318" spans="1:7" x14ac:dyDescent="0.2">
      <c r="A1318" s="3">
        <v>36740</v>
      </c>
      <c r="B1318">
        <v>18</v>
      </c>
      <c r="C1318" t="s">
        <v>27</v>
      </c>
      <c r="D1318" t="s">
        <v>28</v>
      </c>
      <c r="E1318" t="s">
        <v>29</v>
      </c>
      <c r="F1318" t="s">
        <v>30</v>
      </c>
      <c r="G1318" t="s">
        <v>28</v>
      </c>
    </row>
    <row r="1319" spans="1:7" x14ac:dyDescent="0.2">
      <c r="A1319" s="3">
        <v>36741</v>
      </c>
      <c r="B1319">
        <v>18</v>
      </c>
      <c r="C1319" t="s">
        <v>27</v>
      </c>
      <c r="D1319" t="s">
        <v>28</v>
      </c>
      <c r="E1319" t="s">
        <v>29</v>
      </c>
      <c r="F1319" t="s">
        <v>30</v>
      </c>
      <c r="G1319" t="s">
        <v>28</v>
      </c>
    </row>
    <row r="1320" spans="1:7" x14ac:dyDescent="0.2">
      <c r="A1320" s="3">
        <v>36742</v>
      </c>
      <c r="B1320">
        <v>17.97</v>
      </c>
      <c r="C1320" t="s">
        <v>27</v>
      </c>
      <c r="D1320" t="s">
        <v>28</v>
      </c>
      <c r="E1320" t="s">
        <v>29</v>
      </c>
      <c r="F1320" t="s">
        <v>30</v>
      </c>
      <c r="G1320" t="s">
        <v>28</v>
      </c>
    </row>
    <row r="1321" spans="1:7" x14ac:dyDescent="0.2">
      <c r="A1321" s="3">
        <v>36743</v>
      </c>
      <c r="B1321" t="s">
        <v>29</v>
      </c>
      <c r="C1321" t="s">
        <v>30</v>
      </c>
      <c r="D1321" t="s">
        <v>28</v>
      </c>
      <c r="E1321" t="s">
        <v>29</v>
      </c>
      <c r="F1321" t="s">
        <v>30</v>
      </c>
      <c r="G1321" t="s">
        <v>28</v>
      </c>
    </row>
    <row r="1322" spans="1:7" x14ac:dyDescent="0.2">
      <c r="A1322" s="3">
        <v>36744</v>
      </c>
      <c r="B1322" t="s">
        <v>29</v>
      </c>
      <c r="C1322" t="s">
        <v>30</v>
      </c>
      <c r="D1322" t="s">
        <v>28</v>
      </c>
      <c r="E1322" t="s">
        <v>29</v>
      </c>
      <c r="F1322" t="s">
        <v>30</v>
      </c>
      <c r="G1322" t="s">
        <v>28</v>
      </c>
    </row>
    <row r="1323" spans="1:7" x14ac:dyDescent="0.2">
      <c r="A1323" s="3">
        <v>36745</v>
      </c>
      <c r="B1323">
        <v>18</v>
      </c>
      <c r="C1323" t="s">
        <v>27</v>
      </c>
      <c r="D1323" t="s">
        <v>28</v>
      </c>
      <c r="E1323" t="s">
        <v>29</v>
      </c>
      <c r="F1323" t="s">
        <v>30</v>
      </c>
      <c r="G1323" t="s">
        <v>28</v>
      </c>
    </row>
    <row r="1324" spans="1:7" x14ac:dyDescent="0.2">
      <c r="A1324" s="3">
        <v>36746</v>
      </c>
      <c r="B1324">
        <v>18.02</v>
      </c>
      <c r="C1324" t="s">
        <v>27</v>
      </c>
      <c r="D1324" t="s">
        <v>28</v>
      </c>
      <c r="E1324" t="s">
        <v>29</v>
      </c>
      <c r="F1324" t="s">
        <v>30</v>
      </c>
      <c r="G1324" t="s">
        <v>28</v>
      </c>
    </row>
    <row r="1325" spans="1:7" x14ac:dyDescent="0.2">
      <c r="A1325" s="3">
        <v>36747</v>
      </c>
      <c r="B1325">
        <v>18.010000000000002</v>
      </c>
      <c r="C1325" t="s">
        <v>27</v>
      </c>
      <c r="D1325" t="s">
        <v>28</v>
      </c>
      <c r="E1325" t="s">
        <v>29</v>
      </c>
      <c r="F1325" t="s">
        <v>30</v>
      </c>
      <c r="G1325" t="s">
        <v>28</v>
      </c>
    </row>
    <row r="1326" spans="1:7" x14ac:dyDescent="0.2">
      <c r="A1326" s="3">
        <v>36748</v>
      </c>
      <c r="B1326">
        <v>18</v>
      </c>
      <c r="C1326" t="s">
        <v>27</v>
      </c>
      <c r="D1326" t="s">
        <v>28</v>
      </c>
      <c r="E1326" t="s">
        <v>29</v>
      </c>
      <c r="F1326" t="s">
        <v>30</v>
      </c>
      <c r="G1326" t="s">
        <v>28</v>
      </c>
    </row>
    <row r="1327" spans="1:7" x14ac:dyDescent="0.2">
      <c r="A1327" s="3">
        <v>36749</v>
      </c>
      <c r="B1327">
        <v>18</v>
      </c>
      <c r="C1327" t="s">
        <v>27</v>
      </c>
      <c r="D1327" t="s">
        <v>28</v>
      </c>
      <c r="E1327" t="s">
        <v>29</v>
      </c>
      <c r="F1327" t="s">
        <v>30</v>
      </c>
      <c r="G1327" t="s">
        <v>28</v>
      </c>
    </row>
    <row r="1328" spans="1:7" x14ac:dyDescent="0.2">
      <c r="A1328" s="3">
        <v>36750</v>
      </c>
      <c r="B1328" t="s">
        <v>29</v>
      </c>
      <c r="C1328" t="s">
        <v>30</v>
      </c>
      <c r="D1328" t="s">
        <v>28</v>
      </c>
      <c r="E1328" t="s">
        <v>29</v>
      </c>
      <c r="F1328" t="s">
        <v>30</v>
      </c>
      <c r="G1328" t="s">
        <v>28</v>
      </c>
    </row>
    <row r="1329" spans="1:7" x14ac:dyDescent="0.2">
      <c r="A1329" s="3">
        <v>36751</v>
      </c>
      <c r="B1329" t="s">
        <v>29</v>
      </c>
      <c r="C1329" t="s">
        <v>30</v>
      </c>
      <c r="D1329" t="s">
        <v>28</v>
      </c>
      <c r="E1329" t="s">
        <v>29</v>
      </c>
      <c r="F1329" t="s">
        <v>30</v>
      </c>
      <c r="G1329" t="s">
        <v>28</v>
      </c>
    </row>
    <row r="1330" spans="1:7" x14ac:dyDescent="0.2">
      <c r="A1330" s="3">
        <v>36752</v>
      </c>
      <c r="B1330">
        <v>18</v>
      </c>
      <c r="C1330" t="s">
        <v>27</v>
      </c>
      <c r="D1330" t="s">
        <v>28</v>
      </c>
      <c r="E1330" t="s">
        <v>29</v>
      </c>
      <c r="F1330" t="s">
        <v>30</v>
      </c>
      <c r="G1330" t="s">
        <v>28</v>
      </c>
    </row>
    <row r="1331" spans="1:7" x14ac:dyDescent="0.2">
      <c r="A1331" s="3">
        <v>36753</v>
      </c>
      <c r="B1331" t="s">
        <v>29</v>
      </c>
      <c r="C1331" t="s">
        <v>30</v>
      </c>
      <c r="D1331" t="s">
        <v>28</v>
      </c>
      <c r="E1331" t="s">
        <v>29</v>
      </c>
      <c r="F1331" t="s">
        <v>30</v>
      </c>
      <c r="G1331" t="s">
        <v>28</v>
      </c>
    </row>
    <row r="1332" spans="1:7" x14ac:dyDescent="0.2">
      <c r="A1332" s="3">
        <v>36754</v>
      </c>
      <c r="B1332">
        <v>18.04</v>
      </c>
      <c r="C1332" t="s">
        <v>27</v>
      </c>
      <c r="D1332" t="s">
        <v>28</v>
      </c>
      <c r="E1332" t="s">
        <v>29</v>
      </c>
      <c r="F1332" t="s">
        <v>30</v>
      </c>
      <c r="G1332" t="s">
        <v>28</v>
      </c>
    </row>
    <row r="1333" spans="1:7" x14ac:dyDescent="0.2">
      <c r="A1333" s="3">
        <v>36755</v>
      </c>
      <c r="B1333">
        <v>18.190000000000001</v>
      </c>
      <c r="C1333" t="s">
        <v>27</v>
      </c>
      <c r="D1333" t="s">
        <v>28</v>
      </c>
      <c r="E1333" t="s">
        <v>29</v>
      </c>
      <c r="F1333" t="s">
        <v>30</v>
      </c>
      <c r="G1333" t="s">
        <v>28</v>
      </c>
    </row>
    <row r="1334" spans="1:7" x14ac:dyDescent="0.2">
      <c r="A1334" s="3">
        <v>36756</v>
      </c>
      <c r="B1334">
        <v>18.25</v>
      </c>
      <c r="C1334" t="s">
        <v>27</v>
      </c>
      <c r="D1334" t="s">
        <v>28</v>
      </c>
      <c r="E1334" t="s">
        <v>29</v>
      </c>
      <c r="F1334" t="s">
        <v>30</v>
      </c>
      <c r="G1334" t="s">
        <v>28</v>
      </c>
    </row>
    <row r="1335" spans="1:7" x14ac:dyDescent="0.2">
      <c r="A1335" s="3">
        <v>36757</v>
      </c>
      <c r="B1335" t="s">
        <v>29</v>
      </c>
      <c r="C1335" t="s">
        <v>30</v>
      </c>
      <c r="D1335" t="s">
        <v>28</v>
      </c>
      <c r="E1335" t="s">
        <v>29</v>
      </c>
      <c r="F1335" t="s">
        <v>30</v>
      </c>
      <c r="G1335" t="s">
        <v>28</v>
      </c>
    </row>
    <row r="1336" spans="1:7" x14ac:dyDescent="0.2">
      <c r="A1336" s="3">
        <v>36758</v>
      </c>
      <c r="B1336" t="s">
        <v>29</v>
      </c>
      <c r="C1336" t="s">
        <v>30</v>
      </c>
      <c r="D1336" t="s">
        <v>28</v>
      </c>
      <c r="E1336" t="s">
        <v>29</v>
      </c>
      <c r="F1336" t="s">
        <v>30</v>
      </c>
      <c r="G1336" t="s">
        <v>28</v>
      </c>
    </row>
    <row r="1337" spans="1:7" x14ac:dyDescent="0.2">
      <c r="A1337" s="3">
        <v>36759</v>
      </c>
      <c r="B1337">
        <v>18.36</v>
      </c>
      <c r="C1337" t="s">
        <v>27</v>
      </c>
      <c r="D1337" t="s">
        <v>28</v>
      </c>
      <c r="E1337" t="s">
        <v>29</v>
      </c>
      <c r="F1337" t="s">
        <v>30</v>
      </c>
      <c r="G1337" t="s">
        <v>28</v>
      </c>
    </row>
    <row r="1338" spans="1:7" x14ac:dyDescent="0.2">
      <c r="A1338" s="3">
        <v>36760</v>
      </c>
      <c r="B1338">
        <v>18.34</v>
      </c>
      <c r="C1338" t="s">
        <v>27</v>
      </c>
      <c r="D1338" t="s">
        <v>28</v>
      </c>
      <c r="E1338" t="s">
        <v>29</v>
      </c>
      <c r="F1338" t="s">
        <v>30</v>
      </c>
      <c r="G1338" t="s">
        <v>28</v>
      </c>
    </row>
    <row r="1339" spans="1:7" x14ac:dyDescent="0.2">
      <c r="A1339" s="3">
        <v>36761</v>
      </c>
      <c r="B1339">
        <v>18.28</v>
      </c>
      <c r="C1339" t="s">
        <v>27</v>
      </c>
      <c r="D1339" t="s">
        <v>28</v>
      </c>
      <c r="E1339" t="s">
        <v>29</v>
      </c>
      <c r="F1339" t="s">
        <v>30</v>
      </c>
      <c r="G1339" t="s">
        <v>28</v>
      </c>
    </row>
    <row r="1340" spans="1:7" x14ac:dyDescent="0.2">
      <c r="A1340" s="3">
        <v>36762</v>
      </c>
      <c r="B1340">
        <v>18.23</v>
      </c>
      <c r="C1340" t="s">
        <v>27</v>
      </c>
      <c r="D1340" t="s">
        <v>28</v>
      </c>
      <c r="E1340" t="s">
        <v>29</v>
      </c>
      <c r="F1340" t="s">
        <v>30</v>
      </c>
      <c r="G1340" t="s">
        <v>28</v>
      </c>
    </row>
    <row r="1341" spans="1:7" x14ac:dyDescent="0.2">
      <c r="A1341" s="3">
        <v>36763</v>
      </c>
      <c r="B1341">
        <v>18.260000000000002</v>
      </c>
      <c r="C1341" t="s">
        <v>27</v>
      </c>
      <c r="D1341" t="s">
        <v>28</v>
      </c>
      <c r="E1341" t="s">
        <v>29</v>
      </c>
      <c r="F1341" t="s">
        <v>30</v>
      </c>
      <c r="G1341" t="s">
        <v>28</v>
      </c>
    </row>
    <row r="1342" spans="1:7" x14ac:dyDescent="0.2">
      <c r="A1342" s="3">
        <v>36764</v>
      </c>
      <c r="B1342" t="s">
        <v>29</v>
      </c>
      <c r="C1342" t="s">
        <v>30</v>
      </c>
      <c r="D1342" t="s">
        <v>28</v>
      </c>
      <c r="E1342" t="s">
        <v>29</v>
      </c>
      <c r="F1342" t="s">
        <v>30</v>
      </c>
      <c r="G1342" t="s">
        <v>28</v>
      </c>
    </row>
    <row r="1343" spans="1:7" x14ac:dyDescent="0.2">
      <c r="A1343" s="3">
        <v>36765</v>
      </c>
      <c r="B1343" t="s">
        <v>29</v>
      </c>
      <c r="C1343" t="s">
        <v>30</v>
      </c>
      <c r="D1343" t="s">
        <v>28</v>
      </c>
      <c r="E1343" t="s">
        <v>29</v>
      </c>
      <c r="F1343" t="s">
        <v>30</v>
      </c>
      <c r="G1343" t="s">
        <v>28</v>
      </c>
    </row>
    <row r="1344" spans="1:7" x14ac:dyDescent="0.2">
      <c r="A1344" s="3">
        <v>36766</v>
      </c>
      <c r="B1344">
        <v>18.48</v>
      </c>
      <c r="C1344" t="s">
        <v>27</v>
      </c>
      <c r="D1344" t="s">
        <v>28</v>
      </c>
      <c r="E1344" t="s">
        <v>29</v>
      </c>
      <c r="F1344" t="s">
        <v>30</v>
      </c>
      <c r="G1344" t="s">
        <v>28</v>
      </c>
    </row>
    <row r="1345" spans="1:7" x14ac:dyDescent="0.2">
      <c r="A1345" s="3">
        <v>36767</v>
      </c>
      <c r="B1345">
        <v>19.260000000000002</v>
      </c>
      <c r="C1345" t="s">
        <v>27</v>
      </c>
      <c r="D1345" t="s">
        <v>28</v>
      </c>
      <c r="E1345" t="s">
        <v>29</v>
      </c>
      <c r="F1345" t="s">
        <v>30</v>
      </c>
      <c r="G1345" t="s">
        <v>28</v>
      </c>
    </row>
    <row r="1346" spans="1:7" x14ac:dyDescent="0.2">
      <c r="A1346" s="3">
        <v>36768</v>
      </c>
      <c r="B1346">
        <v>19.43</v>
      </c>
      <c r="C1346" t="s">
        <v>27</v>
      </c>
      <c r="D1346" t="s">
        <v>28</v>
      </c>
      <c r="E1346" t="s">
        <v>29</v>
      </c>
      <c r="F1346" t="s">
        <v>30</v>
      </c>
      <c r="G1346" t="s">
        <v>28</v>
      </c>
    </row>
    <row r="1347" spans="1:7" x14ac:dyDescent="0.2">
      <c r="A1347" s="3">
        <v>36769</v>
      </c>
      <c r="B1347">
        <v>19.48</v>
      </c>
      <c r="C1347" t="s">
        <v>27</v>
      </c>
      <c r="D1347" t="s">
        <v>28</v>
      </c>
      <c r="E1347" t="s">
        <v>29</v>
      </c>
      <c r="F1347" t="s">
        <v>30</v>
      </c>
      <c r="G1347" t="s">
        <v>28</v>
      </c>
    </row>
    <row r="1348" spans="1:7" x14ac:dyDescent="0.2">
      <c r="A1348" s="3">
        <v>36770</v>
      </c>
      <c r="B1348">
        <v>19.48</v>
      </c>
      <c r="C1348" t="s">
        <v>27</v>
      </c>
      <c r="D1348" t="s">
        <v>28</v>
      </c>
      <c r="E1348" t="s">
        <v>29</v>
      </c>
      <c r="F1348" t="s">
        <v>30</v>
      </c>
      <c r="G1348" t="s">
        <v>28</v>
      </c>
    </row>
    <row r="1349" spans="1:7" x14ac:dyDescent="0.2">
      <c r="A1349" s="3">
        <v>36771</v>
      </c>
      <c r="B1349" t="s">
        <v>29</v>
      </c>
      <c r="C1349" t="s">
        <v>30</v>
      </c>
      <c r="D1349" t="s">
        <v>28</v>
      </c>
      <c r="E1349" t="s">
        <v>29</v>
      </c>
      <c r="F1349" t="s">
        <v>30</v>
      </c>
      <c r="G1349" t="s">
        <v>28</v>
      </c>
    </row>
    <row r="1350" spans="1:7" x14ac:dyDescent="0.2">
      <c r="A1350" s="3">
        <v>36772</v>
      </c>
      <c r="B1350" t="s">
        <v>29</v>
      </c>
      <c r="C1350" t="s">
        <v>30</v>
      </c>
      <c r="D1350" t="s">
        <v>28</v>
      </c>
      <c r="E1350" t="s">
        <v>29</v>
      </c>
      <c r="F1350" t="s">
        <v>30</v>
      </c>
      <c r="G1350" t="s">
        <v>28</v>
      </c>
    </row>
    <row r="1351" spans="1:7" x14ac:dyDescent="0.2">
      <c r="A1351" s="3">
        <v>36773</v>
      </c>
      <c r="B1351">
        <v>19.45</v>
      </c>
      <c r="C1351" t="s">
        <v>27</v>
      </c>
      <c r="D1351" t="s">
        <v>28</v>
      </c>
      <c r="E1351" t="s">
        <v>29</v>
      </c>
      <c r="F1351" t="s">
        <v>30</v>
      </c>
      <c r="G1351" t="s">
        <v>28</v>
      </c>
    </row>
    <row r="1352" spans="1:7" x14ac:dyDescent="0.2">
      <c r="A1352" s="3">
        <v>36774</v>
      </c>
      <c r="B1352">
        <v>19.43</v>
      </c>
      <c r="C1352" t="s">
        <v>27</v>
      </c>
      <c r="D1352" t="s">
        <v>28</v>
      </c>
      <c r="E1352" t="s">
        <v>29</v>
      </c>
      <c r="F1352" t="s">
        <v>30</v>
      </c>
      <c r="G1352" t="s">
        <v>28</v>
      </c>
    </row>
    <row r="1353" spans="1:7" x14ac:dyDescent="0.2">
      <c r="A1353" s="3">
        <v>36775</v>
      </c>
      <c r="B1353">
        <v>19.400000000000002</v>
      </c>
      <c r="C1353" t="s">
        <v>27</v>
      </c>
      <c r="D1353" t="s">
        <v>28</v>
      </c>
      <c r="E1353" t="s">
        <v>29</v>
      </c>
      <c r="F1353" t="s">
        <v>30</v>
      </c>
      <c r="G1353" t="s">
        <v>28</v>
      </c>
    </row>
    <row r="1354" spans="1:7" x14ac:dyDescent="0.2">
      <c r="A1354" s="3">
        <v>36776</v>
      </c>
      <c r="B1354">
        <v>19.41</v>
      </c>
      <c r="C1354" t="s">
        <v>27</v>
      </c>
      <c r="D1354" t="s">
        <v>28</v>
      </c>
      <c r="E1354" t="s">
        <v>29</v>
      </c>
      <c r="F1354" t="s">
        <v>30</v>
      </c>
      <c r="G1354" t="s">
        <v>28</v>
      </c>
    </row>
    <row r="1355" spans="1:7" x14ac:dyDescent="0.2">
      <c r="A1355" s="3">
        <v>36777</v>
      </c>
      <c r="B1355">
        <v>19.41</v>
      </c>
      <c r="C1355" t="s">
        <v>27</v>
      </c>
      <c r="D1355" t="s">
        <v>28</v>
      </c>
      <c r="E1355" t="s">
        <v>29</v>
      </c>
      <c r="F1355" t="s">
        <v>30</v>
      </c>
      <c r="G1355" t="s">
        <v>28</v>
      </c>
    </row>
    <row r="1356" spans="1:7" x14ac:dyDescent="0.2">
      <c r="A1356" s="3">
        <v>36778</v>
      </c>
      <c r="B1356" t="s">
        <v>29</v>
      </c>
      <c r="C1356" t="s">
        <v>30</v>
      </c>
      <c r="D1356" t="s">
        <v>28</v>
      </c>
      <c r="E1356" t="s">
        <v>29</v>
      </c>
      <c r="F1356" t="s">
        <v>30</v>
      </c>
      <c r="G1356" t="s">
        <v>28</v>
      </c>
    </row>
    <row r="1357" spans="1:7" x14ac:dyDescent="0.2">
      <c r="A1357" s="3">
        <v>36779</v>
      </c>
      <c r="B1357" t="s">
        <v>29</v>
      </c>
      <c r="C1357" t="s">
        <v>30</v>
      </c>
      <c r="D1357" t="s">
        <v>28</v>
      </c>
      <c r="E1357" t="s">
        <v>29</v>
      </c>
      <c r="F1357" t="s">
        <v>30</v>
      </c>
      <c r="G1357" t="s">
        <v>28</v>
      </c>
    </row>
    <row r="1358" spans="1:7" x14ac:dyDescent="0.2">
      <c r="A1358" s="3">
        <v>36780</v>
      </c>
      <c r="B1358">
        <v>19.41</v>
      </c>
      <c r="C1358" t="s">
        <v>27</v>
      </c>
      <c r="D1358" t="s">
        <v>28</v>
      </c>
      <c r="E1358" t="s">
        <v>29</v>
      </c>
      <c r="F1358" t="s">
        <v>30</v>
      </c>
      <c r="G1358" t="s">
        <v>28</v>
      </c>
    </row>
    <row r="1359" spans="1:7" x14ac:dyDescent="0.2">
      <c r="A1359" s="3">
        <v>36781</v>
      </c>
      <c r="B1359">
        <v>19.420000000000002</v>
      </c>
      <c r="C1359" t="s">
        <v>27</v>
      </c>
      <c r="D1359" t="s">
        <v>28</v>
      </c>
      <c r="E1359" t="s">
        <v>29</v>
      </c>
      <c r="F1359" t="s">
        <v>30</v>
      </c>
      <c r="G1359" t="s">
        <v>28</v>
      </c>
    </row>
    <row r="1360" spans="1:7" x14ac:dyDescent="0.2">
      <c r="A1360" s="3">
        <v>36782</v>
      </c>
      <c r="B1360">
        <v>19.41</v>
      </c>
      <c r="C1360" t="s">
        <v>27</v>
      </c>
      <c r="D1360" t="s">
        <v>28</v>
      </c>
      <c r="E1360" t="s">
        <v>29</v>
      </c>
      <c r="F1360" t="s">
        <v>30</v>
      </c>
      <c r="G1360" t="s">
        <v>28</v>
      </c>
    </row>
    <row r="1361" spans="1:7" x14ac:dyDescent="0.2">
      <c r="A1361" s="3">
        <v>36783</v>
      </c>
      <c r="B1361">
        <v>19.41</v>
      </c>
      <c r="C1361" t="s">
        <v>27</v>
      </c>
      <c r="D1361" t="s">
        <v>28</v>
      </c>
      <c r="E1361" t="s">
        <v>29</v>
      </c>
      <c r="F1361" t="s">
        <v>30</v>
      </c>
      <c r="G1361" t="s">
        <v>28</v>
      </c>
    </row>
    <row r="1362" spans="1:7" x14ac:dyDescent="0.2">
      <c r="A1362" s="3">
        <v>36784</v>
      </c>
      <c r="B1362">
        <v>19.400000000000002</v>
      </c>
      <c r="C1362" t="s">
        <v>27</v>
      </c>
      <c r="D1362" t="s">
        <v>28</v>
      </c>
      <c r="E1362" t="s">
        <v>29</v>
      </c>
      <c r="F1362" t="s">
        <v>30</v>
      </c>
      <c r="G1362" t="s">
        <v>28</v>
      </c>
    </row>
    <row r="1363" spans="1:7" x14ac:dyDescent="0.2">
      <c r="A1363" s="3">
        <v>36785</v>
      </c>
      <c r="B1363" t="s">
        <v>29</v>
      </c>
      <c r="C1363" t="s">
        <v>30</v>
      </c>
      <c r="D1363" t="s">
        <v>28</v>
      </c>
      <c r="E1363" t="s">
        <v>29</v>
      </c>
      <c r="F1363" t="s">
        <v>30</v>
      </c>
      <c r="G1363" t="s">
        <v>28</v>
      </c>
    </row>
    <row r="1364" spans="1:7" x14ac:dyDescent="0.2">
      <c r="A1364" s="3">
        <v>36786</v>
      </c>
      <c r="B1364" t="s">
        <v>29</v>
      </c>
      <c r="C1364" t="s">
        <v>30</v>
      </c>
      <c r="D1364" t="s">
        <v>28</v>
      </c>
      <c r="E1364" t="s">
        <v>29</v>
      </c>
      <c r="F1364" t="s">
        <v>30</v>
      </c>
      <c r="G1364" t="s">
        <v>28</v>
      </c>
    </row>
    <row r="1365" spans="1:7" x14ac:dyDescent="0.2">
      <c r="A1365" s="3">
        <v>36787</v>
      </c>
      <c r="B1365">
        <v>19.39</v>
      </c>
      <c r="C1365" t="s">
        <v>27</v>
      </c>
      <c r="D1365" t="s">
        <v>28</v>
      </c>
      <c r="E1365" t="s">
        <v>29</v>
      </c>
      <c r="F1365" t="s">
        <v>30</v>
      </c>
      <c r="G1365" t="s">
        <v>28</v>
      </c>
    </row>
    <row r="1366" spans="1:7" x14ac:dyDescent="0.2">
      <c r="A1366" s="3">
        <v>36788</v>
      </c>
      <c r="B1366">
        <v>19.3</v>
      </c>
      <c r="C1366" t="s">
        <v>27</v>
      </c>
      <c r="D1366" t="s">
        <v>28</v>
      </c>
      <c r="E1366" t="s">
        <v>29</v>
      </c>
      <c r="F1366" t="s">
        <v>30</v>
      </c>
      <c r="G1366" t="s">
        <v>28</v>
      </c>
    </row>
    <row r="1367" spans="1:7" x14ac:dyDescent="0.2">
      <c r="A1367" s="3">
        <v>36789</v>
      </c>
      <c r="B1367">
        <v>19.330000000000002</v>
      </c>
      <c r="C1367" t="s">
        <v>27</v>
      </c>
      <c r="D1367" t="s">
        <v>28</v>
      </c>
      <c r="E1367" t="s">
        <v>29</v>
      </c>
      <c r="F1367" t="s">
        <v>30</v>
      </c>
      <c r="G1367" t="s">
        <v>28</v>
      </c>
    </row>
    <row r="1368" spans="1:7" x14ac:dyDescent="0.2">
      <c r="A1368" s="3">
        <v>36790</v>
      </c>
      <c r="B1368">
        <v>19.32</v>
      </c>
      <c r="C1368" t="s">
        <v>27</v>
      </c>
      <c r="D1368" t="s">
        <v>28</v>
      </c>
      <c r="E1368" t="s">
        <v>29</v>
      </c>
      <c r="F1368" t="s">
        <v>30</v>
      </c>
      <c r="G1368" t="s">
        <v>28</v>
      </c>
    </row>
    <row r="1369" spans="1:7" x14ac:dyDescent="0.2">
      <c r="A1369" s="3">
        <v>36791</v>
      </c>
      <c r="B1369">
        <v>19.32</v>
      </c>
      <c r="C1369" t="s">
        <v>27</v>
      </c>
      <c r="D1369" t="s">
        <v>28</v>
      </c>
      <c r="E1369" t="s">
        <v>29</v>
      </c>
      <c r="F1369" t="s">
        <v>30</v>
      </c>
      <c r="G1369" t="s">
        <v>28</v>
      </c>
    </row>
    <row r="1370" spans="1:7" x14ac:dyDescent="0.2">
      <c r="A1370" s="3">
        <v>36792</v>
      </c>
      <c r="B1370" t="s">
        <v>29</v>
      </c>
      <c r="C1370" t="s">
        <v>30</v>
      </c>
      <c r="D1370" t="s">
        <v>28</v>
      </c>
      <c r="E1370" t="s">
        <v>29</v>
      </c>
      <c r="F1370" t="s">
        <v>30</v>
      </c>
      <c r="G1370" t="s">
        <v>28</v>
      </c>
    </row>
    <row r="1371" spans="1:7" x14ac:dyDescent="0.2">
      <c r="A1371" s="3">
        <v>36793</v>
      </c>
      <c r="B1371" t="s">
        <v>29</v>
      </c>
      <c r="C1371" t="s">
        <v>30</v>
      </c>
      <c r="D1371" t="s">
        <v>28</v>
      </c>
      <c r="E1371" t="s">
        <v>29</v>
      </c>
      <c r="F1371" t="s">
        <v>30</v>
      </c>
      <c r="G1371" t="s">
        <v>28</v>
      </c>
    </row>
    <row r="1372" spans="1:7" x14ac:dyDescent="0.2">
      <c r="A1372" s="3">
        <v>36794</v>
      </c>
      <c r="B1372">
        <v>19.37</v>
      </c>
      <c r="C1372" t="s">
        <v>27</v>
      </c>
      <c r="D1372" t="s">
        <v>28</v>
      </c>
      <c r="E1372" t="s">
        <v>29</v>
      </c>
      <c r="F1372" t="s">
        <v>30</v>
      </c>
      <c r="G1372" t="s">
        <v>28</v>
      </c>
    </row>
    <row r="1373" spans="1:7" x14ac:dyDescent="0.2">
      <c r="A1373" s="3">
        <v>36795</v>
      </c>
      <c r="B1373">
        <v>19.37</v>
      </c>
      <c r="C1373" t="s">
        <v>27</v>
      </c>
      <c r="D1373" t="s">
        <v>28</v>
      </c>
      <c r="E1373" t="s">
        <v>29</v>
      </c>
      <c r="F1373" t="s">
        <v>30</v>
      </c>
      <c r="G1373" t="s">
        <v>28</v>
      </c>
    </row>
    <row r="1374" spans="1:7" x14ac:dyDescent="0.2">
      <c r="A1374" s="3">
        <v>36796</v>
      </c>
      <c r="B1374">
        <v>19.350000000000001</v>
      </c>
      <c r="C1374" t="s">
        <v>27</v>
      </c>
      <c r="D1374" t="s">
        <v>28</v>
      </c>
      <c r="E1374" t="s">
        <v>29</v>
      </c>
      <c r="F1374" t="s">
        <v>30</v>
      </c>
      <c r="G1374" t="s">
        <v>28</v>
      </c>
    </row>
    <row r="1375" spans="1:7" x14ac:dyDescent="0.2">
      <c r="A1375" s="3">
        <v>36797</v>
      </c>
      <c r="B1375">
        <v>19.36</v>
      </c>
      <c r="C1375" t="s">
        <v>27</v>
      </c>
      <c r="D1375" t="s">
        <v>28</v>
      </c>
      <c r="E1375" t="s">
        <v>29</v>
      </c>
      <c r="F1375" t="s">
        <v>30</v>
      </c>
      <c r="G1375" t="s">
        <v>28</v>
      </c>
    </row>
    <row r="1376" spans="1:7" x14ac:dyDescent="0.2">
      <c r="A1376" s="3">
        <v>36798</v>
      </c>
      <c r="B1376">
        <v>19.36</v>
      </c>
      <c r="C1376" t="s">
        <v>27</v>
      </c>
      <c r="D1376" t="s">
        <v>28</v>
      </c>
      <c r="E1376" t="s">
        <v>29</v>
      </c>
      <c r="F1376" t="s">
        <v>30</v>
      </c>
      <c r="G1376" t="s">
        <v>28</v>
      </c>
    </row>
    <row r="1377" spans="1:7" x14ac:dyDescent="0.2">
      <c r="A1377" s="3">
        <v>36799</v>
      </c>
      <c r="B1377" t="s">
        <v>29</v>
      </c>
      <c r="C1377" t="s">
        <v>30</v>
      </c>
      <c r="D1377" t="s">
        <v>28</v>
      </c>
      <c r="E1377" t="s">
        <v>29</v>
      </c>
      <c r="F1377" t="s">
        <v>30</v>
      </c>
      <c r="G1377" t="s">
        <v>28</v>
      </c>
    </row>
    <row r="1378" spans="1:7" x14ac:dyDescent="0.2">
      <c r="A1378" s="3">
        <v>36800</v>
      </c>
      <c r="B1378" t="s">
        <v>29</v>
      </c>
      <c r="C1378" t="s">
        <v>30</v>
      </c>
      <c r="D1378" t="s">
        <v>28</v>
      </c>
      <c r="E1378" t="s">
        <v>29</v>
      </c>
      <c r="F1378" t="s">
        <v>30</v>
      </c>
      <c r="G1378" t="s">
        <v>28</v>
      </c>
    </row>
    <row r="1379" spans="1:7" x14ac:dyDescent="0.2">
      <c r="A1379" s="3">
        <v>36801</v>
      </c>
      <c r="B1379">
        <v>19.36</v>
      </c>
      <c r="C1379" t="s">
        <v>27</v>
      </c>
      <c r="D1379" t="s">
        <v>28</v>
      </c>
      <c r="E1379" t="s">
        <v>29</v>
      </c>
      <c r="F1379" t="s">
        <v>30</v>
      </c>
      <c r="G1379" t="s">
        <v>28</v>
      </c>
    </row>
    <row r="1380" spans="1:7" x14ac:dyDescent="0.2">
      <c r="A1380" s="3">
        <v>36802</v>
      </c>
      <c r="B1380">
        <v>19.350000000000001</v>
      </c>
      <c r="C1380" t="s">
        <v>27</v>
      </c>
      <c r="D1380" t="s">
        <v>28</v>
      </c>
      <c r="E1380" t="s">
        <v>29</v>
      </c>
      <c r="F1380" t="s">
        <v>30</v>
      </c>
      <c r="G1380" t="s">
        <v>28</v>
      </c>
    </row>
    <row r="1381" spans="1:7" x14ac:dyDescent="0.2">
      <c r="A1381" s="3">
        <v>36803</v>
      </c>
      <c r="B1381">
        <v>19.330000000000002</v>
      </c>
      <c r="C1381" t="s">
        <v>27</v>
      </c>
      <c r="D1381" t="s">
        <v>28</v>
      </c>
      <c r="E1381" t="s">
        <v>29</v>
      </c>
      <c r="F1381" t="s">
        <v>30</v>
      </c>
      <c r="G1381" t="s">
        <v>28</v>
      </c>
    </row>
    <row r="1382" spans="1:7" x14ac:dyDescent="0.2">
      <c r="A1382" s="3">
        <v>36804</v>
      </c>
      <c r="B1382">
        <v>19.34</v>
      </c>
      <c r="C1382" t="s">
        <v>27</v>
      </c>
      <c r="D1382" t="s">
        <v>28</v>
      </c>
      <c r="E1382" t="s">
        <v>29</v>
      </c>
      <c r="F1382" t="s">
        <v>30</v>
      </c>
      <c r="G1382" t="s">
        <v>28</v>
      </c>
    </row>
    <row r="1383" spans="1:7" x14ac:dyDescent="0.2">
      <c r="A1383" s="3">
        <v>36805</v>
      </c>
      <c r="B1383">
        <v>19.32</v>
      </c>
      <c r="C1383" t="s">
        <v>27</v>
      </c>
      <c r="D1383" t="s">
        <v>28</v>
      </c>
      <c r="E1383" t="s">
        <v>29</v>
      </c>
      <c r="F1383" t="s">
        <v>30</v>
      </c>
      <c r="G1383" t="s">
        <v>28</v>
      </c>
    </row>
    <row r="1384" spans="1:7" x14ac:dyDescent="0.2">
      <c r="A1384" s="3">
        <v>36806</v>
      </c>
      <c r="B1384" t="s">
        <v>29</v>
      </c>
      <c r="C1384" t="s">
        <v>30</v>
      </c>
      <c r="D1384" t="s">
        <v>28</v>
      </c>
      <c r="E1384" t="s">
        <v>29</v>
      </c>
      <c r="F1384" t="s">
        <v>30</v>
      </c>
      <c r="G1384" t="s">
        <v>28</v>
      </c>
    </row>
    <row r="1385" spans="1:7" x14ac:dyDescent="0.2">
      <c r="A1385" s="3">
        <v>36807</v>
      </c>
      <c r="B1385" t="s">
        <v>29</v>
      </c>
      <c r="C1385" t="s">
        <v>30</v>
      </c>
      <c r="D1385" t="s">
        <v>28</v>
      </c>
      <c r="E1385" t="s">
        <v>29</v>
      </c>
      <c r="F1385" t="s">
        <v>30</v>
      </c>
      <c r="G1385" t="s">
        <v>28</v>
      </c>
    </row>
    <row r="1386" spans="1:7" x14ac:dyDescent="0.2">
      <c r="A1386" s="3">
        <v>36808</v>
      </c>
      <c r="B1386">
        <v>19.32</v>
      </c>
      <c r="C1386" t="s">
        <v>27</v>
      </c>
      <c r="D1386" t="s">
        <v>28</v>
      </c>
      <c r="E1386" t="s">
        <v>29</v>
      </c>
      <c r="F1386" t="s">
        <v>30</v>
      </c>
      <c r="G1386" t="s">
        <v>28</v>
      </c>
    </row>
    <row r="1387" spans="1:7" x14ac:dyDescent="0.2">
      <c r="A1387" s="3">
        <v>36809</v>
      </c>
      <c r="B1387">
        <v>19.34</v>
      </c>
      <c r="C1387" t="s">
        <v>27</v>
      </c>
      <c r="D1387" t="s">
        <v>28</v>
      </c>
      <c r="E1387" t="s">
        <v>29</v>
      </c>
      <c r="F1387" t="s">
        <v>30</v>
      </c>
      <c r="G1387" t="s">
        <v>28</v>
      </c>
    </row>
    <row r="1388" spans="1:7" x14ac:dyDescent="0.2">
      <c r="A1388" s="3">
        <v>36810</v>
      </c>
      <c r="B1388">
        <v>19.510000000000002</v>
      </c>
      <c r="C1388" t="s">
        <v>27</v>
      </c>
      <c r="D1388" t="s">
        <v>28</v>
      </c>
      <c r="E1388" t="s">
        <v>29</v>
      </c>
      <c r="F1388" t="s">
        <v>30</v>
      </c>
      <c r="G1388" t="s">
        <v>28</v>
      </c>
    </row>
    <row r="1389" spans="1:7" x14ac:dyDescent="0.2">
      <c r="A1389" s="3">
        <v>36811</v>
      </c>
      <c r="B1389">
        <v>19.490000000000002</v>
      </c>
      <c r="C1389" t="s">
        <v>27</v>
      </c>
      <c r="D1389" t="s">
        <v>28</v>
      </c>
      <c r="E1389" t="s">
        <v>29</v>
      </c>
      <c r="F1389" t="s">
        <v>30</v>
      </c>
      <c r="G1389" t="s">
        <v>28</v>
      </c>
    </row>
    <row r="1390" spans="1:7" x14ac:dyDescent="0.2">
      <c r="A1390" s="3">
        <v>36812</v>
      </c>
      <c r="B1390">
        <v>19.55</v>
      </c>
      <c r="C1390" t="s">
        <v>27</v>
      </c>
      <c r="D1390" t="s">
        <v>28</v>
      </c>
      <c r="E1390" t="s">
        <v>29</v>
      </c>
      <c r="F1390" t="s">
        <v>30</v>
      </c>
      <c r="G1390" t="s">
        <v>28</v>
      </c>
    </row>
    <row r="1391" spans="1:7" x14ac:dyDescent="0.2">
      <c r="A1391" s="3">
        <v>36813</v>
      </c>
      <c r="B1391" t="s">
        <v>29</v>
      </c>
      <c r="C1391" t="s">
        <v>30</v>
      </c>
      <c r="D1391" t="s">
        <v>28</v>
      </c>
      <c r="E1391" t="s">
        <v>29</v>
      </c>
      <c r="F1391" t="s">
        <v>30</v>
      </c>
      <c r="G1391" t="s">
        <v>28</v>
      </c>
    </row>
    <row r="1392" spans="1:7" x14ac:dyDescent="0.2">
      <c r="A1392" s="3">
        <v>36814</v>
      </c>
      <c r="B1392" t="s">
        <v>29</v>
      </c>
      <c r="C1392" t="s">
        <v>30</v>
      </c>
      <c r="D1392" t="s">
        <v>28</v>
      </c>
      <c r="E1392" t="s">
        <v>29</v>
      </c>
      <c r="F1392" t="s">
        <v>30</v>
      </c>
      <c r="G1392" t="s">
        <v>28</v>
      </c>
    </row>
    <row r="1393" spans="1:7" x14ac:dyDescent="0.2">
      <c r="A1393" s="3">
        <v>36815</v>
      </c>
      <c r="B1393">
        <v>19.420000000000002</v>
      </c>
      <c r="C1393" t="s">
        <v>27</v>
      </c>
      <c r="D1393" t="s">
        <v>28</v>
      </c>
      <c r="E1393" t="s">
        <v>29</v>
      </c>
      <c r="F1393" t="s">
        <v>30</v>
      </c>
      <c r="G1393" t="s">
        <v>28</v>
      </c>
    </row>
    <row r="1394" spans="1:7" x14ac:dyDescent="0.2">
      <c r="A1394" s="3">
        <v>36816</v>
      </c>
      <c r="B1394">
        <v>19.420000000000002</v>
      </c>
      <c r="C1394" t="s">
        <v>27</v>
      </c>
      <c r="D1394" t="s">
        <v>28</v>
      </c>
      <c r="E1394" t="s">
        <v>29</v>
      </c>
      <c r="F1394" t="s">
        <v>30</v>
      </c>
      <c r="G1394" t="s">
        <v>28</v>
      </c>
    </row>
    <row r="1395" spans="1:7" x14ac:dyDescent="0.2">
      <c r="A1395" s="3">
        <v>36817</v>
      </c>
      <c r="B1395">
        <v>19.41</v>
      </c>
      <c r="C1395" t="s">
        <v>27</v>
      </c>
      <c r="D1395" t="s">
        <v>28</v>
      </c>
      <c r="E1395" t="s">
        <v>29</v>
      </c>
      <c r="F1395" t="s">
        <v>30</v>
      </c>
      <c r="G1395" t="s">
        <v>28</v>
      </c>
    </row>
    <row r="1396" spans="1:7" x14ac:dyDescent="0.2">
      <c r="A1396" s="3">
        <v>36818</v>
      </c>
      <c r="B1396">
        <v>19.400000000000002</v>
      </c>
      <c r="C1396" t="s">
        <v>27</v>
      </c>
      <c r="D1396" t="s">
        <v>28</v>
      </c>
      <c r="E1396" t="s">
        <v>29</v>
      </c>
      <c r="F1396" t="s">
        <v>30</v>
      </c>
      <c r="G1396" t="s">
        <v>28</v>
      </c>
    </row>
    <row r="1397" spans="1:7" x14ac:dyDescent="0.2">
      <c r="A1397" s="3">
        <v>36819</v>
      </c>
      <c r="B1397">
        <v>19.39</v>
      </c>
      <c r="C1397" t="s">
        <v>27</v>
      </c>
      <c r="D1397" t="s">
        <v>28</v>
      </c>
      <c r="E1397" t="s">
        <v>29</v>
      </c>
      <c r="F1397" t="s">
        <v>30</v>
      </c>
      <c r="G1397" t="s">
        <v>28</v>
      </c>
    </row>
    <row r="1398" spans="1:7" x14ac:dyDescent="0.2">
      <c r="A1398" s="3">
        <v>36820</v>
      </c>
      <c r="B1398" t="s">
        <v>29</v>
      </c>
      <c r="C1398" t="s">
        <v>30</v>
      </c>
      <c r="D1398" t="s">
        <v>28</v>
      </c>
      <c r="E1398" t="s">
        <v>29</v>
      </c>
      <c r="F1398" t="s">
        <v>30</v>
      </c>
      <c r="G1398" t="s">
        <v>28</v>
      </c>
    </row>
    <row r="1399" spans="1:7" x14ac:dyDescent="0.2">
      <c r="A1399" s="3">
        <v>36821</v>
      </c>
      <c r="B1399" t="s">
        <v>29</v>
      </c>
      <c r="C1399" t="s">
        <v>30</v>
      </c>
      <c r="D1399" t="s">
        <v>28</v>
      </c>
      <c r="E1399" t="s">
        <v>29</v>
      </c>
      <c r="F1399" t="s">
        <v>30</v>
      </c>
      <c r="G1399" t="s">
        <v>28</v>
      </c>
    </row>
    <row r="1400" spans="1:7" x14ac:dyDescent="0.2">
      <c r="A1400" s="3">
        <v>36822</v>
      </c>
      <c r="B1400">
        <v>19.41</v>
      </c>
      <c r="C1400" t="s">
        <v>27</v>
      </c>
      <c r="D1400" t="s">
        <v>28</v>
      </c>
      <c r="E1400" t="s">
        <v>29</v>
      </c>
      <c r="F1400" t="s">
        <v>30</v>
      </c>
      <c r="G1400" t="s">
        <v>28</v>
      </c>
    </row>
    <row r="1401" spans="1:7" x14ac:dyDescent="0.2">
      <c r="A1401" s="3">
        <v>36823</v>
      </c>
      <c r="B1401">
        <v>19.510000000000002</v>
      </c>
      <c r="C1401" t="s">
        <v>27</v>
      </c>
      <c r="D1401" t="s">
        <v>28</v>
      </c>
      <c r="E1401" t="s">
        <v>29</v>
      </c>
      <c r="F1401" t="s">
        <v>30</v>
      </c>
      <c r="G1401" t="s">
        <v>28</v>
      </c>
    </row>
    <row r="1402" spans="1:7" x14ac:dyDescent="0.2">
      <c r="A1402" s="3">
        <v>36824</v>
      </c>
      <c r="B1402">
        <v>19.510000000000002</v>
      </c>
      <c r="C1402" t="s">
        <v>27</v>
      </c>
      <c r="D1402" t="s">
        <v>28</v>
      </c>
      <c r="E1402" t="s">
        <v>29</v>
      </c>
      <c r="F1402" t="s">
        <v>30</v>
      </c>
      <c r="G1402" t="s">
        <v>28</v>
      </c>
    </row>
    <row r="1403" spans="1:7" x14ac:dyDescent="0.2">
      <c r="A1403" s="3">
        <v>36825</v>
      </c>
      <c r="B1403">
        <v>19.63</v>
      </c>
      <c r="C1403" t="s">
        <v>27</v>
      </c>
      <c r="D1403" t="s">
        <v>28</v>
      </c>
      <c r="E1403" t="s">
        <v>29</v>
      </c>
      <c r="F1403" t="s">
        <v>30</v>
      </c>
      <c r="G1403" t="s">
        <v>28</v>
      </c>
    </row>
    <row r="1404" spans="1:7" x14ac:dyDescent="0.2">
      <c r="A1404" s="3">
        <v>36826</v>
      </c>
      <c r="B1404">
        <v>19.77</v>
      </c>
      <c r="C1404" t="s">
        <v>27</v>
      </c>
      <c r="D1404" t="s">
        <v>28</v>
      </c>
      <c r="E1404" t="s">
        <v>29</v>
      </c>
      <c r="F1404" t="s">
        <v>30</v>
      </c>
      <c r="G1404" t="s">
        <v>28</v>
      </c>
    </row>
    <row r="1405" spans="1:7" x14ac:dyDescent="0.2">
      <c r="A1405" s="3">
        <v>36827</v>
      </c>
      <c r="B1405" t="s">
        <v>29</v>
      </c>
      <c r="C1405" t="s">
        <v>30</v>
      </c>
      <c r="D1405" t="s">
        <v>28</v>
      </c>
      <c r="E1405" t="s">
        <v>29</v>
      </c>
      <c r="F1405" t="s">
        <v>30</v>
      </c>
      <c r="G1405" t="s">
        <v>28</v>
      </c>
    </row>
    <row r="1406" spans="1:7" x14ac:dyDescent="0.2">
      <c r="A1406" s="3">
        <v>36828</v>
      </c>
      <c r="B1406" t="s">
        <v>29</v>
      </c>
      <c r="C1406" t="s">
        <v>30</v>
      </c>
      <c r="D1406" t="s">
        <v>28</v>
      </c>
      <c r="E1406" t="s">
        <v>29</v>
      </c>
      <c r="F1406" t="s">
        <v>30</v>
      </c>
      <c r="G1406" t="s">
        <v>28</v>
      </c>
    </row>
    <row r="1407" spans="1:7" x14ac:dyDescent="0.2">
      <c r="A1407" s="3">
        <v>36829</v>
      </c>
      <c r="B1407">
        <v>19.68</v>
      </c>
      <c r="C1407" t="s">
        <v>27</v>
      </c>
      <c r="D1407" t="s">
        <v>28</v>
      </c>
      <c r="E1407" t="s">
        <v>29</v>
      </c>
      <c r="F1407" t="s">
        <v>30</v>
      </c>
      <c r="G1407" t="s">
        <v>28</v>
      </c>
    </row>
    <row r="1408" spans="1:7" x14ac:dyDescent="0.2">
      <c r="A1408" s="3">
        <v>36830</v>
      </c>
      <c r="B1408">
        <v>19.600000000000001</v>
      </c>
      <c r="C1408" t="s">
        <v>27</v>
      </c>
      <c r="D1408" t="s">
        <v>28</v>
      </c>
      <c r="E1408" t="s">
        <v>29</v>
      </c>
      <c r="F1408" t="s">
        <v>30</v>
      </c>
      <c r="G1408" t="s">
        <v>28</v>
      </c>
    </row>
    <row r="1409" spans="1:7" x14ac:dyDescent="0.2">
      <c r="A1409" s="3">
        <v>36831</v>
      </c>
      <c r="B1409" t="s">
        <v>29</v>
      </c>
      <c r="C1409" t="s">
        <v>30</v>
      </c>
      <c r="D1409" t="s">
        <v>28</v>
      </c>
      <c r="E1409" t="s">
        <v>29</v>
      </c>
      <c r="F1409" t="s">
        <v>30</v>
      </c>
      <c r="G1409" t="s">
        <v>28</v>
      </c>
    </row>
    <row r="1410" spans="1:7" x14ac:dyDescent="0.2">
      <c r="A1410" s="3">
        <v>36832</v>
      </c>
      <c r="B1410">
        <v>19.66</v>
      </c>
      <c r="C1410" t="s">
        <v>27</v>
      </c>
      <c r="D1410" t="s">
        <v>28</v>
      </c>
      <c r="E1410" t="s">
        <v>29</v>
      </c>
      <c r="F1410" t="s">
        <v>30</v>
      </c>
      <c r="G1410" t="s">
        <v>28</v>
      </c>
    </row>
    <row r="1411" spans="1:7" x14ac:dyDescent="0.2">
      <c r="A1411" s="3">
        <v>36833</v>
      </c>
      <c r="B1411">
        <v>19.63</v>
      </c>
      <c r="C1411" t="s">
        <v>27</v>
      </c>
      <c r="D1411" t="s">
        <v>28</v>
      </c>
      <c r="E1411" t="s">
        <v>29</v>
      </c>
      <c r="F1411" t="s">
        <v>30</v>
      </c>
      <c r="G1411" t="s">
        <v>28</v>
      </c>
    </row>
    <row r="1412" spans="1:7" x14ac:dyDescent="0.2">
      <c r="A1412" s="3">
        <v>36834</v>
      </c>
      <c r="B1412" t="s">
        <v>29</v>
      </c>
      <c r="C1412" t="s">
        <v>30</v>
      </c>
      <c r="D1412" t="s">
        <v>28</v>
      </c>
      <c r="E1412" t="s">
        <v>29</v>
      </c>
      <c r="F1412" t="s">
        <v>30</v>
      </c>
      <c r="G1412" t="s">
        <v>28</v>
      </c>
    </row>
    <row r="1413" spans="1:7" x14ac:dyDescent="0.2">
      <c r="A1413" s="3">
        <v>36835</v>
      </c>
      <c r="B1413" t="s">
        <v>29</v>
      </c>
      <c r="C1413" t="s">
        <v>30</v>
      </c>
      <c r="D1413" t="s">
        <v>28</v>
      </c>
      <c r="E1413" t="s">
        <v>29</v>
      </c>
      <c r="F1413" t="s">
        <v>30</v>
      </c>
      <c r="G1413" t="s">
        <v>28</v>
      </c>
    </row>
    <row r="1414" spans="1:7" x14ac:dyDescent="0.2">
      <c r="A1414" s="3">
        <v>36836</v>
      </c>
      <c r="B1414">
        <v>19.600000000000001</v>
      </c>
      <c r="C1414" t="s">
        <v>27</v>
      </c>
      <c r="D1414" t="s">
        <v>28</v>
      </c>
      <c r="E1414" t="s">
        <v>29</v>
      </c>
      <c r="F1414" t="s">
        <v>30</v>
      </c>
      <c r="G1414" t="s">
        <v>28</v>
      </c>
    </row>
    <row r="1415" spans="1:7" x14ac:dyDescent="0.2">
      <c r="A1415" s="3">
        <v>36837</v>
      </c>
      <c r="B1415">
        <v>19.59</v>
      </c>
      <c r="C1415" t="s">
        <v>27</v>
      </c>
      <c r="D1415" t="s">
        <v>28</v>
      </c>
      <c r="E1415" t="s">
        <v>29</v>
      </c>
      <c r="F1415" t="s">
        <v>30</v>
      </c>
      <c r="G1415" t="s">
        <v>28</v>
      </c>
    </row>
    <row r="1416" spans="1:7" x14ac:dyDescent="0.2">
      <c r="A1416" s="3">
        <v>36838</v>
      </c>
      <c r="B1416">
        <v>19.54</v>
      </c>
      <c r="C1416" t="s">
        <v>27</v>
      </c>
      <c r="D1416" t="s">
        <v>28</v>
      </c>
      <c r="E1416" t="s">
        <v>29</v>
      </c>
      <c r="F1416" t="s">
        <v>30</v>
      </c>
      <c r="G1416" t="s">
        <v>28</v>
      </c>
    </row>
    <row r="1417" spans="1:7" x14ac:dyDescent="0.2">
      <c r="A1417" s="3">
        <v>36839</v>
      </c>
      <c r="B1417">
        <v>19.5</v>
      </c>
      <c r="C1417" t="s">
        <v>27</v>
      </c>
      <c r="D1417" t="s">
        <v>28</v>
      </c>
      <c r="E1417" t="s">
        <v>29</v>
      </c>
      <c r="F1417" t="s">
        <v>30</v>
      </c>
      <c r="G1417" t="s">
        <v>28</v>
      </c>
    </row>
    <row r="1418" spans="1:7" x14ac:dyDescent="0.2">
      <c r="A1418" s="3">
        <v>36840</v>
      </c>
      <c r="B1418">
        <v>19.48</v>
      </c>
      <c r="C1418" t="s">
        <v>27</v>
      </c>
      <c r="D1418" t="s">
        <v>28</v>
      </c>
      <c r="E1418" t="s">
        <v>29</v>
      </c>
      <c r="F1418" t="s">
        <v>30</v>
      </c>
      <c r="G1418" t="s">
        <v>28</v>
      </c>
    </row>
    <row r="1419" spans="1:7" x14ac:dyDescent="0.2">
      <c r="A1419" s="3">
        <v>36841</v>
      </c>
      <c r="B1419" t="s">
        <v>29</v>
      </c>
      <c r="C1419" t="s">
        <v>30</v>
      </c>
      <c r="D1419" t="s">
        <v>28</v>
      </c>
      <c r="E1419" t="s">
        <v>29</v>
      </c>
      <c r="F1419" t="s">
        <v>30</v>
      </c>
      <c r="G1419" t="s">
        <v>28</v>
      </c>
    </row>
    <row r="1420" spans="1:7" x14ac:dyDescent="0.2">
      <c r="A1420" s="3">
        <v>36842</v>
      </c>
      <c r="B1420" t="s">
        <v>29</v>
      </c>
      <c r="C1420" t="s">
        <v>30</v>
      </c>
      <c r="D1420" t="s">
        <v>28</v>
      </c>
      <c r="E1420" t="s">
        <v>29</v>
      </c>
      <c r="F1420" t="s">
        <v>30</v>
      </c>
      <c r="G1420" t="s">
        <v>28</v>
      </c>
    </row>
    <row r="1421" spans="1:7" x14ac:dyDescent="0.2">
      <c r="A1421" s="3">
        <v>36843</v>
      </c>
      <c r="B1421">
        <v>19.46</v>
      </c>
      <c r="C1421" t="s">
        <v>27</v>
      </c>
      <c r="D1421" t="s">
        <v>28</v>
      </c>
      <c r="E1421" t="s">
        <v>29</v>
      </c>
      <c r="F1421" t="s">
        <v>30</v>
      </c>
      <c r="G1421" t="s">
        <v>28</v>
      </c>
    </row>
    <row r="1422" spans="1:7" x14ac:dyDescent="0.2">
      <c r="A1422" s="3">
        <v>36844</v>
      </c>
      <c r="B1422">
        <v>19.46</v>
      </c>
      <c r="C1422" t="s">
        <v>27</v>
      </c>
      <c r="D1422" t="s">
        <v>28</v>
      </c>
      <c r="E1422" t="s">
        <v>29</v>
      </c>
      <c r="F1422" t="s">
        <v>30</v>
      </c>
      <c r="G1422" t="s">
        <v>28</v>
      </c>
    </row>
    <row r="1423" spans="1:7" x14ac:dyDescent="0.2">
      <c r="A1423" s="3">
        <v>36845</v>
      </c>
      <c r="B1423">
        <v>19.45</v>
      </c>
      <c r="C1423" t="s">
        <v>27</v>
      </c>
      <c r="D1423" t="s">
        <v>28</v>
      </c>
      <c r="E1423" t="s">
        <v>29</v>
      </c>
      <c r="F1423" t="s">
        <v>30</v>
      </c>
      <c r="G1423" t="s">
        <v>28</v>
      </c>
    </row>
    <row r="1424" spans="1:7" x14ac:dyDescent="0.2">
      <c r="A1424" s="3">
        <v>36846</v>
      </c>
      <c r="B1424">
        <v>19.43</v>
      </c>
      <c r="C1424" t="s">
        <v>27</v>
      </c>
      <c r="D1424" t="s">
        <v>28</v>
      </c>
      <c r="E1424" t="s">
        <v>29</v>
      </c>
      <c r="F1424" t="s">
        <v>30</v>
      </c>
      <c r="G1424" t="s">
        <v>28</v>
      </c>
    </row>
    <row r="1425" spans="1:7" x14ac:dyDescent="0.2">
      <c r="A1425" s="3">
        <v>36847</v>
      </c>
      <c r="B1425">
        <v>19.420000000000002</v>
      </c>
      <c r="C1425" t="s">
        <v>27</v>
      </c>
      <c r="D1425" t="s">
        <v>28</v>
      </c>
      <c r="E1425" t="s">
        <v>29</v>
      </c>
      <c r="F1425" t="s">
        <v>30</v>
      </c>
      <c r="G1425" t="s">
        <v>28</v>
      </c>
    </row>
    <row r="1426" spans="1:7" x14ac:dyDescent="0.2">
      <c r="A1426" s="3">
        <v>36848</v>
      </c>
      <c r="B1426" t="s">
        <v>29</v>
      </c>
      <c r="C1426" t="s">
        <v>30</v>
      </c>
      <c r="D1426" t="s">
        <v>28</v>
      </c>
      <c r="E1426" t="s">
        <v>29</v>
      </c>
      <c r="F1426" t="s">
        <v>30</v>
      </c>
      <c r="G1426" t="s">
        <v>28</v>
      </c>
    </row>
    <row r="1427" spans="1:7" x14ac:dyDescent="0.2">
      <c r="A1427" s="3">
        <v>36849</v>
      </c>
      <c r="B1427" t="s">
        <v>29</v>
      </c>
      <c r="C1427" t="s">
        <v>30</v>
      </c>
      <c r="D1427" t="s">
        <v>28</v>
      </c>
      <c r="E1427" t="s">
        <v>29</v>
      </c>
      <c r="F1427" t="s">
        <v>30</v>
      </c>
      <c r="G1427" t="s">
        <v>28</v>
      </c>
    </row>
    <row r="1428" spans="1:7" x14ac:dyDescent="0.2">
      <c r="A1428" s="3">
        <v>36850</v>
      </c>
      <c r="B1428">
        <v>19.420000000000002</v>
      </c>
      <c r="C1428" t="s">
        <v>27</v>
      </c>
      <c r="D1428" t="s">
        <v>28</v>
      </c>
      <c r="E1428" t="s">
        <v>29</v>
      </c>
      <c r="F1428" t="s">
        <v>30</v>
      </c>
      <c r="G1428" t="s">
        <v>28</v>
      </c>
    </row>
    <row r="1429" spans="1:7" x14ac:dyDescent="0.2">
      <c r="A1429" s="3">
        <v>36851</v>
      </c>
      <c r="B1429">
        <v>19.78</v>
      </c>
      <c r="C1429" t="s">
        <v>27</v>
      </c>
      <c r="D1429" t="s">
        <v>28</v>
      </c>
      <c r="E1429" t="s">
        <v>29</v>
      </c>
      <c r="F1429" t="s">
        <v>30</v>
      </c>
      <c r="G1429" t="s">
        <v>28</v>
      </c>
    </row>
    <row r="1430" spans="1:7" x14ac:dyDescent="0.2">
      <c r="A1430" s="3">
        <v>36852</v>
      </c>
      <c r="B1430">
        <v>19.990000000000002</v>
      </c>
      <c r="C1430" t="s">
        <v>27</v>
      </c>
      <c r="D1430" t="s">
        <v>28</v>
      </c>
      <c r="E1430" t="s">
        <v>29</v>
      </c>
      <c r="F1430" t="s">
        <v>30</v>
      </c>
      <c r="G1430" t="s">
        <v>28</v>
      </c>
    </row>
    <row r="1431" spans="1:7" x14ac:dyDescent="0.2">
      <c r="A1431" s="3">
        <v>36853</v>
      </c>
      <c r="B1431">
        <v>20.57</v>
      </c>
      <c r="C1431" t="s">
        <v>27</v>
      </c>
      <c r="D1431" t="s">
        <v>28</v>
      </c>
      <c r="E1431" t="s">
        <v>29</v>
      </c>
      <c r="F1431" t="s">
        <v>30</v>
      </c>
      <c r="G1431" t="s">
        <v>28</v>
      </c>
    </row>
    <row r="1432" spans="1:7" x14ac:dyDescent="0.2">
      <c r="A1432" s="3">
        <v>36854</v>
      </c>
      <c r="B1432">
        <v>20.21</v>
      </c>
      <c r="C1432" t="s">
        <v>27</v>
      </c>
      <c r="D1432" t="s">
        <v>28</v>
      </c>
      <c r="E1432" t="s">
        <v>29</v>
      </c>
      <c r="F1432" t="s">
        <v>30</v>
      </c>
      <c r="G1432" t="s">
        <v>28</v>
      </c>
    </row>
    <row r="1433" spans="1:7" x14ac:dyDescent="0.2">
      <c r="A1433" s="3">
        <v>36855</v>
      </c>
      <c r="B1433" t="s">
        <v>29</v>
      </c>
      <c r="C1433" t="s">
        <v>30</v>
      </c>
      <c r="D1433" t="s">
        <v>28</v>
      </c>
      <c r="E1433" t="s">
        <v>29</v>
      </c>
      <c r="F1433" t="s">
        <v>30</v>
      </c>
      <c r="G1433" t="s">
        <v>28</v>
      </c>
    </row>
    <row r="1434" spans="1:7" x14ac:dyDescent="0.2">
      <c r="A1434" s="3">
        <v>36856</v>
      </c>
      <c r="B1434" t="s">
        <v>29</v>
      </c>
      <c r="C1434" t="s">
        <v>30</v>
      </c>
      <c r="D1434" t="s">
        <v>28</v>
      </c>
      <c r="E1434" t="s">
        <v>29</v>
      </c>
      <c r="F1434" t="s">
        <v>30</v>
      </c>
      <c r="G1434" t="s">
        <v>28</v>
      </c>
    </row>
    <row r="1435" spans="1:7" x14ac:dyDescent="0.2">
      <c r="A1435" s="3">
        <v>36857</v>
      </c>
      <c r="B1435">
        <v>19.55</v>
      </c>
      <c r="C1435" t="s">
        <v>27</v>
      </c>
      <c r="D1435" t="s">
        <v>28</v>
      </c>
      <c r="E1435" t="s">
        <v>29</v>
      </c>
      <c r="F1435" t="s">
        <v>30</v>
      </c>
      <c r="G1435" t="s">
        <v>28</v>
      </c>
    </row>
    <row r="1436" spans="1:7" x14ac:dyDescent="0.2">
      <c r="A1436" s="3">
        <v>36858</v>
      </c>
      <c r="B1436">
        <v>19.510000000000002</v>
      </c>
      <c r="C1436" t="s">
        <v>27</v>
      </c>
      <c r="D1436" t="s">
        <v>28</v>
      </c>
      <c r="E1436" t="s">
        <v>29</v>
      </c>
      <c r="F1436" t="s">
        <v>30</v>
      </c>
      <c r="G1436" t="s">
        <v>28</v>
      </c>
    </row>
    <row r="1437" spans="1:7" x14ac:dyDescent="0.2">
      <c r="A1437" s="3">
        <v>36859</v>
      </c>
      <c r="B1437">
        <v>19.510000000000002</v>
      </c>
      <c r="C1437" t="s">
        <v>27</v>
      </c>
      <c r="D1437" t="s">
        <v>28</v>
      </c>
      <c r="E1437" t="s">
        <v>29</v>
      </c>
      <c r="F1437" t="s">
        <v>30</v>
      </c>
      <c r="G1437" t="s">
        <v>28</v>
      </c>
    </row>
    <row r="1438" spans="1:7" x14ac:dyDescent="0.2">
      <c r="A1438" s="3">
        <v>36860</v>
      </c>
      <c r="B1438">
        <v>19.760000000000002</v>
      </c>
      <c r="C1438" t="s">
        <v>27</v>
      </c>
      <c r="D1438" t="s">
        <v>28</v>
      </c>
      <c r="E1438" t="s">
        <v>29</v>
      </c>
      <c r="F1438" t="s">
        <v>30</v>
      </c>
      <c r="G1438" t="s">
        <v>28</v>
      </c>
    </row>
    <row r="1439" spans="1:7" x14ac:dyDescent="0.2">
      <c r="A1439" s="3">
        <v>36861</v>
      </c>
      <c r="B1439">
        <v>19.990000000000002</v>
      </c>
      <c r="C1439" t="s">
        <v>27</v>
      </c>
      <c r="D1439" t="s">
        <v>28</v>
      </c>
      <c r="E1439" t="s">
        <v>29</v>
      </c>
      <c r="F1439" t="s">
        <v>30</v>
      </c>
      <c r="G1439" t="s">
        <v>28</v>
      </c>
    </row>
    <row r="1440" spans="1:7" x14ac:dyDescent="0.2">
      <c r="A1440" s="3">
        <v>36862</v>
      </c>
      <c r="B1440" t="s">
        <v>29</v>
      </c>
      <c r="C1440" t="s">
        <v>30</v>
      </c>
      <c r="D1440" t="s">
        <v>28</v>
      </c>
      <c r="E1440" t="s">
        <v>29</v>
      </c>
      <c r="F1440" t="s">
        <v>30</v>
      </c>
      <c r="G1440" t="s">
        <v>28</v>
      </c>
    </row>
    <row r="1441" spans="1:7" x14ac:dyDescent="0.2">
      <c r="A1441" s="3">
        <v>36863</v>
      </c>
      <c r="B1441" t="s">
        <v>29</v>
      </c>
      <c r="C1441" t="s">
        <v>30</v>
      </c>
      <c r="D1441" t="s">
        <v>28</v>
      </c>
      <c r="E1441" t="s">
        <v>29</v>
      </c>
      <c r="F1441" t="s">
        <v>30</v>
      </c>
      <c r="G1441" t="s">
        <v>28</v>
      </c>
    </row>
    <row r="1442" spans="1:7" x14ac:dyDescent="0.2">
      <c r="A1442" s="3">
        <v>36864</v>
      </c>
      <c r="B1442">
        <v>20</v>
      </c>
      <c r="C1442" t="s">
        <v>27</v>
      </c>
      <c r="D1442" t="s">
        <v>28</v>
      </c>
      <c r="E1442" t="s">
        <v>29</v>
      </c>
      <c r="F1442" t="s">
        <v>30</v>
      </c>
      <c r="G1442" t="s">
        <v>28</v>
      </c>
    </row>
    <row r="1443" spans="1:7" x14ac:dyDescent="0.2">
      <c r="A1443" s="3">
        <v>36865</v>
      </c>
      <c r="B1443">
        <v>20.010000000000002</v>
      </c>
      <c r="C1443" t="s">
        <v>27</v>
      </c>
      <c r="D1443" t="s">
        <v>28</v>
      </c>
      <c r="E1443" t="s">
        <v>29</v>
      </c>
      <c r="F1443" t="s">
        <v>30</v>
      </c>
      <c r="G1443" t="s">
        <v>28</v>
      </c>
    </row>
    <row r="1444" spans="1:7" x14ac:dyDescent="0.2">
      <c r="A1444" s="3">
        <v>36866</v>
      </c>
      <c r="B1444">
        <v>19.900000000000002</v>
      </c>
      <c r="C1444" t="s">
        <v>27</v>
      </c>
      <c r="D1444" t="s">
        <v>28</v>
      </c>
      <c r="E1444" t="s">
        <v>29</v>
      </c>
      <c r="F1444" t="s">
        <v>30</v>
      </c>
      <c r="G1444" t="s">
        <v>28</v>
      </c>
    </row>
    <row r="1445" spans="1:7" x14ac:dyDescent="0.2">
      <c r="A1445" s="3">
        <v>36867</v>
      </c>
      <c r="B1445">
        <v>19.88</v>
      </c>
      <c r="C1445" t="s">
        <v>27</v>
      </c>
      <c r="D1445" t="s">
        <v>28</v>
      </c>
      <c r="E1445" t="s">
        <v>29</v>
      </c>
      <c r="F1445" t="s">
        <v>30</v>
      </c>
      <c r="G1445" t="s">
        <v>28</v>
      </c>
    </row>
    <row r="1446" spans="1:7" x14ac:dyDescent="0.2">
      <c r="A1446" s="3">
        <v>36868</v>
      </c>
      <c r="B1446">
        <v>19.86</v>
      </c>
      <c r="C1446" t="s">
        <v>27</v>
      </c>
      <c r="D1446" t="s">
        <v>28</v>
      </c>
      <c r="E1446" t="s">
        <v>29</v>
      </c>
      <c r="F1446" t="s">
        <v>30</v>
      </c>
      <c r="G1446" t="s">
        <v>28</v>
      </c>
    </row>
    <row r="1447" spans="1:7" x14ac:dyDescent="0.2">
      <c r="A1447" s="3">
        <v>36869</v>
      </c>
      <c r="B1447" t="s">
        <v>29</v>
      </c>
      <c r="C1447" t="s">
        <v>30</v>
      </c>
      <c r="D1447" t="s">
        <v>28</v>
      </c>
      <c r="E1447" t="s">
        <v>29</v>
      </c>
      <c r="F1447" t="s">
        <v>30</v>
      </c>
      <c r="G1447" t="s">
        <v>28</v>
      </c>
    </row>
    <row r="1448" spans="1:7" x14ac:dyDescent="0.2">
      <c r="A1448" s="3">
        <v>36870</v>
      </c>
      <c r="B1448" t="s">
        <v>29</v>
      </c>
      <c r="C1448" t="s">
        <v>30</v>
      </c>
      <c r="D1448" t="s">
        <v>28</v>
      </c>
      <c r="E1448" t="s">
        <v>29</v>
      </c>
      <c r="F1448" t="s">
        <v>30</v>
      </c>
      <c r="G1448" t="s">
        <v>28</v>
      </c>
    </row>
    <row r="1449" spans="1:7" x14ac:dyDescent="0.2">
      <c r="A1449" s="3">
        <v>36871</v>
      </c>
      <c r="B1449">
        <v>19.77</v>
      </c>
      <c r="C1449" t="s">
        <v>27</v>
      </c>
      <c r="D1449" t="s">
        <v>28</v>
      </c>
      <c r="E1449" t="s">
        <v>29</v>
      </c>
      <c r="F1449" t="s">
        <v>30</v>
      </c>
      <c r="G1449" t="s">
        <v>28</v>
      </c>
    </row>
    <row r="1450" spans="1:7" x14ac:dyDescent="0.2">
      <c r="A1450" s="3">
        <v>36872</v>
      </c>
      <c r="B1450">
        <v>19.760000000000002</v>
      </c>
      <c r="C1450" t="s">
        <v>27</v>
      </c>
      <c r="D1450" t="s">
        <v>28</v>
      </c>
      <c r="E1450" t="s">
        <v>29</v>
      </c>
      <c r="F1450" t="s">
        <v>30</v>
      </c>
      <c r="G1450" t="s">
        <v>28</v>
      </c>
    </row>
    <row r="1451" spans="1:7" x14ac:dyDescent="0.2">
      <c r="A1451" s="3">
        <v>36873</v>
      </c>
      <c r="B1451">
        <v>19.760000000000002</v>
      </c>
      <c r="C1451" t="s">
        <v>27</v>
      </c>
      <c r="D1451" t="s">
        <v>28</v>
      </c>
      <c r="E1451" t="s">
        <v>29</v>
      </c>
      <c r="F1451" t="s">
        <v>30</v>
      </c>
      <c r="G1451" t="s">
        <v>28</v>
      </c>
    </row>
    <row r="1452" spans="1:7" x14ac:dyDescent="0.2">
      <c r="A1452" s="3">
        <v>36874</v>
      </c>
      <c r="B1452">
        <v>19.7</v>
      </c>
      <c r="C1452" t="s">
        <v>27</v>
      </c>
      <c r="D1452" t="s">
        <v>28</v>
      </c>
      <c r="E1452" t="s">
        <v>29</v>
      </c>
      <c r="F1452" t="s">
        <v>30</v>
      </c>
      <c r="G1452" t="s">
        <v>28</v>
      </c>
    </row>
    <row r="1453" spans="1:7" x14ac:dyDescent="0.2">
      <c r="A1453" s="3">
        <v>36875</v>
      </c>
      <c r="B1453">
        <v>19.68</v>
      </c>
      <c r="C1453" t="s">
        <v>27</v>
      </c>
      <c r="D1453" t="s">
        <v>28</v>
      </c>
      <c r="E1453" t="s">
        <v>29</v>
      </c>
      <c r="F1453" t="s">
        <v>30</v>
      </c>
      <c r="G1453" t="s">
        <v>28</v>
      </c>
    </row>
    <row r="1454" spans="1:7" x14ac:dyDescent="0.2">
      <c r="A1454" s="3">
        <v>36876</v>
      </c>
      <c r="B1454" t="s">
        <v>29</v>
      </c>
      <c r="C1454" t="s">
        <v>30</v>
      </c>
      <c r="D1454" t="s">
        <v>28</v>
      </c>
      <c r="E1454" t="s">
        <v>29</v>
      </c>
      <c r="F1454" t="s">
        <v>30</v>
      </c>
      <c r="G1454" t="s">
        <v>28</v>
      </c>
    </row>
    <row r="1455" spans="1:7" x14ac:dyDescent="0.2">
      <c r="A1455" s="3">
        <v>36877</v>
      </c>
      <c r="B1455" t="s">
        <v>29</v>
      </c>
      <c r="C1455" t="s">
        <v>30</v>
      </c>
      <c r="D1455" t="s">
        <v>28</v>
      </c>
      <c r="E1455" t="s">
        <v>29</v>
      </c>
      <c r="F1455" t="s">
        <v>30</v>
      </c>
      <c r="G1455" t="s">
        <v>28</v>
      </c>
    </row>
    <row r="1456" spans="1:7" x14ac:dyDescent="0.2">
      <c r="A1456" s="3">
        <v>36878</v>
      </c>
      <c r="B1456">
        <v>19.650000000000002</v>
      </c>
      <c r="C1456" t="s">
        <v>27</v>
      </c>
      <c r="D1456" t="s">
        <v>28</v>
      </c>
      <c r="E1456" t="s">
        <v>29</v>
      </c>
      <c r="F1456" t="s">
        <v>30</v>
      </c>
      <c r="G1456" t="s">
        <v>28</v>
      </c>
    </row>
    <row r="1457" spans="1:7" x14ac:dyDescent="0.2">
      <c r="A1457" s="3">
        <v>36879</v>
      </c>
      <c r="B1457">
        <v>19.96</v>
      </c>
      <c r="C1457" t="s">
        <v>27</v>
      </c>
      <c r="D1457" t="s">
        <v>28</v>
      </c>
      <c r="E1457" t="s">
        <v>29</v>
      </c>
      <c r="F1457" t="s">
        <v>30</v>
      </c>
      <c r="G1457" t="s">
        <v>28</v>
      </c>
    </row>
    <row r="1458" spans="1:7" x14ac:dyDescent="0.2">
      <c r="A1458" s="3">
        <v>36880</v>
      </c>
      <c r="B1458">
        <v>19.900000000000002</v>
      </c>
      <c r="C1458" t="s">
        <v>27</v>
      </c>
      <c r="D1458" t="s">
        <v>28</v>
      </c>
      <c r="E1458" t="s">
        <v>29</v>
      </c>
      <c r="F1458" t="s">
        <v>30</v>
      </c>
      <c r="G1458" t="s">
        <v>28</v>
      </c>
    </row>
    <row r="1459" spans="1:7" x14ac:dyDescent="0.2">
      <c r="A1459" s="3">
        <v>36881</v>
      </c>
      <c r="B1459">
        <v>19.98</v>
      </c>
      <c r="C1459" t="s">
        <v>27</v>
      </c>
      <c r="D1459" t="s">
        <v>28</v>
      </c>
      <c r="E1459" t="s">
        <v>29</v>
      </c>
      <c r="F1459" t="s">
        <v>30</v>
      </c>
      <c r="G1459" t="s">
        <v>28</v>
      </c>
    </row>
    <row r="1460" spans="1:7" x14ac:dyDescent="0.2">
      <c r="A1460" s="3">
        <v>36882</v>
      </c>
      <c r="B1460">
        <v>19.91</v>
      </c>
      <c r="C1460" t="s">
        <v>27</v>
      </c>
      <c r="D1460" t="s">
        <v>28</v>
      </c>
      <c r="E1460" t="s">
        <v>29</v>
      </c>
      <c r="F1460" t="s">
        <v>30</v>
      </c>
      <c r="G1460" t="s">
        <v>28</v>
      </c>
    </row>
    <row r="1461" spans="1:7" x14ac:dyDescent="0.2">
      <c r="A1461" s="3">
        <v>36883</v>
      </c>
      <c r="B1461" t="s">
        <v>29</v>
      </c>
      <c r="C1461" t="s">
        <v>30</v>
      </c>
      <c r="D1461" t="s">
        <v>28</v>
      </c>
      <c r="E1461" t="s">
        <v>29</v>
      </c>
      <c r="F1461" t="s">
        <v>30</v>
      </c>
      <c r="G1461" t="s">
        <v>28</v>
      </c>
    </row>
    <row r="1462" spans="1:7" x14ac:dyDescent="0.2">
      <c r="A1462" s="3">
        <v>36884</v>
      </c>
      <c r="B1462" t="s">
        <v>29</v>
      </c>
      <c r="C1462" t="s">
        <v>30</v>
      </c>
      <c r="D1462" t="s">
        <v>28</v>
      </c>
      <c r="E1462" t="s">
        <v>29</v>
      </c>
      <c r="F1462" t="s">
        <v>30</v>
      </c>
      <c r="G1462" t="s">
        <v>28</v>
      </c>
    </row>
    <row r="1463" spans="1:7" x14ac:dyDescent="0.2">
      <c r="A1463" s="3">
        <v>36885</v>
      </c>
      <c r="B1463" t="s">
        <v>29</v>
      </c>
      <c r="C1463" t="s">
        <v>30</v>
      </c>
      <c r="D1463" t="s">
        <v>28</v>
      </c>
      <c r="E1463" t="s">
        <v>29</v>
      </c>
      <c r="F1463" t="s">
        <v>30</v>
      </c>
      <c r="G1463" t="s">
        <v>28</v>
      </c>
    </row>
    <row r="1464" spans="1:7" x14ac:dyDescent="0.2">
      <c r="A1464" s="3">
        <v>36886</v>
      </c>
      <c r="B1464" t="s">
        <v>29</v>
      </c>
      <c r="C1464" t="s">
        <v>30</v>
      </c>
      <c r="D1464" t="s">
        <v>28</v>
      </c>
      <c r="E1464" t="s">
        <v>29</v>
      </c>
      <c r="F1464" t="s">
        <v>30</v>
      </c>
      <c r="G1464" t="s">
        <v>28</v>
      </c>
    </row>
    <row r="1465" spans="1:7" x14ac:dyDescent="0.2">
      <c r="A1465" s="3">
        <v>36887</v>
      </c>
      <c r="B1465">
        <v>19.89</v>
      </c>
      <c r="C1465" t="s">
        <v>27</v>
      </c>
      <c r="D1465" t="s">
        <v>28</v>
      </c>
      <c r="E1465" t="s">
        <v>29</v>
      </c>
      <c r="F1465" t="s">
        <v>30</v>
      </c>
      <c r="G1465" t="s">
        <v>28</v>
      </c>
    </row>
    <row r="1466" spans="1:7" x14ac:dyDescent="0.2">
      <c r="A1466" s="3">
        <v>36888</v>
      </c>
      <c r="B1466">
        <v>19.75</v>
      </c>
      <c r="C1466" t="s">
        <v>27</v>
      </c>
      <c r="D1466" t="s">
        <v>28</v>
      </c>
      <c r="E1466" t="s">
        <v>29</v>
      </c>
      <c r="F1466" t="s">
        <v>30</v>
      </c>
      <c r="G1466" t="s">
        <v>28</v>
      </c>
    </row>
    <row r="1467" spans="1:7" x14ac:dyDescent="0.2">
      <c r="A1467" s="3">
        <v>36889</v>
      </c>
      <c r="B1467">
        <v>19.54</v>
      </c>
      <c r="C1467" t="s">
        <v>27</v>
      </c>
      <c r="D1467" t="s">
        <v>28</v>
      </c>
      <c r="E1467" t="s">
        <v>29</v>
      </c>
      <c r="F1467" t="s">
        <v>30</v>
      </c>
      <c r="G1467" t="s">
        <v>28</v>
      </c>
    </row>
    <row r="1468" spans="1:7" x14ac:dyDescent="0.2">
      <c r="A1468" s="3">
        <v>36890</v>
      </c>
      <c r="B1468" t="s">
        <v>29</v>
      </c>
      <c r="C1468" t="s">
        <v>30</v>
      </c>
      <c r="D1468" t="s">
        <v>28</v>
      </c>
      <c r="E1468" t="s">
        <v>29</v>
      </c>
      <c r="F1468" t="s">
        <v>30</v>
      </c>
      <c r="G1468" t="s">
        <v>28</v>
      </c>
    </row>
    <row r="1469" spans="1:7" x14ac:dyDescent="0.2">
      <c r="A1469" s="3">
        <v>36891</v>
      </c>
      <c r="B1469" t="s">
        <v>29</v>
      </c>
      <c r="C1469" t="s">
        <v>30</v>
      </c>
      <c r="D1469" t="s">
        <v>28</v>
      </c>
      <c r="E1469" t="s">
        <v>29</v>
      </c>
      <c r="F1469" t="s">
        <v>30</v>
      </c>
      <c r="G1469" t="s">
        <v>28</v>
      </c>
    </row>
    <row r="1470" spans="1:7" x14ac:dyDescent="0.2">
      <c r="A1470" s="3">
        <v>36892</v>
      </c>
      <c r="B1470" t="s">
        <v>29</v>
      </c>
      <c r="C1470" t="s">
        <v>30</v>
      </c>
      <c r="D1470" t="s">
        <v>28</v>
      </c>
      <c r="E1470" t="s">
        <v>29</v>
      </c>
      <c r="F1470" t="s">
        <v>30</v>
      </c>
      <c r="G1470" t="s">
        <v>28</v>
      </c>
    </row>
    <row r="1471" spans="1:7" x14ac:dyDescent="0.2">
      <c r="A1471" s="3">
        <v>36893</v>
      </c>
      <c r="B1471">
        <v>19.490000000000002</v>
      </c>
      <c r="C1471" t="s">
        <v>27</v>
      </c>
      <c r="D1471" t="s">
        <v>28</v>
      </c>
      <c r="E1471">
        <v>19.36</v>
      </c>
      <c r="F1471" t="s">
        <v>27</v>
      </c>
      <c r="G1471" t="s">
        <v>28</v>
      </c>
    </row>
    <row r="1472" spans="1:7" x14ac:dyDescent="0.2">
      <c r="A1472" s="3">
        <v>36894</v>
      </c>
      <c r="B1472">
        <v>19.440000000000001</v>
      </c>
      <c r="C1472" t="s">
        <v>27</v>
      </c>
      <c r="D1472" t="s">
        <v>28</v>
      </c>
      <c r="E1472">
        <v>19.3</v>
      </c>
      <c r="F1472" t="s">
        <v>27</v>
      </c>
      <c r="G1472" t="s">
        <v>28</v>
      </c>
    </row>
    <row r="1473" spans="1:7" x14ac:dyDescent="0.2">
      <c r="A1473" s="3">
        <v>36895</v>
      </c>
      <c r="B1473">
        <v>19.440000000000001</v>
      </c>
      <c r="C1473" t="s">
        <v>27</v>
      </c>
      <c r="D1473" t="s">
        <v>28</v>
      </c>
      <c r="E1473">
        <v>19.29</v>
      </c>
      <c r="F1473" t="s">
        <v>27</v>
      </c>
      <c r="G1473" t="s">
        <v>28</v>
      </c>
    </row>
    <row r="1474" spans="1:7" x14ac:dyDescent="0.2">
      <c r="A1474" s="3">
        <v>36896</v>
      </c>
      <c r="B1474">
        <v>19.45</v>
      </c>
      <c r="C1474" t="s">
        <v>27</v>
      </c>
      <c r="D1474" t="s">
        <v>28</v>
      </c>
      <c r="E1474">
        <v>19.309999999999999</v>
      </c>
      <c r="F1474" t="s">
        <v>27</v>
      </c>
      <c r="G1474" t="s">
        <v>28</v>
      </c>
    </row>
    <row r="1475" spans="1:7" x14ac:dyDescent="0.2">
      <c r="A1475" s="3">
        <v>36897</v>
      </c>
      <c r="B1475" t="s">
        <v>29</v>
      </c>
      <c r="C1475" t="s">
        <v>30</v>
      </c>
      <c r="D1475" t="s">
        <v>28</v>
      </c>
      <c r="E1475" t="s">
        <v>29</v>
      </c>
      <c r="F1475" t="s">
        <v>30</v>
      </c>
      <c r="G1475" t="s">
        <v>28</v>
      </c>
    </row>
    <row r="1476" spans="1:7" x14ac:dyDescent="0.2">
      <c r="A1476" s="3">
        <v>36898</v>
      </c>
      <c r="B1476" t="s">
        <v>29</v>
      </c>
      <c r="C1476" t="s">
        <v>30</v>
      </c>
      <c r="D1476" t="s">
        <v>28</v>
      </c>
      <c r="E1476" t="s">
        <v>29</v>
      </c>
      <c r="F1476" t="s">
        <v>30</v>
      </c>
      <c r="G1476" t="s">
        <v>28</v>
      </c>
    </row>
    <row r="1477" spans="1:7" x14ac:dyDescent="0.2">
      <c r="A1477" s="3">
        <v>36899</v>
      </c>
      <c r="B1477">
        <v>19.43</v>
      </c>
      <c r="C1477" t="s">
        <v>27</v>
      </c>
      <c r="D1477" t="s">
        <v>28</v>
      </c>
      <c r="E1477">
        <v>19.350000000000001</v>
      </c>
      <c r="F1477" t="s">
        <v>27</v>
      </c>
      <c r="G1477" t="s">
        <v>28</v>
      </c>
    </row>
    <row r="1478" spans="1:7" x14ac:dyDescent="0.2">
      <c r="A1478" s="3">
        <v>36900</v>
      </c>
      <c r="B1478">
        <v>19.43</v>
      </c>
      <c r="C1478" t="s">
        <v>27</v>
      </c>
      <c r="D1478" t="s">
        <v>28</v>
      </c>
      <c r="E1478">
        <v>19.34</v>
      </c>
      <c r="F1478" t="s">
        <v>27</v>
      </c>
      <c r="G1478" t="s">
        <v>28</v>
      </c>
    </row>
    <row r="1479" spans="1:7" x14ac:dyDescent="0.2">
      <c r="A1479" s="3">
        <v>36901</v>
      </c>
      <c r="B1479">
        <v>19.43</v>
      </c>
      <c r="C1479" t="s">
        <v>27</v>
      </c>
      <c r="D1479" t="s">
        <v>28</v>
      </c>
      <c r="E1479">
        <v>19.28</v>
      </c>
      <c r="F1479" t="s">
        <v>27</v>
      </c>
      <c r="G1479" t="s">
        <v>28</v>
      </c>
    </row>
    <row r="1480" spans="1:7" x14ac:dyDescent="0.2">
      <c r="A1480" s="3">
        <v>36902</v>
      </c>
      <c r="B1480">
        <v>19.43</v>
      </c>
      <c r="C1480" t="s">
        <v>27</v>
      </c>
      <c r="D1480" t="s">
        <v>28</v>
      </c>
      <c r="E1480">
        <v>19.190000000000001</v>
      </c>
      <c r="F1480" t="s">
        <v>27</v>
      </c>
      <c r="G1480" t="s">
        <v>28</v>
      </c>
    </row>
    <row r="1481" spans="1:7" x14ac:dyDescent="0.2">
      <c r="A1481" s="3">
        <v>36903</v>
      </c>
      <c r="B1481">
        <v>19.41</v>
      </c>
      <c r="C1481" t="s">
        <v>27</v>
      </c>
      <c r="D1481" t="s">
        <v>28</v>
      </c>
      <c r="E1481">
        <v>19.240000000000002</v>
      </c>
      <c r="F1481" t="s">
        <v>27</v>
      </c>
      <c r="G1481" t="s">
        <v>28</v>
      </c>
    </row>
    <row r="1482" spans="1:7" x14ac:dyDescent="0.2">
      <c r="A1482" s="3">
        <v>36904</v>
      </c>
      <c r="B1482" t="s">
        <v>29</v>
      </c>
      <c r="C1482" t="s">
        <v>30</v>
      </c>
      <c r="D1482" t="s">
        <v>28</v>
      </c>
      <c r="E1482" t="s">
        <v>29</v>
      </c>
      <c r="F1482" t="s">
        <v>30</v>
      </c>
      <c r="G1482" t="s">
        <v>28</v>
      </c>
    </row>
    <row r="1483" spans="1:7" x14ac:dyDescent="0.2">
      <c r="A1483" s="3">
        <v>36905</v>
      </c>
      <c r="B1483" t="s">
        <v>29</v>
      </c>
      <c r="C1483" t="s">
        <v>30</v>
      </c>
      <c r="D1483" t="s">
        <v>28</v>
      </c>
      <c r="E1483" t="s">
        <v>29</v>
      </c>
      <c r="F1483" t="s">
        <v>30</v>
      </c>
      <c r="G1483" t="s">
        <v>28</v>
      </c>
    </row>
    <row r="1484" spans="1:7" x14ac:dyDescent="0.2">
      <c r="A1484" s="3">
        <v>36906</v>
      </c>
      <c r="B1484">
        <v>19.43</v>
      </c>
      <c r="C1484" t="s">
        <v>27</v>
      </c>
      <c r="D1484" t="s">
        <v>28</v>
      </c>
      <c r="E1484">
        <v>19.559999999999999</v>
      </c>
      <c r="F1484" t="s">
        <v>27</v>
      </c>
      <c r="G1484" t="s">
        <v>28</v>
      </c>
    </row>
    <row r="1485" spans="1:7" x14ac:dyDescent="0.2">
      <c r="A1485" s="3">
        <v>36907</v>
      </c>
      <c r="B1485">
        <v>19.41</v>
      </c>
      <c r="C1485" t="s">
        <v>27</v>
      </c>
      <c r="D1485" t="s">
        <v>28</v>
      </c>
      <c r="E1485">
        <v>19.88</v>
      </c>
      <c r="F1485" t="s">
        <v>27</v>
      </c>
      <c r="G1485" t="s">
        <v>28</v>
      </c>
    </row>
    <row r="1486" spans="1:7" x14ac:dyDescent="0.2">
      <c r="A1486" s="3">
        <v>36908</v>
      </c>
      <c r="B1486">
        <v>19.45</v>
      </c>
      <c r="C1486" t="s">
        <v>27</v>
      </c>
      <c r="D1486" t="s">
        <v>28</v>
      </c>
      <c r="E1486">
        <v>20.650000000000002</v>
      </c>
      <c r="F1486" t="s">
        <v>27</v>
      </c>
      <c r="G1486" t="s">
        <v>28</v>
      </c>
    </row>
    <row r="1487" spans="1:7" x14ac:dyDescent="0.2">
      <c r="A1487" s="3">
        <v>36909</v>
      </c>
      <c r="B1487">
        <v>19.59</v>
      </c>
      <c r="C1487" t="s">
        <v>27</v>
      </c>
      <c r="D1487" t="s">
        <v>28</v>
      </c>
      <c r="E1487">
        <v>21.2</v>
      </c>
      <c r="F1487" t="s">
        <v>27</v>
      </c>
      <c r="G1487" t="s">
        <v>28</v>
      </c>
    </row>
    <row r="1488" spans="1:7" x14ac:dyDescent="0.2">
      <c r="A1488" s="3">
        <v>36910</v>
      </c>
      <c r="B1488">
        <v>19.490000000000002</v>
      </c>
      <c r="C1488" t="s">
        <v>27</v>
      </c>
      <c r="D1488" t="s">
        <v>28</v>
      </c>
      <c r="E1488">
        <v>19.07</v>
      </c>
      <c r="F1488" t="s">
        <v>27</v>
      </c>
      <c r="G1488" t="s">
        <v>28</v>
      </c>
    </row>
    <row r="1489" spans="1:7" x14ac:dyDescent="0.2">
      <c r="A1489" s="3">
        <v>36911</v>
      </c>
      <c r="B1489" t="s">
        <v>29</v>
      </c>
      <c r="C1489" t="s">
        <v>30</v>
      </c>
      <c r="D1489" t="s">
        <v>28</v>
      </c>
      <c r="E1489" t="s">
        <v>29</v>
      </c>
      <c r="F1489" t="s">
        <v>30</v>
      </c>
      <c r="G1489" t="s">
        <v>28</v>
      </c>
    </row>
    <row r="1490" spans="1:7" x14ac:dyDescent="0.2">
      <c r="A1490" s="3">
        <v>36912</v>
      </c>
      <c r="B1490" t="s">
        <v>29</v>
      </c>
      <c r="C1490" t="s">
        <v>30</v>
      </c>
      <c r="D1490" t="s">
        <v>28</v>
      </c>
      <c r="E1490" t="s">
        <v>29</v>
      </c>
      <c r="F1490" t="s">
        <v>30</v>
      </c>
      <c r="G1490" t="s">
        <v>28</v>
      </c>
    </row>
    <row r="1491" spans="1:7" x14ac:dyDescent="0.2">
      <c r="A1491" s="3">
        <v>36913</v>
      </c>
      <c r="B1491">
        <v>19.38</v>
      </c>
      <c r="C1491" t="s">
        <v>27</v>
      </c>
      <c r="D1491" t="s">
        <v>28</v>
      </c>
      <c r="E1491">
        <v>19.240000000000002</v>
      </c>
      <c r="F1491" t="s">
        <v>27</v>
      </c>
      <c r="G1491" t="s">
        <v>28</v>
      </c>
    </row>
    <row r="1492" spans="1:7" x14ac:dyDescent="0.2">
      <c r="A1492" s="3">
        <v>36914</v>
      </c>
      <c r="B1492">
        <v>19.39</v>
      </c>
      <c r="C1492" t="s">
        <v>27</v>
      </c>
      <c r="D1492" t="s">
        <v>28</v>
      </c>
      <c r="E1492">
        <v>19.100000000000001</v>
      </c>
      <c r="F1492" t="s">
        <v>27</v>
      </c>
      <c r="G1492" t="s">
        <v>28</v>
      </c>
    </row>
    <row r="1493" spans="1:7" x14ac:dyDescent="0.2">
      <c r="A1493" s="3">
        <v>36915</v>
      </c>
      <c r="B1493">
        <v>19.400000000000002</v>
      </c>
      <c r="C1493" t="s">
        <v>27</v>
      </c>
      <c r="D1493" t="s">
        <v>28</v>
      </c>
      <c r="E1493">
        <v>19.23</v>
      </c>
      <c r="F1493" t="s">
        <v>27</v>
      </c>
      <c r="G1493" t="s">
        <v>28</v>
      </c>
    </row>
    <row r="1494" spans="1:7" x14ac:dyDescent="0.2">
      <c r="A1494" s="3">
        <v>36916</v>
      </c>
      <c r="B1494">
        <v>19.37</v>
      </c>
      <c r="C1494" t="s">
        <v>27</v>
      </c>
      <c r="D1494" t="s">
        <v>28</v>
      </c>
      <c r="E1494">
        <v>19.16</v>
      </c>
      <c r="F1494" t="s">
        <v>27</v>
      </c>
      <c r="G1494" t="s">
        <v>28</v>
      </c>
    </row>
    <row r="1495" spans="1:7" x14ac:dyDescent="0.2">
      <c r="A1495" s="3">
        <v>36917</v>
      </c>
      <c r="B1495">
        <v>19.39</v>
      </c>
      <c r="C1495" t="s">
        <v>27</v>
      </c>
      <c r="D1495" t="s">
        <v>28</v>
      </c>
      <c r="E1495">
        <v>19.23</v>
      </c>
      <c r="F1495" t="s">
        <v>27</v>
      </c>
      <c r="G1495" t="s">
        <v>28</v>
      </c>
    </row>
    <row r="1496" spans="1:7" x14ac:dyDescent="0.2">
      <c r="A1496" s="3">
        <v>36918</v>
      </c>
      <c r="B1496" t="s">
        <v>29</v>
      </c>
      <c r="C1496" t="s">
        <v>30</v>
      </c>
      <c r="D1496" t="s">
        <v>28</v>
      </c>
      <c r="E1496" t="s">
        <v>29</v>
      </c>
      <c r="F1496" t="s">
        <v>30</v>
      </c>
      <c r="G1496" t="s">
        <v>28</v>
      </c>
    </row>
    <row r="1497" spans="1:7" x14ac:dyDescent="0.2">
      <c r="A1497" s="3">
        <v>36919</v>
      </c>
      <c r="B1497" t="s">
        <v>29</v>
      </c>
      <c r="C1497" t="s">
        <v>30</v>
      </c>
      <c r="D1497" t="s">
        <v>28</v>
      </c>
      <c r="E1497" t="s">
        <v>29</v>
      </c>
      <c r="F1497" t="s">
        <v>30</v>
      </c>
      <c r="G1497" t="s">
        <v>28</v>
      </c>
    </row>
    <row r="1498" spans="1:7" x14ac:dyDescent="0.2">
      <c r="A1498" s="3">
        <v>36920</v>
      </c>
      <c r="B1498">
        <v>19.420000000000002</v>
      </c>
      <c r="C1498" t="s">
        <v>27</v>
      </c>
      <c r="D1498" t="s">
        <v>28</v>
      </c>
      <c r="E1498">
        <v>25.43</v>
      </c>
      <c r="F1498" t="s">
        <v>27</v>
      </c>
      <c r="G1498" t="s">
        <v>28</v>
      </c>
    </row>
    <row r="1499" spans="1:7" x14ac:dyDescent="0.2">
      <c r="A1499" s="3">
        <v>36921</v>
      </c>
      <c r="B1499">
        <v>19.420000000000002</v>
      </c>
      <c r="C1499" t="s">
        <v>27</v>
      </c>
      <c r="D1499" t="s">
        <v>28</v>
      </c>
      <c r="E1499">
        <v>24.02</v>
      </c>
      <c r="F1499" t="s">
        <v>27</v>
      </c>
      <c r="G1499" t="s">
        <v>28</v>
      </c>
    </row>
    <row r="1500" spans="1:7" x14ac:dyDescent="0.2">
      <c r="A1500" s="3">
        <v>36922</v>
      </c>
      <c r="B1500">
        <v>19.39</v>
      </c>
      <c r="C1500" t="s">
        <v>27</v>
      </c>
      <c r="D1500" t="s">
        <v>28</v>
      </c>
      <c r="E1500">
        <v>19.260000000000002</v>
      </c>
      <c r="F1500" t="s">
        <v>27</v>
      </c>
      <c r="G1500" t="s">
        <v>28</v>
      </c>
    </row>
    <row r="1501" spans="1:7" x14ac:dyDescent="0.2">
      <c r="A1501" s="3">
        <v>36923</v>
      </c>
      <c r="B1501">
        <v>19.36</v>
      </c>
      <c r="C1501" t="s">
        <v>27</v>
      </c>
      <c r="D1501" t="s">
        <v>28</v>
      </c>
      <c r="E1501">
        <v>19.100000000000001</v>
      </c>
      <c r="F1501" t="s">
        <v>27</v>
      </c>
      <c r="G1501" t="s">
        <v>28</v>
      </c>
    </row>
    <row r="1502" spans="1:7" x14ac:dyDescent="0.2">
      <c r="A1502" s="3">
        <v>36924</v>
      </c>
      <c r="B1502">
        <v>19.34</v>
      </c>
      <c r="C1502" t="s">
        <v>27</v>
      </c>
      <c r="D1502" t="s">
        <v>28</v>
      </c>
      <c r="E1502">
        <v>19.059999999999999</v>
      </c>
      <c r="F1502" t="s">
        <v>27</v>
      </c>
      <c r="G1502" t="s">
        <v>28</v>
      </c>
    </row>
    <row r="1503" spans="1:7" x14ac:dyDescent="0.2">
      <c r="A1503" s="3">
        <v>36925</v>
      </c>
      <c r="B1503" t="s">
        <v>29</v>
      </c>
      <c r="C1503" t="s">
        <v>30</v>
      </c>
      <c r="D1503" t="s">
        <v>28</v>
      </c>
      <c r="E1503" t="s">
        <v>29</v>
      </c>
      <c r="F1503" t="s">
        <v>30</v>
      </c>
      <c r="G1503" t="s">
        <v>28</v>
      </c>
    </row>
    <row r="1504" spans="1:7" x14ac:dyDescent="0.2">
      <c r="A1504" s="3">
        <v>36926</v>
      </c>
      <c r="B1504" t="s">
        <v>29</v>
      </c>
      <c r="C1504" t="s">
        <v>30</v>
      </c>
      <c r="D1504" t="s">
        <v>28</v>
      </c>
      <c r="E1504" t="s">
        <v>29</v>
      </c>
      <c r="F1504" t="s">
        <v>30</v>
      </c>
      <c r="G1504" t="s">
        <v>28</v>
      </c>
    </row>
    <row r="1505" spans="1:7" x14ac:dyDescent="0.2">
      <c r="A1505" s="3">
        <v>36927</v>
      </c>
      <c r="B1505">
        <v>19.350000000000001</v>
      </c>
      <c r="C1505" t="s">
        <v>27</v>
      </c>
      <c r="D1505" t="s">
        <v>28</v>
      </c>
      <c r="E1505">
        <v>19.29</v>
      </c>
      <c r="F1505" t="s">
        <v>27</v>
      </c>
      <c r="G1505" t="s">
        <v>28</v>
      </c>
    </row>
    <row r="1506" spans="1:7" x14ac:dyDescent="0.2">
      <c r="A1506" s="3">
        <v>36928</v>
      </c>
      <c r="B1506">
        <v>19.350000000000001</v>
      </c>
      <c r="C1506" t="s">
        <v>27</v>
      </c>
      <c r="D1506" t="s">
        <v>28</v>
      </c>
      <c r="E1506">
        <v>19.38</v>
      </c>
      <c r="F1506" t="s">
        <v>27</v>
      </c>
      <c r="G1506" t="s">
        <v>28</v>
      </c>
    </row>
    <row r="1507" spans="1:7" x14ac:dyDescent="0.2">
      <c r="A1507" s="3">
        <v>36929</v>
      </c>
      <c r="B1507">
        <v>19.350000000000001</v>
      </c>
      <c r="C1507" t="s">
        <v>27</v>
      </c>
      <c r="D1507" t="s">
        <v>28</v>
      </c>
      <c r="E1507">
        <v>19.07</v>
      </c>
      <c r="F1507" t="s">
        <v>27</v>
      </c>
      <c r="G1507" t="s">
        <v>28</v>
      </c>
    </row>
    <row r="1508" spans="1:7" x14ac:dyDescent="0.2">
      <c r="A1508" s="3">
        <v>36930</v>
      </c>
      <c r="B1508">
        <v>19.34</v>
      </c>
      <c r="C1508" t="s">
        <v>27</v>
      </c>
      <c r="D1508" t="s">
        <v>28</v>
      </c>
      <c r="E1508">
        <v>19</v>
      </c>
      <c r="F1508" t="s">
        <v>27</v>
      </c>
      <c r="G1508" t="s">
        <v>28</v>
      </c>
    </row>
    <row r="1509" spans="1:7" x14ac:dyDescent="0.2">
      <c r="A1509" s="3">
        <v>36931</v>
      </c>
      <c r="B1509">
        <v>19.38</v>
      </c>
      <c r="C1509" t="s">
        <v>27</v>
      </c>
      <c r="D1509" t="s">
        <v>28</v>
      </c>
      <c r="E1509">
        <v>19.54</v>
      </c>
      <c r="F1509" t="s">
        <v>27</v>
      </c>
      <c r="G1509" t="s">
        <v>28</v>
      </c>
    </row>
    <row r="1510" spans="1:7" x14ac:dyDescent="0.2">
      <c r="A1510" s="3">
        <v>36932</v>
      </c>
      <c r="B1510" t="s">
        <v>29</v>
      </c>
      <c r="C1510" t="s">
        <v>30</v>
      </c>
      <c r="D1510" t="s">
        <v>28</v>
      </c>
      <c r="E1510" t="s">
        <v>29</v>
      </c>
      <c r="F1510" t="s">
        <v>30</v>
      </c>
      <c r="G1510" t="s">
        <v>28</v>
      </c>
    </row>
    <row r="1511" spans="1:7" x14ac:dyDescent="0.2">
      <c r="A1511" s="3">
        <v>36933</v>
      </c>
      <c r="B1511" t="s">
        <v>29</v>
      </c>
      <c r="C1511" t="s">
        <v>30</v>
      </c>
      <c r="D1511" t="s">
        <v>28</v>
      </c>
      <c r="E1511" t="s">
        <v>29</v>
      </c>
      <c r="F1511" t="s">
        <v>30</v>
      </c>
      <c r="G1511" t="s">
        <v>28</v>
      </c>
    </row>
    <row r="1512" spans="1:7" x14ac:dyDescent="0.2">
      <c r="A1512" s="3">
        <v>36934</v>
      </c>
      <c r="B1512">
        <v>19.420000000000002</v>
      </c>
      <c r="C1512" t="s">
        <v>27</v>
      </c>
      <c r="D1512" t="s">
        <v>28</v>
      </c>
      <c r="E1512">
        <v>19.61</v>
      </c>
      <c r="F1512" t="s">
        <v>27</v>
      </c>
      <c r="G1512" t="s">
        <v>28</v>
      </c>
    </row>
    <row r="1513" spans="1:7" x14ac:dyDescent="0.2">
      <c r="A1513" s="3">
        <v>36935</v>
      </c>
      <c r="B1513">
        <v>19.39</v>
      </c>
      <c r="C1513" t="s">
        <v>27</v>
      </c>
      <c r="D1513" t="s">
        <v>28</v>
      </c>
      <c r="E1513">
        <v>18.920000000000002</v>
      </c>
      <c r="F1513" t="s">
        <v>27</v>
      </c>
      <c r="G1513" t="s">
        <v>28</v>
      </c>
    </row>
    <row r="1514" spans="1:7" x14ac:dyDescent="0.2">
      <c r="A1514" s="3">
        <v>36936</v>
      </c>
      <c r="B1514">
        <v>19.36</v>
      </c>
      <c r="C1514" t="s">
        <v>27</v>
      </c>
      <c r="D1514" t="s">
        <v>28</v>
      </c>
      <c r="E1514">
        <v>19.2</v>
      </c>
      <c r="F1514" t="s">
        <v>27</v>
      </c>
      <c r="G1514" t="s">
        <v>28</v>
      </c>
    </row>
    <row r="1515" spans="1:7" x14ac:dyDescent="0.2">
      <c r="A1515" s="3">
        <v>36937</v>
      </c>
      <c r="B1515">
        <v>19.39</v>
      </c>
      <c r="C1515" t="s">
        <v>27</v>
      </c>
      <c r="D1515" t="s">
        <v>28</v>
      </c>
      <c r="E1515">
        <v>19.43</v>
      </c>
      <c r="F1515" t="s">
        <v>27</v>
      </c>
      <c r="G1515" t="s">
        <v>28</v>
      </c>
    </row>
    <row r="1516" spans="1:7" x14ac:dyDescent="0.2">
      <c r="A1516" s="3">
        <v>36938</v>
      </c>
      <c r="B1516">
        <v>19.36</v>
      </c>
      <c r="C1516" t="s">
        <v>27</v>
      </c>
      <c r="D1516" t="s">
        <v>28</v>
      </c>
      <c r="E1516">
        <v>19.14</v>
      </c>
      <c r="F1516" t="s">
        <v>27</v>
      </c>
      <c r="G1516" t="s">
        <v>28</v>
      </c>
    </row>
    <row r="1517" spans="1:7" x14ac:dyDescent="0.2">
      <c r="A1517" s="3">
        <v>36939</v>
      </c>
      <c r="B1517" t="s">
        <v>29</v>
      </c>
      <c r="C1517" t="s">
        <v>30</v>
      </c>
      <c r="D1517" t="s">
        <v>28</v>
      </c>
      <c r="E1517" t="s">
        <v>29</v>
      </c>
      <c r="F1517" t="s">
        <v>30</v>
      </c>
      <c r="G1517" t="s">
        <v>28</v>
      </c>
    </row>
    <row r="1518" spans="1:7" x14ac:dyDescent="0.2">
      <c r="A1518" s="3">
        <v>36940</v>
      </c>
      <c r="B1518" t="s">
        <v>29</v>
      </c>
      <c r="C1518" t="s">
        <v>30</v>
      </c>
      <c r="D1518" t="s">
        <v>28</v>
      </c>
      <c r="E1518" t="s">
        <v>29</v>
      </c>
      <c r="F1518" t="s">
        <v>30</v>
      </c>
      <c r="G1518" t="s">
        <v>28</v>
      </c>
    </row>
    <row r="1519" spans="1:7" x14ac:dyDescent="0.2">
      <c r="A1519" s="3">
        <v>36941</v>
      </c>
      <c r="B1519">
        <v>19.37</v>
      </c>
      <c r="C1519" t="s">
        <v>27</v>
      </c>
      <c r="D1519" t="s">
        <v>28</v>
      </c>
      <c r="E1519">
        <v>19.39</v>
      </c>
      <c r="F1519" t="s">
        <v>27</v>
      </c>
      <c r="G1519" t="s">
        <v>28</v>
      </c>
    </row>
    <row r="1520" spans="1:7" x14ac:dyDescent="0.2">
      <c r="A1520" s="3">
        <v>36942</v>
      </c>
      <c r="B1520">
        <v>19.47</v>
      </c>
      <c r="C1520" t="s">
        <v>27</v>
      </c>
      <c r="D1520" t="s">
        <v>28</v>
      </c>
      <c r="E1520">
        <v>21.76</v>
      </c>
      <c r="F1520" t="s">
        <v>27</v>
      </c>
      <c r="G1520" t="s">
        <v>28</v>
      </c>
    </row>
    <row r="1521" spans="1:7" x14ac:dyDescent="0.2">
      <c r="A1521" s="3">
        <v>36943</v>
      </c>
      <c r="B1521">
        <v>19.490000000000002</v>
      </c>
      <c r="C1521" t="s">
        <v>27</v>
      </c>
      <c r="D1521" t="s">
        <v>28</v>
      </c>
      <c r="E1521">
        <v>20.69</v>
      </c>
      <c r="F1521" t="s">
        <v>27</v>
      </c>
      <c r="G1521" t="s">
        <v>28</v>
      </c>
    </row>
    <row r="1522" spans="1:7" x14ac:dyDescent="0.2">
      <c r="A1522" s="3">
        <v>36944</v>
      </c>
      <c r="B1522">
        <v>19.36</v>
      </c>
      <c r="C1522" t="s">
        <v>27</v>
      </c>
      <c r="D1522" t="s">
        <v>28</v>
      </c>
      <c r="E1522">
        <v>19.330000000000002</v>
      </c>
      <c r="F1522" t="s">
        <v>27</v>
      </c>
      <c r="G1522" t="s">
        <v>28</v>
      </c>
    </row>
    <row r="1523" spans="1:7" x14ac:dyDescent="0.2">
      <c r="A1523" s="3">
        <v>36945</v>
      </c>
      <c r="B1523">
        <v>19.29</v>
      </c>
      <c r="C1523" t="s">
        <v>27</v>
      </c>
      <c r="D1523" t="s">
        <v>28</v>
      </c>
      <c r="E1523">
        <v>19.22</v>
      </c>
      <c r="F1523" t="s">
        <v>27</v>
      </c>
      <c r="G1523" t="s">
        <v>28</v>
      </c>
    </row>
    <row r="1524" spans="1:7" x14ac:dyDescent="0.2">
      <c r="A1524" s="3">
        <v>36946</v>
      </c>
      <c r="B1524" t="s">
        <v>29</v>
      </c>
      <c r="C1524" t="s">
        <v>30</v>
      </c>
      <c r="D1524" t="s">
        <v>28</v>
      </c>
      <c r="E1524" t="s">
        <v>29</v>
      </c>
      <c r="F1524" t="s">
        <v>30</v>
      </c>
      <c r="G1524" t="s">
        <v>28</v>
      </c>
    </row>
    <row r="1525" spans="1:7" x14ac:dyDescent="0.2">
      <c r="A1525" s="3">
        <v>36947</v>
      </c>
      <c r="B1525" t="s">
        <v>29</v>
      </c>
      <c r="C1525" t="s">
        <v>30</v>
      </c>
      <c r="D1525" t="s">
        <v>28</v>
      </c>
      <c r="E1525" t="s">
        <v>29</v>
      </c>
      <c r="F1525" t="s">
        <v>30</v>
      </c>
      <c r="G1525" t="s">
        <v>28</v>
      </c>
    </row>
    <row r="1526" spans="1:7" x14ac:dyDescent="0.2">
      <c r="A1526" s="3">
        <v>36948</v>
      </c>
      <c r="B1526">
        <v>19.2</v>
      </c>
      <c r="C1526" t="s">
        <v>27</v>
      </c>
      <c r="D1526" t="s">
        <v>28</v>
      </c>
      <c r="E1526">
        <v>19.309999999999999</v>
      </c>
      <c r="F1526" t="s">
        <v>27</v>
      </c>
      <c r="G1526" t="s">
        <v>28</v>
      </c>
    </row>
    <row r="1527" spans="1:7" x14ac:dyDescent="0.2">
      <c r="A1527" s="3">
        <v>36949</v>
      </c>
      <c r="B1527">
        <v>19.02</v>
      </c>
      <c r="C1527" t="s">
        <v>27</v>
      </c>
      <c r="D1527" t="s">
        <v>28</v>
      </c>
      <c r="E1527">
        <v>31.14</v>
      </c>
      <c r="F1527" t="s">
        <v>27</v>
      </c>
      <c r="G1527" t="s">
        <v>28</v>
      </c>
    </row>
    <row r="1528" spans="1:7" x14ac:dyDescent="0.2">
      <c r="A1528" s="3">
        <v>36950</v>
      </c>
      <c r="B1528">
        <v>19.02</v>
      </c>
      <c r="C1528" t="s">
        <v>27</v>
      </c>
      <c r="D1528" t="s">
        <v>28</v>
      </c>
      <c r="E1528">
        <v>23.240000000000002</v>
      </c>
      <c r="F1528" t="s">
        <v>27</v>
      </c>
      <c r="G1528" t="s">
        <v>28</v>
      </c>
    </row>
    <row r="1529" spans="1:7" x14ac:dyDescent="0.2">
      <c r="A1529" s="3">
        <v>36951</v>
      </c>
      <c r="B1529">
        <v>18.61</v>
      </c>
      <c r="C1529" t="s">
        <v>27</v>
      </c>
      <c r="D1529" t="s">
        <v>28</v>
      </c>
      <c r="E1529">
        <v>19.96</v>
      </c>
      <c r="F1529" t="s">
        <v>27</v>
      </c>
      <c r="G1529" t="s">
        <v>28</v>
      </c>
    </row>
    <row r="1530" spans="1:7" x14ac:dyDescent="0.2">
      <c r="A1530" s="3">
        <v>36952</v>
      </c>
      <c r="B1530">
        <v>18.510000000000002</v>
      </c>
      <c r="C1530" t="s">
        <v>27</v>
      </c>
      <c r="D1530" t="s">
        <v>28</v>
      </c>
      <c r="E1530">
        <v>19.47</v>
      </c>
      <c r="F1530" t="s">
        <v>27</v>
      </c>
      <c r="G1530" t="s">
        <v>28</v>
      </c>
    </row>
    <row r="1531" spans="1:7" x14ac:dyDescent="0.2">
      <c r="A1531" s="3">
        <v>36953</v>
      </c>
      <c r="B1531" t="s">
        <v>29</v>
      </c>
      <c r="C1531" t="s">
        <v>30</v>
      </c>
      <c r="D1531" t="s">
        <v>28</v>
      </c>
      <c r="E1531" t="s">
        <v>29</v>
      </c>
      <c r="F1531" t="s">
        <v>30</v>
      </c>
      <c r="G1531" t="s">
        <v>28</v>
      </c>
    </row>
    <row r="1532" spans="1:7" x14ac:dyDescent="0.2">
      <c r="A1532" s="3">
        <v>36954</v>
      </c>
      <c r="B1532" t="s">
        <v>29</v>
      </c>
      <c r="C1532" t="s">
        <v>30</v>
      </c>
      <c r="D1532" t="s">
        <v>28</v>
      </c>
      <c r="E1532" t="s">
        <v>29</v>
      </c>
      <c r="F1532" t="s">
        <v>30</v>
      </c>
      <c r="G1532" t="s">
        <v>28</v>
      </c>
    </row>
    <row r="1533" spans="1:7" x14ac:dyDescent="0.2">
      <c r="A1533" s="3">
        <v>36955</v>
      </c>
      <c r="B1533">
        <v>18.490000000000002</v>
      </c>
      <c r="C1533" t="s">
        <v>27</v>
      </c>
      <c r="D1533" t="s">
        <v>28</v>
      </c>
      <c r="E1533">
        <v>18.89</v>
      </c>
      <c r="F1533" t="s">
        <v>27</v>
      </c>
      <c r="G1533" t="s">
        <v>28</v>
      </c>
    </row>
    <row r="1534" spans="1:7" x14ac:dyDescent="0.2">
      <c r="A1534" s="3">
        <v>36956</v>
      </c>
      <c r="B1534">
        <v>18.43</v>
      </c>
      <c r="C1534" t="s">
        <v>27</v>
      </c>
      <c r="D1534" t="s">
        <v>28</v>
      </c>
      <c r="E1534">
        <v>18.5</v>
      </c>
      <c r="F1534" t="s">
        <v>27</v>
      </c>
      <c r="G1534" t="s">
        <v>28</v>
      </c>
    </row>
    <row r="1535" spans="1:7" x14ac:dyDescent="0.2">
      <c r="A1535" s="3">
        <v>36957</v>
      </c>
      <c r="B1535">
        <v>18.420000000000002</v>
      </c>
      <c r="C1535" t="s">
        <v>27</v>
      </c>
      <c r="D1535" t="s">
        <v>28</v>
      </c>
      <c r="E1535">
        <v>18.46</v>
      </c>
      <c r="F1535" t="s">
        <v>27</v>
      </c>
      <c r="G1535" t="s">
        <v>28</v>
      </c>
    </row>
    <row r="1536" spans="1:7" x14ac:dyDescent="0.2">
      <c r="A1536" s="3">
        <v>36958</v>
      </c>
      <c r="B1536">
        <v>18.36</v>
      </c>
      <c r="C1536" t="s">
        <v>27</v>
      </c>
      <c r="D1536" t="s">
        <v>28</v>
      </c>
      <c r="E1536">
        <v>18.559999999999999</v>
      </c>
      <c r="F1536" t="s">
        <v>27</v>
      </c>
      <c r="G1536" t="s">
        <v>28</v>
      </c>
    </row>
    <row r="1537" spans="1:7" x14ac:dyDescent="0.2">
      <c r="A1537" s="3">
        <v>36959</v>
      </c>
      <c r="B1537">
        <v>18.39</v>
      </c>
      <c r="C1537" t="s">
        <v>27</v>
      </c>
      <c r="D1537" t="s">
        <v>28</v>
      </c>
      <c r="E1537">
        <v>18.39</v>
      </c>
      <c r="F1537" t="s">
        <v>27</v>
      </c>
      <c r="G1537" t="s">
        <v>28</v>
      </c>
    </row>
    <row r="1538" spans="1:7" x14ac:dyDescent="0.2">
      <c r="A1538" s="3">
        <v>36960</v>
      </c>
      <c r="B1538" t="s">
        <v>29</v>
      </c>
      <c r="C1538" t="s">
        <v>30</v>
      </c>
      <c r="D1538" t="s">
        <v>28</v>
      </c>
      <c r="E1538" t="s">
        <v>29</v>
      </c>
      <c r="F1538" t="s">
        <v>30</v>
      </c>
      <c r="G1538" t="s">
        <v>28</v>
      </c>
    </row>
    <row r="1539" spans="1:7" x14ac:dyDescent="0.2">
      <c r="A1539" s="3">
        <v>36961</v>
      </c>
      <c r="B1539" t="s">
        <v>29</v>
      </c>
      <c r="C1539" t="s">
        <v>30</v>
      </c>
      <c r="D1539" t="s">
        <v>28</v>
      </c>
      <c r="E1539" t="s">
        <v>29</v>
      </c>
      <c r="F1539" t="s">
        <v>30</v>
      </c>
      <c r="G1539" t="s">
        <v>28</v>
      </c>
    </row>
    <row r="1540" spans="1:7" x14ac:dyDescent="0.2">
      <c r="A1540" s="3">
        <v>36962</v>
      </c>
      <c r="B1540">
        <v>18.46</v>
      </c>
      <c r="C1540" t="s">
        <v>27</v>
      </c>
      <c r="D1540" t="s">
        <v>28</v>
      </c>
      <c r="E1540">
        <v>18.79</v>
      </c>
      <c r="F1540" t="s">
        <v>27</v>
      </c>
      <c r="G1540" t="s">
        <v>28</v>
      </c>
    </row>
    <row r="1541" spans="1:7" x14ac:dyDescent="0.2">
      <c r="A1541" s="3">
        <v>36963</v>
      </c>
      <c r="B1541">
        <v>18.490000000000002</v>
      </c>
      <c r="C1541" t="s">
        <v>27</v>
      </c>
      <c r="D1541" t="s">
        <v>28</v>
      </c>
      <c r="E1541">
        <v>18.73</v>
      </c>
      <c r="F1541" t="s">
        <v>27</v>
      </c>
      <c r="G1541" t="s">
        <v>28</v>
      </c>
    </row>
    <row r="1542" spans="1:7" x14ac:dyDescent="0.2">
      <c r="A1542" s="3">
        <v>36964</v>
      </c>
      <c r="B1542">
        <v>18.48</v>
      </c>
      <c r="C1542" t="s">
        <v>27</v>
      </c>
      <c r="D1542" t="s">
        <v>28</v>
      </c>
      <c r="E1542">
        <v>18.650000000000002</v>
      </c>
      <c r="F1542" t="s">
        <v>27</v>
      </c>
      <c r="G1542" t="s">
        <v>28</v>
      </c>
    </row>
    <row r="1543" spans="1:7" x14ac:dyDescent="0.2">
      <c r="A1543" s="3">
        <v>36965</v>
      </c>
      <c r="B1543">
        <v>18.490000000000002</v>
      </c>
      <c r="C1543" t="s">
        <v>27</v>
      </c>
      <c r="D1543" t="s">
        <v>28</v>
      </c>
      <c r="E1543">
        <v>19.11</v>
      </c>
      <c r="F1543" t="s">
        <v>27</v>
      </c>
      <c r="G1543" t="s">
        <v>28</v>
      </c>
    </row>
    <row r="1544" spans="1:7" x14ac:dyDescent="0.2">
      <c r="A1544" s="3">
        <v>36966</v>
      </c>
      <c r="B1544">
        <v>18.5</v>
      </c>
      <c r="C1544" t="s">
        <v>27</v>
      </c>
      <c r="D1544" t="s">
        <v>28</v>
      </c>
      <c r="E1544">
        <v>20.53</v>
      </c>
      <c r="F1544" t="s">
        <v>27</v>
      </c>
      <c r="G1544" t="s">
        <v>28</v>
      </c>
    </row>
    <row r="1545" spans="1:7" x14ac:dyDescent="0.2">
      <c r="A1545" s="3">
        <v>36967</v>
      </c>
      <c r="B1545" t="s">
        <v>29</v>
      </c>
      <c r="C1545" t="s">
        <v>30</v>
      </c>
      <c r="D1545" t="s">
        <v>28</v>
      </c>
      <c r="E1545" t="s">
        <v>29</v>
      </c>
      <c r="F1545" t="s">
        <v>30</v>
      </c>
      <c r="G1545" t="s">
        <v>28</v>
      </c>
    </row>
    <row r="1546" spans="1:7" x14ac:dyDescent="0.2">
      <c r="A1546" s="3">
        <v>36968</v>
      </c>
      <c r="B1546" t="s">
        <v>29</v>
      </c>
      <c r="C1546" t="s">
        <v>30</v>
      </c>
      <c r="D1546" t="s">
        <v>28</v>
      </c>
      <c r="E1546" t="s">
        <v>29</v>
      </c>
      <c r="F1546" t="s">
        <v>30</v>
      </c>
      <c r="G1546" t="s">
        <v>28</v>
      </c>
    </row>
    <row r="1547" spans="1:7" x14ac:dyDescent="0.2">
      <c r="A1547" s="3">
        <v>36969</v>
      </c>
      <c r="B1547">
        <v>18.600000000000001</v>
      </c>
      <c r="C1547" t="s">
        <v>27</v>
      </c>
      <c r="D1547" t="s">
        <v>28</v>
      </c>
      <c r="E1547">
        <v>22.3</v>
      </c>
      <c r="F1547" t="s">
        <v>27</v>
      </c>
      <c r="G1547" t="s">
        <v>28</v>
      </c>
    </row>
    <row r="1548" spans="1:7" x14ac:dyDescent="0.2">
      <c r="A1548" s="3">
        <v>36970</v>
      </c>
      <c r="B1548">
        <v>18.52</v>
      </c>
      <c r="C1548" t="s">
        <v>27</v>
      </c>
      <c r="D1548" t="s">
        <v>28</v>
      </c>
      <c r="E1548">
        <v>22.01</v>
      </c>
      <c r="F1548" t="s">
        <v>27</v>
      </c>
      <c r="G1548" t="s">
        <v>28</v>
      </c>
    </row>
    <row r="1549" spans="1:7" x14ac:dyDescent="0.2">
      <c r="A1549" s="3">
        <v>36971</v>
      </c>
      <c r="B1549">
        <v>18.650000000000002</v>
      </c>
      <c r="C1549" t="s">
        <v>27</v>
      </c>
      <c r="D1549" t="s">
        <v>28</v>
      </c>
      <c r="E1549">
        <v>24.21</v>
      </c>
      <c r="F1549" t="s">
        <v>27</v>
      </c>
      <c r="G1549" t="s">
        <v>28</v>
      </c>
    </row>
    <row r="1550" spans="1:7" x14ac:dyDescent="0.2">
      <c r="A1550" s="3">
        <v>36972</v>
      </c>
      <c r="B1550">
        <v>18.510000000000002</v>
      </c>
      <c r="C1550" t="s">
        <v>27</v>
      </c>
      <c r="D1550" t="s">
        <v>28</v>
      </c>
      <c r="E1550">
        <v>19.57</v>
      </c>
      <c r="F1550" t="s">
        <v>27</v>
      </c>
      <c r="G1550" t="s">
        <v>28</v>
      </c>
    </row>
    <row r="1551" spans="1:7" x14ac:dyDescent="0.2">
      <c r="A1551" s="3">
        <v>36973</v>
      </c>
      <c r="B1551">
        <v>18.43</v>
      </c>
      <c r="C1551" t="s">
        <v>27</v>
      </c>
      <c r="D1551" t="s">
        <v>28</v>
      </c>
      <c r="E1551">
        <v>18.57</v>
      </c>
      <c r="F1551" t="s">
        <v>27</v>
      </c>
      <c r="G1551" t="s">
        <v>28</v>
      </c>
    </row>
    <row r="1552" spans="1:7" x14ac:dyDescent="0.2">
      <c r="A1552" s="3">
        <v>36974</v>
      </c>
      <c r="B1552" t="s">
        <v>29</v>
      </c>
      <c r="C1552" t="s">
        <v>30</v>
      </c>
      <c r="D1552" t="s">
        <v>28</v>
      </c>
      <c r="E1552" t="s">
        <v>29</v>
      </c>
      <c r="F1552" t="s">
        <v>30</v>
      </c>
      <c r="G1552" t="s">
        <v>28</v>
      </c>
    </row>
    <row r="1553" spans="1:7" x14ac:dyDescent="0.2">
      <c r="A1553" s="3">
        <v>36975</v>
      </c>
      <c r="B1553" t="s">
        <v>29</v>
      </c>
      <c r="C1553" t="s">
        <v>30</v>
      </c>
      <c r="D1553" t="s">
        <v>28</v>
      </c>
      <c r="E1553" t="s">
        <v>29</v>
      </c>
      <c r="F1553" t="s">
        <v>30</v>
      </c>
      <c r="G1553" t="s">
        <v>28</v>
      </c>
    </row>
    <row r="1554" spans="1:7" x14ac:dyDescent="0.2">
      <c r="A1554" s="3">
        <v>36976</v>
      </c>
      <c r="B1554">
        <v>18.36</v>
      </c>
      <c r="C1554" t="s">
        <v>27</v>
      </c>
      <c r="D1554" t="s">
        <v>28</v>
      </c>
      <c r="E1554">
        <v>18.32</v>
      </c>
      <c r="F1554" t="s">
        <v>27</v>
      </c>
      <c r="G1554" t="s">
        <v>28</v>
      </c>
    </row>
    <row r="1555" spans="1:7" x14ac:dyDescent="0.2">
      <c r="A1555" s="3">
        <v>36977</v>
      </c>
      <c r="B1555">
        <v>18.32</v>
      </c>
      <c r="C1555" t="s">
        <v>27</v>
      </c>
      <c r="D1555" t="s">
        <v>28</v>
      </c>
      <c r="E1555">
        <v>21.02</v>
      </c>
      <c r="F1555" t="s">
        <v>27</v>
      </c>
      <c r="G1555" t="s">
        <v>28</v>
      </c>
    </row>
    <row r="1556" spans="1:7" x14ac:dyDescent="0.2">
      <c r="A1556" s="3">
        <v>36978</v>
      </c>
      <c r="B1556">
        <v>18.240000000000002</v>
      </c>
      <c r="C1556" t="s">
        <v>27</v>
      </c>
      <c r="D1556" t="s">
        <v>28</v>
      </c>
      <c r="E1556">
        <v>19.07</v>
      </c>
      <c r="F1556" t="s">
        <v>27</v>
      </c>
      <c r="G1556" t="s">
        <v>28</v>
      </c>
    </row>
    <row r="1557" spans="1:7" x14ac:dyDescent="0.2">
      <c r="A1557" s="3">
        <v>36979</v>
      </c>
      <c r="B1557">
        <v>17.440000000000001</v>
      </c>
      <c r="C1557" t="s">
        <v>27</v>
      </c>
      <c r="D1557" t="s">
        <v>28</v>
      </c>
      <c r="E1557">
        <v>16.57</v>
      </c>
      <c r="F1557" t="s">
        <v>27</v>
      </c>
      <c r="G1557" t="s">
        <v>28</v>
      </c>
    </row>
    <row r="1558" spans="1:7" x14ac:dyDescent="0.2">
      <c r="A1558" s="3">
        <v>36980</v>
      </c>
      <c r="B1558">
        <v>17.41</v>
      </c>
      <c r="C1558" t="s">
        <v>27</v>
      </c>
      <c r="D1558" t="s">
        <v>28</v>
      </c>
      <c r="E1558">
        <v>17.29</v>
      </c>
      <c r="F1558" t="s">
        <v>27</v>
      </c>
      <c r="G1558" t="s">
        <v>28</v>
      </c>
    </row>
    <row r="1559" spans="1:7" x14ac:dyDescent="0.2">
      <c r="A1559" s="3">
        <v>36981</v>
      </c>
      <c r="B1559" t="s">
        <v>29</v>
      </c>
      <c r="C1559" t="s">
        <v>30</v>
      </c>
      <c r="D1559" t="s">
        <v>28</v>
      </c>
      <c r="E1559" t="s">
        <v>29</v>
      </c>
      <c r="F1559" t="s">
        <v>30</v>
      </c>
      <c r="G1559" t="s">
        <v>28</v>
      </c>
    </row>
    <row r="1560" spans="1:7" x14ac:dyDescent="0.2">
      <c r="A1560" s="3">
        <v>36982</v>
      </c>
      <c r="B1560" t="s">
        <v>29</v>
      </c>
      <c r="C1560" t="s">
        <v>30</v>
      </c>
      <c r="D1560" t="s">
        <v>28</v>
      </c>
      <c r="E1560" t="s">
        <v>29</v>
      </c>
      <c r="F1560" t="s">
        <v>30</v>
      </c>
      <c r="G1560" t="s">
        <v>28</v>
      </c>
    </row>
    <row r="1561" spans="1:7" x14ac:dyDescent="0.2">
      <c r="A1561" s="3">
        <v>36983</v>
      </c>
      <c r="B1561">
        <v>17.420000000000002</v>
      </c>
      <c r="C1561" t="s">
        <v>27</v>
      </c>
      <c r="D1561" t="s">
        <v>28</v>
      </c>
      <c r="E1561">
        <v>17.510000000000002</v>
      </c>
      <c r="F1561" t="s">
        <v>27</v>
      </c>
      <c r="G1561" t="s">
        <v>28</v>
      </c>
    </row>
    <row r="1562" spans="1:7" x14ac:dyDescent="0.2">
      <c r="A1562" s="3">
        <v>36984</v>
      </c>
      <c r="B1562">
        <v>17.420000000000002</v>
      </c>
      <c r="C1562" t="s">
        <v>27</v>
      </c>
      <c r="D1562" t="s">
        <v>28</v>
      </c>
      <c r="E1562">
        <v>17.440000000000001</v>
      </c>
      <c r="F1562" t="s">
        <v>27</v>
      </c>
      <c r="G1562" t="s">
        <v>28</v>
      </c>
    </row>
    <row r="1563" spans="1:7" x14ac:dyDescent="0.2">
      <c r="A1563" s="3">
        <v>36985</v>
      </c>
      <c r="B1563">
        <v>17.43</v>
      </c>
      <c r="C1563" t="s">
        <v>27</v>
      </c>
      <c r="D1563" t="s">
        <v>28</v>
      </c>
      <c r="E1563">
        <v>17.490000000000002</v>
      </c>
      <c r="F1563" t="s">
        <v>27</v>
      </c>
      <c r="G1563" t="s">
        <v>28</v>
      </c>
    </row>
    <row r="1564" spans="1:7" x14ac:dyDescent="0.2">
      <c r="A1564" s="3">
        <v>36986</v>
      </c>
      <c r="B1564">
        <v>17.400000000000002</v>
      </c>
      <c r="C1564" t="s">
        <v>27</v>
      </c>
      <c r="D1564" t="s">
        <v>28</v>
      </c>
      <c r="E1564">
        <v>17.260000000000002</v>
      </c>
      <c r="F1564" t="s">
        <v>27</v>
      </c>
      <c r="G1564" t="s">
        <v>28</v>
      </c>
    </row>
    <row r="1565" spans="1:7" x14ac:dyDescent="0.2">
      <c r="A1565" s="3">
        <v>36987</v>
      </c>
      <c r="B1565">
        <v>17.400000000000002</v>
      </c>
      <c r="C1565" t="s">
        <v>27</v>
      </c>
      <c r="D1565" t="s">
        <v>28</v>
      </c>
      <c r="E1565">
        <v>17.37</v>
      </c>
      <c r="F1565" t="s">
        <v>27</v>
      </c>
      <c r="G1565" t="s">
        <v>28</v>
      </c>
    </row>
    <row r="1566" spans="1:7" x14ac:dyDescent="0.2">
      <c r="A1566" s="3">
        <v>36988</v>
      </c>
      <c r="B1566" t="s">
        <v>29</v>
      </c>
      <c r="C1566" t="s">
        <v>30</v>
      </c>
      <c r="D1566" t="s">
        <v>28</v>
      </c>
      <c r="E1566" t="s">
        <v>29</v>
      </c>
      <c r="F1566" t="s">
        <v>30</v>
      </c>
      <c r="G1566" t="s">
        <v>28</v>
      </c>
    </row>
    <row r="1567" spans="1:7" x14ac:dyDescent="0.2">
      <c r="A1567" s="3">
        <v>36989</v>
      </c>
      <c r="B1567" t="s">
        <v>29</v>
      </c>
      <c r="C1567" t="s">
        <v>30</v>
      </c>
      <c r="D1567" t="s">
        <v>28</v>
      </c>
      <c r="E1567" t="s">
        <v>29</v>
      </c>
      <c r="F1567" t="s">
        <v>30</v>
      </c>
      <c r="G1567" t="s">
        <v>28</v>
      </c>
    </row>
    <row r="1568" spans="1:7" x14ac:dyDescent="0.2">
      <c r="A1568" s="3">
        <v>36990</v>
      </c>
      <c r="B1568">
        <v>17.59</v>
      </c>
      <c r="C1568" t="s">
        <v>27</v>
      </c>
      <c r="D1568" t="s">
        <v>28</v>
      </c>
      <c r="E1568">
        <v>18.87</v>
      </c>
      <c r="F1568" t="s">
        <v>27</v>
      </c>
      <c r="G1568" t="s">
        <v>28</v>
      </c>
    </row>
    <row r="1569" spans="1:7" x14ac:dyDescent="0.2">
      <c r="A1569" s="3">
        <v>36991</v>
      </c>
      <c r="B1569">
        <v>17.490000000000002</v>
      </c>
      <c r="C1569" t="s">
        <v>27</v>
      </c>
      <c r="D1569" t="s">
        <v>28</v>
      </c>
      <c r="E1569">
        <v>18.66</v>
      </c>
      <c r="F1569" t="s">
        <v>27</v>
      </c>
      <c r="G1569" t="s">
        <v>28</v>
      </c>
    </row>
    <row r="1570" spans="1:7" x14ac:dyDescent="0.2">
      <c r="A1570" s="3">
        <v>36992</v>
      </c>
      <c r="B1570">
        <v>17.48</v>
      </c>
      <c r="C1570" t="s">
        <v>27</v>
      </c>
      <c r="D1570" t="s">
        <v>28</v>
      </c>
      <c r="E1570">
        <v>17.47</v>
      </c>
      <c r="F1570" t="s">
        <v>27</v>
      </c>
      <c r="G1570" t="s">
        <v>28</v>
      </c>
    </row>
    <row r="1571" spans="1:7" x14ac:dyDescent="0.2">
      <c r="A1571" s="3">
        <v>36993</v>
      </c>
      <c r="B1571">
        <v>17.48</v>
      </c>
      <c r="C1571" t="s">
        <v>27</v>
      </c>
      <c r="D1571" t="s">
        <v>28</v>
      </c>
      <c r="E1571">
        <v>18.04</v>
      </c>
      <c r="F1571" t="s">
        <v>27</v>
      </c>
      <c r="G1571" t="s">
        <v>28</v>
      </c>
    </row>
    <row r="1572" spans="1:7" x14ac:dyDescent="0.2">
      <c r="A1572" s="3">
        <v>36994</v>
      </c>
      <c r="B1572">
        <v>17.63</v>
      </c>
      <c r="C1572" t="s">
        <v>27</v>
      </c>
      <c r="D1572" t="s">
        <v>28</v>
      </c>
      <c r="E1572">
        <v>20.71</v>
      </c>
      <c r="F1572" t="s">
        <v>27</v>
      </c>
      <c r="G1572" t="s">
        <v>28</v>
      </c>
    </row>
    <row r="1573" spans="1:7" x14ac:dyDescent="0.2">
      <c r="A1573" s="3">
        <v>36995</v>
      </c>
      <c r="B1573" t="s">
        <v>29</v>
      </c>
      <c r="C1573" t="s">
        <v>30</v>
      </c>
      <c r="D1573" t="s">
        <v>28</v>
      </c>
      <c r="E1573" t="s">
        <v>29</v>
      </c>
      <c r="F1573" t="s">
        <v>30</v>
      </c>
      <c r="G1573" t="s">
        <v>28</v>
      </c>
    </row>
    <row r="1574" spans="1:7" x14ac:dyDescent="0.2">
      <c r="A1574" s="3">
        <v>36996</v>
      </c>
      <c r="B1574" t="s">
        <v>29</v>
      </c>
      <c r="C1574" t="s">
        <v>30</v>
      </c>
      <c r="D1574" t="s">
        <v>28</v>
      </c>
      <c r="E1574" t="s">
        <v>29</v>
      </c>
      <c r="F1574" t="s">
        <v>30</v>
      </c>
      <c r="G1574" t="s">
        <v>28</v>
      </c>
    </row>
    <row r="1575" spans="1:7" x14ac:dyDescent="0.2">
      <c r="A1575" s="3">
        <v>36997</v>
      </c>
      <c r="B1575" t="s">
        <v>29</v>
      </c>
      <c r="C1575" t="s">
        <v>30</v>
      </c>
      <c r="D1575" t="s">
        <v>28</v>
      </c>
      <c r="E1575" t="s">
        <v>29</v>
      </c>
      <c r="F1575" t="s">
        <v>30</v>
      </c>
      <c r="G1575" t="s">
        <v>28</v>
      </c>
    </row>
    <row r="1576" spans="1:7" x14ac:dyDescent="0.2">
      <c r="A1576" s="3">
        <v>36998</v>
      </c>
      <c r="B1576">
        <v>17.48</v>
      </c>
      <c r="C1576" t="s">
        <v>27</v>
      </c>
      <c r="D1576" t="s">
        <v>28</v>
      </c>
      <c r="E1576">
        <v>17.47</v>
      </c>
      <c r="F1576" t="s">
        <v>27</v>
      </c>
      <c r="G1576" t="s">
        <v>28</v>
      </c>
    </row>
    <row r="1577" spans="1:7" x14ac:dyDescent="0.2">
      <c r="A1577" s="3">
        <v>36999</v>
      </c>
      <c r="B1577">
        <v>17.510000000000002</v>
      </c>
      <c r="C1577" t="s">
        <v>27</v>
      </c>
      <c r="D1577" t="s">
        <v>28</v>
      </c>
      <c r="E1577">
        <v>18.850000000000001</v>
      </c>
      <c r="F1577" t="s">
        <v>27</v>
      </c>
      <c r="G1577" t="s">
        <v>28</v>
      </c>
    </row>
    <row r="1578" spans="1:7" x14ac:dyDescent="0.2">
      <c r="A1578" s="3">
        <v>37000</v>
      </c>
      <c r="B1578">
        <v>17.46</v>
      </c>
      <c r="C1578" t="s">
        <v>27</v>
      </c>
      <c r="D1578" t="s">
        <v>28</v>
      </c>
      <c r="E1578">
        <v>18.21</v>
      </c>
      <c r="F1578" t="s">
        <v>27</v>
      </c>
      <c r="G1578" t="s">
        <v>28</v>
      </c>
    </row>
    <row r="1579" spans="1:7" x14ac:dyDescent="0.2">
      <c r="A1579" s="3">
        <v>37001</v>
      </c>
      <c r="B1579">
        <v>17.45</v>
      </c>
      <c r="C1579" t="s">
        <v>27</v>
      </c>
      <c r="D1579" t="s">
        <v>28</v>
      </c>
      <c r="E1579">
        <v>17.88</v>
      </c>
      <c r="F1579" t="s">
        <v>27</v>
      </c>
      <c r="G1579" t="s">
        <v>28</v>
      </c>
    </row>
    <row r="1580" spans="1:7" x14ac:dyDescent="0.2">
      <c r="A1580" s="3">
        <v>37002</v>
      </c>
      <c r="B1580" t="s">
        <v>29</v>
      </c>
      <c r="C1580" t="s">
        <v>30</v>
      </c>
      <c r="D1580" t="s">
        <v>28</v>
      </c>
      <c r="E1580" t="s">
        <v>29</v>
      </c>
      <c r="F1580" t="s">
        <v>30</v>
      </c>
      <c r="G1580" t="s">
        <v>28</v>
      </c>
    </row>
    <row r="1581" spans="1:7" x14ac:dyDescent="0.2">
      <c r="A1581" s="3">
        <v>37003</v>
      </c>
      <c r="B1581" t="s">
        <v>29</v>
      </c>
      <c r="C1581" t="s">
        <v>30</v>
      </c>
      <c r="D1581" t="s">
        <v>28</v>
      </c>
      <c r="E1581" t="s">
        <v>29</v>
      </c>
      <c r="F1581" t="s">
        <v>30</v>
      </c>
      <c r="G1581" t="s">
        <v>28</v>
      </c>
    </row>
    <row r="1582" spans="1:7" x14ac:dyDescent="0.2">
      <c r="A1582" s="3">
        <v>37004</v>
      </c>
      <c r="B1582">
        <v>17.29</v>
      </c>
      <c r="C1582" t="s">
        <v>27</v>
      </c>
      <c r="D1582" t="s">
        <v>28</v>
      </c>
      <c r="E1582">
        <v>18.43</v>
      </c>
      <c r="F1582" t="s">
        <v>27</v>
      </c>
      <c r="G1582" t="s">
        <v>28</v>
      </c>
    </row>
    <row r="1583" spans="1:7" x14ac:dyDescent="0.2">
      <c r="A1583" s="3">
        <v>37005</v>
      </c>
      <c r="B1583">
        <v>17.309999999999999</v>
      </c>
      <c r="C1583" t="s">
        <v>27</v>
      </c>
      <c r="D1583" t="s">
        <v>28</v>
      </c>
      <c r="E1583">
        <v>18.73</v>
      </c>
      <c r="F1583" t="s">
        <v>27</v>
      </c>
      <c r="G1583" t="s">
        <v>28</v>
      </c>
    </row>
    <row r="1584" spans="1:7" x14ac:dyDescent="0.2">
      <c r="A1584" s="3">
        <v>37006</v>
      </c>
      <c r="B1584">
        <v>17.28</v>
      </c>
      <c r="C1584" t="s">
        <v>27</v>
      </c>
      <c r="D1584" t="s">
        <v>28</v>
      </c>
      <c r="E1584">
        <v>19.34</v>
      </c>
      <c r="F1584" t="s">
        <v>27</v>
      </c>
      <c r="G1584" t="s">
        <v>28</v>
      </c>
    </row>
    <row r="1585" spans="1:7" x14ac:dyDescent="0.2">
      <c r="A1585" s="3">
        <v>37007</v>
      </c>
      <c r="B1585">
        <v>17.22</v>
      </c>
      <c r="C1585" t="s">
        <v>27</v>
      </c>
      <c r="D1585" t="s">
        <v>28</v>
      </c>
      <c r="E1585">
        <v>20.6</v>
      </c>
      <c r="F1585" t="s">
        <v>27</v>
      </c>
      <c r="G1585" t="s">
        <v>28</v>
      </c>
    </row>
    <row r="1586" spans="1:7" x14ac:dyDescent="0.2">
      <c r="A1586" s="3">
        <v>37008</v>
      </c>
      <c r="B1586">
        <v>17.46</v>
      </c>
      <c r="C1586" t="s">
        <v>27</v>
      </c>
      <c r="D1586" t="s">
        <v>28</v>
      </c>
      <c r="E1586">
        <v>21.26</v>
      </c>
      <c r="F1586" t="s">
        <v>27</v>
      </c>
      <c r="G1586" t="s">
        <v>28</v>
      </c>
    </row>
    <row r="1587" spans="1:7" x14ac:dyDescent="0.2">
      <c r="A1587" s="3">
        <v>37009</v>
      </c>
      <c r="B1587" t="s">
        <v>29</v>
      </c>
      <c r="C1587" t="s">
        <v>30</v>
      </c>
      <c r="D1587" t="s">
        <v>28</v>
      </c>
      <c r="E1587" t="s">
        <v>29</v>
      </c>
      <c r="F1587" t="s">
        <v>30</v>
      </c>
      <c r="G1587" t="s">
        <v>28</v>
      </c>
    </row>
    <row r="1588" spans="1:7" x14ac:dyDescent="0.2">
      <c r="A1588" s="3">
        <v>37010</v>
      </c>
      <c r="B1588" t="s">
        <v>29</v>
      </c>
      <c r="C1588" t="s">
        <v>30</v>
      </c>
      <c r="D1588" t="s">
        <v>28</v>
      </c>
      <c r="E1588" t="s">
        <v>29</v>
      </c>
      <c r="F1588" t="s">
        <v>30</v>
      </c>
      <c r="G1588" t="s">
        <v>28</v>
      </c>
    </row>
    <row r="1589" spans="1:7" x14ac:dyDescent="0.2">
      <c r="A1589" s="3">
        <v>37011</v>
      </c>
      <c r="B1589">
        <v>17.45</v>
      </c>
      <c r="C1589" t="s">
        <v>27</v>
      </c>
      <c r="D1589" t="s">
        <v>28</v>
      </c>
      <c r="E1589">
        <v>17.490000000000002</v>
      </c>
      <c r="F1589" t="s">
        <v>27</v>
      </c>
      <c r="G1589" t="s">
        <v>28</v>
      </c>
    </row>
    <row r="1590" spans="1:7" x14ac:dyDescent="0.2">
      <c r="A1590" s="3">
        <v>37012</v>
      </c>
      <c r="B1590" t="s">
        <v>29</v>
      </c>
      <c r="C1590" t="s">
        <v>30</v>
      </c>
      <c r="D1590" t="s">
        <v>28</v>
      </c>
      <c r="E1590" t="s">
        <v>29</v>
      </c>
      <c r="F1590" t="s">
        <v>30</v>
      </c>
      <c r="G1590" t="s">
        <v>28</v>
      </c>
    </row>
    <row r="1591" spans="1:7" x14ac:dyDescent="0.2">
      <c r="A1591" s="3">
        <v>37013</v>
      </c>
      <c r="B1591">
        <v>17.420000000000002</v>
      </c>
      <c r="C1591" t="s">
        <v>27</v>
      </c>
      <c r="D1591" t="s">
        <v>28</v>
      </c>
      <c r="E1591">
        <v>17.39</v>
      </c>
      <c r="F1591" t="s">
        <v>27</v>
      </c>
      <c r="G1591" t="s">
        <v>28</v>
      </c>
    </row>
    <row r="1592" spans="1:7" x14ac:dyDescent="0.2">
      <c r="A1592" s="3">
        <v>37014</v>
      </c>
      <c r="B1592" t="s">
        <v>29</v>
      </c>
      <c r="C1592" t="s">
        <v>30</v>
      </c>
      <c r="D1592" t="s">
        <v>28</v>
      </c>
      <c r="E1592" t="s">
        <v>29</v>
      </c>
      <c r="F1592" t="s">
        <v>30</v>
      </c>
      <c r="G1592" t="s">
        <v>28</v>
      </c>
    </row>
    <row r="1593" spans="1:7" x14ac:dyDescent="0.2">
      <c r="A1593" s="3">
        <v>37015</v>
      </c>
      <c r="B1593">
        <v>17.420000000000002</v>
      </c>
      <c r="C1593" t="s">
        <v>27</v>
      </c>
      <c r="D1593" t="s">
        <v>28</v>
      </c>
      <c r="E1593">
        <v>17.45</v>
      </c>
      <c r="F1593" t="s">
        <v>27</v>
      </c>
      <c r="G1593" t="s">
        <v>28</v>
      </c>
    </row>
    <row r="1594" spans="1:7" x14ac:dyDescent="0.2">
      <c r="A1594" s="3">
        <v>37016</v>
      </c>
      <c r="B1594" t="s">
        <v>29</v>
      </c>
      <c r="C1594" t="s">
        <v>30</v>
      </c>
      <c r="D1594" t="s">
        <v>28</v>
      </c>
      <c r="E1594" t="s">
        <v>29</v>
      </c>
      <c r="F1594" t="s">
        <v>30</v>
      </c>
      <c r="G1594" t="s">
        <v>28</v>
      </c>
    </row>
    <row r="1595" spans="1:7" x14ac:dyDescent="0.2">
      <c r="A1595" s="3">
        <v>37017</v>
      </c>
      <c r="B1595" t="s">
        <v>29</v>
      </c>
      <c r="C1595" t="s">
        <v>30</v>
      </c>
      <c r="D1595" t="s">
        <v>28</v>
      </c>
      <c r="E1595" t="s">
        <v>29</v>
      </c>
      <c r="F1595" t="s">
        <v>30</v>
      </c>
      <c r="G1595" t="s">
        <v>28</v>
      </c>
    </row>
    <row r="1596" spans="1:7" x14ac:dyDescent="0.2">
      <c r="A1596" s="3">
        <v>37018</v>
      </c>
      <c r="B1596">
        <v>17.440000000000001</v>
      </c>
      <c r="C1596" t="s">
        <v>27</v>
      </c>
      <c r="D1596" t="s">
        <v>28</v>
      </c>
      <c r="E1596">
        <v>17.54</v>
      </c>
      <c r="F1596" t="s">
        <v>27</v>
      </c>
      <c r="G1596" t="s">
        <v>28</v>
      </c>
    </row>
    <row r="1597" spans="1:7" x14ac:dyDescent="0.2">
      <c r="A1597" s="3">
        <v>37019</v>
      </c>
      <c r="B1597">
        <v>17.5</v>
      </c>
      <c r="C1597" t="s">
        <v>27</v>
      </c>
      <c r="D1597" t="s">
        <v>28</v>
      </c>
      <c r="E1597">
        <v>18.05</v>
      </c>
      <c r="F1597" t="s">
        <v>27</v>
      </c>
      <c r="G1597" t="s">
        <v>28</v>
      </c>
    </row>
    <row r="1598" spans="1:7" x14ac:dyDescent="0.2">
      <c r="A1598" s="3">
        <v>37020</v>
      </c>
      <c r="B1598">
        <v>17.5</v>
      </c>
      <c r="C1598" t="s">
        <v>27</v>
      </c>
      <c r="D1598" t="s">
        <v>28</v>
      </c>
      <c r="E1598">
        <v>17.559999999999999</v>
      </c>
      <c r="F1598" t="s">
        <v>27</v>
      </c>
      <c r="G1598" t="s">
        <v>28</v>
      </c>
    </row>
    <row r="1599" spans="1:7" x14ac:dyDescent="0.2">
      <c r="A1599" s="3">
        <v>37021</v>
      </c>
      <c r="B1599">
        <v>17.52</v>
      </c>
      <c r="C1599" t="s">
        <v>27</v>
      </c>
      <c r="D1599" t="s">
        <v>28</v>
      </c>
      <c r="E1599">
        <v>17.54</v>
      </c>
      <c r="F1599" t="s">
        <v>27</v>
      </c>
      <c r="G1599" t="s">
        <v>28</v>
      </c>
    </row>
    <row r="1600" spans="1:7" x14ac:dyDescent="0.2">
      <c r="A1600" s="3">
        <v>37022</v>
      </c>
      <c r="B1600">
        <v>17.510000000000002</v>
      </c>
      <c r="C1600" t="s">
        <v>27</v>
      </c>
      <c r="D1600" t="s">
        <v>28</v>
      </c>
      <c r="E1600">
        <v>17.47</v>
      </c>
      <c r="F1600" t="s">
        <v>27</v>
      </c>
      <c r="G1600" t="s">
        <v>28</v>
      </c>
    </row>
    <row r="1601" spans="1:7" x14ac:dyDescent="0.2">
      <c r="A1601" s="3">
        <v>37023</v>
      </c>
      <c r="B1601" t="s">
        <v>29</v>
      </c>
      <c r="C1601" t="s">
        <v>30</v>
      </c>
      <c r="D1601" t="s">
        <v>28</v>
      </c>
      <c r="E1601" t="s">
        <v>29</v>
      </c>
      <c r="F1601" t="s">
        <v>30</v>
      </c>
      <c r="G1601" t="s">
        <v>28</v>
      </c>
    </row>
    <row r="1602" spans="1:7" x14ac:dyDescent="0.2">
      <c r="A1602" s="3">
        <v>37024</v>
      </c>
      <c r="B1602" t="s">
        <v>29</v>
      </c>
      <c r="C1602" t="s">
        <v>30</v>
      </c>
      <c r="D1602" t="s">
        <v>28</v>
      </c>
      <c r="E1602" t="s">
        <v>29</v>
      </c>
      <c r="F1602" t="s">
        <v>30</v>
      </c>
      <c r="G1602" t="s">
        <v>28</v>
      </c>
    </row>
    <row r="1603" spans="1:7" x14ac:dyDescent="0.2">
      <c r="A1603" s="3">
        <v>37025</v>
      </c>
      <c r="B1603">
        <v>17.61</v>
      </c>
      <c r="C1603" t="s">
        <v>27</v>
      </c>
      <c r="D1603" t="s">
        <v>28</v>
      </c>
      <c r="E1603">
        <v>18.400000000000002</v>
      </c>
      <c r="F1603" t="s">
        <v>27</v>
      </c>
      <c r="G1603" t="s">
        <v>28</v>
      </c>
    </row>
    <row r="1604" spans="1:7" x14ac:dyDescent="0.2">
      <c r="A1604" s="3">
        <v>37026</v>
      </c>
      <c r="B1604">
        <v>17.53</v>
      </c>
      <c r="C1604" t="s">
        <v>27</v>
      </c>
      <c r="D1604" t="s">
        <v>28</v>
      </c>
      <c r="E1604">
        <v>17.650000000000002</v>
      </c>
      <c r="F1604" t="s">
        <v>27</v>
      </c>
      <c r="G1604" t="s">
        <v>28</v>
      </c>
    </row>
    <row r="1605" spans="1:7" x14ac:dyDescent="0.2">
      <c r="A1605" s="3">
        <v>37027</v>
      </c>
      <c r="B1605">
        <v>17.53</v>
      </c>
      <c r="C1605" t="s">
        <v>27</v>
      </c>
      <c r="D1605" t="s">
        <v>28</v>
      </c>
      <c r="E1605">
        <v>17.75</v>
      </c>
      <c r="F1605" t="s">
        <v>27</v>
      </c>
      <c r="G1605" t="s">
        <v>28</v>
      </c>
    </row>
    <row r="1606" spans="1:7" x14ac:dyDescent="0.2">
      <c r="A1606" s="3">
        <v>37028</v>
      </c>
      <c r="B1606">
        <v>17.809999999999999</v>
      </c>
      <c r="C1606" t="s">
        <v>27</v>
      </c>
      <c r="D1606" t="s">
        <v>28</v>
      </c>
      <c r="E1606">
        <v>20.68</v>
      </c>
      <c r="F1606" t="s">
        <v>27</v>
      </c>
      <c r="G1606" t="s">
        <v>28</v>
      </c>
    </row>
    <row r="1607" spans="1:7" x14ac:dyDescent="0.2">
      <c r="A1607" s="3">
        <v>37029</v>
      </c>
      <c r="B1607">
        <v>17.670000000000002</v>
      </c>
      <c r="C1607" t="s">
        <v>27</v>
      </c>
      <c r="D1607" t="s">
        <v>28</v>
      </c>
      <c r="E1607">
        <v>17.46</v>
      </c>
      <c r="F1607" t="s">
        <v>27</v>
      </c>
      <c r="G1607" t="s">
        <v>28</v>
      </c>
    </row>
    <row r="1608" spans="1:7" x14ac:dyDescent="0.2">
      <c r="A1608" s="3">
        <v>37030</v>
      </c>
      <c r="B1608" t="s">
        <v>29</v>
      </c>
      <c r="C1608" t="s">
        <v>30</v>
      </c>
      <c r="D1608" t="s">
        <v>28</v>
      </c>
      <c r="E1608" t="s">
        <v>29</v>
      </c>
      <c r="F1608" t="s">
        <v>30</v>
      </c>
      <c r="G1608" t="s">
        <v>28</v>
      </c>
    </row>
    <row r="1609" spans="1:7" x14ac:dyDescent="0.2">
      <c r="A1609" s="3">
        <v>37031</v>
      </c>
      <c r="B1609" t="s">
        <v>29</v>
      </c>
      <c r="C1609" t="s">
        <v>30</v>
      </c>
      <c r="D1609" t="s">
        <v>28</v>
      </c>
      <c r="E1609" t="s">
        <v>29</v>
      </c>
      <c r="F1609" t="s">
        <v>30</v>
      </c>
      <c r="G1609" t="s">
        <v>28</v>
      </c>
    </row>
    <row r="1610" spans="1:7" x14ac:dyDescent="0.2">
      <c r="A1610" s="3">
        <v>37032</v>
      </c>
      <c r="B1610">
        <v>17.54</v>
      </c>
      <c r="C1610" t="s">
        <v>27</v>
      </c>
      <c r="D1610" t="s">
        <v>28</v>
      </c>
      <c r="E1610">
        <v>17.330000000000002</v>
      </c>
      <c r="F1610" t="s">
        <v>27</v>
      </c>
      <c r="G1610" t="s">
        <v>28</v>
      </c>
    </row>
    <row r="1611" spans="1:7" x14ac:dyDescent="0.2">
      <c r="A1611" s="3">
        <v>37033</v>
      </c>
      <c r="B1611">
        <v>17.57</v>
      </c>
      <c r="C1611" t="s">
        <v>27</v>
      </c>
      <c r="D1611" t="s">
        <v>28</v>
      </c>
      <c r="E1611">
        <v>17.48</v>
      </c>
      <c r="F1611" t="s">
        <v>27</v>
      </c>
      <c r="G1611" t="s">
        <v>28</v>
      </c>
    </row>
    <row r="1612" spans="1:7" x14ac:dyDescent="0.2">
      <c r="A1612" s="3">
        <v>37034</v>
      </c>
      <c r="B1612">
        <v>17.48</v>
      </c>
      <c r="C1612" t="s">
        <v>27</v>
      </c>
      <c r="D1612" t="s">
        <v>28</v>
      </c>
      <c r="E1612">
        <v>17.48</v>
      </c>
      <c r="F1612" t="s">
        <v>27</v>
      </c>
      <c r="G1612" t="s">
        <v>28</v>
      </c>
    </row>
    <row r="1613" spans="1:7" x14ac:dyDescent="0.2">
      <c r="A1613" s="3">
        <v>37035</v>
      </c>
      <c r="B1613">
        <v>17.440000000000001</v>
      </c>
      <c r="C1613" t="s">
        <v>27</v>
      </c>
      <c r="D1613" t="s">
        <v>28</v>
      </c>
      <c r="E1613">
        <v>17.47</v>
      </c>
      <c r="F1613" t="s">
        <v>27</v>
      </c>
      <c r="G1613" t="s">
        <v>28</v>
      </c>
    </row>
    <row r="1614" spans="1:7" x14ac:dyDescent="0.2">
      <c r="A1614" s="3">
        <v>37036</v>
      </c>
      <c r="B1614">
        <v>17.400000000000002</v>
      </c>
      <c r="C1614" t="s">
        <v>27</v>
      </c>
      <c r="D1614" t="s">
        <v>28</v>
      </c>
      <c r="E1614">
        <v>17.330000000000002</v>
      </c>
      <c r="F1614" t="s">
        <v>27</v>
      </c>
      <c r="G1614" t="s">
        <v>28</v>
      </c>
    </row>
    <row r="1615" spans="1:7" x14ac:dyDescent="0.2">
      <c r="A1615" s="3">
        <v>37037</v>
      </c>
      <c r="B1615" t="s">
        <v>29</v>
      </c>
      <c r="C1615" t="s">
        <v>30</v>
      </c>
      <c r="D1615" t="s">
        <v>28</v>
      </c>
      <c r="E1615" t="s">
        <v>29</v>
      </c>
      <c r="F1615" t="s">
        <v>30</v>
      </c>
      <c r="G1615" t="s">
        <v>28</v>
      </c>
    </row>
    <row r="1616" spans="1:7" x14ac:dyDescent="0.2">
      <c r="A1616" s="3">
        <v>37038</v>
      </c>
      <c r="B1616" t="s">
        <v>29</v>
      </c>
      <c r="C1616" t="s">
        <v>30</v>
      </c>
      <c r="D1616" t="s">
        <v>28</v>
      </c>
      <c r="E1616" t="s">
        <v>29</v>
      </c>
      <c r="F1616" t="s">
        <v>30</v>
      </c>
      <c r="G1616" t="s">
        <v>28</v>
      </c>
    </row>
    <row r="1617" spans="1:7" x14ac:dyDescent="0.2">
      <c r="A1617" s="3">
        <v>37039</v>
      </c>
      <c r="B1617">
        <v>17.400000000000002</v>
      </c>
      <c r="C1617" t="s">
        <v>27</v>
      </c>
      <c r="D1617" t="s">
        <v>28</v>
      </c>
      <c r="E1617">
        <v>18.75</v>
      </c>
      <c r="F1617" t="s">
        <v>27</v>
      </c>
      <c r="G1617" t="s">
        <v>28</v>
      </c>
    </row>
    <row r="1618" spans="1:7" x14ac:dyDescent="0.2">
      <c r="A1618" s="3">
        <v>37040</v>
      </c>
      <c r="B1618">
        <v>17.38</v>
      </c>
      <c r="C1618" t="s">
        <v>27</v>
      </c>
      <c r="D1618" t="s">
        <v>28</v>
      </c>
      <c r="E1618">
        <v>18.760000000000002</v>
      </c>
      <c r="F1618" t="s">
        <v>27</v>
      </c>
      <c r="G1618" t="s">
        <v>28</v>
      </c>
    </row>
    <row r="1619" spans="1:7" x14ac:dyDescent="0.2">
      <c r="A1619" s="3">
        <v>37041</v>
      </c>
      <c r="B1619">
        <v>17.36</v>
      </c>
      <c r="C1619" t="s">
        <v>27</v>
      </c>
      <c r="D1619" t="s">
        <v>28</v>
      </c>
      <c r="E1619">
        <v>19.940000000000001</v>
      </c>
      <c r="F1619" t="s">
        <v>27</v>
      </c>
      <c r="G1619" t="s">
        <v>28</v>
      </c>
    </row>
    <row r="1620" spans="1:7" x14ac:dyDescent="0.2">
      <c r="A1620" s="3">
        <v>37042</v>
      </c>
      <c r="B1620">
        <v>17.5</v>
      </c>
      <c r="C1620" t="s">
        <v>27</v>
      </c>
      <c r="D1620" t="s">
        <v>28</v>
      </c>
      <c r="E1620">
        <v>17.440000000000001</v>
      </c>
      <c r="F1620" t="s">
        <v>27</v>
      </c>
      <c r="G1620" t="s">
        <v>28</v>
      </c>
    </row>
    <row r="1621" spans="1:7" x14ac:dyDescent="0.2">
      <c r="A1621" s="3">
        <v>37043</v>
      </c>
      <c r="B1621">
        <v>17.53</v>
      </c>
      <c r="C1621" t="s">
        <v>27</v>
      </c>
      <c r="D1621" t="s">
        <v>28</v>
      </c>
      <c r="E1621">
        <v>17.57</v>
      </c>
      <c r="F1621" t="s">
        <v>27</v>
      </c>
      <c r="G1621" t="s">
        <v>28</v>
      </c>
    </row>
    <row r="1622" spans="1:7" x14ac:dyDescent="0.2">
      <c r="A1622" s="3">
        <v>37044</v>
      </c>
      <c r="B1622" t="s">
        <v>29</v>
      </c>
      <c r="C1622" t="s">
        <v>30</v>
      </c>
      <c r="D1622" t="s">
        <v>28</v>
      </c>
      <c r="E1622" t="s">
        <v>29</v>
      </c>
      <c r="F1622" t="s">
        <v>30</v>
      </c>
      <c r="G1622" t="s">
        <v>28</v>
      </c>
    </row>
    <row r="1623" spans="1:7" x14ac:dyDescent="0.2">
      <c r="A1623" s="3">
        <v>37045</v>
      </c>
      <c r="B1623" t="s">
        <v>29</v>
      </c>
      <c r="C1623" t="s">
        <v>30</v>
      </c>
      <c r="D1623" t="s">
        <v>28</v>
      </c>
      <c r="E1623" t="s">
        <v>29</v>
      </c>
      <c r="F1623" t="s">
        <v>30</v>
      </c>
      <c r="G1623" t="s">
        <v>28</v>
      </c>
    </row>
    <row r="1624" spans="1:7" x14ac:dyDescent="0.2">
      <c r="A1624" s="3">
        <v>37046</v>
      </c>
      <c r="B1624">
        <v>17.559999999999999</v>
      </c>
      <c r="C1624" t="s">
        <v>27</v>
      </c>
      <c r="D1624" t="s">
        <v>28</v>
      </c>
      <c r="E1624">
        <v>17.690000000000001</v>
      </c>
      <c r="F1624" t="s">
        <v>27</v>
      </c>
      <c r="G1624" t="s">
        <v>28</v>
      </c>
    </row>
    <row r="1625" spans="1:7" x14ac:dyDescent="0.2">
      <c r="A1625" s="3">
        <v>37047</v>
      </c>
      <c r="B1625">
        <v>17.63</v>
      </c>
      <c r="C1625" t="s">
        <v>27</v>
      </c>
      <c r="D1625" t="s">
        <v>28</v>
      </c>
      <c r="E1625">
        <v>17.71</v>
      </c>
      <c r="F1625" t="s">
        <v>27</v>
      </c>
      <c r="G1625" t="s">
        <v>28</v>
      </c>
    </row>
    <row r="1626" spans="1:7" x14ac:dyDescent="0.2">
      <c r="A1626" s="3">
        <v>37048</v>
      </c>
      <c r="B1626">
        <v>17.55</v>
      </c>
      <c r="C1626" t="s">
        <v>27</v>
      </c>
      <c r="D1626" t="s">
        <v>28</v>
      </c>
      <c r="E1626">
        <v>17.39</v>
      </c>
      <c r="F1626" t="s">
        <v>27</v>
      </c>
      <c r="G1626" t="s">
        <v>28</v>
      </c>
    </row>
    <row r="1627" spans="1:7" x14ac:dyDescent="0.2">
      <c r="A1627" s="3">
        <v>37049</v>
      </c>
      <c r="B1627">
        <v>17.59</v>
      </c>
      <c r="C1627" t="s">
        <v>27</v>
      </c>
      <c r="D1627" t="s">
        <v>28</v>
      </c>
      <c r="E1627">
        <v>17.400000000000002</v>
      </c>
      <c r="F1627" t="s">
        <v>27</v>
      </c>
      <c r="G1627" t="s">
        <v>28</v>
      </c>
    </row>
    <row r="1628" spans="1:7" x14ac:dyDescent="0.2">
      <c r="A1628" s="3">
        <v>37050</v>
      </c>
      <c r="B1628">
        <v>17.670000000000002</v>
      </c>
      <c r="C1628" t="s">
        <v>27</v>
      </c>
      <c r="D1628" t="s">
        <v>28</v>
      </c>
      <c r="E1628">
        <v>17.61</v>
      </c>
      <c r="F1628" t="s">
        <v>27</v>
      </c>
      <c r="G1628" t="s">
        <v>28</v>
      </c>
    </row>
    <row r="1629" spans="1:7" x14ac:dyDescent="0.2">
      <c r="A1629" s="3">
        <v>37051</v>
      </c>
      <c r="B1629" t="s">
        <v>29</v>
      </c>
      <c r="C1629" t="s">
        <v>30</v>
      </c>
      <c r="D1629" t="s">
        <v>28</v>
      </c>
      <c r="E1629" t="s">
        <v>29</v>
      </c>
      <c r="F1629" t="s">
        <v>30</v>
      </c>
      <c r="G1629" t="s">
        <v>28</v>
      </c>
    </row>
    <row r="1630" spans="1:7" x14ac:dyDescent="0.2">
      <c r="A1630" s="3">
        <v>37052</v>
      </c>
      <c r="B1630" t="s">
        <v>29</v>
      </c>
      <c r="C1630" t="s">
        <v>30</v>
      </c>
      <c r="D1630" t="s">
        <v>28</v>
      </c>
      <c r="E1630" t="s">
        <v>29</v>
      </c>
      <c r="F1630" t="s">
        <v>30</v>
      </c>
      <c r="G1630" t="s">
        <v>28</v>
      </c>
    </row>
    <row r="1631" spans="1:7" x14ac:dyDescent="0.2">
      <c r="A1631" s="3">
        <v>37053</v>
      </c>
      <c r="B1631">
        <v>17.740000000000002</v>
      </c>
      <c r="C1631" t="s">
        <v>27</v>
      </c>
      <c r="D1631" t="s">
        <v>28</v>
      </c>
      <c r="E1631">
        <v>17.420000000000002</v>
      </c>
      <c r="F1631" t="s">
        <v>27</v>
      </c>
      <c r="G1631" t="s">
        <v>28</v>
      </c>
    </row>
    <row r="1632" spans="1:7" x14ac:dyDescent="0.2">
      <c r="A1632" s="3">
        <v>37054</v>
      </c>
      <c r="B1632">
        <v>17.670000000000002</v>
      </c>
      <c r="C1632" t="s">
        <v>27</v>
      </c>
      <c r="D1632" t="s">
        <v>28</v>
      </c>
      <c r="E1632">
        <v>17.36</v>
      </c>
      <c r="F1632" t="s">
        <v>27</v>
      </c>
      <c r="G1632" t="s">
        <v>28</v>
      </c>
    </row>
    <row r="1633" spans="1:7" x14ac:dyDescent="0.2">
      <c r="A1633" s="3">
        <v>37055</v>
      </c>
      <c r="B1633">
        <v>17.48</v>
      </c>
      <c r="C1633" t="s">
        <v>27</v>
      </c>
      <c r="D1633" t="s">
        <v>28</v>
      </c>
      <c r="E1633">
        <v>17</v>
      </c>
      <c r="F1633" t="s">
        <v>27</v>
      </c>
      <c r="G1633" t="s">
        <v>28</v>
      </c>
    </row>
    <row r="1634" spans="1:7" x14ac:dyDescent="0.2">
      <c r="A1634" s="3">
        <v>37056</v>
      </c>
      <c r="B1634" t="s">
        <v>29</v>
      </c>
      <c r="C1634" t="s">
        <v>30</v>
      </c>
      <c r="D1634" t="s">
        <v>28</v>
      </c>
      <c r="E1634" t="s">
        <v>29</v>
      </c>
      <c r="F1634" t="s">
        <v>30</v>
      </c>
      <c r="G1634" t="s">
        <v>28</v>
      </c>
    </row>
    <row r="1635" spans="1:7" x14ac:dyDescent="0.2">
      <c r="A1635" s="3">
        <v>37057</v>
      </c>
      <c r="B1635">
        <v>17.54</v>
      </c>
      <c r="C1635" t="s">
        <v>27</v>
      </c>
      <c r="D1635" t="s">
        <v>28</v>
      </c>
      <c r="E1635">
        <v>17.66</v>
      </c>
      <c r="F1635" t="s">
        <v>27</v>
      </c>
      <c r="G1635" t="s">
        <v>28</v>
      </c>
    </row>
    <row r="1636" spans="1:7" x14ac:dyDescent="0.2">
      <c r="A1636" s="3">
        <v>37058</v>
      </c>
      <c r="B1636" t="s">
        <v>29</v>
      </c>
      <c r="C1636" t="s">
        <v>30</v>
      </c>
      <c r="D1636" t="s">
        <v>28</v>
      </c>
      <c r="E1636" t="s">
        <v>29</v>
      </c>
      <c r="F1636" t="s">
        <v>30</v>
      </c>
      <c r="G1636" t="s">
        <v>28</v>
      </c>
    </row>
    <row r="1637" spans="1:7" x14ac:dyDescent="0.2">
      <c r="A1637" s="3">
        <v>37059</v>
      </c>
      <c r="B1637" t="s">
        <v>29</v>
      </c>
      <c r="C1637" t="s">
        <v>30</v>
      </c>
      <c r="D1637" t="s">
        <v>28</v>
      </c>
      <c r="E1637" t="s">
        <v>29</v>
      </c>
      <c r="F1637" t="s">
        <v>30</v>
      </c>
      <c r="G1637" t="s">
        <v>28</v>
      </c>
    </row>
    <row r="1638" spans="1:7" x14ac:dyDescent="0.2">
      <c r="A1638" s="3">
        <v>37060</v>
      </c>
      <c r="B1638">
        <v>17.53</v>
      </c>
      <c r="C1638" t="s">
        <v>27</v>
      </c>
      <c r="D1638" t="s">
        <v>28</v>
      </c>
      <c r="E1638">
        <v>17.61</v>
      </c>
      <c r="F1638" t="s">
        <v>27</v>
      </c>
      <c r="G1638" t="s">
        <v>28</v>
      </c>
    </row>
    <row r="1639" spans="1:7" x14ac:dyDescent="0.2">
      <c r="A1639" s="3">
        <v>37061</v>
      </c>
      <c r="B1639">
        <v>17.580000000000002</v>
      </c>
      <c r="C1639" t="s">
        <v>27</v>
      </c>
      <c r="D1639" t="s">
        <v>28</v>
      </c>
      <c r="E1639">
        <v>17.740000000000002</v>
      </c>
      <c r="F1639" t="s">
        <v>27</v>
      </c>
      <c r="G1639" t="s">
        <v>28</v>
      </c>
    </row>
    <row r="1640" spans="1:7" x14ac:dyDescent="0.2">
      <c r="A1640" s="3">
        <v>37062</v>
      </c>
      <c r="B1640">
        <v>17.5</v>
      </c>
      <c r="C1640" t="s">
        <v>27</v>
      </c>
      <c r="D1640" t="s">
        <v>28</v>
      </c>
      <c r="E1640">
        <v>17.400000000000002</v>
      </c>
      <c r="F1640" t="s">
        <v>27</v>
      </c>
      <c r="G1640" t="s">
        <v>28</v>
      </c>
    </row>
    <row r="1641" spans="1:7" x14ac:dyDescent="0.2">
      <c r="A1641" s="3">
        <v>37063</v>
      </c>
      <c r="B1641">
        <v>17.43</v>
      </c>
      <c r="C1641" t="s">
        <v>27</v>
      </c>
      <c r="D1641" t="s">
        <v>28</v>
      </c>
      <c r="E1641">
        <v>17.36</v>
      </c>
      <c r="F1641" t="s">
        <v>27</v>
      </c>
      <c r="G1641" t="s">
        <v>28</v>
      </c>
    </row>
    <row r="1642" spans="1:7" x14ac:dyDescent="0.2">
      <c r="A1642" s="3">
        <v>37064</v>
      </c>
      <c r="B1642">
        <v>17.420000000000002</v>
      </c>
      <c r="C1642" t="s">
        <v>27</v>
      </c>
      <c r="D1642" t="s">
        <v>28</v>
      </c>
      <c r="E1642">
        <v>17.559999999999999</v>
      </c>
      <c r="F1642" t="s">
        <v>27</v>
      </c>
      <c r="G1642" t="s">
        <v>28</v>
      </c>
    </row>
    <row r="1643" spans="1:7" x14ac:dyDescent="0.2">
      <c r="A1643" s="3">
        <v>37065</v>
      </c>
      <c r="B1643" t="s">
        <v>29</v>
      </c>
      <c r="C1643" t="s">
        <v>30</v>
      </c>
      <c r="D1643" t="s">
        <v>28</v>
      </c>
      <c r="E1643" t="s">
        <v>29</v>
      </c>
      <c r="F1643" t="s">
        <v>30</v>
      </c>
      <c r="G1643" t="s">
        <v>28</v>
      </c>
    </row>
    <row r="1644" spans="1:7" x14ac:dyDescent="0.2">
      <c r="A1644" s="3">
        <v>37066</v>
      </c>
      <c r="B1644" t="s">
        <v>29</v>
      </c>
      <c r="C1644" t="s">
        <v>30</v>
      </c>
      <c r="D1644" t="s">
        <v>28</v>
      </c>
      <c r="E1644" t="s">
        <v>29</v>
      </c>
      <c r="F1644" t="s">
        <v>30</v>
      </c>
      <c r="G1644" t="s">
        <v>28</v>
      </c>
    </row>
    <row r="1645" spans="1:7" x14ac:dyDescent="0.2">
      <c r="A1645" s="3">
        <v>37067</v>
      </c>
      <c r="B1645">
        <v>17.420000000000002</v>
      </c>
      <c r="C1645" t="s">
        <v>27</v>
      </c>
      <c r="D1645" t="s">
        <v>28</v>
      </c>
      <c r="E1645">
        <v>17.309999999999999</v>
      </c>
      <c r="F1645" t="s">
        <v>27</v>
      </c>
      <c r="G1645" t="s">
        <v>28</v>
      </c>
    </row>
    <row r="1646" spans="1:7" x14ac:dyDescent="0.2">
      <c r="A1646" s="3">
        <v>37068</v>
      </c>
      <c r="B1646">
        <v>17.2</v>
      </c>
      <c r="C1646" t="s">
        <v>27</v>
      </c>
      <c r="D1646" t="s">
        <v>28</v>
      </c>
      <c r="E1646">
        <v>19.440000000000001</v>
      </c>
      <c r="F1646" t="s">
        <v>27</v>
      </c>
      <c r="G1646" t="s">
        <v>28</v>
      </c>
    </row>
    <row r="1647" spans="1:7" x14ac:dyDescent="0.2">
      <c r="A1647" s="3">
        <v>37069</v>
      </c>
      <c r="B1647">
        <v>17.2</v>
      </c>
      <c r="C1647" t="s">
        <v>27</v>
      </c>
      <c r="D1647" t="s">
        <v>28</v>
      </c>
      <c r="E1647">
        <v>20.6</v>
      </c>
      <c r="F1647" t="s">
        <v>27</v>
      </c>
      <c r="G1647" t="s">
        <v>28</v>
      </c>
    </row>
    <row r="1648" spans="1:7" x14ac:dyDescent="0.2">
      <c r="A1648" s="3">
        <v>37070</v>
      </c>
      <c r="B1648">
        <v>16.16</v>
      </c>
      <c r="C1648" t="s">
        <v>27</v>
      </c>
      <c r="D1648" t="s">
        <v>28</v>
      </c>
      <c r="E1648">
        <v>16</v>
      </c>
      <c r="F1648" t="s">
        <v>27</v>
      </c>
      <c r="G1648" t="s">
        <v>28</v>
      </c>
    </row>
    <row r="1649" spans="1:7" x14ac:dyDescent="0.2">
      <c r="A1649" s="3">
        <v>37071</v>
      </c>
      <c r="B1649">
        <v>16.05</v>
      </c>
      <c r="C1649" t="s">
        <v>27</v>
      </c>
      <c r="D1649" t="s">
        <v>28</v>
      </c>
      <c r="E1649">
        <v>16.14</v>
      </c>
      <c r="F1649" t="s">
        <v>27</v>
      </c>
      <c r="G1649" t="s">
        <v>28</v>
      </c>
    </row>
    <row r="1650" spans="1:7" x14ac:dyDescent="0.2">
      <c r="A1650" s="3">
        <v>37072</v>
      </c>
      <c r="B1650" t="s">
        <v>29</v>
      </c>
      <c r="C1650" t="s">
        <v>30</v>
      </c>
      <c r="D1650" t="s">
        <v>28</v>
      </c>
      <c r="E1650" t="s">
        <v>29</v>
      </c>
      <c r="F1650" t="s">
        <v>30</v>
      </c>
      <c r="G1650" t="s">
        <v>28</v>
      </c>
    </row>
    <row r="1651" spans="1:7" x14ac:dyDescent="0.2">
      <c r="A1651" s="3">
        <v>37073</v>
      </c>
      <c r="B1651" t="s">
        <v>29</v>
      </c>
      <c r="C1651" t="s">
        <v>30</v>
      </c>
      <c r="D1651" t="s">
        <v>28</v>
      </c>
      <c r="E1651" t="s">
        <v>29</v>
      </c>
      <c r="F1651" t="s">
        <v>30</v>
      </c>
      <c r="G1651" t="s">
        <v>28</v>
      </c>
    </row>
    <row r="1652" spans="1:7" x14ac:dyDescent="0.2">
      <c r="A1652" s="3">
        <v>37074</v>
      </c>
      <c r="B1652">
        <v>16.13</v>
      </c>
      <c r="C1652" t="s">
        <v>27</v>
      </c>
      <c r="D1652" t="s">
        <v>28</v>
      </c>
      <c r="E1652">
        <v>16.440000000000001</v>
      </c>
      <c r="F1652" t="s">
        <v>27</v>
      </c>
      <c r="G1652" t="s">
        <v>28</v>
      </c>
    </row>
    <row r="1653" spans="1:7" x14ac:dyDescent="0.2">
      <c r="A1653" s="3">
        <v>37075</v>
      </c>
      <c r="B1653">
        <v>16.14</v>
      </c>
      <c r="C1653" t="s">
        <v>27</v>
      </c>
      <c r="D1653" t="s">
        <v>28</v>
      </c>
      <c r="E1653">
        <v>16.5</v>
      </c>
      <c r="F1653" t="s">
        <v>27</v>
      </c>
      <c r="G1653" t="s">
        <v>28</v>
      </c>
    </row>
    <row r="1654" spans="1:7" x14ac:dyDescent="0.2">
      <c r="A1654" s="3">
        <v>37076</v>
      </c>
      <c r="B1654">
        <v>16.14</v>
      </c>
      <c r="C1654" t="s">
        <v>27</v>
      </c>
      <c r="D1654" t="s">
        <v>28</v>
      </c>
      <c r="E1654">
        <v>16.3</v>
      </c>
      <c r="F1654" t="s">
        <v>27</v>
      </c>
      <c r="G1654" t="s">
        <v>28</v>
      </c>
    </row>
    <row r="1655" spans="1:7" x14ac:dyDescent="0.2">
      <c r="A1655" s="3">
        <v>37077</v>
      </c>
      <c r="B1655">
        <v>16.16</v>
      </c>
      <c r="C1655" t="s">
        <v>27</v>
      </c>
      <c r="D1655" t="s">
        <v>28</v>
      </c>
      <c r="E1655">
        <v>16.32</v>
      </c>
      <c r="F1655" t="s">
        <v>27</v>
      </c>
      <c r="G1655" t="s">
        <v>28</v>
      </c>
    </row>
    <row r="1656" spans="1:7" x14ac:dyDescent="0.2">
      <c r="A1656" s="3">
        <v>37078</v>
      </c>
      <c r="B1656">
        <v>16.21</v>
      </c>
      <c r="C1656" t="s">
        <v>27</v>
      </c>
      <c r="D1656" t="s">
        <v>28</v>
      </c>
      <c r="E1656">
        <v>16.18</v>
      </c>
      <c r="F1656" t="s">
        <v>27</v>
      </c>
      <c r="G1656" t="s">
        <v>28</v>
      </c>
    </row>
    <row r="1657" spans="1:7" x14ac:dyDescent="0.2">
      <c r="A1657" s="3">
        <v>37079</v>
      </c>
      <c r="B1657" t="s">
        <v>29</v>
      </c>
      <c r="C1657" t="s">
        <v>30</v>
      </c>
      <c r="D1657" t="s">
        <v>28</v>
      </c>
      <c r="E1657" t="s">
        <v>29</v>
      </c>
      <c r="F1657" t="s">
        <v>30</v>
      </c>
      <c r="G1657" t="s">
        <v>28</v>
      </c>
    </row>
    <row r="1658" spans="1:7" x14ac:dyDescent="0.2">
      <c r="A1658" s="3">
        <v>37080</v>
      </c>
      <c r="B1658" t="s">
        <v>29</v>
      </c>
      <c r="C1658" t="s">
        <v>30</v>
      </c>
      <c r="D1658" t="s">
        <v>28</v>
      </c>
      <c r="E1658" t="s">
        <v>29</v>
      </c>
      <c r="F1658" t="s">
        <v>30</v>
      </c>
      <c r="G1658" t="s">
        <v>28</v>
      </c>
    </row>
    <row r="1659" spans="1:7" x14ac:dyDescent="0.2">
      <c r="A1659" s="3">
        <v>37081</v>
      </c>
      <c r="B1659">
        <v>16.850000000000001</v>
      </c>
      <c r="C1659" t="s">
        <v>27</v>
      </c>
      <c r="D1659" t="s">
        <v>28</v>
      </c>
      <c r="E1659">
        <v>17.18</v>
      </c>
      <c r="F1659" t="s">
        <v>27</v>
      </c>
      <c r="G1659" t="s">
        <v>28</v>
      </c>
    </row>
    <row r="1660" spans="1:7" x14ac:dyDescent="0.2">
      <c r="A1660" s="3">
        <v>37082</v>
      </c>
      <c r="B1660">
        <v>16.64</v>
      </c>
      <c r="C1660" t="s">
        <v>27</v>
      </c>
      <c r="D1660" t="s">
        <v>28</v>
      </c>
      <c r="E1660">
        <v>16.3</v>
      </c>
      <c r="F1660" t="s">
        <v>27</v>
      </c>
      <c r="G1660" t="s">
        <v>28</v>
      </c>
    </row>
    <row r="1661" spans="1:7" x14ac:dyDescent="0.2">
      <c r="A1661" s="3">
        <v>37083</v>
      </c>
      <c r="B1661">
        <v>16.809999999999999</v>
      </c>
      <c r="C1661" t="s">
        <v>27</v>
      </c>
      <c r="D1661" t="s">
        <v>28</v>
      </c>
      <c r="E1661">
        <v>15.92</v>
      </c>
      <c r="F1661" t="s">
        <v>27</v>
      </c>
      <c r="G1661" t="s">
        <v>28</v>
      </c>
    </row>
    <row r="1662" spans="1:7" x14ac:dyDescent="0.2">
      <c r="A1662" s="3">
        <v>37084</v>
      </c>
      <c r="B1662">
        <v>16.420000000000002</v>
      </c>
      <c r="C1662" t="s">
        <v>27</v>
      </c>
      <c r="D1662" t="s">
        <v>28</v>
      </c>
      <c r="E1662">
        <v>15.82</v>
      </c>
      <c r="F1662" t="s">
        <v>27</v>
      </c>
      <c r="G1662" t="s">
        <v>28</v>
      </c>
    </row>
    <row r="1663" spans="1:7" x14ac:dyDescent="0.2">
      <c r="A1663" s="3">
        <v>37085</v>
      </c>
      <c r="B1663">
        <v>16.25</v>
      </c>
      <c r="C1663" t="s">
        <v>27</v>
      </c>
      <c r="D1663" t="s">
        <v>28</v>
      </c>
      <c r="E1663">
        <v>15.1</v>
      </c>
      <c r="F1663" t="s">
        <v>27</v>
      </c>
      <c r="G1663" t="s">
        <v>28</v>
      </c>
    </row>
    <row r="1664" spans="1:7" x14ac:dyDescent="0.2">
      <c r="A1664" s="3">
        <v>37086</v>
      </c>
      <c r="B1664" t="s">
        <v>29</v>
      </c>
      <c r="C1664" t="s">
        <v>30</v>
      </c>
      <c r="D1664" t="s">
        <v>28</v>
      </c>
      <c r="E1664" t="s">
        <v>29</v>
      </c>
      <c r="F1664" t="s">
        <v>30</v>
      </c>
      <c r="G1664" t="s">
        <v>28</v>
      </c>
    </row>
    <row r="1665" spans="1:7" x14ac:dyDescent="0.2">
      <c r="A1665" s="3">
        <v>37087</v>
      </c>
      <c r="B1665" t="s">
        <v>29</v>
      </c>
      <c r="C1665" t="s">
        <v>30</v>
      </c>
      <c r="D1665" t="s">
        <v>28</v>
      </c>
      <c r="E1665" t="s">
        <v>29</v>
      </c>
      <c r="F1665" t="s">
        <v>30</v>
      </c>
      <c r="G1665" t="s">
        <v>28</v>
      </c>
    </row>
    <row r="1666" spans="1:7" x14ac:dyDescent="0.2">
      <c r="A1666" s="3">
        <v>37088</v>
      </c>
      <c r="B1666">
        <v>16.2</v>
      </c>
      <c r="C1666" t="s">
        <v>27</v>
      </c>
      <c r="D1666" t="s">
        <v>28</v>
      </c>
      <c r="E1666">
        <v>15.06</v>
      </c>
      <c r="F1666" t="s">
        <v>27</v>
      </c>
      <c r="G1666" t="s">
        <v>28</v>
      </c>
    </row>
    <row r="1667" spans="1:7" x14ac:dyDescent="0.2">
      <c r="A1667" s="3">
        <v>37089</v>
      </c>
      <c r="B1667">
        <v>16.18</v>
      </c>
      <c r="C1667" t="s">
        <v>27</v>
      </c>
      <c r="D1667" t="s">
        <v>28</v>
      </c>
      <c r="E1667">
        <v>15.88</v>
      </c>
      <c r="F1667" t="s">
        <v>27</v>
      </c>
      <c r="G1667" t="s">
        <v>28</v>
      </c>
    </row>
    <row r="1668" spans="1:7" x14ac:dyDescent="0.2">
      <c r="A1668" s="3">
        <v>37090</v>
      </c>
      <c r="B1668">
        <v>16.07</v>
      </c>
      <c r="C1668" t="s">
        <v>27</v>
      </c>
      <c r="D1668" t="s">
        <v>28</v>
      </c>
      <c r="E1668">
        <v>15.42</v>
      </c>
      <c r="F1668" t="s">
        <v>27</v>
      </c>
      <c r="G1668" t="s">
        <v>28</v>
      </c>
    </row>
    <row r="1669" spans="1:7" x14ac:dyDescent="0.2">
      <c r="A1669" s="3">
        <v>37091</v>
      </c>
      <c r="B1669">
        <v>16</v>
      </c>
      <c r="C1669" t="s">
        <v>27</v>
      </c>
      <c r="D1669" t="s">
        <v>28</v>
      </c>
      <c r="E1669">
        <v>15.540000000000001</v>
      </c>
      <c r="F1669" t="s">
        <v>27</v>
      </c>
      <c r="G1669" t="s">
        <v>28</v>
      </c>
    </row>
    <row r="1670" spans="1:7" x14ac:dyDescent="0.2">
      <c r="A1670" s="3">
        <v>37092</v>
      </c>
      <c r="B1670">
        <v>15.94</v>
      </c>
      <c r="C1670" t="s">
        <v>27</v>
      </c>
      <c r="D1670" t="s">
        <v>28</v>
      </c>
      <c r="E1670">
        <v>15.42</v>
      </c>
      <c r="F1670" t="s">
        <v>27</v>
      </c>
      <c r="G1670" t="s">
        <v>28</v>
      </c>
    </row>
    <row r="1671" spans="1:7" x14ac:dyDescent="0.2">
      <c r="A1671" s="3">
        <v>37093</v>
      </c>
      <c r="B1671" t="s">
        <v>29</v>
      </c>
      <c r="C1671" t="s">
        <v>30</v>
      </c>
      <c r="D1671" t="s">
        <v>28</v>
      </c>
      <c r="E1671" t="s">
        <v>29</v>
      </c>
      <c r="F1671" t="s">
        <v>30</v>
      </c>
      <c r="G1671" t="s">
        <v>28</v>
      </c>
    </row>
    <row r="1672" spans="1:7" x14ac:dyDescent="0.2">
      <c r="A1672" s="3">
        <v>37094</v>
      </c>
      <c r="B1672" t="s">
        <v>29</v>
      </c>
      <c r="C1672" t="s">
        <v>30</v>
      </c>
      <c r="D1672" t="s">
        <v>28</v>
      </c>
      <c r="E1672" t="s">
        <v>29</v>
      </c>
      <c r="F1672" t="s">
        <v>30</v>
      </c>
      <c r="G1672" t="s">
        <v>28</v>
      </c>
    </row>
    <row r="1673" spans="1:7" x14ac:dyDescent="0.2">
      <c r="A1673" s="3">
        <v>37095</v>
      </c>
      <c r="B1673">
        <v>15.92</v>
      </c>
      <c r="C1673" t="s">
        <v>27</v>
      </c>
      <c r="D1673" t="s">
        <v>28</v>
      </c>
      <c r="E1673">
        <v>15.39</v>
      </c>
      <c r="F1673" t="s">
        <v>27</v>
      </c>
      <c r="G1673" t="s">
        <v>28</v>
      </c>
    </row>
    <row r="1674" spans="1:7" x14ac:dyDescent="0.2">
      <c r="A1674" s="3">
        <v>37096</v>
      </c>
      <c r="B1674">
        <v>15.89</v>
      </c>
      <c r="C1674" t="s">
        <v>27</v>
      </c>
      <c r="D1674" t="s">
        <v>28</v>
      </c>
      <c r="E1674">
        <v>15.36</v>
      </c>
      <c r="F1674" t="s">
        <v>27</v>
      </c>
      <c r="G1674" t="s">
        <v>28</v>
      </c>
    </row>
    <row r="1675" spans="1:7" x14ac:dyDescent="0.2">
      <c r="A1675" s="3">
        <v>37097</v>
      </c>
      <c r="B1675">
        <v>15.83</v>
      </c>
      <c r="C1675" t="s">
        <v>27</v>
      </c>
      <c r="D1675" t="s">
        <v>28</v>
      </c>
      <c r="E1675">
        <v>15.44</v>
      </c>
      <c r="F1675" t="s">
        <v>27</v>
      </c>
      <c r="G1675" t="s">
        <v>28</v>
      </c>
    </row>
    <row r="1676" spans="1:7" x14ac:dyDescent="0.2">
      <c r="A1676" s="3">
        <v>37098</v>
      </c>
      <c r="B1676">
        <v>15.84</v>
      </c>
      <c r="C1676" t="s">
        <v>27</v>
      </c>
      <c r="D1676" t="s">
        <v>28</v>
      </c>
      <c r="E1676">
        <v>15.92</v>
      </c>
      <c r="F1676" t="s">
        <v>27</v>
      </c>
      <c r="G1676" t="s">
        <v>28</v>
      </c>
    </row>
    <row r="1677" spans="1:7" x14ac:dyDescent="0.2">
      <c r="A1677" s="3">
        <v>37099</v>
      </c>
      <c r="B1677">
        <v>15.83</v>
      </c>
      <c r="C1677" t="s">
        <v>27</v>
      </c>
      <c r="D1677" t="s">
        <v>28</v>
      </c>
      <c r="E1677">
        <v>15.4</v>
      </c>
      <c r="F1677" t="s">
        <v>27</v>
      </c>
      <c r="G1677" t="s">
        <v>28</v>
      </c>
    </row>
    <row r="1678" spans="1:7" x14ac:dyDescent="0.2">
      <c r="A1678" s="3">
        <v>37100</v>
      </c>
      <c r="B1678" t="s">
        <v>29</v>
      </c>
      <c r="C1678" t="s">
        <v>30</v>
      </c>
      <c r="D1678" t="s">
        <v>28</v>
      </c>
      <c r="E1678" t="s">
        <v>29</v>
      </c>
      <c r="F1678" t="s">
        <v>30</v>
      </c>
      <c r="G1678" t="s">
        <v>28</v>
      </c>
    </row>
    <row r="1679" spans="1:7" x14ac:dyDescent="0.2">
      <c r="A1679" s="3">
        <v>37101</v>
      </c>
      <c r="B1679" t="s">
        <v>29</v>
      </c>
      <c r="C1679" t="s">
        <v>30</v>
      </c>
      <c r="D1679" t="s">
        <v>28</v>
      </c>
      <c r="E1679" t="s">
        <v>29</v>
      </c>
      <c r="F1679" t="s">
        <v>30</v>
      </c>
      <c r="G1679" t="s">
        <v>28</v>
      </c>
    </row>
    <row r="1680" spans="1:7" x14ac:dyDescent="0.2">
      <c r="A1680" s="3">
        <v>37102</v>
      </c>
      <c r="B1680">
        <v>15.780000000000001</v>
      </c>
      <c r="C1680" t="s">
        <v>27</v>
      </c>
      <c r="D1680" t="s">
        <v>28</v>
      </c>
      <c r="E1680">
        <v>10</v>
      </c>
      <c r="F1680" t="s">
        <v>27</v>
      </c>
      <c r="G1680" t="s">
        <v>28</v>
      </c>
    </row>
    <row r="1681" spans="1:7" x14ac:dyDescent="0.2">
      <c r="A1681" s="3">
        <v>37103</v>
      </c>
      <c r="B1681">
        <v>15.76</v>
      </c>
      <c r="C1681" t="s">
        <v>27</v>
      </c>
      <c r="D1681" t="s">
        <v>28</v>
      </c>
      <c r="E1681">
        <v>15.59</v>
      </c>
      <c r="F1681" t="s">
        <v>27</v>
      </c>
      <c r="G1681" t="s">
        <v>28</v>
      </c>
    </row>
    <row r="1682" spans="1:7" x14ac:dyDescent="0.2">
      <c r="A1682" s="3">
        <v>37104</v>
      </c>
      <c r="B1682">
        <v>15.94</v>
      </c>
      <c r="C1682" t="s">
        <v>27</v>
      </c>
      <c r="D1682" t="s">
        <v>28</v>
      </c>
      <c r="E1682">
        <v>16.100000000000001</v>
      </c>
      <c r="F1682" t="s">
        <v>27</v>
      </c>
      <c r="G1682" t="s">
        <v>28</v>
      </c>
    </row>
    <row r="1683" spans="1:7" x14ac:dyDescent="0.2">
      <c r="A1683" s="3">
        <v>37105</v>
      </c>
      <c r="B1683">
        <v>15.84</v>
      </c>
      <c r="C1683" t="s">
        <v>27</v>
      </c>
      <c r="D1683" t="s">
        <v>28</v>
      </c>
      <c r="E1683">
        <v>15.75</v>
      </c>
      <c r="F1683" t="s">
        <v>27</v>
      </c>
      <c r="G1683" t="s">
        <v>28</v>
      </c>
    </row>
    <row r="1684" spans="1:7" x14ac:dyDescent="0.2">
      <c r="A1684" s="3">
        <v>37106</v>
      </c>
      <c r="B1684">
        <v>15.8</v>
      </c>
      <c r="C1684" t="s">
        <v>27</v>
      </c>
      <c r="D1684" t="s">
        <v>28</v>
      </c>
      <c r="E1684">
        <v>15.64</v>
      </c>
      <c r="F1684" t="s">
        <v>27</v>
      </c>
      <c r="G1684" t="s">
        <v>28</v>
      </c>
    </row>
    <row r="1685" spans="1:7" x14ac:dyDescent="0.2">
      <c r="A1685" s="3">
        <v>37107</v>
      </c>
      <c r="B1685" t="s">
        <v>29</v>
      </c>
      <c r="C1685" t="s">
        <v>30</v>
      </c>
      <c r="D1685" t="s">
        <v>28</v>
      </c>
      <c r="E1685" t="s">
        <v>29</v>
      </c>
      <c r="F1685" t="s">
        <v>30</v>
      </c>
      <c r="G1685" t="s">
        <v>28</v>
      </c>
    </row>
    <row r="1686" spans="1:7" x14ac:dyDescent="0.2">
      <c r="A1686" s="3">
        <v>37108</v>
      </c>
      <c r="B1686" t="s">
        <v>29</v>
      </c>
      <c r="C1686" t="s">
        <v>30</v>
      </c>
      <c r="D1686" t="s">
        <v>28</v>
      </c>
      <c r="E1686" t="s">
        <v>29</v>
      </c>
      <c r="F1686" t="s">
        <v>30</v>
      </c>
      <c r="G1686" t="s">
        <v>28</v>
      </c>
    </row>
    <row r="1687" spans="1:7" x14ac:dyDescent="0.2">
      <c r="A1687" s="3">
        <v>37109</v>
      </c>
      <c r="B1687">
        <v>15.8</v>
      </c>
      <c r="C1687" t="s">
        <v>27</v>
      </c>
      <c r="D1687" t="s">
        <v>28</v>
      </c>
      <c r="E1687">
        <v>15.64</v>
      </c>
      <c r="F1687" t="s">
        <v>27</v>
      </c>
      <c r="G1687" t="s">
        <v>28</v>
      </c>
    </row>
    <row r="1688" spans="1:7" x14ac:dyDescent="0.2">
      <c r="A1688" s="3">
        <v>37110</v>
      </c>
      <c r="B1688">
        <v>15.8</v>
      </c>
      <c r="C1688" t="s">
        <v>27</v>
      </c>
      <c r="D1688" t="s">
        <v>28</v>
      </c>
      <c r="E1688">
        <v>15.65</v>
      </c>
      <c r="F1688" t="s">
        <v>27</v>
      </c>
      <c r="G1688" t="s">
        <v>28</v>
      </c>
    </row>
    <row r="1689" spans="1:7" x14ac:dyDescent="0.2">
      <c r="A1689" s="3">
        <v>37111</v>
      </c>
      <c r="B1689">
        <v>15.81</v>
      </c>
      <c r="C1689" t="s">
        <v>27</v>
      </c>
      <c r="D1689" t="s">
        <v>28</v>
      </c>
      <c r="E1689">
        <v>15.790000000000001</v>
      </c>
      <c r="F1689" t="s">
        <v>27</v>
      </c>
      <c r="G1689" t="s">
        <v>28</v>
      </c>
    </row>
    <row r="1690" spans="1:7" x14ac:dyDescent="0.2">
      <c r="A1690" s="3">
        <v>37112</v>
      </c>
      <c r="B1690">
        <v>15.81</v>
      </c>
      <c r="C1690" t="s">
        <v>27</v>
      </c>
      <c r="D1690" t="s">
        <v>28</v>
      </c>
      <c r="E1690">
        <v>15.68</v>
      </c>
      <c r="F1690" t="s">
        <v>27</v>
      </c>
      <c r="G1690" t="s">
        <v>28</v>
      </c>
    </row>
    <row r="1691" spans="1:7" x14ac:dyDescent="0.2">
      <c r="A1691" s="3">
        <v>37113</v>
      </c>
      <c r="B1691">
        <v>15.8</v>
      </c>
      <c r="C1691" t="s">
        <v>27</v>
      </c>
      <c r="D1691" t="s">
        <v>28</v>
      </c>
      <c r="E1691">
        <v>15.790000000000001</v>
      </c>
      <c r="F1691" t="s">
        <v>27</v>
      </c>
      <c r="G1691" t="s">
        <v>28</v>
      </c>
    </row>
    <row r="1692" spans="1:7" x14ac:dyDescent="0.2">
      <c r="A1692" s="3">
        <v>37114</v>
      </c>
      <c r="B1692" t="s">
        <v>29</v>
      </c>
      <c r="C1692" t="s">
        <v>30</v>
      </c>
      <c r="D1692" t="s">
        <v>28</v>
      </c>
      <c r="E1692" t="s">
        <v>29</v>
      </c>
      <c r="F1692" t="s">
        <v>30</v>
      </c>
      <c r="G1692" t="s">
        <v>28</v>
      </c>
    </row>
    <row r="1693" spans="1:7" x14ac:dyDescent="0.2">
      <c r="A1693" s="3">
        <v>37115</v>
      </c>
      <c r="B1693" t="s">
        <v>29</v>
      </c>
      <c r="C1693" t="s">
        <v>30</v>
      </c>
      <c r="D1693" t="s">
        <v>28</v>
      </c>
      <c r="E1693" t="s">
        <v>29</v>
      </c>
      <c r="F1693" t="s">
        <v>30</v>
      </c>
      <c r="G1693" t="s">
        <v>28</v>
      </c>
    </row>
    <row r="1694" spans="1:7" x14ac:dyDescent="0.2">
      <c r="A1694" s="3">
        <v>37116</v>
      </c>
      <c r="B1694">
        <v>15.81</v>
      </c>
      <c r="C1694" t="s">
        <v>27</v>
      </c>
      <c r="D1694" t="s">
        <v>28</v>
      </c>
      <c r="E1694">
        <v>16.12</v>
      </c>
      <c r="F1694" t="s">
        <v>27</v>
      </c>
      <c r="G1694" t="s">
        <v>28</v>
      </c>
    </row>
    <row r="1695" spans="1:7" x14ac:dyDescent="0.2">
      <c r="A1695" s="3">
        <v>37117</v>
      </c>
      <c r="B1695">
        <v>15.81</v>
      </c>
      <c r="C1695" t="s">
        <v>27</v>
      </c>
      <c r="D1695" t="s">
        <v>28</v>
      </c>
      <c r="E1695">
        <v>16.09</v>
      </c>
      <c r="F1695" t="s">
        <v>27</v>
      </c>
      <c r="G1695" t="s">
        <v>28</v>
      </c>
    </row>
    <row r="1696" spans="1:7" x14ac:dyDescent="0.2">
      <c r="A1696" s="3">
        <v>37118</v>
      </c>
      <c r="B1696" t="s">
        <v>29</v>
      </c>
      <c r="C1696" t="s">
        <v>30</v>
      </c>
      <c r="D1696" t="s">
        <v>28</v>
      </c>
      <c r="E1696" t="s">
        <v>29</v>
      </c>
      <c r="F1696" t="s">
        <v>30</v>
      </c>
      <c r="G1696" t="s">
        <v>28</v>
      </c>
    </row>
    <row r="1697" spans="1:7" x14ac:dyDescent="0.2">
      <c r="A1697" s="3">
        <v>37119</v>
      </c>
      <c r="B1697">
        <v>15.88</v>
      </c>
      <c r="C1697" t="s">
        <v>27</v>
      </c>
      <c r="D1697" t="s">
        <v>28</v>
      </c>
      <c r="E1697">
        <v>16.48</v>
      </c>
      <c r="F1697" t="s">
        <v>27</v>
      </c>
      <c r="G1697" t="s">
        <v>28</v>
      </c>
    </row>
    <row r="1698" spans="1:7" x14ac:dyDescent="0.2">
      <c r="A1698" s="3">
        <v>37120</v>
      </c>
      <c r="B1698">
        <v>15.93</v>
      </c>
      <c r="C1698" t="s">
        <v>27</v>
      </c>
      <c r="D1698" t="s">
        <v>28</v>
      </c>
      <c r="E1698">
        <v>19.25</v>
      </c>
      <c r="F1698" t="s">
        <v>27</v>
      </c>
      <c r="G1698" t="s">
        <v>28</v>
      </c>
    </row>
    <row r="1699" spans="1:7" x14ac:dyDescent="0.2">
      <c r="A1699" s="3">
        <v>37121</v>
      </c>
      <c r="B1699" t="s">
        <v>29</v>
      </c>
      <c r="C1699" t="s">
        <v>30</v>
      </c>
      <c r="D1699" t="s">
        <v>28</v>
      </c>
      <c r="E1699" t="s">
        <v>29</v>
      </c>
      <c r="F1699" t="s">
        <v>30</v>
      </c>
      <c r="G1699" t="s">
        <v>28</v>
      </c>
    </row>
    <row r="1700" spans="1:7" x14ac:dyDescent="0.2">
      <c r="A1700" s="3">
        <v>37122</v>
      </c>
      <c r="B1700" t="s">
        <v>29</v>
      </c>
      <c r="C1700" t="s">
        <v>30</v>
      </c>
      <c r="D1700" t="s">
        <v>28</v>
      </c>
      <c r="E1700" t="s">
        <v>29</v>
      </c>
      <c r="F1700" t="s">
        <v>30</v>
      </c>
      <c r="G1700" t="s">
        <v>28</v>
      </c>
    </row>
    <row r="1701" spans="1:7" x14ac:dyDescent="0.2">
      <c r="A1701" s="3">
        <v>37123</v>
      </c>
      <c r="B1701">
        <v>15.91</v>
      </c>
      <c r="C1701" t="s">
        <v>27</v>
      </c>
      <c r="D1701" t="s">
        <v>28</v>
      </c>
      <c r="E1701">
        <v>17.600000000000001</v>
      </c>
      <c r="F1701" t="s">
        <v>27</v>
      </c>
      <c r="G1701" t="s">
        <v>28</v>
      </c>
    </row>
    <row r="1702" spans="1:7" x14ac:dyDescent="0.2">
      <c r="A1702" s="3">
        <v>37124</v>
      </c>
      <c r="B1702">
        <v>15.88</v>
      </c>
      <c r="C1702" t="s">
        <v>27</v>
      </c>
      <c r="D1702" t="s">
        <v>28</v>
      </c>
      <c r="E1702">
        <v>18.93</v>
      </c>
      <c r="F1702" t="s">
        <v>27</v>
      </c>
      <c r="G1702" t="s">
        <v>28</v>
      </c>
    </row>
    <row r="1703" spans="1:7" x14ac:dyDescent="0.2">
      <c r="A1703" s="3">
        <v>37125</v>
      </c>
      <c r="B1703">
        <v>15.700000000000001</v>
      </c>
      <c r="C1703" t="s">
        <v>27</v>
      </c>
      <c r="D1703" t="s">
        <v>28</v>
      </c>
      <c r="E1703">
        <v>17.010000000000002</v>
      </c>
      <c r="F1703" t="s">
        <v>27</v>
      </c>
      <c r="G1703" t="s">
        <v>28</v>
      </c>
    </row>
    <row r="1704" spans="1:7" x14ac:dyDescent="0.2">
      <c r="A1704" s="3">
        <v>37126</v>
      </c>
      <c r="B1704">
        <v>15.46</v>
      </c>
      <c r="C1704" t="s">
        <v>27</v>
      </c>
      <c r="D1704" t="s">
        <v>28</v>
      </c>
      <c r="E1704">
        <v>15.93</v>
      </c>
      <c r="F1704" t="s">
        <v>27</v>
      </c>
      <c r="G1704" t="s">
        <v>28</v>
      </c>
    </row>
    <row r="1705" spans="1:7" x14ac:dyDescent="0.2">
      <c r="A1705" s="3">
        <v>37127</v>
      </c>
      <c r="B1705">
        <v>15.47</v>
      </c>
      <c r="C1705" t="s">
        <v>27</v>
      </c>
      <c r="D1705" t="s">
        <v>28</v>
      </c>
      <c r="E1705">
        <v>16.18</v>
      </c>
      <c r="F1705" t="s">
        <v>27</v>
      </c>
      <c r="G1705" t="s">
        <v>28</v>
      </c>
    </row>
    <row r="1706" spans="1:7" x14ac:dyDescent="0.2">
      <c r="A1706" s="3">
        <v>37128</v>
      </c>
      <c r="B1706" t="s">
        <v>29</v>
      </c>
      <c r="C1706" t="s">
        <v>30</v>
      </c>
      <c r="D1706" t="s">
        <v>28</v>
      </c>
      <c r="E1706" t="s">
        <v>29</v>
      </c>
      <c r="F1706" t="s">
        <v>30</v>
      </c>
      <c r="G1706" t="s">
        <v>28</v>
      </c>
    </row>
    <row r="1707" spans="1:7" x14ac:dyDescent="0.2">
      <c r="A1707" s="3">
        <v>37129</v>
      </c>
      <c r="B1707" t="s">
        <v>29</v>
      </c>
      <c r="C1707" t="s">
        <v>30</v>
      </c>
      <c r="D1707" t="s">
        <v>28</v>
      </c>
      <c r="E1707" t="s">
        <v>29</v>
      </c>
      <c r="F1707" t="s">
        <v>30</v>
      </c>
      <c r="G1707" t="s">
        <v>28</v>
      </c>
    </row>
    <row r="1708" spans="1:7" x14ac:dyDescent="0.2">
      <c r="A1708" s="3">
        <v>37130</v>
      </c>
      <c r="B1708">
        <v>15.6</v>
      </c>
      <c r="C1708" t="s">
        <v>27</v>
      </c>
      <c r="D1708" t="s">
        <v>28</v>
      </c>
      <c r="E1708">
        <v>18.55</v>
      </c>
      <c r="F1708" t="s">
        <v>27</v>
      </c>
      <c r="G1708" t="s">
        <v>28</v>
      </c>
    </row>
    <row r="1709" spans="1:7" x14ac:dyDescent="0.2">
      <c r="A1709" s="3">
        <v>37131</v>
      </c>
      <c r="B1709">
        <v>15.66</v>
      </c>
      <c r="C1709" t="s">
        <v>27</v>
      </c>
      <c r="D1709" t="s">
        <v>28</v>
      </c>
      <c r="E1709">
        <v>20</v>
      </c>
      <c r="F1709" t="s">
        <v>27</v>
      </c>
      <c r="G1709" t="s">
        <v>28</v>
      </c>
    </row>
    <row r="1710" spans="1:7" x14ac:dyDescent="0.2">
      <c r="A1710" s="3">
        <v>37132</v>
      </c>
      <c r="B1710">
        <v>15.48</v>
      </c>
      <c r="C1710" t="s">
        <v>27</v>
      </c>
      <c r="D1710" t="s">
        <v>28</v>
      </c>
      <c r="E1710">
        <v>22.67</v>
      </c>
      <c r="F1710" t="s">
        <v>27</v>
      </c>
      <c r="G1710" t="s">
        <v>28</v>
      </c>
    </row>
    <row r="1711" spans="1:7" x14ac:dyDescent="0.2">
      <c r="A1711" s="3">
        <v>37133</v>
      </c>
      <c r="B1711">
        <v>15.41</v>
      </c>
      <c r="C1711" t="s">
        <v>27</v>
      </c>
      <c r="D1711" t="s">
        <v>28</v>
      </c>
      <c r="E1711">
        <v>19.580000000000002</v>
      </c>
      <c r="F1711" t="s">
        <v>27</v>
      </c>
      <c r="G1711" t="s">
        <v>28</v>
      </c>
    </row>
    <row r="1712" spans="1:7" x14ac:dyDescent="0.2">
      <c r="A1712" s="3">
        <v>37134</v>
      </c>
      <c r="B1712">
        <v>15.290000000000001</v>
      </c>
      <c r="C1712" t="s">
        <v>27</v>
      </c>
      <c r="D1712" t="s">
        <v>28</v>
      </c>
      <c r="E1712">
        <v>15.14</v>
      </c>
      <c r="F1712" t="s">
        <v>27</v>
      </c>
      <c r="G1712" t="s">
        <v>28</v>
      </c>
    </row>
    <row r="1713" spans="1:7" x14ac:dyDescent="0.2">
      <c r="A1713" s="3">
        <v>37135</v>
      </c>
      <c r="B1713" t="s">
        <v>29</v>
      </c>
      <c r="C1713" t="s">
        <v>30</v>
      </c>
      <c r="D1713" t="s">
        <v>28</v>
      </c>
      <c r="E1713" t="s">
        <v>29</v>
      </c>
      <c r="F1713" t="s">
        <v>30</v>
      </c>
      <c r="G1713" t="s">
        <v>28</v>
      </c>
    </row>
    <row r="1714" spans="1:7" x14ac:dyDescent="0.2">
      <c r="A1714" s="3">
        <v>37136</v>
      </c>
      <c r="B1714" t="s">
        <v>29</v>
      </c>
      <c r="C1714" t="s">
        <v>30</v>
      </c>
      <c r="D1714" t="s">
        <v>28</v>
      </c>
      <c r="E1714" t="s">
        <v>29</v>
      </c>
      <c r="F1714" t="s">
        <v>30</v>
      </c>
      <c r="G1714" t="s">
        <v>28</v>
      </c>
    </row>
    <row r="1715" spans="1:7" x14ac:dyDescent="0.2">
      <c r="A1715" s="3">
        <v>37137</v>
      </c>
      <c r="B1715">
        <v>15.1</v>
      </c>
      <c r="C1715" t="s">
        <v>27</v>
      </c>
      <c r="D1715" t="s">
        <v>28</v>
      </c>
      <c r="E1715">
        <v>14.8</v>
      </c>
      <c r="F1715" t="s">
        <v>27</v>
      </c>
      <c r="G1715" t="s">
        <v>28</v>
      </c>
    </row>
    <row r="1716" spans="1:7" x14ac:dyDescent="0.2">
      <c r="A1716" s="3">
        <v>37138</v>
      </c>
      <c r="B1716">
        <v>15.01</v>
      </c>
      <c r="C1716" t="s">
        <v>27</v>
      </c>
      <c r="D1716" t="s">
        <v>28</v>
      </c>
      <c r="E1716">
        <v>14.6</v>
      </c>
      <c r="F1716" t="s">
        <v>27</v>
      </c>
      <c r="G1716" t="s">
        <v>28</v>
      </c>
    </row>
    <row r="1717" spans="1:7" x14ac:dyDescent="0.2">
      <c r="A1717" s="3">
        <v>37139</v>
      </c>
      <c r="B1717">
        <v>14.84</v>
      </c>
      <c r="C1717" t="s">
        <v>27</v>
      </c>
      <c r="D1717" t="s">
        <v>28</v>
      </c>
      <c r="E1717">
        <v>14.48</v>
      </c>
      <c r="F1717" t="s">
        <v>27</v>
      </c>
      <c r="G1717" t="s">
        <v>28</v>
      </c>
    </row>
    <row r="1718" spans="1:7" x14ac:dyDescent="0.2">
      <c r="A1718" s="3">
        <v>37140</v>
      </c>
      <c r="B1718">
        <v>14.73</v>
      </c>
      <c r="C1718" t="s">
        <v>27</v>
      </c>
      <c r="D1718" t="s">
        <v>28</v>
      </c>
      <c r="E1718">
        <v>14.33</v>
      </c>
      <c r="F1718" t="s">
        <v>27</v>
      </c>
      <c r="G1718" t="s">
        <v>28</v>
      </c>
    </row>
    <row r="1719" spans="1:7" x14ac:dyDescent="0.2">
      <c r="A1719" s="3">
        <v>37141</v>
      </c>
      <c r="B1719">
        <v>14.83</v>
      </c>
      <c r="C1719" t="s">
        <v>27</v>
      </c>
      <c r="D1719" t="s">
        <v>28</v>
      </c>
      <c r="E1719">
        <v>14.36</v>
      </c>
      <c r="F1719" t="s">
        <v>27</v>
      </c>
      <c r="G1719" t="s">
        <v>28</v>
      </c>
    </row>
    <row r="1720" spans="1:7" x14ac:dyDescent="0.2">
      <c r="A1720" s="3">
        <v>37142</v>
      </c>
      <c r="B1720" t="s">
        <v>29</v>
      </c>
      <c r="C1720" t="s">
        <v>30</v>
      </c>
      <c r="D1720" t="s">
        <v>28</v>
      </c>
      <c r="E1720" t="s">
        <v>29</v>
      </c>
      <c r="F1720" t="s">
        <v>30</v>
      </c>
      <c r="G1720" t="s">
        <v>28</v>
      </c>
    </row>
    <row r="1721" spans="1:7" x14ac:dyDescent="0.2">
      <c r="A1721" s="3">
        <v>37143</v>
      </c>
      <c r="B1721" t="s">
        <v>29</v>
      </c>
      <c r="C1721" t="s">
        <v>30</v>
      </c>
      <c r="D1721" t="s">
        <v>28</v>
      </c>
      <c r="E1721" t="s">
        <v>29</v>
      </c>
      <c r="F1721" t="s">
        <v>30</v>
      </c>
      <c r="G1721" t="s">
        <v>28</v>
      </c>
    </row>
    <row r="1722" spans="1:7" x14ac:dyDescent="0.2">
      <c r="A1722" s="3">
        <v>37144</v>
      </c>
      <c r="B1722">
        <v>15</v>
      </c>
      <c r="C1722" t="s">
        <v>27</v>
      </c>
      <c r="D1722" t="s">
        <v>28</v>
      </c>
      <c r="E1722">
        <v>15.120000000000001</v>
      </c>
      <c r="F1722" t="s">
        <v>27</v>
      </c>
      <c r="G1722" t="s">
        <v>28</v>
      </c>
    </row>
    <row r="1723" spans="1:7" x14ac:dyDescent="0.2">
      <c r="A1723" s="3">
        <v>37145</v>
      </c>
      <c r="B1723">
        <v>15.14</v>
      </c>
      <c r="C1723" t="s">
        <v>27</v>
      </c>
      <c r="D1723" t="s">
        <v>28</v>
      </c>
      <c r="E1723">
        <v>15.17</v>
      </c>
      <c r="F1723" t="s">
        <v>27</v>
      </c>
      <c r="G1723" t="s">
        <v>28</v>
      </c>
    </row>
    <row r="1724" spans="1:7" x14ac:dyDescent="0.2">
      <c r="A1724" s="3">
        <v>37146</v>
      </c>
      <c r="B1724">
        <v>15.32</v>
      </c>
      <c r="C1724" t="s">
        <v>27</v>
      </c>
      <c r="D1724" t="s">
        <v>28</v>
      </c>
      <c r="E1724">
        <v>17.420000000000002</v>
      </c>
      <c r="F1724" t="s">
        <v>27</v>
      </c>
      <c r="G1724" t="s">
        <v>28</v>
      </c>
    </row>
    <row r="1725" spans="1:7" x14ac:dyDescent="0.2">
      <c r="A1725" s="3">
        <v>37147</v>
      </c>
      <c r="B1725">
        <v>15.22</v>
      </c>
      <c r="C1725" t="s">
        <v>27</v>
      </c>
      <c r="D1725" t="s">
        <v>28</v>
      </c>
      <c r="E1725">
        <v>15.280000000000001</v>
      </c>
      <c r="F1725" t="s">
        <v>27</v>
      </c>
      <c r="G1725" t="s">
        <v>28</v>
      </c>
    </row>
    <row r="1726" spans="1:7" x14ac:dyDescent="0.2">
      <c r="A1726" s="3">
        <v>37148</v>
      </c>
      <c r="B1726">
        <v>15.17</v>
      </c>
      <c r="C1726" t="s">
        <v>27</v>
      </c>
      <c r="D1726" t="s">
        <v>28</v>
      </c>
      <c r="E1726">
        <v>14.780000000000001</v>
      </c>
      <c r="F1726" t="s">
        <v>27</v>
      </c>
      <c r="G1726" t="s">
        <v>28</v>
      </c>
    </row>
    <row r="1727" spans="1:7" x14ac:dyDescent="0.2">
      <c r="A1727" s="3">
        <v>37149</v>
      </c>
      <c r="B1727" t="s">
        <v>29</v>
      </c>
      <c r="C1727" t="s">
        <v>30</v>
      </c>
      <c r="D1727" t="s">
        <v>28</v>
      </c>
      <c r="E1727" t="s">
        <v>29</v>
      </c>
      <c r="F1727" t="s">
        <v>30</v>
      </c>
      <c r="G1727" t="s">
        <v>28</v>
      </c>
    </row>
    <row r="1728" spans="1:7" x14ac:dyDescent="0.2">
      <c r="A1728" s="3">
        <v>37150</v>
      </c>
      <c r="B1728" t="s">
        <v>29</v>
      </c>
      <c r="C1728" t="s">
        <v>30</v>
      </c>
      <c r="D1728" t="s">
        <v>28</v>
      </c>
      <c r="E1728" t="s">
        <v>29</v>
      </c>
      <c r="F1728" t="s">
        <v>30</v>
      </c>
      <c r="G1728" t="s">
        <v>28</v>
      </c>
    </row>
    <row r="1729" spans="1:7" x14ac:dyDescent="0.2">
      <c r="A1729" s="3">
        <v>37151</v>
      </c>
      <c r="B1729">
        <v>15.05</v>
      </c>
      <c r="C1729" t="s">
        <v>27</v>
      </c>
      <c r="D1729" t="s">
        <v>28</v>
      </c>
      <c r="E1729">
        <v>14.65</v>
      </c>
      <c r="F1729" t="s">
        <v>27</v>
      </c>
      <c r="G1729" t="s">
        <v>28</v>
      </c>
    </row>
    <row r="1730" spans="1:7" x14ac:dyDescent="0.2">
      <c r="A1730" s="3">
        <v>37152</v>
      </c>
      <c r="B1730">
        <v>14.83</v>
      </c>
      <c r="C1730" t="s">
        <v>27</v>
      </c>
      <c r="D1730" t="s">
        <v>28</v>
      </c>
      <c r="E1730">
        <v>14.99</v>
      </c>
      <c r="F1730" t="s">
        <v>27</v>
      </c>
      <c r="G1730" t="s">
        <v>28</v>
      </c>
    </row>
    <row r="1731" spans="1:7" x14ac:dyDescent="0.2">
      <c r="A1731" s="3">
        <v>37153</v>
      </c>
      <c r="B1731">
        <v>14.97</v>
      </c>
      <c r="C1731" t="s">
        <v>27</v>
      </c>
      <c r="D1731" t="s">
        <v>28</v>
      </c>
      <c r="E1731">
        <v>14.950000000000001</v>
      </c>
      <c r="F1731" t="s">
        <v>27</v>
      </c>
      <c r="G1731" t="s">
        <v>28</v>
      </c>
    </row>
    <row r="1732" spans="1:7" x14ac:dyDescent="0.2">
      <c r="A1732" s="3">
        <v>37154</v>
      </c>
      <c r="B1732">
        <v>14.82</v>
      </c>
      <c r="C1732" t="s">
        <v>27</v>
      </c>
      <c r="D1732" t="s">
        <v>28</v>
      </c>
      <c r="E1732">
        <v>14.89</v>
      </c>
      <c r="F1732" t="s">
        <v>27</v>
      </c>
      <c r="G1732" t="s">
        <v>28</v>
      </c>
    </row>
    <row r="1733" spans="1:7" x14ac:dyDescent="0.2">
      <c r="A1733" s="3">
        <v>37155</v>
      </c>
      <c r="B1733">
        <v>14.81</v>
      </c>
      <c r="C1733" t="s">
        <v>27</v>
      </c>
      <c r="D1733" t="s">
        <v>28</v>
      </c>
      <c r="E1733">
        <v>14.97</v>
      </c>
      <c r="F1733" t="s">
        <v>27</v>
      </c>
      <c r="G1733" t="s">
        <v>28</v>
      </c>
    </row>
    <row r="1734" spans="1:7" x14ac:dyDescent="0.2">
      <c r="A1734" s="3">
        <v>37156</v>
      </c>
      <c r="B1734" t="s">
        <v>29</v>
      </c>
      <c r="C1734" t="s">
        <v>30</v>
      </c>
      <c r="D1734" t="s">
        <v>28</v>
      </c>
      <c r="E1734" t="s">
        <v>29</v>
      </c>
      <c r="F1734" t="s">
        <v>30</v>
      </c>
      <c r="G1734" t="s">
        <v>28</v>
      </c>
    </row>
    <row r="1735" spans="1:7" x14ac:dyDescent="0.2">
      <c r="A1735" s="3">
        <v>37157</v>
      </c>
      <c r="B1735" t="s">
        <v>29</v>
      </c>
      <c r="C1735" t="s">
        <v>30</v>
      </c>
      <c r="D1735" t="s">
        <v>28</v>
      </c>
      <c r="E1735" t="s">
        <v>29</v>
      </c>
      <c r="F1735" t="s">
        <v>30</v>
      </c>
      <c r="G1735" t="s">
        <v>28</v>
      </c>
    </row>
    <row r="1736" spans="1:7" x14ac:dyDescent="0.2">
      <c r="A1736" s="3">
        <v>37158</v>
      </c>
      <c r="B1736">
        <v>14.73</v>
      </c>
      <c r="C1736" t="s">
        <v>27</v>
      </c>
      <c r="D1736" t="s">
        <v>28</v>
      </c>
      <c r="E1736">
        <v>10.92</v>
      </c>
      <c r="F1736" t="s">
        <v>27</v>
      </c>
      <c r="G1736" t="s">
        <v>28</v>
      </c>
    </row>
    <row r="1737" spans="1:7" x14ac:dyDescent="0.2">
      <c r="A1737" s="3">
        <v>37159</v>
      </c>
      <c r="B1737">
        <v>14.620000000000001</v>
      </c>
      <c r="C1737" t="s">
        <v>27</v>
      </c>
      <c r="D1737" t="s">
        <v>28</v>
      </c>
      <c r="E1737">
        <v>11.67</v>
      </c>
      <c r="F1737" t="s">
        <v>27</v>
      </c>
      <c r="G1737" t="s">
        <v>28</v>
      </c>
    </row>
    <row r="1738" spans="1:7" x14ac:dyDescent="0.2">
      <c r="A1738" s="3">
        <v>37160</v>
      </c>
      <c r="B1738">
        <v>14.74</v>
      </c>
      <c r="C1738" t="s">
        <v>27</v>
      </c>
      <c r="D1738" t="s">
        <v>28</v>
      </c>
      <c r="E1738">
        <v>17.78</v>
      </c>
      <c r="F1738" t="s">
        <v>27</v>
      </c>
      <c r="G1738" t="s">
        <v>28</v>
      </c>
    </row>
    <row r="1739" spans="1:7" x14ac:dyDescent="0.2">
      <c r="A1739" s="3">
        <v>37161</v>
      </c>
      <c r="B1739">
        <v>14.97</v>
      </c>
      <c r="C1739" t="s">
        <v>27</v>
      </c>
      <c r="D1739" t="s">
        <v>28</v>
      </c>
      <c r="E1739">
        <v>19.28</v>
      </c>
      <c r="F1739" t="s">
        <v>27</v>
      </c>
      <c r="G1739" t="s">
        <v>28</v>
      </c>
    </row>
    <row r="1740" spans="1:7" x14ac:dyDescent="0.2">
      <c r="A1740" s="3">
        <v>37162</v>
      </c>
      <c r="B1740">
        <v>15.030000000000001</v>
      </c>
      <c r="C1740" t="s">
        <v>27</v>
      </c>
      <c r="D1740" t="s">
        <v>28</v>
      </c>
      <c r="E1740">
        <v>22.92</v>
      </c>
      <c r="F1740" t="s">
        <v>27</v>
      </c>
      <c r="G1740" t="s">
        <v>28</v>
      </c>
    </row>
    <row r="1741" spans="1:7" x14ac:dyDescent="0.2">
      <c r="A1741" s="3">
        <v>37163</v>
      </c>
      <c r="B1741" t="s">
        <v>29</v>
      </c>
      <c r="C1741" t="s">
        <v>30</v>
      </c>
      <c r="D1741" t="s">
        <v>28</v>
      </c>
      <c r="E1741" t="s">
        <v>29</v>
      </c>
      <c r="F1741" t="s">
        <v>30</v>
      </c>
      <c r="G1741" t="s">
        <v>28</v>
      </c>
    </row>
    <row r="1742" spans="1:7" x14ac:dyDescent="0.2">
      <c r="A1742" s="3">
        <v>37164</v>
      </c>
      <c r="B1742" t="s">
        <v>29</v>
      </c>
      <c r="C1742" t="s">
        <v>30</v>
      </c>
      <c r="D1742" t="s">
        <v>28</v>
      </c>
      <c r="E1742" t="s">
        <v>29</v>
      </c>
      <c r="F1742" t="s">
        <v>30</v>
      </c>
      <c r="G1742" t="s">
        <v>28</v>
      </c>
    </row>
    <row r="1743" spans="1:7" x14ac:dyDescent="0.2">
      <c r="A1743" s="3">
        <v>37165</v>
      </c>
      <c r="B1743">
        <v>15.01</v>
      </c>
      <c r="C1743" t="s">
        <v>27</v>
      </c>
      <c r="D1743" t="s">
        <v>28</v>
      </c>
      <c r="E1743">
        <v>16.8</v>
      </c>
      <c r="F1743" t="s">
        <v>27</v>
      </c>
      <c r="G1743" t="s">
        <v>28</v>
      </c>
    </row>
    <row r="1744" spans="1:7" x14ac:dyDescent="0.2">
      <c r="A1744" s="3">
        <v>37166</v>
      </c>
      <c r="B1744">
        <v>14.99</v>
      </c>
      <c r="C1744" t="s">
        <v>27</v>
      </c>
      <c r="D1744" t="s">
        <v>28</v>
      </c>
      <c r="E1744">
        <v>18.5</v>
      </c>
      <c r="F1744" t="s">
        <v>27</v>
      </c>
      <c r="G1744" t="s">
        <v>28</v>
      </c>
    </row>
    <row r="1745" spans="1:7" x14ac:dyDescent="0.2">
      <c r="A1745" s="3">
        <v>37167</v>
      </c>
      <c r="B1745">
        <v>14.97</v>
      </c>
      <c r="C1745" t="s">
        <v>27</v>
      </c>
      <c r="D1745" t="s">
        <v>28</v>
      </c>
      <c r="E1745">
        <v>15.64</v>
      </c>
      <c r="F1745" t="s">
        <v>27</v>
      </c>
      <c r="G1745" t="s">
        <v>28</v>
      </c>
    </row>
    <row r="1746" spans="1:7" x14ac:dyDescent="0.2">
      <c r="A1746" s="3">
        <v>37168</v>
      </c>
      <c r="B1746">
        <v>15.07</v>
      </c>
      <c r="C1746" t="s">
        <v>27</v>
      </c>
      <c r="D1746" t="s">
        <v>28</v>
      </c>
      <c r="E1746">
        <v>16.62</v>
      </c>
      <c r="F1746" t="s">
        <v>27</v>
      </c>
      <c r="G1746" t="s">
        <v>28</v>
      </c>
    </row>
    <row r="1747" spans="1:7" x14ac:dyDescent="0.2">
      <c r="A1747" s="3">
        <v>37169</v>
      </c>
      <c r="B1747">
        <v>15</v>
      </c>
      <c r="C1747" t="s">
        <v>27</v>
      </c>
      <c r="D1747" t="s">
        <v>28</v>
      </c>
      <c r="E1747">
        <v>15.42</v>
      </c>
      <c r="F1747" t="s">
        <v>27</v>
      </c>
      <c r="G1747" t="s">
        <v>28</v>
      </c>
    </row>
    <row r="1748" spans="1:7" x14ac:dyDescent="0.2">
      <c r="A1748" s="3">
        <v>37170</v>
      </c>
      <c r="B1748" t="s">
        <v>29</v>
      </c>
      <c r="C1748" t="s">
        <v>30</v>
      </c>
      <c r="D1748" t="s">
        <v>28</v>
      </c>
      <c r="E1748" t="s">
        <v>29</v>
      </c>
      <c r="F1748" t="s">
        <v>30</v>
      </c>
      <c r="G1748" t="s">
        <v>28</v>
      </c>
    </row>
    <row r="1749" spans="1:7" x14ac:dyDescent="0.2">
      <c r="A1749" s="3">
        <v>37171</v>
      </c>
      <c r="B1749" t="s">
        <v>29</v>
      </c>
      <c r="C1749" t="s">
        <v>30</v>
      </c>
      <c r="D1749" t="s">
        <v>28</v>
      </c>
      <c r="E1749" t="s">
        <v>29</v>
      </c>
      <c r="F1749" t="s">
        <v>30</v>
      </c>
      <c r="G1749" t="s">
        <v>28</v>
      </c>
    </row>
    <row r="1750" spans="1:7" x14ac:dyDescent="0.2">
      <c r="A1750" s="3">
        <v>37172</v>
      </c>
      <c r="B1750">
        <v>14.91</v>
      </c>
      <c r="C1750" t="s">
        <v>27</v>
      </c>
      <c r="D1750" t="s">
        <v>28</v>
      </c>
      <c r="E1750">
        <v>14.92</v>
      </c>
      <c r="F1750" t="s">
        <v>27</v>
      </c>
      <c r="G1750" t="s">
        <v>28</v>
      </c>
    </row>
    <row r="1751" spans="1:7" x14ac:dyDescent="0.2">
      <c r="A1751" s="3">
        <v>37173</v>
      </c>
      <c r="B1751">
        <v>14.94</v>
      </c>
      <c r="C1751" t="s">
        <v>27</v>
      </c>
      <c r="D1751" t="s">
        <v>28</v>
      </c>
      <c r="E1751">
        <v>14.98</v>
      </c>
      <c r="F1751" t="s">
        <v>27</v>
      </c>
      <c r="G1751" t="s">
        <v>28</v>
      </c>
    </row>
    <row r="1752" spans="1:7" x14ac:dyDescent="0.2">
      <c r="A1752" s="3">
        <v>37174</v>
      </c>
      <c r="B1752">
        <v>14.99</v>
      </c>
      <c r="C1752" t="s">
        <v>27</v>
      </c>
      <c r="D1752" t="s">
        <v>28</v>
      </c>
      <c r="E1752">
        <v>15.51</v>
      </c>
      <c r="F1752" t="s">
        <v>27</v>
      </c>
      <c r="G1752" t="s">
        <v>28</v>
      </c>
    </row>
    <row r="1753" spans="1:7" x14ac:dyDescent="0.2">
      <c r="A1753" s="3">
        <v>37175</v>
      </c>
      <c r="B1753">
        <v>15.1</v>
      </c>
      <c r="C1753" t="s">
        <v>27</v>
      </c>
      <c r="D1753" t="s">
        <v>28</v>
      </c>
      <c r="E1753">
        <v>15.620000000000001</v>
      </c>
      <c r="F1753" t="s">
        <v>27</v>
      </c>
      <c r="G1753" t="s">
        <v>28</v>
      </c>
    </row>
    <row r="1754" spans="1:7" x14ac:dyDescent="0.2">
      <c r="A1754" s="3">
        <v>37176</v>
      </c>
      <c r="B1754">
        <v>15.08</v>
      </c>
      <c r="C1754" t="s">
        <v>27</v>
      </c>
      <c r="D1754" t="s">
        <v>28</v>
      </c>
      <c r="E1754">
        <v>15.55</v>
      </c>
      <c r="F1754" t="s">
        <v>27</v>
      </c>
      <c r="G1754" t="s">
        <v>28</v>
      </c>
    </row>
    <row r="1755" spans="1:7" x14ac:dyDescent="0.2">
      <c r="A1755" s="3">
        <v>37177</v>
      </c>
      <c r="B1755" t="s">
        <v>29</v>
      </c>
      <c r="C1755" t="s">
        <v>30</v>
      </c>
      <c r="D1755" t="s">
        <v>28</v>
      </c>
      <c r="E1755" t="s">
        <v>29</v>
      </c>
      <c r="F1755" t="s">
        <v>30</v>
      </c>
      <c r="G1755" t="s">
        <v>28</v>
      </c>
    </row>
    <row r="1756" spans="1:7" x14ac:dyDescent="0.2">
      <c r="A1756" s="3">
        <v>37178</v>
      </c>
      <c r="B1756" t="s">
        <v>29</v>
      </c>
      <c r="C1756" t="s">
        <v>30</v>
      </c>
      <c r="D1756" t="s">
        <v>28</v>
      </c>
      <c r="E1756" t="s">
        <v>29</v>
      </c>
      <c r="F1756" t="s">
        <v>30</v>
      </c>
      <c r="G1756" t="s">
        <v>28</v>
      </c>
    </row>
    <row r="1757" spans="1:7" x14ac:dyDescent="0.2">
      <c r="A1757" s="3">
        <v>37179</v>
      </c>
      <c r="B1757">
        <v>14.98</v>
      </c>
      <c r="C1757" t="s">
        <v>27</v>
      </c>
      <c r="D1757" t="s">
        <v>28</v>
      </c>
      <c r="E1757">
        <v>15.48</v>
      </c>
      <c r="F1757" t="s">
        <v>27</v>
      </c>
      <c r="G1757" t="s">
        <v>28</v>
      </c>
    </row>
    <row r="1758" spans="1:7" x14ac:dyDescent="0.2">
      <c r="A1758" s="3">
        <v>37180</v>
      </c>
      <c r="B1758">
        <v>14.82</v>
      </c>
      <c r="C1758" t="s">
        <v>27</v>
      </c>
      <c r="D1758" t="s">
        <v>28</v>
      </c>
      <c r="E1758">
        <v>15.35</v>
      </c>
      <c r="F1758" t="s">
        <v>27</v>
      </c>
      <c r="G1758" t="s">
        <v>28</v>
      </c>
    </row>
    <row r="1759" spans="1:7" x14ac:dyDescent="0.2">
      <c r="A1759" s="3">
        <v>37181</v>
      </c>
      <c r="B1759">
        <v>14.86</v>
      </c>
      <c r="C1759" t="s">
        <v>27</v>
      </c>
      <c r="D1759" t="s">
        <v>28</v>
      </c>
      <c r="E1759">
        <v>15.71</v>
      </c>
      <c r="F1759" t="s">
        <v>27</v>
      </c>
      <c r="G1759" t="s">
        <v>28</v>
      </c>
    </row>
    <row r="1760" spans="1:7" x14ac:dyDescent="0.2">
      <c r="A1760" s="3">
        <v>37182</v>
      </c>
      <c r="B1760">
        <v>14.780000000000001</v>
      </c>
      <c r="C1760" t="s">
        <v>27</v>
      </c>
      <c r="D1760" t="s">
        <v>28</v>
      </c>
      <c r="E1760">
        <v>15.89</v>
      </c>
      <c r="F1760" t="s">
        <v>27</v>
      </c>
      <c r="G1760" t="s">
        <v>28</v>
      </c>
    </row>
    <row r="1761" spans="1:7" x14ac:dyDescent="0.2">
      <c r="A1761" s="3">
        <v>37183</v>
      </c>
      <c r="B1761">
        <v>14.780000000000001</v>
      </c>
      <c r="C1761" t="s">
        <v>27</v>
      </c>
      <c r="D1761" t="s">
        <v>28</v>
      </c>
      <c r="E1761">
        <v>16.05</v>
      </c>
      <c r="F1761" t="s">
        <v>27</v>
      </c>
      <c r="G1761" t="s">
        <v>28</v>
      </c>
    </row>
    <row r="1762" spans="1:7" x14ac:dyDescent="0.2">
      <c r="A1762" s="3">
        <v>37184</v>
      </c>
      <c r="B1762" t="s">
        <v>29</v>
      </c>
      <c r="C1762" t="s">
        <v>30</v>
      </c>
      <c r="D1762" t="s">
        <v>28</v>
      </c>
      <c r="E1762" t="s">
        <v>29</v>
      </c>
      <c r="F1762" t="s">
        <v>30</v>
      </c>
      <c r="G1762" t="s">
        <v>28</v>
      </c>
    </row>
    <row r="1763" spans="1:7" x14ac:dyDescent="0.2">
      <c r="A1763" s="3">
        <v>37185</v>
      </c>
      <c r="B1763" t="s">
        <v>29</v>
      </c>
      <c r="C1763" t="s">
        <v>30</v>
      </c>
      <c r="D1763" t="s">
        <v>28</v>
      </c>
      <c r="E1763" t="s">
        <v>29</v>
      </c>
      <c r="F1763" t="s">
        <v>30</v>
      </c>
      <c r="G1763" t="s">
        <v>28</v>
      </c>
    </row>
    <row r="1764" spans="1:7" x14ac:dyDescent="0.2">
      <c r="A1764" s="3">
        <v>37186</v>
      </c>
      <c r="B1764">
        <v>14.75</v>
      </c>
      <c r="C1764" t="s">
        <v>27</v>
      </c>
      <c r="D1764" t="s">
        <v>28</v>
      </c>
      <c r="E1764">
        <v>17.05</v>
      </c>
      <c r="F1764" t="s">
        <v>27</v>
      </c>
      <c r="G1764" t="s">
        <v>28</v>
      </c>
    </row>
    <row r="1765" spans="1:7" x14ac:dyDescent="0.2">
      <c r="A1765" s="3">
        <v>37187</v>
      </c>
      <c r="B1765">
        <v>14.68</v>
      </c>
      <c r="C1765" t="s">
        <v>27</v>
      </c>
      <c r="D1765" t="s">
        <v>28</v>
      </c>
      <c r="E1765">
        <v>16.670000000000002</v>
      </c>
      <c r="F1765" t="s">
        <v>27</v>
      </c>
      <c r="G1765" t="s">
        <v>28</v>
      </c>
    </row>
    <row r="1766" spans="1:7" x14ac:dyDescent="0.2">
      <c r="A1766" s="3">
        <v>37188</v>
      </c>
      <c r="B1766">
        <v>14.530000000000001</v>
      </c>
      <c r="C1766" t="s">
        <v>27</v>
      </c>
      <c r="D1766" t="s">
        <v>28</v>
      </c>
      <c r="E1766">
        <v>17.420000000000002</v>
      </c>
      <c r="F1766" t="s">
        <v>27</v>
      </c>
      <c r="G1766" t="s">
        <v>28</v>
      </c>
    </row>
    <row r="1767" spans="1:7" x14ac:dyDescent="0.2">
      <c r="A1767" s="3">
        <v>37189</v>
      </c>
      <c r="B1767">
        <v>14.34</v>
      </c>
      <c r="C1767" t="s">
        <v>27</v>
      </c>
      <c r="D1767" t="s">
        <v>28</v>
      </c>
      <c r="E1767">
        <v>18.920000000000002</v>
      </c>
      <c r="F1767" t="s">
        <v>27</v>
      </c>
      <c r="G1767" t="s">
        <v>28</v>
      </c>
    </row>
    <row r="1768" spans="1:7" x14ac:dyDescent="0.2">
      <c r="A1768" s="3">
        <v>37190</v>
      </c>
      <c r="B1768">
        <v>14.63</v>
      </c>
      <c r="C1768" t="s">
        <v>27</v>
      </c>
      <c r="D1768" t="s">
        <v>28</v>
      </c>
      <c r="E1768">
        <v>21.62</v>
      </c>
      <c r="F1768" t="s">
        <v>27</v>
      </c>
      <c r="G1768" t="s">
        <v>28</v>
      </c>
    </row>
    <row r="1769" spans="1:7" x14ac:dyDescent="0.2">
      <c r="A1769" s="3">
        <v>37191</v>
      </c>
      <c r="B1769" t="s">
        <v>29</v>
      </c>
      <c r="C1769" t="s">
        <v>30</v>
      </c>
      <c r="D1769" t="s">
        <v>28</v>
      </c>
      <c r="E1769" t="s">
        <v>29</v>
      </c>
      <c r="F1769" t="s">
        <v>30</v>
      </c>
      <c r="G1769" t="s">
        <v>28</v>
      </c>
    </row>
    <row r="1770" spans="1:7" x14ac:dyDescent="0.2">
      <c r="A1770" s="3">
        <v>37192</v>
      </c>
      <c r="B1770" t="s">
        <v>29</v>
      </c>
      <c r="C1770" t="s">
        <v>30</v>
      </c>
      <c r="D1770" t="s">
        <v>28</v>
      </c>
      <c r="E1770" t="s">
        <v>29</v>
      </c>
      <c r="F1770" t="s">
        <v>30</v>
      </c>
      <c r="G1770" t="s">
        <v>28</v>
      </c>
    </row>
    <row r="1771" spans="1:7" x14ac:dyDescent="0.2">
      <c r="A1771" s="3">
        <v>37193</v>
      </c>
      <c r="B1771">
        <v>14.120000000000001</v>
      </c>
      <c r="C1771" t="s">
        <v>27</v>
      </c>
      <c r="D1771" t="s">
        <v>28</v>
      </c>
      <c r="E1771">
        <v>21.67</v>
      </c>
      <c r="F1771" t="s">
        <v>27</v>
      </c>
      <c r="G1771" t="s">
        <v>28</v>
      </c>
    </row>
    <row r="1772" spans="1:7" x14ac:dyDescent="0.2">
      <c r="A1772" s="3">
        <v>37194</v>
      </c>
      <c r="B1772">
        <v>14.48</v>
      </c>
      <c r="C1772" t="s">
        <v>27</v>
      </c>
      <c r="D1772" t="s">
        <v>28</v>
      </c>
      <c r="E1772">
        <v>20.92</v>
      </c>
      <c r="F1772" t="s">
        <v>27</v>
      </c>
      <c r="G1772" t="s">
        <v>28</v>
      </c>
    </row>
    <row r="1773" spans="1:7" x14ac:dyDescent="0.2">
      <c r="A1773" s="3">
        <v>37195</v>
      </c>
      <c r="B1773">
        <v>14.33</v>
      </c>
      <c r="C1773" t="s">
        <v>27</v>
      </c>
      <c r="D1773" t="s">
        <v>28</v>
      </c>
      <c r="E1773">
        <v>16.02</v>
      </c>
      <c r="F1773" t="s">
        <v>27</v>
      </c>
      <c r="G1773" t="s">
        <v>28</v>
      </c>
    </row>
    <row r="1774" spans="1:7" x14ac:dyDescent="0.2">
      <c r="A1774" s="3">
        <v>37196</v>
      </c>
      <c r="B1774" t="s">
        <v>29</v>
      </c>
      <c r="C1774" t="s">
        <v>30</v>
      </c>
      <c r="D1774" t="s">
        <v>28</v>
      </c>
      <c r="E1774" t="s">
        <v>29</v>
      </c>
      <c r="F1774" t="s">
        <v>30</v>
      </c>
      <c r="G1774" t="s">
        <v>28</v>
      </c>
    </row>
    <row r="1775" spans="1:7" x14ac:dyDescent="0.2">
      <c r="A1775" s="3">
        <v>37197</v>
      </c>
      <c r="B1775">
        <v>14.85</v>
      </c>
      <c r="C1775" t="s">
        <v>27</v>
      </c>
      <c r="D1775" t="s">
        <v>28</v>
      </c>
      <c r="E1775">
        <v>19.170000000000002</v>
      </c>
      <c r="F1775" t="s">
        <v>27</v>
      </c>
      <c r="G1775" t="s">
        <v>28</v>
      </c>
    </row>
    <row r="1776" spans="1:7" x14ac:dyDescent="0.2">
      <c r="A1776" s="3">
        <v>37198</v>
      </c>
      <c r="B1776" t="s">
        <v>29</v>
      </c>
      <c r="C1776" t="s">
        <v>30</v>
      </c>
      <c r="D1776" t="s">
        <v>28</v>
      </c>
      <c r="E1776" t="s">
        <v>29</v>
      </c>
      <c r="F1776" t="s">
        <v>30</v>
      </c>
      <c r="G1776" t="s">
        <v>28</v>
      </c>
    </row>
    <row r="1777" spans="1:7" x14ac:dyDescent="0.2">
      <c r="A1777" s="3">
        <v>37199</v>
      </c>
      <c r="B1777" t="s">
        <v>29</v>
      </c>
      <c r="C1777" t="s">
        <v>30</v>
      </c>
      <c r="D1777" t="s">
        <v>28</v>
      </c>
      <c r="E1777" t="s">
        <v>29</v>
      </c>
      <c r="F1777" t="s">
        <v>30</v>
      </c>
      <c r="G1777" t="s">
        <v>28</v>
      </c>
    </row>
    <row r="1778" spans="1:7" x14ac:dyDescent="0.2">
      <c r="A1778" s="3">
        <v>37200</v>
      </c>
      <c r="B1778">
        <v>14.700000000000001</v>
      </c>
      <c r="C1778" t="s">
        <v>27</v>
      </c>
      <c r="D1778" t="s">
        <v>28</v>
      </c>
      <c r="E1778">
        <v>18.05</v>
      </c>
      <c r="F1778" t="s">
        <v>27</v>
      </c>
      <c r="G1778" t="s">
        <v>28</v>
      </c>
    </row>
    <row r="1779" spans="1:7" x14ac:dyDescent="0.2">
      <c r="A1779" s="3">
        <v>37201</v>
      </c>
      <c r="B1779">
        <v>14.5</v>
      </c>
      <c r="C1779" t="s">
        <v>27</v>
      </c>
      <c r="D1779" t="s">
        <v>28</v>
      </c>
      <c r="E1779">
        <v>16</v>
      </c>
      <c r="F1779" t="s">
        <v>27</v>
      </c>
      <c r="G1779" t="s">
        <v>28</v>
      </c>
    </row>
    <row r="1780" spans="1:7" x14ac:dyDescent="0.2">
      <c r="A1780" s="3">
        <v>37202</v>
      </c>
      <c r="B1780">
        <v>14.43</v>
      </c>
      <c r="C1780" t="s">
        <v>27</v>
      </c>
      <c r="D1780" t="s">
        <v>28</v>
      </c>
      <c r="E1780">
        <v>15.73</v>
      </c>
      <c r="F1780" t="s">
        <v>27</v>
      </c>
      <c r="G1780" t="s">
        <v>28</v>
      </c>
    </row>
    <row r="1781" spans="1:7" x14ac:dyDescent="0.2">
      <c r="A1781" s="3">
        <v>37203</v>
      </c>
      <c r="B1781">
        <v>14.55</v>
      </c>
      <c r="C1781" t="s">
        <v>27</v>
      </c>
      <c r="D1781" t="s">
        <v>28</v>
      </c>
      <c r="E1781">
        <v>16.850000000000001</v>
      </c>
      <c r="F1781" t="s">
        <v>27</v>
      </c>
      <c r="G1781" t="s">
        <v>28</v>
      </c>
    </row>
    <row r="1782" spans="1:7" x14ac:dyDescent="0.2">
      <c r="A1782" s="3">
        <v>37204</v>
      </c>
      <c r="B1782">
        <v>14.73</v>
      </c>
      <c r="C1782" t="s">
        <v>27</v>
      </c>
      <c r="D1782" t="s">
        <v>28</v>
      </c>
      <c r="E1782">
        <v>15.97</v>
      </c>
      <c r="F1782" t="s">
        <v>27</v>
      </c>
      <c r="G1782" t="s">
        <v>28</v>
      </c>
    </row>
    <row r="1783" spans="1:7" x14ac:dyDescent="0.2">
      <c r="A1783" s="3">
        <v>37205</v>
      </c>
      <c r="B1783" t="s">
        <v>29</v>
      </c>
      <c r="C1783" t="s">
        <v>30</v>
      </c>
      <c r="D1783" t="s">
        <v>28</v>
      </c>
      <c r="E1783" t="s">
        <v>29</v>
      </c>
      <c r="F1783" t="s">
        <v>30</v>
      </c>
      <c r="G1783" t="s">
        <v>28</v>
      </c>
    </row>
    <row r="1784" spans="1:7" x14ac:dyDescent="0.2">
      <c r="A1784" s="3">
        <v>37206</v>
      </c>
      <c r="B1784" t="s">
        <v>29</v>
      </c>
      <c r="C1784" t="s">
        <v>30</v>
      </c>
      <c r="D1784" t="s">
        <v>28</v>
      </c>
      <c r="E1784" t="s">
        <v>29</v>
      </c>
      <c r="F1784" t="s">
        <v>30</v>
      </c>
      <c r="G1784" t="s">
        <v>28</v>
      </c>
    </row>
    <row r="1785" spans="1:7" x14ac:dyDescent="0.2">
      <c r="A1785" s="3">
        <v>37207</v>
      </c>
      <c r="B1785">
        <v>14.98</v>
      </c>
      <c r="C1785" t="s">
        <v>27</v>
      </c>
      <c r="D1785" t="s">
        <v>28</v>
      </c>
      <c r="E1785">
        <v>18.53</v>
      </c>
      <c r="F1785" t="s">
        <v>27</v>
      </c>
      <c r="G1785" t="s">
        <v>28</v>
      </c>
    </row>
    <row r="1786" spans="1:7" x14ac:dyDescent="0.2">
      <c r="A1786" s="3">
        <v>37208</v>
      </c>
      <c r="B1786">
        <v>14.98</v>
      </c>
      <c r="C1786" t="s">
        <v>27</v>
      </c>
      <c r="D1786" t="s">
        <v>28</v>
      </c>
      <c r="E1786">
        <v>17.62</v>
      </c>
      <c r="F1786" t="s">
        <v>27</v>
      </c>
      <c r="G1786" t="s">
        <v>28</v>
      </c>
    </row>
    <row r="1787" spans="1:7" x14ac:dyDescent="0.2">
      <c r="A1787" s="3">
        <v>37209</v>
      </c>
      <c r="B1787">
        <v>15</v>
      </c>
      <c r="C1787" t="s">
        <v>27</v>
      </c>
      <c r="D1787" t="s">
        <v>28</v>
      </c>
      <c r="E1787">
        <v>17.2</v>
      </c>
      <c r="F1787" t="s">
        <v>27</v>
      </c>
      <c r="G1787" t="s">
        <v>28</v>
      </c>
    </row>
    <row r="1788" spans="1:7" x14ac:dyDescent="0.2">
      <c r="A1788" s="3">
        <v>37210</v>
      </c>
      <c r="B1788">
        <v>14.82</v>
      </c>
      <c r="C1788" t="s">
        <v>27</v>
      </c>
      <c r="D1788" t="s">
        <v>28</v>
      </c>
      <c r="E1788">
        <v>16.2</v>
      </c>
      <c r="F1788" t="s">
        <v>27</v>
      </c>
      <c r="G1788" t="s">
        <v>28</v>
      </c>
    </row>
    <row r="1789" spans="1:7" x14ac:dyDescent="0.2">
      <c r="A1789" s="3">
        <v>37211</v>
      </c>
      <c r="B1789">
        <v>15.09</v>
      </c>
      <c r="C1789" t="s">
        <v>27</v>
      </c>
      <c r="D1789" t="s">
        <v>28</v>
      </c>
      <c r="E1789">
        <v>17.12</v>
      </c>
      <c r="F1789" t="s">
        <v>27</v>
      </c>
      <c r="G1789" t="s">
        <v>28</v>
      </c>
    </row>
    <row r="1790" spans="1:7" x14ac:dyDescent="0.2">
      <c r="A1790" s="3">
        <v>37212</v>
      </c>
      <c r="B1790" t="s">
        <v>29</v>
      </c>
      <c r="C1790" t="s">
        <v>30</v>
      </c>
      <c r="D1790" t="s">
        <v>28</v>
      </c>
      <c r="E1790" t="s">
        <v>29</v>
      </c>
      <c r="F1790" t="s">
        <v>30</v>
      </c>
      <c r="G1790" t="s">
        <v>28</v>
      </c>
    </row>
    <row r="1791" spans="1:7" x14ac:dyDescent="0.2">
      <c r="A1791" s="3">
        <v>37213</v>
      </c>
      <c r="B1791" t="s">
        <v>29</v>
      </c>
      <c r="C1791" t="s">
        <v>30</v>
      </c>
      <c r="D1791" t="s">
        <v>28</v>
      </c>
      <c r="E1791" t="s">
        <v>29</v>
      </c>
      <c r="F1791" t="s">
        <v>30</v>
      </c>
      <c r="G1791" t="s">
        <v>28</v>
      </c>
    </row>
    <row r="1792" spans="1:7" x14ac:dyDescent="0.2">
      <c r="A1792" s="3">
        <v>37214</v>
      </c>
      <c r="B1792">
        <v>15.280000000000001</v>
      </c>
      <c r="C1792" t="s">
        <v>27</v>
      </c>
      <c r="D1792" t="s">
        <v>28</v>
      </c>
      <c r="E1792">
        <v>16.98</v>
      </c>
      <c r="F1792" t="s">
        <v>27</v>
      </c>
      <c r="G1792" t="s">
        <v>28</v>
      </c>
    </row>
    <row r="1793" spans="1:7" x14ac:dyDescent="0.2">
      <c r="A1793" s="3">
        <v>37215</v>
      </c>
      <c r="B1793">
        <v>15.39</v>
      </c>
      <c r="C1793" t="s">
        <v>27</v>
      </c>
      <c r="D1793" t="s">
        <v>28</v>
      </c>
      <c r="E1793">
        <v>16.97</v>
      </c>
      <c r="F1793" t="s">
        <v>27</v>
      </c>
      <c r="G1793" t="s">
        <v>28</v>
      </c>
    </row>
    <row r="1794" spans="1:7" x14ac:dyDescent="0.2">
      <c r="A1794" s="3">
        <v>37216</v>
      </c>
      <c r="B1794">
        <v>16.149999999999999</v>
      </c>
      <c r="C1794" t="s">
        <v>27</v>
      </c>
      <c r="D1794" t="s">
        <v>28</v>
      </c>
      <c r="E1794">
        <v>17.48</v>
      </c>
      <c r="F1794" t="s">
        <v>27</v>
      </c>
      <c r="G1794" t="s">
        <v>28</v>
      </c>
    </row>
    <row r="1795" spans="1:7" x14ac:dyDescent="0.2">
      <c r="A1795" s="3">
        <v>37217</v>
      </c>
      <c r="B1795">
        <v>15.81</v>
      </c>
      <c r="C1795" t="s">
        <v>27</v>
      </c>
      <c r="D1795" t="s">
        <v>28</v>
      </c>
      <c r="E1795">
        <v>16.7</v>
      </c>
      <c r="F1795" t="s">
        <v>27</v>
      </c>
      <c r="G1795" t="s">
        <v>28</v>
      </c>
    </row>
    <row r="1796" spans="1:7" x14ac:dyDescent="0.2">
      <c r="A1796" s="3">
        <v>37218</v>
      </c>
      <c r="B1796">
        <v>14.67</v>
      </c>
      <c r="C1796" t="s">
        <v>27</v>
      </c>
      <c r="D1796" t="s">
        <v>28</v>
      </c>
      <c r="E1796">
        <v>14.73</v>
      </c>
      <c r="F1796" t="s">
        <v>27</v>
      </c>
      <c r="G1796" t="s">
        <v>28</v>
      </c>
    </row>
    <row r="1797" spans="1:7" x14ac:dyDescent="0.2">
      <c r="A1797" s="3">
        <v>37219</v>
      </c>
      <c r="B1797" t="s">
        <v>29</v>
      </c>
      <c r="C1797" t="s">
        <v>30</v>
      </c>
      <c r="D1797" t="s">
        <v>28</v>
      </c>
      <c r="E1797" t="s">
        <v>29</v>
      </c>
      <c r="F1797" t="s">
        <v>30</v>
      </c>
      <c r="G1797" t="s">
        <v>28</v>
      </c>
    </row>
    <row r="1798" spans="1:7" x14ac:dyDescent="0.2">
      <c r="A1798" s="3">
        <v>37220</v>
      </c>
      <c r="B1798" t="s">
        <v>29</v>
      </c>
      <c r="C1798" t="s">
        <v>30</v>
      </c>
      <c r="D1798" t="s">
        <v>28</v>
      </c>
      <c r="E1798" t="s">
        <v>29</v>
      </c>
      <c r="F1798" t="s">
        <v>30</v>
      </c>
      <c r="G1798" t="s">
        <v>28</v>
      </c>
    </row>
    <row r="1799" spans="1:7" x14ac:dyDescent="0.2">
      <c r="A1799" s="3">
        <v>37221</v>
      </c>
      <c r="B1799">
        <v>13.48</v>
      </c>
      <c r="C1799" t="s">
        <v>27</v>
      </c>
      <c r="D1799" t="s">
        <v>28</v>
      </c>
      <c r="E1799">
        <v>11.08</v>
      </c>
      <c r="F1799" t="s">
        <v>27</v>
      </c>
      <c r="G1799" t="s">
        <v>28</v>
      </c>
    </row>
    <row r="1800" spans="1:7" x14ac:dyDescent="0.2">
      <c r="A1800" s="3">
        <v>37222</v>
      </c>
      <c r="B1800">
        <v>13.35</v>
      </c>
      <c r="C1800" t="s">
        <v>27</v>
      </c>
      <c r="D1800" t="s">
        <v>28</v>
      </c>
      <c r="E1800">
        <v>13.17</v>
      </c>
      <c r="F1800" t="s">
        <v>27</v>
      </c>
      <c r="G1800" t="s">
        <v>28</v>
      </c>
    </row>
    <row r="1801" spans="1:7" x14ac:dyDescent="0.2">
      <c r="A1801" s="3">
        <v>37223</v>
      </c>
      <c r="B1801">
        <v>13.1</v>
      </c>
      <c r="C1801" t="s">
        <v>27</v>
      </c>
      <c r="D1801" t="s">
        <v>28</v>
      </c>
      <c r="E1801">
        <v>9.6</v>
      </c>
      <c r="F1801" t="s">
        <v>27</v>
      </c>
      <c r="G1801" t="s">
        <v>28</v>
      </c>
    </row>
    <row r="1802" spans="1:7" x14ac:dyDescent="0.2">
      <c r="A1802" s="3">
        <v>37224</v>
      </c>
      <c r="B1802">
        <v>13.07</v>
      </c>
      <c r="C1802" t="s">
        <v>27</v>
      </c>
      <c r="D1802" t="s">
        <v>28</v>
      </c>
      <c r="E1802">
        <v>5.4</v>
      </c>
      <c r="F1802" t="s">
        <v>27</v>
      </c>
      <c r="G1802" t="s">
        <v>28</v>
      </c>
    </row>
    <row r="1803" spans="1:7" x14ac:dyDescent="0.2">
      <c r="A1803" s="3">
        <v>37225</v>
      </c>
      <c r="B1803">
        <v>12.47</v>
      </c>
      <c r="C1803" t="s">
        <v>27</v>
      </c>
      <c r="D1803" t="s">
        <v>28</v>
      </c>
      <c r="E1803">
        <v>11.68</v>
      </c>
      <c r="F1803" t="s">
        <v>27</v>
      </c>
      <c r="G1803" t="s">
        <v>28</v>
      </c>
    </row>
    <row r="1804" spans="1:7" x14ac:dyDescent="0.2">
      <c r="A1804" s="3">
        <v>37226</v>
      </c>
      <c r="B1804" t="s">
        <v>29</v>
      </c>
      <c r="C1804" t="s">
        <v>30</v>
      </c>
      <c r="D1804" t="s">
        <v>28</v>
      </c>
      <c r="E1804" t="s">
        <v>29</v>
      </c>
      <c r="F1804" t="s">
        <v>30</v>
      </c>
      <c r="G1804" t="s">
        <v>28</v>
      </c>
    </row>
    <row r="1805" spans="1:7" x14ac:dyDescent="0.2">
      <c r="A1805" s="3">
        <v>37227</v>
      </c>
      <c r="B1805" t="s">
        <v>29</v>
      </c>
      <c r="C1805" t="s">
        <v>30</v>
      </c>
      <c r="D1805" t="s">
        <v>28</v>
      </c>
      <c r="E1805" t="s">
        <v>29</v>
      </c>
      <c r="F1805" t="s">
        <v>30</v>
      </c>
      <c r="G1805" t="s">
        <v>28</v>
      </c>
    </row>
    <row r="1806" spans="1:7" x14ac:dyDescent="0.2">
      <c r="A1806" s="3">
        <v>37228</v>
      </c>
      <c r="B1806">
        <v>12.11</v>
      </c>
      <c r="C1806" t="s">
        <v>27</v>
      </c>
      <c r="D1806" t="s">
        <v>28</v>
      </c>
      <c r="E1806">
        <v>11</v>
      </c>
      <c r="F1806" t="s">
        <v>27</v>
      </c>
      <c r="G1806" t="s">
        <v>28</v>
      </c>
    </row>
    <row r="1807" spans="1:7" x14ac:dyDescent="0.2">
      <c r="A1807" s="3">
        <v>37229</v>
      </c>
      <c r="B1807">
        <v>12.06</v>
      </c>
      <c r="C1807" t="s">
        <v>27</v>
      </c>
      <c r="D1807" t="s">
        <v>28</v>
      </c>
      <c r="E1807">
        <v>10.43</v>
      </c>
      <c r="F1807" t="s">
        <v>27</v>
      </c>
      <c r="G1807" t="s">
        <v>28</v>
      </c>
    </row>
    <row r="1808" spans="1:7" x14ac:dyDescent="0.2">
      <c r="A1808" s="3">
        <v>37230</v>
      </c>
      <c r="B1808">
        <v>12.16</v>
      </c>
      <c r="C1808" t="s">
        <v>27</v>
      </c>
      <c r="D1808" t="s">
        <v>28</v>
      </c>
      <c r="E1808">
        <v>10.28</v>
      </c>
      <c r="F1808" t="s">
        <v>27</v>
      </c>
      <c r="G1808" t="s">
        <v>28</v>
      </c>
    </row>
    <row r="1809" spans="1:7" x14ac:dyDescent="0.2">
      <c r="A1809" s="3">
        <v>37231</v>
      </c>
      <c r="B1809">
        <v>12.120000000000001</v>
      </c>
      <c r="C1809" t="s">
        <v>27</v>
      </c>
      <c r="D1809" t="s">
        <v>28</v>
      </c>
      <c r="E1809">
        <v>11.25</v>
      </c>
      <c r="F1809" t="s">
        <v>27</v>
      </c>
      <c r="G1809" t="s">
        <v>28</v>
      </c>
    </row>
    <row r="1810" spans="1:7" x14ac:dyDescent="0.2">
      <c r="A1810" s="3">
        <v>37232</v>
      </c>
      <c r="B1810">
        <v>12.1</v>
      </c>
      <c r="C1810" t="s">
        <v>27</v>
      </c>
      <c r="D1810" t="s">
        <v>28</v>
      </c>
      <c r="E1810">
        <v>10.25</v>
      </c>
      <c r="F1810" t="s">
        <v>27</v>
      </c>
      <c r="G1810" t="s">
        <v>28</v>
      </c>
    </row>
    <row r="1811" spans="1:7" x14ac:dyDescent="0.2">
      <c r="A1811" s="3">
        <v>37233</v>
      </c>
      <c r="B1811" t="s">
        <v>29</v>
      </c>
      <c r="C1811" t="s">
        <v>30</v>
      </c>
      <c r="D1811" t="s">
        <v>28</v>
      </c>
      <c r="E1811" t="s">
        <v>29</v>
      </c>
      <c r="F1811" t="s">
        <v>30</v>
      </c>
      <c r="G1811" t="s">
        <v>28</v>
      </c>
    </row>
    <row r="1812" spans="1:7" x14ac:dyDescent="0.2">
      <c r="A1812" s="3">
        <v>37234</v>
      </c>
      <c r="B1812" t="s">
        <v>29</v>
      </c>
      <c r="C1812" t="s">
        <v>30</v>
      </c>
      <c r="D1812" t="s">
        <v>28</v>
      </c>
      <c r="E1812" t="s">
        <v>29</v>
      </c>
      <c r="F1812" t="s">
        <v>30</v>
      </c>
      <c r="G1812" t="s">
        <v>28</v>
      </c>
    </row>
    <row r="1813" spans="1:7" x14ac:dyDescent="0.2">
      <c r="A1813" s="3">
        <v>37235</v>
      </c>
      <c r="B1813">
        <v>12.33</v>
      </c>
      <c r="C1813" t="s">
        <v>27</v>
      </c>
      <c r="D1813" t="s">
        <v>28</v>
      </c>
      <c r="E1813">
        <v>10.1</v>
      </c>
      <c r="F1813" t="s">
        <v>27</v>
      </c>
      <c r="G1813" t="s">
        <v>28</v>
      </c>
    </row>
    <row r="1814" spans="1:7" x14ac:dyDescent="0.2">
      <c r="A1814" s="3">
        <v>37236</v>
      </c>
      <c r="B1814">
        <v>13</v>
      </c>
      <c r="C1814" t="s">
        <v>27</v>
      </c>
      <c r="D1814" t="s">
        <v>28</v>
      </c>
      <c r="E1814">
        <v>12.5</v>
      </c>
      <c r="F1814" t="s">
        <v>27</v>
      </c>
      <c r="G1814" t="s">
        <v>28</v>
      </c>
    </row>
    <row r="1815" spans="1:7" x14ac:dyDescent="0.2">
      <c r="A1815" s="3">
        <v>37237</v>
      </c>
      <c r="B1815">
        <v>12.93</v>
      </c>
      <c r="C1815" t="s">
        <v>27</v>
      </c>
      <c r="D1815" t="s">
        <v>28</v>
      </c>
      <c r="E1815">
        <v>12.18</v>
      </c>
      <c r="F1815" t="s">
        <v>27</v>
      </c>
      <c r="G1815" t="s">
        <v>28</v>
      </c>
    </row>
    <row r="1816" spans="1:7" x14ac:dyDescent="0.2">
      <c r="A1816" s="3">
        <v>37238</v>
      </c>
      <c r="B1816">
        <v>13</v>
      </c>
      <c r="C1816" t="s">
        <v>27</v>
      </c>
      <c r="D1816" t="s">
        <v>28</v>
      </c>
      <c r="E1816">
        <v>12.97</v>
      </c>
      <c r="F1816" t="s">
        <v>27</v>
      </c>
      <c r="G1816" t="s">
        <v>28</v>
      </c>
    </row>
    <row r="1817" spans="1:7" x14ac:dyDescent="0.2">
      <c r="A1817" s="3">
        <v>37239</v>
      </c>
      <c r="B1817">
        <v>13.41</v>
      </c>
      <c r="C1817" t="s">
        <v>27</v>
      </c>
      <c r="D1817" t="s">
        <v>28</v>
      </c>
      <c r="E1817">
        <v>13.530000000000001</v>
      </c>
      <c r="F1817" t="s">
        <v>27</v>
      </c>
      <c r="G1817" t="s">
        <v>28</v>
      </c>
    </row>
    <row r="1818" spans="1:7" x14ac:dyDescent="0.2">
      <c r="A1818" s="3">
        <v>37240</v>
      </c>
      <c r="B1818" t="s">
        <v>29</v>
      </c>
      <c r="C1818" t="s">
        <v>30</v>
      </c>
      <c r="D1818" t="s">
        <v>28</v>
      </c>
      <c r="E1818" t="s">
        <v>29</v>
      </c>
      <c r="F1818" t="s">
        <v>30</v>
      </c>
      <c r="G1818" t="s">
        <v>28</v>
      </c>
    </row>
    <row r="1819" spans="1:7" x14ac:dyDescent="0.2">
      <c r="A1819" s="3">
        <v>37241</v>
      </c>
      <c r="B1819" t="s">
        <v>29</v>
      </c>
      <c r="C1819" t="s">
        <v>30</v>
      </c>
      <c r="D1819" t="s">
        <v>28</v>
      </c>
      <c r="E1819" t="s">
        <v>29</v>
      </c>
      <c r="F1819" t="s">
        <v>30</v>
      </c>
      <c r="G1819" t="s">
        <v>28</v>
      </c>
    </row>
    <row r="1820" spans="1:7" x14ac:dyDescent="0.2">
      <c r="A1820" s="3">
        <v>37242</v>
      </c>
      <c r="B1820">
        <v>13.43</v>
      </c>
      <c r="C1820" t="s">
        <v>27</v>
      </c>
      <c r="D1820" t="s">
        <v>28</v>
      </c>
      <c r="E1820">
        <v>14.98</v>
      </c>
      <c r="F1820" t="s">
        <v>27</v>
      </c>
      <c r="G1820" t="s">
        <v>28</v>
      </c>
    </row>
    <row r="1821" spans="1:7" x14ac:dyDescent="0.2">
      <c r="A1821" s="3">
        <v>37243</v>
      </c>
      <c r="B1821">
        <v>13.24</v>
      </c>
      <c r="C1821" t="s">
        <v>27</v>
      </c>
      <c r="D1821" t="s">
        <v>28</v>
      </c>
      <c r="E1821">
        <v>15.3</v>
      </c>
      <c r="F1821" t="s">
        <v>27</v>
      </c>
      <c r="G1821" t="s">
        <v>28</v>
      </c>
    </row>
    <row r="1822" spans="1:7" x14ac:dyDescent="0.2">
      <c r="A1822" s="3">
        <v>37244</v>
      </c>
      <c r="B1822">
        <v>12.8</v>
      </c>
      <c r="C1822" t="s">
        <v>27</v>
      </c>
      <c r="D1822" t="s">
        <v>28</v>
      </c>
      <c r="E1822">
        <v>14.25</v>
      </c>
      <c r="F1822" t="s">
        <v>27</v>
      </c>
      <c r="G1822" t="s">
        <v>28</v>
      </c>
    </row>
    <row r="1823" spans="1:7" x14ac:dyDescent="0.2">
      <c r="A1823" s="3">
        <v>37245</v>
      </c>
      <c r="B1823">
        <v>12.18</v>
      </c>
      <c r="C1823" t="s">
        <v>27</v>
      </c>
      <c r="D1823" t="s">
        <v>28</v>
      </c>
      <c r="E1823">
        <v>12.23</v>
      </c>
      <c r="F1823" t="s">
        <v>27</v>
      </c>
      <c r="G1823" t="s">
        <v>28</v>
      </c>
    </row>
    <row r="1824" spans="1:7" x14ac:dyDescent="0.2">
      <c r="A1824" s="3">
        <v>37246</v>
      </c>
      <c r="B1824">
        <v>12.13</v>
      </c>
      <c r="C1824" t="s">
        <v>27</v>
      </c>
      <c r="D1824" t="s">
        <v>28</v>
      </c>
      <c r="E1824">
        <v>12.17</v>
      </c>
      <c r="F1824" t="s">
        <v>27</v>
      </c>
      <c r="G1824" t="s">
        <v>28</v>
      </c>
    </row>
    <row r="1825" spans="1:7" x14ac:dyDescent="0.2">
      <c r="A1825" s="3">
        <v>37247</v>
      </c>
      <c r="B1825" t="s">
        <v>29</v>
      </c>
      <c r="C1825" t="s">
        <v>30</v>
      </c>
      <c r="D1825" t="s">
        <v>28</v>
      </c>
      <c r="E1825" t="s">
        <v>29</v>
      </c>
      <c r="F1825" t="s">
        <v>30</v>
      </c>
      <c r="G1825" t="s">
        <v>28</v>
      </c>
    </row>
    <row r="1826" spans="1:7" x14ac:dyDescent="0.2">
      <c r="A1826" s="3">
        <v>37248</v>
      </c>
      <c r="B1826" t="s">
        <v>29</v>
      </c>
      <c r="C1826" t="s">
        <v>30</v>
      </c>
      <c r="D1826" t="s">
        <v>28</v>
      </c>
      <c r="E1826" t="s">
        <v>29</v>
      </c>
      <c r="F1826" t="s">
        <v>30</v>
      </c>
      <c r="G1826" t="s">
        <v>28</v>
      </c>
    </row>
    <row r="1827" spans="1:7" x14ac:dyDescent="0.2">
      <c r="A1827" s="3">
        <v>37249</v>
      </c>
      <c r="B1827">
        <v>12</v>
      </c>
      <c r="C1827" t="s">
        <v>27</v>
      </c>
      <c r="D1827" t="s">
        <v>28</v>
      </c>
      <c r="E1827">
        <v>10.25</v>
      </c>
      <c r="F1827" t="s">
        <v>27</v>
      </c>
      <c r="G1827" t="s">
        <v>28</v>
      </c>
    </row>
    <row r="1828" spans="1:7" x14ac:dyDescent="0.2">
      <c r="A1828" s="3">
        <v>37250</v>
      </c>
      <c r="B1828" t="s">
        <v>29</v>
      </c>
      <c r="C1828" t="s">
        <v>30</v>
      </c>
      <c r="D1828" t="s">
        <v>28</v>
      </c>
      <c r="E1828" t="s">
        <v>29</v>
      </c>
      <c r="F1828" t="s">
        <v>30</v>
      </c>
      <c r="G1828" t="s">
        <v>28</v>
      </c>
    </row>
    <row r="1829" spans="1:7" x14ac:dyDescent="0.2">
      <c r="A1829" s="3">
        <v>37251</v>
      </c>
      <c r="B1829" t="s">
        <v>29</v>
      </c>
      <c r="C1829" t="s">
        <v>30</v>
      </c>
      <c r="D1829" t="s">
        <v>28</v>
      </c>
      <c r="E1829" t="s">
        <v>29</v>
      </c>
      <c r="F1829" t="s">
        <v>30</v>
      </c>
      <c r="G1829" t="s">
        <v>28</v>
      </c>
    </row>
    <row r="1830" spans="1:7" x14ac:dyDescent="0.2">
      <c r="A1830" s="3">
        <v>37252</v>
      </c>
      <c r="B1830">
        <v>11.97</v>
      </c>
      <c r="C1830" t="s">
        <v>27</v>
      </c>
      <c r="D1830" t="s">
        <v>28</v>
      </c>
      <c r="E1830">
        <v>11.17</v>
      </c>
      <c r="F1830" t="s">
        <v>27</v>
      </c>
      <c r="G1830" t="s">
        <v>28</v>
      </c>
    </row>
    <row r="1831" spans="1:7" x14ac:dyDescent="0.2">
      <c r="A1831" s="3">
        <v>37253</v>
      </c>
      <c r="B1831">
        <v>12.06</v>
      </c>
      <c r="C1831" t="s">
        <v>27</v>
      </c>
      <c r="D1831" t="s">
        <v>28</v>
      </c>
      <c r="E1831">
        <v>9.08</v>
      </c>
      <c r="F1831" t="s">
        <v>27</v>
      </c>
      <c r="G1831" t="s">
        <v>28</v>
      </c>
    </row>
    <row r="1832" spans="1:7" x14ac:dyDescent="0.2">
      <c r="A1832" s="3">
        <v>37254</v>
      </c>
      <c r="B1832" t="s">
        <v>29</v>
      </c>
      <c r="C1832" t="s">
        <v>30</v>
      </c>
      <c r="D1832" t="s">
        <v>28</v>
      </c>
      <c r="E1832" t="s">
        <v>29</v>
      </c>
      <c r="F1832" t="s">
        <v>30</v>
      </c>
      <c r="G1832" t="s">
        <v>28</v>
      </c>
    </row>
    <row r="1833" spans="1:7" x14ac:dyDescent="0.2">
      <c r="A1833" s="3">
        <v>37255</v>
      </c>
      <c r="B1833" t="s">
        <v>29</v>
      </c>
      <c r="C1833" t="s">
        <v>30</v>
      </c>
      <c r="D1833" t="s">
        <v>28</v>
      </c>
      <c r="E1833" t="s">
        <v>29</v>
      </c>
      <c r="F1833" t="s">
        <v>30</v>
      </c>
      <c r="G1833" t="s">
        <v>28</v>
      </c>
    </row>
    <row r="1834" spans="1:7" x14ac:dyDescent="0.2">
      <c r="A1834" s="3">
        <v>37256</v>
      </c>
      <c r="B1834">
        <v>12.08</v>
      </c>
      <c r="C1834" t="s">
        <v>27</v>
      </c>
      <c r="D1834" t="s">
        <v>28</v>
      </c>
      <c r="E1834">
        <v>12.58</v>
      </c>
      <c r="F1834" t="s">
        <v>27</v>
      </c>
      <c r="G1834" t="s">
        <v>28</v>
      </c>
    </row>
    <row r="1835" spans="1:7" x14ac:dyDescent="0.2">
      <c r="A1835" s="3">
        <v>37257</v>
      </c>
      <c r="B1835" t="s">
        <v>29</v>
      </c>
      <c r="C1835" t="s">
        <v>30</v>
      </c>
      <c r="D1835" t="s">
        <v>28</v>
      </c>
      <c r="E1835" t="s">
        <v>29</v>
      </c>
      <c r="F1835" t="s">
        <v>30</v>
      </c>
      <c r="G1835" t="s">
        <v>28</v>
      </c>
    </row>
    <row r="1836" spans="1:7" x14ac:dyDescent="0.2">
      <c r="A1836" s="3">
        <v>37258</v>
      </c>
      <c r="B1836">
        <v>12.02</v>
      </c>
      <c r="C1836" t="s">
        <v>27</v>
      </c>
      <c r="D1836" t="s">
        <v>28</v>
      </c>
      <c r="E1836">
        <v>11.65</v>
      </c>
      <c r="F1836" t="s">
        <v>27</v>
      </c>
      <c r="G1836" t="s">
        <v>28</v>
      </c>
    </row>
    <row r="1837" spans="1:7" x14ac:dyDescent="0.2">
      <c r="A1837" s="3">
        <v>37259</v>
      </c>
      <c r="B1837">
        <v>12.23</v>
      </c>
      <c r="C1837" t="s">
        <v>27</v>
      </c>
      <c r="D1837" t="s">
        <v>28</v>
      </c>
      <c r="E1837">
        <v>11.78</v>
      </c>
      <c r="F1837" t="s">
        <v>27</v>
      </c>
      <c r="G1837" t="s">
        <v>28</v>
      </c>
    </row>
    <row r="1838" spans="1:7" x14ac:dyDescent="0.2">
      <c r="A1838" s="3">
        <v>37260</v>
      </c>
      <c r="B1838">
        <v>12.030000000000001</v>
      </c>
      <c r="C1838" t="s">
        <v>27</v>
      </c>
      <c r="D1838" t="s">
        <v>28</v>
      </c>
      <c r="E1838">
        <v>10.75</v>
      </c>
      <c r="F1838" t="s">
        <v>27</v>
      </c>
      <c r="G1838" t="s">
        <v>28</v>
      </c>
    </row>
    <row r="1839" spans="1:7" x14ac:dyDescent="0.2">
      <c r="A1839" s="3">
        <v>37261</v>
      </c>
      <c r="B1839" t="s">
        <v>29</v>
      </c>
      <c r="C1839" t="s">
        <v>30</v>
      </c>
      <c r="D1839" t="s">
        <v>28</v>
      </c>
      <c r="E1839" t="s">
        <v>29</v>
      </c>
      <c r="F1839" t="s">
        <v>30</v>
      </c>
      <c r="G1839" t="s">
        <v>28</v>
      </c>
    </row>
    <row r="1840" spans="1:7" x14ac:dyDescent="0.2">
      <c r="A1840" s="3">
        <v>37262</v>
      </c>
      <c r="B1840" t="s">
        <v>29</v>
      </c>
      <c r="C1840" t="s">
        <v>30</v>
      </c>
      <c r="D1840" t="s">
        <v>28</v>
      </c>
      <c r="E1840" t="s">
        <v>29</v>
      </c>
      <c r="F1840" t="s">
        <v>30</v>
      </c>
      <c r="G1840" t="s">
        <v>28</v>
      </c>
    </row>
    <row r="1841" spans="1:7" x14ac:dyDescent="0.2">
      <c r="A1841" s="3">
        <v>37263</v>
      </c>
      <c r="B1841">
        <v>11.92</v>
      </c>
      <c r="C1841" t="s">
        <v>27</v>
      </c>
      <c r="D1841" t="s">
        <v>28</v>
      </c>
      <c r="E1841">
        <v>9.7200000000000006</v>
      </c>
      <c r="F1841" t="s">
        <v>27</v>
      </c>
      <c r="G1841" t="s">
        <v>28</v>
      </c>
    </row>
    <row r="1842" spans="1:7" x14ac:dyDescent="0.2">
      <c r="A1842" s="3">
        <v>37264</v>
      </c>
      <c r="B1842">
        <v>11.85</v>
      </c>
      <c r="C1842" t="s">
        <v>27</v>
      </c>
      <c r="D1842" t="s">
        <v>28</v>
      </c>
      <c r="E1842">
        <v>10.23</v>
      </c>
      <c r="F1842" t="s">
        <v>27</v>
      </c>
      <c r="G1842" t="s">
        <v>28</v>
      </c>
    </row>
    <row r="1843" spans="1:7" x14ac:dyDescent="0.2">
      <c r="A1843" s="3">
        <v>37265</v>
      </c>
      <c r="B1843">
        <v>11.91</v>
      </c>
      <c r="C1843" t="s">
        <v>27</v>
      </c>
      <c r="D1843" t="s">
        <v>28</v>
      </c>
      <c r="E1843">
        <v>11.28</v>
      </c>
      <c r="F1843" t="s">
        <v>27</v>
      </c>
      <c r="G1843" t="s">
        <v>28</v>
      </c>
    </row>
    <row r="1844" spans="1:7" x14ac:dyDescent="0.2">
      <c r="A1844" s="3">
        <v>37266</v>
      </c>
      <c r="B1844">
        <v>11.99</v>
      </c>
      <c r="C1844" t="s">
        <v>27</v>
      </c>
      <c r="D1844" t="s">
        <v>28</v>
      </c>
      <c r="E1844">
        <v>11.38</v>
      </c>
      <c r="F1844" t="s">
        <v>27</v>
      </c>
      <c r="G1844" t="s">
        <v>28</v>
      </c>
    </row>
    <row r="1845" spans="1:7" x14ac:dyDescent="0.2">
      <c r="A1845" s="3">
        <v>37267</v>
      </c>
      <c r="B1845">
        <v>12.120000000000001</v>
      </c>
      <c r="C1845" t="s">
        <v>27</v>
      </c>
      <c r="D1845" t="s">
        <v>28</v>
      </c>
      <c r="E1845">
        <v>11.370000000000001</v>
      </c>
      <c r="F1845" t="s">
        <v>27</v>
      </c>
      <c r="G1845" t="s">
        <v>28</v>
      </c>
    </row>
    <row r="1846" spans="1:7" x14ac:dyDescent="0.2">
      <c r="A1846" s="3">
        <v>37268</v>
      </c>
      <c r="B1846" t="s">
        <v>29</v>
      </c>
      <c r="C1846" t="s">
        <v>30</v>
      </c>
      <c r="D1846" t="s">
        <v>28</v>
      </c>
      <c r="E1846" t="s">
        <v>29</v>
      </c>
      <c r="F1846" t="s">
        <v>30</v>
      </c>
      <c r="G1846" t="s">
        <v>28</v>
      </c>
    </row>
    <row r="1847" spans="1:7" x14ac:dyDescent="0.2">
      <c r="A1847" s="3">
        <v>37269</v>
      </c>
      <c r="B1847" t="s">
        <v>29</v>
      </c>
      <c r="C1847" t="s">
        <v>30</v>
      </c>
      <c r="D1847" t="s">
        <v>28</v>
      </c>
      <c r="E1847" t="s">
        <v>29</v>
      </c>
      <c r="F1847" t="s">
        <v>30</v>
      </c>
      <c r="G1847" t="s">
        <v>28</v>
      </c>
    </row>
    <row r="1848" spans="1:7" x14ac:dyDescent="0.2">
      <c r="A1848" s="3">
        <v>37270</v>
      </c>
      <c r="B1848">
        <v>12.35</v>
      </c>
      <c r="C1848" t="s">
        <v>27</v>
      </c>
      <c r="D1848" t="s">
        <v>28</v>
      </c>
      <c r="E1848">
        <v>13.32</v>
      </c>
      <c r="F1848" t="s">
        <v>27</v>
      </c>
      <c r="G1848" t="s">
        <v>28</v>
      </c>
    </row>
    <row r="1849" spans="1:7" x14ac:dyDescent="0.2">
      <c r="A1849" s="3">
        <v>37271</v>
      </c>
      <c r="B1849">
        <v>12.280000000000001</v>
      </c>
      <c r="C1849" t="s">
        <v>27</v>
      </c>
      <c r="D1849" t="s">
        <v>28</v>
      </c>
      <c r="E1849">
        <v>13.72</v>
      </c>
      <c r="F1849" t="s">
        <v>27</v>
      </c>
      <c r="G1849" t="s">
        <v>28</v>
      </c>
    </row>
    <row r="1850" spans="1:7" x14ac:dyDescent="0.2">
      <c r="A1850" s="3">
        <v>37272</v>
      </c>
      <c r="B1850">
        <v>11.97</v>
      </c>
      <c r="C1850" t="s">
        <v>27</v>
      </c>
      <c r="D1850" t="s">
        <v>28</v>
      </c>
      <c r="E1850">
        <v>12</v>
      </c>
      <c r="F1850" t="s">
        <v>27</v>
      </c>
      <c r="G1850" t="s">
        <v>28</v>
      </c>
    </row>
    <row r="1851" spans="1:7" x14ac:dyDescent="0.2">
      <c r="A1851" s="3">
        <v>37273</v>
      </c>
      <c r="B1851">
        <v>11.93</v>
      </c>
      <c r="C1851" t="s">
        <v>27</v>
      </c>
      <c r="D1851" t="s">
        <v>28</v>
      </c>
      <c r="E1851">
        <v>11.4</v>
      </c>
      <c r="F1851" t="s">
        <v>27</v>
      </c>
      <c r="G1851" t="s">
        <v>28</v>
      </c>
    </row>
    <row r="1852" spans="1:7" x14ac:dyDescent="0.2">
      <c r="A1852" s="3">
        <v>37274</v>
      </c>
      <c r="B1852">
        <v>11.88</v>
      </c>
      <c r="C1852" t="s">
        <v>27</v>
      </c>
      <c r="D1852" t="s">
        <v>28</v>
      </c>
      <c r="E1852">
        <v>11.57</v>
      </c>
      <c r="F1852" t="s">
        <v>27</v>
      </c>
      <c r="G1852" t="s">
        <v>28</v>
      </c>
    </row>
    <row r="1853" spans="1:7" x14ac:dyDescent="0.2">
      <c r="A1853" s="3">
        <v>37275</v>
      </c>
      <c r="B1853" t="s">
        <v>29</v>
      </c>
      <c r="C1853" t="s">
        <v>30</v>
      </c>
      <c r="D1853" t="s">
        <v>28</v>
      </c>
      <c r="E1853" t="s">
        <v>29</v>
      </c>
      <c r="F1853" t="s">
        <v>30</v>
      </c>
      <c r="G1853" t="s">
        <v>28</v>
      </c>
    </row>
    <row r="1854" spans="1:7" x14ac:dyDescent="0.2">
      <c r="A1854" s="3">
        <v>37276</v>
      </c>
      <c r="B1854" t="s">
        <v>29</v>
      </c>
      <c r="C1854" t="s">
        <v>30</v>
      </c>
      <c r="D1854" t="s">
        <v>28</v>
      </c>
      <c r="E1854" t="s">
        <v>29</v>
      </c>
      <c r="F1854" t="s">
        <v>30</v>
      </c>
      <c r="G1854" t="s">
        <v>28</v>
      </c>
    </row>
    <row r="1855" spans="1:7" x14ac:dyDescent="0.2">
      <c r="A1855" s="3">
        <v>37277</v>
      </c>
      <c r="B1855">
        <v>11.790000000000001</v>
      </c>
      <c r="C1855" t="s">
        <v>27</v>
      </c>
      <c r="D1855" t="s">
        <v>28</v>
      </c>
      <c r="E1855">
        <v>10.25</v>
      </c>
      <c r="F1855" t="s">
        <v>27</v>
      </c>
      <c r="G1855" t="s">
        <v>28</v>
      </c>
    </row>
    <row r="1856" spans="1:7" x14ac:dyDescent="0.2">
      <c r="A1856" s="3">
        <v>37278</v>
      </c>
      <c r="B1856">
        <v>11.73</v>
      </c>
      <c r="C1856" t="s">
        <v>27</v>
      </c>
      <c r="D1856" t="s">
        <v>28</v>
      </c>
      <c r="E1856">
        <v>11.6</v>
      </c>
      <c r="F1856" t="s">
        <v>27</v>
      </c>
      <c r="G1856" t="s">
        <v>28</v>
      </c>
    </row>
    <row r="1857" spans="1:7" x14ac:dyDescent="0.2">
      <c r="A1857" s="3">
        <v>37279</v>
      </c>
      <c r="B1857">
        <v>11.790000000000001</v>
      </c>
      <c r="C1857" t="s">
        <v>27</v>
      </c>
      <c r="D1857" t="s">
        <v>28</v>
      </c>
      <c r="E1857">
        <v>13.25</v>
      </c>
      <c r="F1857" t="s">
        <v>27</v>
      </c>
      <c r="G1857" t="s">
        <v>28</v>
      </c>
    </row>
    <row r="1858" spans="1:7" x14ac:dyDescent="0.2">
      <c r="A1858" s="3">
        <v>37280</v>
      </c>
      <c r="B1858">
        <v>11.73</v>
      </c>
      <c r="C1858" t="s">
        <v>27</v>
      </c>
      <c r="D1858" t="s">
        <v>28</v>
      </c>
      <c r="E1858">
        <v>12.65</v>
      </c>
      <c r="F1858" t="s">
        <v>27</v>
      </c>
      <c r="G1858" t="s">
        <v>28</v>
      </c>
    </row>
    <row r="1859" spans="1:7" x14ac:dyDescent="0.2">
      <c r="A1859" s="3">
        <v>37281</v>
      </c>
      <c r="B1859">
        <v>11.700000000000001</v>
      </c>
      <c r="C1859" t="s">
        <v>27</v>
      </c>
      <c r="D1859" t="s">
        <v>28</v>
      </c>
      <c r="E1859">
        <v>11.92</v>
      </c>
      <c r="F1859" t="s">
        <v>27</v>
      </c>
      <c r="G1859" t="s">
        <v>28</v>
      </c>
    </row>
    <row r="1860" spans="1:7" x14ac:dyDescent="0.2">
      <c r="A1860" s="3">
        <v>37282</v>
      </c>
      <c r="B1860" t="s">
        <v>29</v>
      </c>
      <c r="C1860" t="s">
        <v>30</v>
      </c>
      <c r="D1860" t="s">
        <v>28</v>
      </c>
      <c r="E1860" t="s">
        <v>29</v>
      </c>
      <c r="F1860" t="s">
        <v>30</v>
      </c>
      <c r="G1860" t="s">
        <v>28</v>
      </c>
    </row>
    <row r="1861" spans="1:7" x14ac:dyDescent="0.2">
      <c r="A1861" s="3">
        <v>37283</v>
      </c>
      <c r="B1861" t="s">
        <v>29</v>
      </c>
      <c r="C1861" t="s">
        <v>30</v>
      </c>
      <c r="D1861" t="s">
        <v>28</v>
      </c>
      <c r="E1861" t="s">
        <v>29</v>
      </c>
      <c r="F1861" t="s">
        <v>30</v>
      </c>
      <c r="G1861" t="s">
        <v>28</v>
      </c>
    </row>
    <row r="1862" spans="1:7" x14ac:dyDescent="0.2">
      <c r="A1862" s="3">
        <v>37284</v>
      </c>
      <c r="B1862">
        <v>11.67</v>
      </c>
      <c r="C1862" t="s">
        <v>27</v>
      </c>
      <c r="D1862" t="s">
        <v>28</v>
      </c>
      <c r="E1862">
        <v>17.670000000000002</v>
      </c>
      <c r="F1862" t="s">
        <v>27</v>
      </c>
      <c r="G1862" t="s">
        <v>28</v>
      </c>
    </row>
    <row r="1863" spans="1:7" x14ac:dyDescent="0.2">
      <c r="A1863" s="3">
        <v>37285</v>
      </c>
      <c r="B1863">
        <v>11.620000000000001</v>
      </c>
      <c r="C1863" t="s">
        <v>27</v>
      </c>
      <c r="D1863" t="s">
        <v>28</v>
      </c>
      <c r="E1863">
        <v>19.920000000000002</v>
      </c>
      <c r="F1863" t="s">
        <v>27</v>
      </c>
      <c r="G1863" t="s">
        <v>28</v>
      </c>
    </row>
    <row r="1864" spans="1:7" x14ac:dyDescent="0.2">
      <c r="A1864" s="3">
        <v>37286</v>
      </c>
      <c r="B1864">
        <v>11.66</v>
      </c>
      <c r="C1864" t="s">
        <v>27</v>
      </c>
      <c r="D1864" t="s">
        <v>28</v>
      </c>
      <c r="E1864">
        <v>20.580000000000002</v>
      </c>
      <c r="F1864" t="s">
        <v>27</v>
      </c>
      <c r="G1864" t="s">
        <v>28</v>
      </c>
    </row>
    <row r="1865" spans="1:7" x14ac:dyDescent="0.2">
      <c r="A1865" s="3">
        <v>37287</v>
      </c>
      <c r="B1865">
        <v>11.44</v>
      </c>
      <c r="C1865" t="s">
        <v>27</v>
      </c>
      <c r="D1865" t="s">
        <v>28</v>
      </c>
      <c r="E1865">
        <v>14.700000000000001</v>
      </c>
      <c r="F1865" t="s">
        <v>27</v>
      </c>
      <c r="G1865" t="s">
        <v>28</v>
      </c>
    </row>
    <row r="1866" spans="1:7" x14ac:dyDescent="0.2">
      <c r="A1866" s="3">
        <v>37288</v>
      </c>
      <c r="B1866">
        <v>11.43</v>
      </c>
      <c r="C1866" t="s">
        <v>27</v>
      </c>
      <c r="D1866" t="s">
        <v>28</v>
      </c>
      <c r="E1866">
        <v>13.65</v>
      </c>
      <c r="F1866" t="s">
        <v>27</v>
      </c>
      <c r="G1866" t="s">
        <v>28</v>
      </c>
    </row>
    <row r="1867" spans="1:7" x14ac:dyDescent="0.2">
      <c r="A1867" s="3">
        <v>37289</v>
      </c>
      <c r="B1867" t="s">
        <v>29</v>
      </c>
      <c r="C1867" t="s">
        <v>30</v>
      </c>
      <c r="D1867" t="s">
        <v>28</v>
      </c>
      <c r="E1867" t="s">
        <v>29</v>
      </c>
      <c r="F1867" t="s">
        <v>30</v>
      </c>
      <c r="G1867" t="s">
        <v>28</v>
      </c>
    </row>
    <row r="1868" spans="1:7" x14ac:dyDescent="0.2">
      <c r="A1868" s="3">
        <v>37290</v>
      </c>
      <c r="B1868" t="s">
        <v>29</v>
      </c>
      <c r="C1868" t="s">
        <v>30</v>
      </c>
      <c r="D1868" t="s">
        <v>28</v>
      </c>
      <c r="E1868" t="s">
        <v>29</v>
      </c>
      <c r="F1868" t="s">
        <v>30</v>
      </c>
      <c r="G1868" t="s">
        <v>28</v>
      </c>
    </row>
    <row r="1869" spans="1:7" x14ac:dyDescent="0.2">
      <c r="A1869" s="3">
        <v>37291</v>
      </c>
      <c r="B1869">
        <v>11.24</v>
      </c>
      <c r="C1869" t="s">
        <v>27</v>
      </c>
      <c r="D1869" t="s">
        <v>28</v>
      </c>
      <c r="E1869">
        <v>13.700000000000001</v>
      </c>
      <c r="F1869" t="s">
        <v>27</v>
      </c>
      <c r="G1869" t="s">
        <v>28</v>
      </c>
    </row>
    <row r="1870" spans="1:7" x14ac:dyDescent="0.2">
      <c r="A1870" s="3">
        <v>37292</v>
      </c>
      <c r="B1870">
        <v>11.1</v>
      </c>
      <c r="C1870" t="s">
        <v>27</v>
      </c>
      <c r="D1870" t="s">
        <v>28</v>
      </c>
      <c r="E1870">
        <v>13.6</v>
      </c>
      <c r="F1870" t="s">
        <v>27</v>
      </c>
      <c r="G1870" t="s">
        <v>28</v>
      </c>
    </row>
    <row r="1871" spans="1:7" x14ac:dyDescent="0.2">
      <c r="A1871" s="3">
        <v>37293</v>
      </c>
      <c r="B1871">
        <v>11.42</v>
      </c>
      <c r="C1871" t="s">
        <v>27</v>
      </c>
      <c r="D1871" t="s">
        <v>28</v>
      </c>
      <c r="E1871">
        <v>13.43</v>
      </c>
      <c r="F1871" t="s">
        <v>27</v>
      </c>
      <c r="G1871" t="s">
        <v>28</v>
      </c>
    </row>
    <row r="1872" spans="1:7" x14ac:dyDescent="0.2">
      <c r="A1872" s="3">
        <v>37294</v>
      </c>
      <c r="B1872">
        <v>11.78</v>
      </c>
      <c r="C1872" t="s">
        <v>27</v>
      </c>
      <c r="D1872" t="s">
        <v>28</v>
      </c>
      <c r="E1872">
        <v>13.5</v>
      </c>
      <c r="F1872" t="s">
        <v>27</v>
      </c>
      <c r="G1872" t="s">
        <v>28</v>
      </c>
    </row>
    <row r="1873" spans="1:7" x14ac:dyDescent="0.2">
      <c r="A1873" s="3">
        <v>37295</v>
      </c>
      <c r="B1873">
        <v>11.290000000000001</v>
      </c>
      <c r="C1873" t="s">
        <v>27</v>
      </c>
      <c r="D1873" t="s">
        <v>28</v>
      </c>
      <c r="E1873">
        <v>13.13</v>
      </c>
      <c r="F1873" t="s">
        <v>27</v>
      </c>
      <c r="G1873" t="s">
        <v>28</v>
      </c>
    </row>
    <row r="1874" spans="1:7" x14ac:dyDescent="0.2">
      <c r="A1874" s="3">
        <v>37296</v>
      </c>
      <c r="B1874" t="s">
        <v>29</v>
      </c>
      <c r="C1874" t="s">
        <v>30</v>
      </c>
      <c r="D1874" t="s">
        <v>28</v>
      </c>
      <c r="E1874" t="s">
        <v>29</v>
      </c>
      <c r="F1874" t="s">
        <v>30</v>
      </c>
      <c r="G1874" t="s">
        <v>28</v>
      </c>
    </row>
    <row r="1875" spans="1:7" x14ac:dyDescent="0.2">
      <c r="A1875" s="3">
        <v>37297</v>
      </c>
      <c r="B1875" t="s">
        <v>29</v>
      </c>
      <c r="C1875" t="s">
        <v>30</v>
      </c>
      <c r="D1875" t="s">
        <v>28</v>
      </c>
      <c r="E1875" t="s">
        <v>29</v>
      </c>
      <c r="F1875" t="s">
        <v>30</v>
      </c>
      <c r="G1875" t="s">
        <v>28</v>
      </c>
    </row>
    <row r="1876" spans="1:7" x14ac:dyDescent="0.2">
      <c r="A1876" s="3">
        <v>37298</v>
      </c>
      <c r="B1876">
        <v>10.88</v>
      </c>
      <c r="C1876" t="s">
        <v>27</v>
      </c>
      <c r="D1876" t="s">
        <v>28</v>
      </c>
      <c r="E1876">
        <v>11.5</v>
      </c>
      <c r="F1876" t="s">
        <v>27</v>
      </c>
      <c r="G1876" t="s">
        <v>28</v>
      </c>
    </row>
    <row r="1877" spans="1:7" x14ac:dyDescent="0.2">
      <c r="A1877" s="3">
        <v>37299</v>
      </c>
      <c r="B1877">
        <v>10.88</v>
      </c>
      <c r="C1877" t="s">
        <v>27</v>
      </c>
      <c r="D1877" t="s">
        <v>28</v>
      </c>
      <c r="E1877">
        <v>11.08</v>
      </c>
      <c r="F1877" t="s">
        <v>27</v>
      </c>
      <c r="G1877" t="s">
        <v>28</v>
      </c>
    </row>
    <row r="1878" spans="1:7" x14ac:dyDescent="0.2">
      <c r="A1878" s="3">
        <v>37300</v>
      </c>
      <c r="B1878">
        <v>10.68</v>
      </c>
      <c r="C1878" t="s">
        <v>27</v>
      </c>
      <c r="D1878" t="s">
        <v>28</v>
      </c>
      <c r="E1878">
        <v>10.540000000000001</v>
      </c>
      <c r="F1878" t="s">
        <v>27</v>
      </c>
      <c r="G1878" t="s">
        <v>28</v>
      </c>
    </row>
    <row r="1879" spans="1:7" x14ac:dyDescent="0.2">
      <c r="A1879" s="3">
        <v>37301</v>
      </c>
      <c r="B1879">
        <v>10.73</v>
      </c>
      <c r="C1879" t="s">
        <v>27</v>
      </c>
      <c r="D1879" t="s">
        <v>28</v>
      </c>
      <c r="E1879">
        <v>10.69</v>
      </c>
      <c r="F1879" t="s">
        <v>27</v>
      </c>
      <c r="G1879" t="s">
        <v>28</v>
      </c>
    </row>
    <row r="1880" spans="1:7" x14ac:dyDescent="0.2">
      <c r="A1880" s="3">
        <v>37302</v>
      </c>
      <c r="B1880">
        <v>10.88</v>
      </c>
      <c r="C1880" t="s">
        <v>27</v>
      </c>
      <c r="D1880" t="s">
        <v>28</v>
      </c>
      <c r="E1880">
        <v>12.58</v>
      </c>
      <c r="F1880" t="s">
        <v>27</v>
      </c>
      <c r="G1880" t="s">
        <v>28</v>
      </c>
    </row>
    <row r="1881" spans="1:7" x14ac:dyDescent="0.2">
      <c r="A1881" s="3">
        <v>37303</v>
      </c>
      <c r="B1881" t="s">
        <v>29</v>
      </c>
      <c r="C1881" t="s">
        <v>30</v>
      </c>
      <c r="D1881" t="s">
        <v>28</v>
      </c>
      <c r="E1881" t="s">
        <v>29</v>
      </c>
      <c r="F1881" t="s">
        <v>30</v>
      </c>
      <c r="G1881" t="s">
        <v>28</v>
      </c>
    </row>
    <row r="1882" spans="1:7" x14ac:dyDescent="0.2">
      <c r="A1882" s="3">
        <v>37304</v>
      </c>
      <c r="B1882" t="s">
        <v>29</v>
      </c>
      <c r="C1882" t="s">
        <v>30</v>
      </c>
      <c r="D1882" t="s">
        <v>28</v>
      </c>
      <c r="E1882" t="s">
        <v>29</v>
      </c>
      <c r="F1882" t="s">
        <v>30</v>
      </c>
      <c r="G1882" t="s">
        <v>28</v>
      </c>
    </row>
    <row r="1883" spans="1:7" x14ac:dyDescent="0.2">
      <c r="A1883" s="3">
        <v>37305</v>
      </c>
      <c r="B1883">
        <v>10.76</v>
      </c>
      <c r="C1883" t="s">
        <v>27</v>
      </c>
      <c r="D1883" t="s">
        <v>28</v>
      </c>
      <c r="E1883">
        <v>11.13</v>
      </c>
      <c r="F1883" t="s">
        <v>27</v>
      </c>
      <c r="G1883" t="s">
        <v>28</v>
      </c>
    </row>
    <row r="1884" spans="1:7" x14ac:dyDescent="0.2">
      <c r="A1884" s="3">
        <v>37306</v>
      </c>
      <c r="B1884">
        <v>10.68</v>
      </c>
      <c r="C1884" t="s">
        <v>27</v>
      </c>
      <c r="D1884" t="s">
        <v>28</v>
      </c>
      <c r="E1884">
        <v>10.620000000000001</v>
      </c>
      <c r="F1884" t="s">
        <v>27</v>
      </c>
      <c r="G1884" t="s">
        <v>28</v>
      </c>
    </row>
    <row r="1885" spans="1:7" x14ac:dyDescent="0.2">
      <c r="A1885" s="3">
        <v>37307</v>
      </c>
      <c r="B1885">
        <v>10.6</v>
      </c>
      <c r="C1885" t="s">
        <v>27</v>
      </c>
      <c r="D1885" t="s">
        <v>28</v>
      </c>
      <c r="E1885">
        <v>10.18</v>
      </c>
      <c r="F1885" t="s">
        <v>27</v>
      </c>
      <c r="G1885" t="s">
        <v>28</v>
      </c>
    </row>
    <row r="1886" spans="1:7" x14ac:dyDescent="0.2">
      <c r="A1886" s="3">
        <v>37308</v>
      </c>
      <c r="B1886">
        <v>10.450000000000001</v>
      </c>
      <c r="C1886" t="s">
        <v>27</v>
      </c>
      <c r="D1886" t="s">
        <v>28</v>
      </c>
      <c r="E1886">
        <v>9.6</v>
      </c>
      <c r="F1886" t="s">
        <v>27</v>
      </c>
      <c r="G1886" t="s">
        <v>28</v>
      </c>
    </row>
    <row r="1887" spans="1:7" x14ac:dyDescent="0.2">
      <c r="A1887" s="3">
        <v>37309</v>
      </c>
      <c r="B1887">
        <v>10.5</v>
      </c>
      <c r="C1887" t="s">
        <v>27</v>
      </c>
      <c r="D1887" t="s">
        <v>28</v>
      </c>
      <c r="E1887">
        <v>10.42</v>
      </c>
      <c r="F1887" t="s">
        <v>27</v>
      </c>
      <c r="G1887" t="s">
        <v>28</v>
      </c>
    </row>
    <row r="1888" spans="1:7" x14ac:dyDescent="0.2">
      <c r="A1888" s="3">
        <v>37310</v>
      </c>
      <c r="B1888" t="s">
        <v>29</v>
      </c>
      <c r="C1888" t="s">
        <v>30</v>
      </c>
      <c r="D1888" t="s">
        <v>28</v>
      </c>
      <c r="E1888" t="s">
        <v>29</v>
      </c>
      <c r="F1888" t="s">
        <v>30</v>
      </c>
      <c r="G1888" t="s">
        <v>28</v>
      </c>
    </row>
    <row r="1889" spans="1:7" x14ac:dyDescent="0.2">
      <c r="A1889" s="3">
        <v>37311</v>
      </c>
      <c r="B1889" t="s">
        <v>29</v>
      </c>
      <c r="C1889" t="s">
        <v>30</v>
      </c>
      <c r="D1889" t="s">
        <v>28</v>
      </c>
      <c r="E1889" t="s">
        <v>29</v>
      </c>
      <c r="F1889" t="s">
        <v>30</v>
      </c>
      <c r="G1889" t="s">
        <v>28</v>
      </c>
    </row>
    <row r="1890" spans="1:7" x14ac:dyDescent="0.2">
      <c r="A1890" s="3">
        <v>37312</v>
      </c>
      <c r="B1890">
        <v>10.32</v>
      </c>
      <c r="C1890" t="s">
        <v>27</v>
      </c>
      <c r="D1890" t="s">
        <v>28</v>
      </c>
      <c r="E1890">
        <v>7.43</v>
      </c>
      <c r="F1890" t="s">
        <v>27</v>
      </c>
      <c r="G1890" t="s">
        <v>28</v>
      </c>
    </row>
    <row r="1891" spans="1:7" x14ac:dyDescent="0.2">
      <c r="A1891" s="3">
        <v>37313</v>
      </c>
      <c r="B1891">
        <v>10.370000000000001</v>
      </c>
      <c r="C1891" t="s">
        <v>27</v>
      </c>
      <c r="D1891" t="s">
        <v>28</v>
      </c>
      <c r="E1891">
        <v>7.63</v>
      </c>
      <c r="F1891" t="s">
        <v>27</v>
      </c>
      <c r="G1891" t="s">
        <v>28</v>
      </c>
    </row>
    <row r="1892" spans="1:7" x14ac:dyDescent="0.2">
      <c r="A1892" s="3">
        <v>37314</v>
      </c>
      <c r="B1892">
        <v>10.370000000000001</v>
      </c>
      <c r="C1892" t="s">
        <v>27</v>
      </c>
      <c r="D1892" t="s">
        <v>28</v>
      </c>
      <c r="E1892">
        <v>7.0600000000000005</v>
      </c>
      <c r="F1892" t="s">
        <v>27</v>
      </c>
      <c r="G1892" t="s">
        <v>28</v>
      </c>
    </row>
    <row r="1893" spans="1:7" x14ac:dyDescent="0.2">
      <c r="A1893" s="3">
        <v>37315</v>
      </c>
      <c r="B1893">
        <v>10.39</v>
      </c>
      <c r="C1893" t="s">
        <v>27</v>
      </c>
      <c r="D1893" t="s">
        <v>28</v>
      </c>
      <c r="E1893">
        <v>9.43</v>
      </c>
      <c r="F1893" t="s">
        <v>27</v>
      </c>
      <c r="G1893" t="s">
        <v>28</v>
      </c>
    </row>
    <row r="1894" spans="1:7" x14ac:dyDescent="0.2">
      <c r="A1894" s="3">
        <v>37316</v>
      </c>
      <c r="B1894">
        <v>10.38</v>
      </c>
      <c r="C1894" t="s">
        <v>27</v>
      </c>
      <c r="D1894" t="s">
        <v>28</v>
      </c>
      <c r="E1894">
        <v>10.210000000000001</v>
      </c>
      <c r="F1894" t="s">
        <v>27</v>
      </c>
      <c r="G1894" t="s">
        <v>28</v>
      </c>
    </row>
    <row r="1895" spans="1:7" x14ac:dyDescent="0.2">
      <c r="A1895" s="3">
        <v>37317</v>
      </c>
      <c r="B1895" t="s">
        <v>29</v>
      </c>
      <c r="C1895" t="s">
        <v>30</v>
      </c>
      <c r="D1895" t="s">
        <v>28</v>
      </c>
      <c r="E1895" t="s">
        <v>29</v>
      </c>
      <c r="F1895" t="s">
        <v>30</v>
      </c>
      <c r="G1895" t="s">
        <v>28</v>
      </c>
    </row>
    <row r="1896" spans="1:7" x14ac:dyDescent="0.2">
      <c r="A1896" s="3">
        <v>37318</v>
      </c>
      <c r="B1896" t="s">
        <v>29</v>
      </c>
      <c r="C1896" t="s">
        <v>30</v>
      </c>
      <c r="D1896" t="s">
        <v>28</v>
      </c>
      <c r="E1896" t="s">
        <v>29</v>
      </c>
      <c r="F1896" t="s">
        <v>30</v>
      </c>
      <c r="G1896" t="s">
        <v>28</v>
      </c>
    </row>
    <row r="1897" spans="1:7" x14ac:dyDescent="0.2">
      <c r="A1897" s="3">
        <v>37319</v>
      </c>
      <c r="B1897">
        <v>10.210000000000001</v>
      </c>
      <c r="C1897" t="s">
        <v>27</v>
      </c>
      <c r="D1897" t="s">
        <v>28</v>
      </c>
      <c r="E1897">
        <v>8</v>
      </c>
      <c r="F1897" t="s">
        <v>27</v>
      </c>
      <c r="G1897" t="s">
        <v>28</v>
      </c>
    </row>
    <row r="1898" spans="1:7" x14ac:dyDescent="0.2">
      <c r="A1898" s="3">
        <v>37320</v>
      </c>
      <c r="B1898">
        <v>10.210000000000001</v>
      </c>
      <c r="C1898" t="s">
        <v>27</v>
      </c>
      <c r="D1898" t="s">
        <v>28</v>
      </c>
      <c r="E1898">
        <v>8.1999999999999993</v>
      </c>
      <c r="F1898" t="s">
        <v>27</v>
      </c>
      <c r="G1898" t="s">
        <v>28</v>
      </c>
    </row>
    <row r="1899" spans="1:7" x14ac:dyDescent="0.2">
      <c r="A1899" s="3">
        <v>37321</v>
      </c>
      <c r="B1899">
        <v>10.28</v>
      </c>
      <c r="C1899" t="s">
        <v>27</v>
      </c>
      <c r="D1899" t="s">
        <v>28</v>
      </c>
      <c r="E1899">
        <v>9.75</v>
      </c>
      <c r="F1899" t="s">
        <v>27</v>
      </c>
      <c r="G1899" t="s">
        <v>28</v>
      </c>
    </row>
    <row r="1900" spans="1:7" x14ac:dyDescent="0.2">
      <c r="A1900" s="3">
        <v>37322</v>
      </c>
      <c r="B1900">
        <v>10.3</v>
      </c>
      <c r="C1900" t="s">
        <v>27</v>
      </c>
      <c r="D1900" t="s">
        <v>28</v>
      </c>
      <c r="E1900">
        <v>9.74</v>
      </c>
      <c r="F1900" t="s">
        <v>27</v>
      </c>
      <c r="G1900" t="s">
        <v>28</v>
      </c>
    </row>
    <row r="1901" spans="1:7" x14ac:dyDescent="0.2">
      <c r="A1901" s="3">
        <v>37323</v>
      </c>
      <c r="B1901">
        <v>10.38</v>
      </c>
      <c r="C1901" t="s">
        <v>27</v>
      </c>
      <c r="D1901" t="s">
        <v>28</v>
      </c>
      <c r="E1901">
        <v>10.18</v>
      </c>
      <c r="F1901" t="s">
        <v>27</v>
      </c>
      <c r="G1901" t="s">
        <v>28</v>
      </c>
    </row>
    <row r="1902" spans="1:7" x14ac:dyDescent="0.2">
      <c r="A1902" s="3">
        <v>37324</v>
      </c>
      <c r="B1902" t="s">
        <v>29</v>
      </c>
      <c r="C1902" t="s">
        <v>30</v>
      </c>
      <c r="D1902" t="s">
        <v>28</v>
      </c>
      <c r="E1902" t="s">
        <v>29</v>
      </c>
      <c r="F1902" t="s">
        <v>30</v>
      </c>
      <c r="G1902" t="s">
        <v>28</v>
      </c>
    </row>
    <row r="1903" spans="1:7" x14ac:dyDescent="0.2">
      <c r="A1903" s="3">
        <v>37325</v>
      </c>
      <c r="B1903" t="s">
        <v>29</v>
      </c>
      <c r="C1903" t="s">
        <v>30</v>
      </c>
      <c r="D1903" t="s">
        <v>28</v>
      </c>
      <c r="E1903" t="s">
        <v>29</v>
      </c>
      <c r="F1903" t="s">
        <v>30</v>
      </c>
      <c r="G1903" t="s">
        <v>28</v>
      </c>
    </row>
    <row r="1904" spans="1:7" x14ac:dyDescent="0.2">
      <c r="A1904" s="3">
        <v>37326</v>
      </c>
      <c r="B1904">
        <v>10.86</v>
      </c>
      <c r="C1904" t="s">
        <v>27</v>
      </c>
      <c r="D1904" t="s">
        <v>28</v>
      </c>
      <c r="E1904">
        <v>12.08</v>
      </c>
      <c r="F1904" t="s">
        <v>27</v>
      </c>
      <c r="G1904" t="s">
        <v>28</v>
      </c>
    </row>
    <row r="1905" spans="1:7" x14ac:dyDescent="0.2">
      <c r="A1905" s="3">
        <v>37327</v>
      </c>
      <c r="B1905">
        <v>10.97</v>
      </c>
      <c r="C1905" t="s">
        <v>27</v>
      </c>
      <c r="D1905" t="s">
        <v>28</v>
      </c>
      <c r="E1905">
        <v>12.620000000000001</v>
      </c>
      <c r="F1905" t="s">
        <v>27</v>
      </c>
      <c r="G1905" t="s">
        <v>28</v>
      </c>
    </row>
    <row r="1906" spans="1:7" x14ac:dyDescent="0.2">
      <c r="A1906" s="3">
        <v>37328</v>
      </c>
      <c r="B1906">
        <v>10.81</v>
      </c>
      <c r="C1906" t="s">
        <v>27</v>
      </c>
      <c r="D1906" t="s">
        <v>28</v>
      </c>
      <c r="E1906">
        <v>11.93</v>
      </c>
      <c r="F1906" t="s">
        <v>27</v>
      </c>
      <c r="G1906" t="s">
        <v>28</v>
      </c>
    </row>
    <row r="1907" spans="1:7" x14ac:dyDescent="0.2">
      <c r="A1907" s="3">
        <v>37329</v>
      </c>
      <c r="B1907">
        <v>10.61</v>
      </c>
      <c r="C1907" t="s">
        <v>27</v>
      </c>
      <c r="D1907" t="s">
        <v>28</v>
      </c>
      <c r="E1907">
        <v>12.17</v>
      </c>
      <c r="F1907" t="s">
        <v>27</v>
      </c>
      <c r="G1907" t="s">
        <v>28</v>
      </c>
    </row>
    <row r="1908" spans="1:7" x14ac:dyDescent="0.2">
      <c r="A1908" s="3">
        <v>37330</v>
      </c>
      <c r="B1908">
        <v>10.73</v>
      </c>
      <c r="C1908" t="s">
        <v>27</v>
      </c>
      <c r="D1908" t="s">
        <v>28</v>
      </c>
      <c r="E1908">
        <v>12.18</v>
      </c>
      <c r="F1908" t="s">
        <v>27</v>
      </c>
      <c r="G1908" t="s">
        <v>28</v>
      </c>
    </row>
    <row r="1909" spans="1:7" x14ac:dyDescent="0.2">
      <c r="A1909" s="3">
        <v>37331</v>
      </c>
      <c r="B1909" t="s">
        <v>29</v>
      </c>
      <c r="C1909" t="s">
        <v>30</v>
      </c>
      <c r="D1909" t="s">
        <v>28</v>
      </c>
      <c r="E1909" t="s">
        <v>29</v>
      </c>
      <c r="F1909" t="s">
        <v>30</v>
      </c>
      <c r="G1909" t="s">
        <v>28</v>
      </c>
    </row>
    <row r="1910" spans="1:7" x14ac:dyDescent="0.2">
      <c r="A1910" s="3">
        <v>37332</v>
      </c>
      <c r="B1910" t="s">
        <v>29</v>
      </c>
      <c r="C1910" t="s">
        <v>30</v>
      </c>
      <c r="D1910" t="s">
        <v>28</v>
      </c>
      <c r="E1910" t="s">
        <v>29</v>
      </c>
      <c r="F1910" t="s">
        <v>30</v>
      </c>
      <c r="G1910" t="s">
        <v>28</v>
      </c>
    </row>
    <row r="1911" spans="1:7" x14ac:dyDescent="0.2">
      <c r="A1911" s="3">
        <v>37333</v>
      </c>
      <c r="B1911">
        <v>10.97</v>
      </c>
      <c r="C1911" t="s">
        <v>27</v>
      </c>
      <c r="D1911" t="s">
        <v>28</v>
      </c>
      <c r="E1911">
        <v>12.83</v>
      </c>
      <c r="F1911" t="s">
        <v>27</v>
      </c>
      <c r="G1911" t="s">
        <v>28</v>
      </c>
    </row>
    <row r="1912" spans="1:7" x14ac:dyDescent="0.2">
      <c r="A1912" s="3">
        <v>37334</v>
      </c>
      <c r="B1912">
        <v>10.92</v>
      </c>
      <c r="C1912" t="s">
        <v>27</v>
      </c>
      <c r="D1912" t="s">
        <v>28</v>
      </c>
      <c r="E1912">
        <v>12.450000000000001</v>
      </c>
      <c r="F1912" t="s">
        <v>27</v>
      </c>
      <c r="G1912" t="s">
        <v>28</v>
      </c>
    </row>
    <row r="1913" spans="1:7" x14ac:dyDescent="0.2">
      <c r="A1913" s="3">
        <v>37335</v>
      </c>
      <c r="B1913">
        <v>11.01</v>
      </c>
      <c r="C1913" t="s">
        <v>27</v>
      </c>
      <c r="D1913" t="s">
        <v>28</v>
      </c>
      <c r="E1913">
        <v>13.07</v>
      </c>
      <c r="F1913" t="s">
        <v>27</v>
      </c>
      <c r="G1913" t="s">
        <v>28</v>
      </c>
    </row>
    <row r="1914" spans="1:7" x14ac:dyDescent="0.2">
      <c r="A1914" s="3">
        <v>37336</v>
      </c>
      <c r="B1914">
        <v>10.870000000000001</v>
      </c>
      <c r="C1914" t="s">
        <v>27</v>
      </c>
      <c r="D1914" t="s">
        <v>28</v>
      </c>
      <c r="E1914">
        <v>12.22</v>
      </c>
      <c r="F1914" t="s">
        <v>27</v>
      </c>
      <c r="G1914" t="s">
        <v>28</v>
      </c>
    </row>
    <row r="1915" spans="1:7" x14ac:dyDescent="0.2">
      <c r="A1915" s="3">
        <v>37337</v>
      </c>
      <c r="B1915">
        <v>10.5</v>
      </c>
      <c r="C1915" t="s">
        <v>27</v>
      </c>
      <c r="D1915" t="s">
        <v>28</v>
      </c>
      <c r="E1915">
        <v>10.97</v>
      </c>
      <c r="F1915" t="s">
        <v>27</v>
      </c>
      <c r="G1915" t="s">
        <v>28</v>
      </c>
    </row>
    <row r="1916" spans="1:7" x14ac:dyDescent="0.2">
      <c r="A1916" s="3">
        <v>37338</v>
      </c>
      <c r="B1916" t="s">
        <v>29</v>
      </c>
      <c r="C1916" t="s">
        <v>30</v>
      </c>
      <c r="D1916" t="s">
        <v>28</v>
      </c>
      <c r="E1916" t="s">
        <v>29</v>
      </c>
      <c r="F1916" t="s">
        <v>30</v>
      </c>
      <c r="G1916" t="s">
        <v>28</v>
      </c>
    </row>
    <row r="1917" spans="1:7" x14ac:dyDescent="0.2">
      <c r="A1917" s="3">
        <v>37339</v>
      </c>
      <c r="B1917" t="s">
        <v>29</v>
      </c>
      <c r="C1917" t="s">
        <v>30</v>
      </c>
      <c r="D1917" t="s">
        <v>28</v>
      </c>
      <c r="E1917" t="s">
        <v>29</v>
      </c>
      <c r="F1917" t="s">
        <v>30</v>
      </c>
      <c r="G1917" t="s">
        <v>28</v>
      </c>
    </row>
    <row r="1918" spans="1:7" x14ac:dyDescent="0.2">
      <c r="A1918" s="3">
        <v>37340</v>
      </c>
      <c r="B1918">
        <v>10.48</v>
      </c>
      <c r="C1918" t="s">
        <v>27</v>
      </c>
      <c r="D1918" t="s">
        <v>28</v>
      </c>
      <c r="E1918">
        <v>10.64</v>
      </c>
      <c r="F1918" t="s">
        <v>27</v>
      </c>
      <c r="G1918" t="s">
        <v>28</v>
      </c>
    </row>
    <row r="1919" spans="1:7" x14ac:dyDescent="0.2">
      <c r="A1919" s="3">
        <v>37341</v>
      </c>
      <c r="B1919">
        <v>10.5</v>
      </c>
      <c r="C1919" t="s">
        <v>27</v>
      </c>
      <c r="D1919" t="s">
        <v>28</v>
      </c>
      <c r="E1919">
        <v>10.92</v>
      </c>
      <c r="F1919" t="s">
        <v>27</v>
      </c>
      <c r="G1919" t="s">
        <v>28</v>
      </c>
    </row>
    <row r="1920" spans="1:7" x14ac:dyDescent="0.2">
      <c r="A1920" s="3">
        <v>37342</v>
      </c>
      <c r="B1920">
        <v>10.55</v>
      </c>
      <c r="C1920" t="s">
        <v>27</v>
      </c>
      <c r="D1920" t="s">
        <v>28</v>
      </c>
      <c r="E1920">
        <v>10.96</v>
      </c>
      <c r="F1920" t="s">
        <v>27</v>
      </c>
      <c r="G1920" t="s">
        <v>28</v>
      </c>
    </row>
    <row r="1921" spans="1:7" x14ac:dyDescent="0.2">
      <c r="A1921" s="3">
        <v>37343</v>
      </c>
      <c r="B1921">
        <v>10.63</v>
      </c>
      <c r="C1921" t="s">
        <v>27</v>
      </c>
      <c r="D1921" t="s">
        <v>28</v>
      </c>
      <c r="E1921">
        <v>11.03</v>
      </c>
      <c r="F1921" t="s">
        <v>27</v>
      </c>
      <c r="G1921" t="s">
        <v>28</v>
      </c>
    </row>
    <row r="1922" spans="1:7" x14ac:dyDescent="0.2">
      <c r="A1922" s="3">
        <v>37344</v>
      </c>
      <c r="B1922">
        <v>10.58</v>
      </c>
      <c r="C1922" t="s">
        <v>27</v>
      </c>
      <c r="D1922" t="s">
        <v>28</v>
      </c>
      <c r="E1922">
        <v>10.6</v>
      </c>
      <c r="F1922" t="s">
        <v>27</v>
      </c>
      <c r="G1922" t="s">
        <v>28</v>
      </c>
    </row>
    <row r="1923" spans="1:7" x14ac:dyDescent="0.2">
      <c r="A1923" s="3">
        <v>37345</v>
      </c>
      <c r="B1923" t="s">
        <v>29</v>
      </c>
      <c r="C1923" t="s">
        <v>30</v>
      </c>
      <c r="D1923" t="s">
        <v>28</v>
      </c>
      <c r="E1923" t="s">
        <v>29</v>
      </c>
      <c r="F1923" t="s">
        <v>30</v>
      </c>
      <c r="G1923" t="s">
        <v>28</v>
      </c>
    </row>
    <row r="1924" spans="1:7" x14ac:dyDescent="0.2">
      <c r="A1924" s="3">
        <v>37346</v>
      </c>
      <c r="B1924" t="s">
        <v>29</v>
      </c>
      <c r="C1924" t="s">
        <v>30</v>
      </c>
      <c r="D1924" t="s">
        <v>28</v>
      </c>
      <c r="E1924" t="s">
        <v>29</v>
      </c>
      <c r="F1924" t="s">
        <v>30</v>
      </c>
      <c r="G1924" t="s">
        <v>28</v>
      </c>
    </row>
    <row r="1925" spans="1:7" x14ac:dyDescent="0.2">
      <c r="A1925" s="3">
        <v>37347</v>
      </c>
      <c r="B1925" t="s">
        <v>29</v>
      </c>
      <c r="C1925" t="s">
        <v>30</v>
      </c>
      <c r="D1925" t="s">
        <v>28</v>
      </c>
      <c r="E1925" t="s">
        <v>29</v>
      </c>
      <c r="F1925" t="s">
        <v>30</v>
      </c>
      <c r="G1925" t="s">
        <v>28</v>
      </c>
    </row>
    <row r="1926" spans="1:7" x14ac:dyDescent="0.2">
      <c r="A1926" s="3">
        <v>37348</v>
      </c>
      <c r="B1926">
        <v>10.540000000000001</v>
      </c>
      <c r="C1926" t="s">
        <v>27</v>
      </c>
      <c r="D1926" t="s">
        <v>28</v>
      </c>
      <c r="E1926">
        <v>10.51</v>
      </c>
      <c r="F1926" t="s">
        <v>27</v>
      </c>
      <c r="G1926" t="s">
        <v>28</v>
      </c>
    </row>
    <row r="1927" spans="1:7" x14ac:dyDescent="0.2">
      <c r="A1927" s="3">
        <v>37349</v>
      </c>
      <c r="B1927">
        <v>10.38</v>
      </c>
      <c r="C1927" t="s">
        <v>27</v>
      </c>
      <c r="D1927" t="s">
        <v>28</v>
      </c>
      <c r="E1927">
        <v>10.200000000000001</v>
      </c>
      <c r="F1927" t="s">
        <v>27</v>
      </c>
      <c r="G1927" t="s">
        <v>28</v>
      </c>
    </row>
    <row r="1928" spans="1:7" x14ac:dyDescent="0.2">
      <c r="A1928" s="3">
        <v>37350</v>
      </c>
      <c r="B1928">
        <v>10.38</v>
      </c>
      <c r="C1928" t="s">
        <v>27</v>
      </c>
      <c r="D1928" t="s">
        <v>28</v>
      </c>
      <c r="E1928">
        <v>9.9700000000000006</v>
      </c>
      <c r="F1928" t="s">
        <v>27</v>
      </c>
      <c r="G1928" t="s">
        <v>28</v>
      </c>
    </row>
    <row r="1929" spans="1:7" x14ac:dyDescent="0.2">
      <c r="A1929" s="3">
        <v>37351</v>
      </c>
      <c r="B1929">
        <v>10.5</v>
      </c>
      <c r="C1929" t="s">
        <v>27</v>
      </c>
      <c r="D1929" t="s">
        <v>28</v>
      </c>
      <c r="E1929">
        <v>10.120000000000001</v>
      </c>
      <c r="F1929" t="s">
        <v>27</v>
      </c>
      <c r="G1929" t="s">
        <v>28</v>
      </c>
    </row>
    <row r="1930" spans="1:7" x14ac:dyDescent="0.2">
      <c r="A1930" s="3">
        <v>37352</v>
      </c>
      <c r="B1930" t="s">
        <v>29</v>
      </c>
      <c r="C1930" t="s">
        <v>30</v>
      </c>
      <c r="D1930" t="s">
        <v>28</v>
      </c>
      <c r="E1930" t="s">
        <v>29</v>
      </c>
      <c r="F1930" t="s">
        <v>30</v>
      </c>
      <c r="G1930" t="s">
        <v>28</v>
      </c>
    </row>
    <row r="1931" spans="1:7" x14ac:dyDescent="0.2">
      <c r="A1931" s="3">
        <v>37353</v>
      </c>
      <c r="B1931" t="s">
        <v>29</v>
      </c>
      <c r="C1931" t="s">
        <v>30</v>
      </c>
      <c r="D1931" t="s">
        <v>28</v>
      </c>
      <c r="E1931" t="s">
        <v>29</v>
      </c>
      <c r="F1931" t="s">
        <v>30</v>
      </c>
      <c r="G1931" t="s">
        <v>28</v>
      </c>
    </row>
    <row r="1932" spans="1:7" x14ac:dyDescent="0.2">
      <c r="A1932" s="3">
        <v>37354</v>
      </c>
      <c r="B1932">
        <v>10.51</v>
      </c>
      <c r="C1932" t="s">
        <v>27</v>
      </c>
      <c r="D1932" t="s">
        <v>28</v>
      </c>
      <c r="E1932">
        <v>10.5</v>
      </c>
      <c r="F1932" t="s">
        <v>27</v>
      </c>
      <c r="G1932" t="s">
        <v>28</v>
      </c>
    </row>
    <row r="1933" spans="1:7" x14ac:dyDescent="0.2">
      <c r="A1933" s="3">
        <v>37355</v>
      </c>
      <c r="B1933">
        <v>10.4</v>
      </c>
      <c r="C1933" t="s">
        <v>27</v>
      </c>
      <c r="D1933" t="s">
        <v>28</v>
      </c>
      <c r="E1933">
        <v>9.83</v>
      </c>
      <c r="F1933" t="s">
        <v>27</v>
      </c>
      <c r="G1933" t="s">
        <v>28</v>
      </c>
    </row>
    <row r="1934" spans="1:7" x14ac:dyDescent="0.2">
      <c r="A1934" s="3">
        <v>37356</v>
      </c>
      <c r="B1934">
        <v>10.450000000000001</v>
      </c>
      <c r="C1934" t="s">
        <v>27</v>
      </c>
      <c r="D1934" t="s">
        <v>28</v>
      </c>
      <c r="E1934">
        <v>9.5299999999999994</v>
      </c>
      <c r="F1934" t="s">
        <v>27</v>
      </c>
      <c r="G1934" t="s">
        <v>28</v>
      </c>
    </row>
    <row r="1935" spans="1:7" x14ac:dyDescent="0.2">
      <c r="A1935" s="3">
        <v>37357</v>
      </c>
      <c r="B1935">
        <v>10.49</v>
      </c>
      <c r="C1935" t="s">
        <v>27</v>
      </c>
      <c r="D1935" t="s">
        <v>28</v>
      </c>
      <c r="E1935">
        <v>10.32</v>
      </c>
      <c r="F1935" t="s">
        <v>27</v>
      </c>
      <c r="G1935" t="s">
        <v>28</v>
      </c>
    </row>
    <row r="1936" spans="1:7" x14ac:dyDescent="0.2">
      <c r="A1936" s="3">
        <v>37358</v>
      </c>
      <c r="B1936">
        <v>10.49</v>
      </c>
      <c r="C1936" t="s">
        <v>27</v>
      </c>
      <c r="D1936" t="s">
        <v>28</v>
      </c>
      <c r="E1936">
        <v>10.42</v>
      </c>
      <c r="F1936" t="s">
        <v>27</v>
      </c>
      <c r="G1936" t="s">
        <v>28</v>
      </c>
    </row>
    <row r="1937" spans="1:7" x14ac:dyDescent="0.2">
      <c r="A1937" s="3">
        <v>37359</v>
      </c>
      <c r="B1937" t="s">
        <v>29</v>
      </c>
      <c r="C1937" t="s">
        <v>30</v>
      </c>
      <c r="D1937" t="s">
        <v>28</v>
      </c>
      <c r="E1937" t="s">
        <v>29</v>
      </c>
      <c r="F1937" t="s">
        <v>30</v>
      </c>
      <c r="G1937" t="s">
        <v>28</v>
      </c>
    </row>
    <row r="1938" spans="1:7" x14ac:dyDescent="0.2">
      <c r="A1938" s="3">
        <v>37360</v>
      </c>
      <c r="B1938" t="s">
        <v>29</v>
      </c>
      <c r="C1938" t="s">
        <v>30</v>
      </c>
      <c r="D1938" t="s">
        <v>28</v>
      </c>
      <c r="E1938" t="s">
        <v>29</v>
      </c>
      <c r="F1938" t="s">
        <v>30</v>
      </c>
      <c r="G1938" t="s">
        <v>28</v>
      </c>
    </row>
    <row r="1939" spans="1:7" x14ac:dyDescent="0.2">
      <c r="A1939" s="3">
        <v>37361</v>
      </c>
      <c r="B1939">
        <v>10.61</v>
      </c>
      <c r="C1939" t="s">
        <v>27</v>
      </c>
      <c r="D1939" t="s">
        <v>28</v>
      </c>
      <c r="E1939">
        <v>10.83</v>
      </c>
      <c r="F1939" t="s">
        <v>27</v>
      </c>
      <c r="G1939" t="s">
        <v>28</v>
      </c>
    </row>
    <row r="1940" spans="1:7" x14ac:dyDescent="0.2">
      <c r="A1940" s="3">
        <v>37362</v>
      </c>
      <c r="B1940">
        <v>10.58</v>
      </c>
      <c r="C1940" t="s">
        <v>27</v>
      </c>
      <c r="D1940" t="s">
        <v>28</v>
      </c>
      <c r="E1940">
        <v>10.76</v>
      </c>
      <c r="F1940" t="s">
        <v>27</v>
      </c>
      <c r="G1940" t="s">
        <v>28</v>
      </c>
    </row>
    <row r="1941" spans="1:7" x14ac:dyDescent="0.2">
      <c r="A1941" s="3">
        <v>37363</v>
      </c>
      <c r="B1941">
        <v>10.58</v>
      </c>
      <c r="C1941" t="s">
        <v>27</v>
      </c>
      <c r="D1941" t="s">
        <v>28</v>
      </c>
      <c r="E1941">
        <v>11.18</v>
      </c>
      <c r="F1941" t="s">
        <v>27</v>
      </c>
      <c r="G1941" t="s">
        <v>28</v>
      </c>
    </row>
    <row r="1942" spans="1:7" x14ac:dyDescent="0.2">
      <c r="A1942" s="3">
        <v>37364</v>
      </c>
      <c r="B1942">
        <v>10.63</v>
      </c>
      <c r="C1942" t="s">
        <v>27</v>
      </c>
      <c r="D1942" t="s">
        <v>28</v>
      </c>
      <c r="E1942">
        <v>11.25</v>
      </c>
      <c r="F1942" t="s">
        <v>27</v>
      </c>
      <c r="G1942" t="s">
        <v>28</v>
      </c>
    </row>
    <row r="1943" spans="1:7" x14ac:dyDescent="0.2">
      <c r="A1943" s="3">
        <v>37365</v>
      </c>
      <c r="B1943">
        <v>10.450000000000001</v>
      </c>
      <c r="C1943" t="s">
        <v>27</v>
      </c>
      <c r="D1943" t="s">
        <v>28</v>
      </c>
      <c r="E1943">
        <v>11.42</v>
      </c>
      <c r="F1943" t="s">
        <v>27</v>
      </c>
      <c r="G1943" t="s">
        <v>28</v>
      </c>
    </row>
    <row r="1944" spans="1:7" x14ac:dyDescent="0.2">
      <c r="A1944" s="3">
        <v>37366</v>
      </c>
      <c r="B1944" t="s">
        <v>29</v>
      </c>
      <c r="C1944" t="s">
        <v>30</v>
      </c>
      <c r="D1944" t="s">
        <v>28</v>
      </c>
      <c r="E1944" t="s">
        <v>29</v>
      </c>
      <c r="F1944" t="s">
        <v>30</v>
      </c>
      <c r="G1944" t="s">
        <v>28</v>
      </c>
    </row>
    <row r="1945" spans="1:7" x14ac:dyDescent="0.2">
      <c r="A1945" s="3">
        <v>37367</v>
      </c>
      <c r="B1945" t="s">
        <v>29</v>
      </c>
      <c r="C1945" t="s">
        <v>30</v>
      </c>
      <c r="D1945" t="s">
        <v>28</v>
      </c>
      <c r="E1945" t="s">
        <v>29</v>
      </c>
      <c r="F1945" t="s">
        <v>30</v>
      </c>
      <c r="G1945" t="s">
        <v>28</v>
      </c>
    </row>
    <row r="1946" spans="1:7" x14ac:dyDescent="0.2">
      <c r="A1946" s="3">
        <v>37368</v>
      </c>
      <c r="B1946">
        <v>10.42</v>
      </c>
      <c r="C1946" t="s">
        <v>27</v>
      </c>
      <c r="D1946" t="s">
        <v>28</v>
      </c>
      <c r="E1946">
        <v>10.85</v>
      </c>
      <c r="F1946" t="s">
        <v>27</v>
      </c>
      <c r="G1946" t="s">
        <v>28</v>
      </c>
    </row>
    <row r="1947" spans="1:7" x14ac:dyDescent="0.2">
      <c r="A1947" s="3">
        <v>37369</v>
      </c>
      <c r="B1947">
        <v>10.5</v>
      </c>
      <c r="C1947" t="s">
        <v>27</v>
      </c>
      <c r="D1947" t="s">
        <v>28</v>
      </c>
      <c r="E1947">
        <v>11.55</v>
      </c>
      <c r="F1947" t="s">
        <v>27</v>
      </c>
      <c r="G1947" t="s">
        <v>28</v>
      </c>
    </row>
    <row r="1948" spans="1:7" x14ac:dyDescent="0.2">
      <c r="A1948" s="3">
        <v>37370</v>
      </c>
      <c r="B1948">
        <v>10.540000000000001</v>
      </c>
      <c r="C1948" t="s">
        <v>27</v>
      </c>
      <c r="D1948" t="s">
        <v>28</v>
      </c>
      <c r="E1948">
        <v>12.530000000000001</v>
      </c>
      <c r="F1948" t="s">
        <v>27</v>
      </c>
      <c r="G1948" t="s">
        <v>28</v>
      </c>
    </row>
    <row r="1949" spans="1:7" x14ac:dyDescent="0.2">
      <c r="A1949" s="3">
        <v>37371</v>
      </c>
      <c r="B1949">
        <v>10.26</v>
      </c>
      <c r="C1949" t="s">
        <v>27</v>
      </c>
      <c r="D1949" t="s">
        <v>28</v>
      </c>
      <c r="E1949">
        <v>11.22</v>
      </c>
      <c r="F1949" t="s">
        <v>27</v>
      </c>
      <c r="G1949" t="s">
        <v>28</v>
      </c>
    </row>
    <row r="1950" spans="1:7" x14ac:dyDescent="0.2">
      <c r="A1950" s="3">
        <v>37372</v>
      </c>
      <c r="B1950">
        <v>10.220000000000001</v>
      </c>
      <c r="C1950" t="s">
        <v>27</v>
      </c>
      <c r="D1950" t="s">
        <v>28</v>
      </c>
      <c r="E1950">
        <v>11.25</v>
      </c>
      <c r="F1950" t="s">
        <v>27</v>
      </c>
      <c r="G1950" t="s">
        <v>28</v>
      </c>
    </row>
    <row r="1951" spans="1:7" x14ac:dyDescent="0.2">
      <c r="A1951" s="3">
        <v>37373</v>
      </c>
      <c r="B1951" t="s">
        <v>29</v>
      </c>
      <c r="C1951" t="s">
        <v>30</v>
      </c>
      <c r="D1951" t="s">
        <v>28</v>
      </c>
      <c r="E1951" t="s">
        <v>29</v>
      </c>
      <c r="F1951" t="s">
        <v>30</v>
      </c>
      <c r="G1951" t="s">
        <v>28</v>
      </c>
    </row>
    <row r="1952" spans="1:7" x14ac:dyDescent="0.2">
      <c r="A1952" s="3">
        <v>37374</v>
      </c>
      <c r="B1952" t="s">
        <v>29</v>
      </c>
      <c r="C1952" t="s">
        <v>30</v>
      </c>
      <c r="D1952" t="s">
        <v>28</v>
      </c>
      <c r="E1952" t="s">
        <v>29</v>
      </c>
      <c r="F1952" t="s">
        <v>30</v>
      </c>
      <c r="G1952" t="s">
        <v>28</v>
      </c>
    </row>
    <row r="1953" spans="1:7" x14ac:dyDescent="0.2">
      <c r="A1953" s="3">
        <v>37375</v>
      </c>
      <c r="B1953">
        <v>10.200000000000001</v>
      </c>
      <c r="C1953" t="s">
        <v>27</v>
      </c>
      <c r="D1953" t="s">
        <v>28</v>
      </c>
      <c r="E1953">
        <v>12.91</v>
      </c>
      <c r="F1953" t="s">
        <v>27</v>
      </c>
      <c r="G1953" t="s">
        <v>28</v>
      </c>
    </row>
    <row r="1954" spans="1:7" x14ac:dyDescent="0.2">
      <c r="A1954" s="3">
        <v>37376</v>
      </c>
      <c r="B1954">
        <v>10.200000000000001</v>
      </c>
      <c r="C1954" t="s">
        <v>27</v>
      </c>
      <c r="D1954" t="s">
        <v>28</v>
      </c>
      <c r="E1954">
        <v>10.48</v>
      </c>
      <c r="F1954" t="s">
        <v>27</v>
      </c>
      <c r="G1954" t="s">
        <v>28</v>
      </c>
    </row>
    <row r="1955" spans="1:7" x14ac:dyDescent="0.2">
      <c r="A1955" s="3">
        <v>37377</v>
      </c>
      <c r="B1955" t="s">
        <v>29</v>
      </c>
      <c r="C1955" t="s">
        <v>30</v>
      </c>
      <c r="D1955" t="s">
        <v>28</v>
      </c>
      <c r="E1955" t="s">
        <v>29</v>
      </c>
      <c r="F1955" t="s">
        <v>30</v>
      </c>
      <c r="G1955" t="s">
        <v>28</v>
      </c>
    </row>
    <row r="1956" spans="1:7" x14ac:dyDescent="0.2">
      <c r="A1956" s="3">
        <v>37378</v>
      </c>
      <c r="B1956">
        <v>10.19</v>
      </c>
      <c r="C1956" t="s">
        <v>27</v>
      </c>
      <c r="D1956" t="s">
        <v>28</v>
      </c>
      <c r="E1956">
        <v>10.5</v>
      </c>
      <c r="F1956" t="s">
        <v>27</v>
      </c>
      <c r="G1956" t="s">
        <v>28</v>
      </c>
    </row>
    <row r="1957" spans="1:7" x14ac:dyDescent="0.2">
      <c r="A1957" s="3">
        <v>37379</v>
      </c>
      <c r="B1957" t="s">
        <v>29</v>
      </c>
      <c r="C1957" t="s">
        <v>30</v>
      </c>
      <c r="D1957" t="s">
        <v>28</v>
      </c>
      <c r="E1957" t="s">
        <v>29</v>
      </c>
      <c r="F1957" t="s">
        <v>30</v>
      </c>
      <c r="G1957" t="s">
        <v>28</v>
      </c>
    </row>
    <row r="1958" spans="1:7" x14ac:dyDescent="0.2">
      <c r="A1958" s="3">
        <v>37380</v>
      </c>
      <c r="B1958" t="s">
        <v>29</v>
      </c>
      <c r="C1958" t="s">
        <v>30</v>
      </c>
      <c r="D1958" t="s">
        <v>28</v>
      </c>
      <c r="E1958" t="s">
        <v>29</v>
      </c>
      <c r="F1958" t="s">
        <v>30</v>
      </c>
      <c r="G1958" t="s">
        <v>28</v>
      </c>
    </row>
    <row r="1959" spans="1:7" x14ac:dyDescent="0.2">
      <c r="A1959" s="3">
        <v>37381</v>
      </c>
      <c r="B1959" t="s">
        <v>29</v>
      </c>
      <c r="C1959" t="s">
        <v>30</v>
      </c>
      <c r="D1959" t="s">
        <v>28</v>
      </c>
      <c r="E1959" t="s">
        <v>29</v>
      </c>
      <c r="F1959" t="s">
        <v>30</v>
      </c>
      <c r="G1959" t="s">
        <v>28</v>
      </c>
    </row>
    <row r="1960" spans="1:7" x14ac:dyDescent="0.2">
      <c r="A1960" s="3">
        <v>37382</v>
      </c>
      <c r="B1960">
        <v>10.220000000000001</v>
      </c>
      <c r="C1960" t="s">
        <v>27</v>
      </c>
      <c r="D1960" t="s">
        <v>28</v>
      </c>
      <c r="E1960">
        <v>10.200000000000001</v>
      </c>
      <c r="F1960" t="s">
        <v>27</v>
      </c>
      <c r="G1960" t="s">
        <v>28</v>
      </c>
    </row>
    <row r="1961" spans="1:7" x14ac:dyDescent="0.2">
      <c r="A1961" s="3">
        <v>37383</v>
      </c>
      <c r="B1961">
        <v>9.98</v>
      </c>
      <c r="C1961" t="s">
        <v>27</v>
      </c>
      <c r="D1961" t="s">
        <v>28</v>
      </c>
      <c r="E1961">
        <v>9.9700000000000006</v>
      </c>
      <c r="F1961" t="s">
        <v>27</v>
      </c>
      <c r="G1961" t="s">
        <v>28</v>
      </c>
    </row>
    <row r="1962" spans="1:7" x14ac:dyDescent="0.2">
      <c r="A1962" s="3">
        <v>37384</v>
      </c>
      <c r="B1962">
        <v>9.9500000000000011</v>
      </c>
      <c r="C1962" t="s">
        <v>27</v>
      </c>
      <c r="D1962" t="s">
        <v>28</v>
      </c>
      <c r="E1962">
        <v>9.7900000000000009</v>
      </c>
      <c r="F1962" t="s">
        <v>27</v>
      </c>
      <c r="G1962" t="s">
        <v>28</v>
      </c>
    </row>
    <row r="1963" spans="1:7" x14ac:dyDescent="0.2">
      <c r="A1963" s="3">
        <v>37385</v>
      </c>
      <c r="B1963">
        <v>10</v>
      </c>
      <c r="C1963" t="s">
        <v>27</v>
      </c>
      <c r="D1963" t="s">
        <v>28</v>
      </c>
      <c r="E1963">
        <v>9.94</v>
      </c>
      <c r="F1963" t="s">
        <v>27</v>
      </c>
      <c r="G1963" t="s">
        <v>28</v>
      </c>
    </row>
    <row r="1964" spans="1:7" x14ac:dyDescent="0.2">
      <c r="A1964" s="3">
        <v>37386</v>
      </c>
      <c r="B1964">
        <v>10.029999999999999</v>
      </c>
      <c r="C1964" t="s">
        <v>27</v>
      </c>
      <c r="D1964" t="s">
        <v>28</v>
      </c>
      <c r="E1964">
        <v>10</v>
      </c>
      <c r="F1964" t="s">
        <v>27</v>
      </c>
      <c r="G1964" t="s">
        <v>28</v>
      </c>
    </row>
    <row r="1965" spans="1:7" x14ac:dyDescent="0.2">
      <c r="A1965" s="3">
        <v>37387</v>
      </c>
      <c r="B1965" t="s">
        <v>29</v>
      </c>
      <c r="C1965" t="s">
        <v>30</v>
      </c>
      <c r="D1965" t="s">
        <v>28</v>
      </c>
      <c r="E1965" t="s">
        <v>29</v>
      </c>
      <c r="F1965" t="s">
        <v>30</v>
      </c>
      <c r="G1965" t="s">
        <v>28</v>
      </c>
    </row>
    <row r="1966" spans="1:7" x14ac:dyDescent="0.2">
      <c r="A1966" s="3">
        <v>37388</v>
      </c>
      <c r="B1966" t="s">
        <v>29</v>
      </c>
      <c r="C1966" t="s">
        <v>30</v>
      </c>
      <c r="D1966" t="s">
        <v>28</v>
      </c>
      <c r="E1966" t="s">
        <v>29</v>
      </c>
      <c r="F1966" t="s">
        <v>30</v>
      </c>
      <c r="G1966" t="s">
        <v>28</v>
      </c>
    </row>
    <row r="1967" spans="1:7" x14ac:dyDescent="0.2">
      <c r="A1967" s="3">
        <v>37389</v>
      </c>
      <c r="B1967">
        <v>9.98</v>
      </c>
      <c r="C1967" t="s">
        <v>27</v>
      </c>
      <c r="D1967" t="s">
        <v>28</v>
      </c>
      <c r="E1967">
        <v>9.83</v>
      </c>
      <c r="F1967" t="s">
        <v>27</v>
      </c>
      <c r="G1967" t="s">
        <v>28</v>
      </c>
    </row>
    <row r="1968" spans="1:7" x14ac:dyDescent="0.2">
      <c r="A1968" s="3">
        <v>37390</v>
      </c>
      <c r="B1968">
        <v>10</v>
      </c>
      <c r="C1968" t="s">
        <v>27</v>
      </c>
      <c r="D1968" t="s">
        <v>28</v>
      </c>
      <c r="E1968">
        <v>9.99</v>
      </c>
      <c r="F1968" t="s">
        <v>27</v>
      </c>
      <c r="G1968" t="s">
        <v>28</v>
      </c>
    </row>
    <row r="1969" spans="1:7" x14ac:dyDescent="0.2">
      <c r="A1969" s="3">
        <v>37391</v>
      </c>
      <c r="B1969">
        <v>9.9700000000000006</v>
      </c>
      <c r="C1969" t="s">
        <v>27</v>
      </c>
      <c r="D1969" t="s">
        <v>28</v>
      </c>
      <c r="E1969">
        <v>9.85</v>
      </c>
      <c r="F1969" t="s">
        <v>27</v>
      </c>
      <c r="G1969" t="s">
        <v>28</v>
      </c>
    </row>
    <row r="1970" spans="1:7" x14ac:dyDescent="0.2">
      <c r="A1970" s="3">
        <v>37392</v>
      </c>
      <c r="B1970">
        <v>9.9700000000000006</v>
      </c>
      <c r="C1970" t="s">
        <v>27</v>
      </c>
      <c r="D1970" t="s">
        <v>28</v>
      </c>
      <c r="E1970">
        <v>9.93</v>
      </c>
      <c r="F1970" t="s">
        <v>27</v>
      </c>
      <c r="G1970" t="s">
        <v>28</v>
      </c>
    </row>
    <row r="1971" spans="1:7" x14ac:dyDescent="0.2">
      <c r="A1971" s="3">
        <v>37393</v>
      </c>
      <c r="B1971">
        <v>9.93</v>
      </c>
      <c r="C1971" t="s">
        <v>27</v>
      </c>
      <c r="D1971" t="s">
        <v>28</v>
      </c>
      <c r="E1971">
        <v>9.83</v>
      </c>
      <c r="F1971" t="s">
        <v>27</v>
      </c>
      <c r="G1971" t="s">
        <v>28</v>
      </c>
    </row>
    <row r="1972" spans="1:7" x14ac:dyDescent="0.2">
      <c r="A1972" s="3">
        <v>37394</v>
      </c>
      <c r="B1972" t="s">
        <v>29</v>
      </c>
      <c r="C1972" t="s">
        <v>30</v>
      </c>
      <c r="D1972" t="s">
        <v>28</v>
      </c>
      <c r="E1972" t="s">
        <v>29</v>
      </c>
      <c r="F1972" t="s">
        <v>30</v>
      </c>
      <c r="G1972" t="s">
        <v>28</v>
      </c>
    </row>
    <row r="1973" spans="1:7" x14ac:dyDescent="0.2">
      <c r="A1973" s="3">
        <v>37395</v>
      </c>
      <c r="B1973" t="s">
        <v>29</v>
      </c>
      <c r="C1973" t="s">
        <v>30</v>
      </c>
      <c r="D1973" t="s">
        <v>28</v>
      </c>
      <c r="E1973" t="s">
        <v>29</v>
      </c>
      <c r="F1973" t="s">
        <v>30</v>
      </c>
      <c r="G1973" t="s">
        <v>28</v>
      </c>
    </row>
    <row r="1974" spans="1:7" x14ac:dyDescent="0.2">
      <c r="A1974" s="3">
        <v>37396</v>
      </c>
      <c r="B1974">
        <v>9.870000000000001</v>
      </c>
      <c r="C1974" t="s">
        <v>27</v>
      </c>
      <c r="D1974" t="s">
        <v>28</v>
      </c>
      <c r="E1974">
        <v>9.2799999999999994</v>
      </c>
      <c r="F1974" t="s">
        <v>27</v>
      </c>
      <c r="G1974" t="s">
        <v>28</v>
      </c>
    </row>
    <row r="1975" spans="1:7" x14ac:dyDescent="0.2">
      <c r="A1975" s="3">
        <v>37397</v>
      </c>
      <c r="B1975">
        <v>9.7900000000000009</v>
      </c>
      <c r="C1975" t="s">
        <v>27</v>
      </c>
      <c r="D1975" t="s">
        <v>28</v>
      </c>
      <c r="E1975">
        <v>7.9300000000000006</v>
      </c>
      <c r="F1975" t="s">
        <v>27</v>
      </c>
      <c r="G1975" t="s">
        <v>28</v>
      </c>
    </row>
    <row r="1976" spans="1:7" x14ac:dyDescent="0.2">
      <c r="A1976" s="3">
        <v>37398</v>
      </c>
      <c r="B1976">
        <v>9.83</v>
      </c>
      <c r="C1976" t="s">
        <v>27</v>
      </c>
      <c r="D1976" t="s">
        <v>28</v>
      </c>
      <c r="E1976">
        <v>8.3800000000000008</v>
      </c>
      <c r="F1976" t="s">
        <v>27</v>
      </c>
      <c r="G1976" t="s">
        <v>28</v>
      </c>
    </row>
    <row r="1977" spans="1:7" x14ac:dyDescent="0.2">
      <c r="A1977" s="3">
        <v>37399</v>
      </c>
      <c r="B1977">
        <v>9.9</v>
      </c>
      <c r="C1977" t="s">
        <v>27</v>
      </c>
      <c r="D1977" t="s">
        <v>28</v>
      </c>
      <c r="E1977">
        <v>8.5</v>
      </c>
      <c r="F1977" t="s">
        <v>27</v>
      </c>
      <c r="G1977" t="s">
        <v>28</v>
      </c>
    </row>
    <row r="1978" spans="1:7" x14ac:dyDescent="0.2">
      <c r="A1978" s="3">
        <v>37400</v>
      </c>
      <c r="B1978">
        <v>9.89</v>
      </c>
      <c r="C1978" t="s">
        <v>27</v>
      </c>
      <c r="D1978" t="s">
        <v>28</v>
      </c>
      <c r="E1978">
        <v>9.4700000000000006</v>
      </c>
      <c r="F1978" t="s">
        <v>27</v>
      </c>
      <c r="G1978" t="s">
        <v>28</v>
      </c>
    </row>
    <row r="1979" spans="1:7" x14ac:dyDescent="0.2">
      <c r="A1979" s="3">
        <v>37401</v>
      </c>
      <c r="B1979" t="s">
        <v>29</v>
      </c>
      <c r="C1979" t="s">
        <v>30</v>
      </c>
      <c r="D1979" t="s">
        <v>28</v>
      </c>
      <c r="E1979" t="s">
        <v>29</v>
      </c>
      <c r="F1979" t="s">
        <v>30</v>
      </c>
      <c r="G1979" t="s">
        <v>28</v>
      </c>
    </row>
    <row r="1980" spans="1:7" x14ac:dyDescent="0.2">
      <c r="A1980" s="3">
        <v>37402</v>
      </c>
      <c r="B1980" t="s">
        <v>29</v>
      </c>
      <c r="C1980" t="s">
        <v>30</v>
      </c>
      <c r="D1980" t="s">
        <v>28</v>
      </c>
      <c r="E1980" t="s">
        <v>29</v>
      </c>
      <c r="F1980" t="s">
        <v>30</v>
      </c>
      <c r="G1980" t="s">
        <v>28</v>
      </c>
    </row>
    <row r="1981" spans="1:7" x14ac:dyDescent="0.2">
      <c r="A1981" s="3">
        <v>37403</v>
      </c>
      <c r="B1981">
        <v>9.83</v>
      </c>
      <c r="C1981" t="s">
        <v>27</v>
      </c>
      <c r="D1981" t="s">
        <v>28</v>
      </c>
      <c r="E1981">
        <v>8.3000000000000007</v>
      </c>
      <c r="F1981" t="s">
        <v>27</v>
      </c>
      <c r="G1981" t="s">
        <v>28</v>
      </c>
    </row>
    <row r="1982" spans="1:7" x14ac:dyDescent="0.2">
      <c r="A1982" s="3">
        <v>37404</v>
      </c>
      <c r="B1982">
        <v>9.870000000000001</v>
      </c>
      <c r="C1982" t="s">
        <v>27</v>
      </c>
      <c r="D1982" t="s">
        <v>28</v>
      </c>
      <c r="E1982">
        <v>9.2200000000000006</v>
      </c>
      <c r="F1982" t="s">
        <v>27</v>
      </c>
      <c r="G1982" t="s">
        <v>28</v>
      </c>
    </row>
    <row r="1983" spans="1:7" x14ac:dyDescent="0.2">
      <c r="A1983" s="3">
        <v>37405</v>
      </c>
      <c r="B1983">
        <v>9.7100000000000009</v>
      </c>
      <c r="C1983" t="s">
        <v>27</v>
      </c>
      <c r="D1983" t="s">
        <v>28</v>
      </c>
      <c r="E1983">
        <v>9.3000000000000007</v>
      </c>
      <c r="F1983" t="s">
        <v>27</v>
      </c>
      <c r="G1983" t="s">
        <v>28</v>
      </c>
    </row>
    <row r="1984" spans="1:7" x14ac:dyDescent="0.2">
      <c r="A1984" s="3">
        <v>37406</v>
      </c>
      <c r="B1984" t="s">
        <v>29</v>
      </c>
      <c r="C1984" t="s">
        <v>30</v>
      </c>
      <c r="D1984" t="s">
        <v>28</v>
      </c>
      <c r="E1984" t="s">
        <v>29</v>
      </c>
      <c r="F1984" t="s">
        <v>30</v>
      </c>
      <c r="G1984" t="s">
        <v>28</v>
      </c>
    </row>
    <row r="1985" spans="1:7" x14ac:dyDescent="0.2">
      <c r="A1985" s="3">
        <v>37407</v>
      </c>
      <c r="B1985">
        <v>9.74</v>
      </c>
      <c r="C1985" t="s">
        <v>27</v>
      </c>
      <c r="D1985" t="s">
        <v>28</v>
      </c>
      <c r="E1985">
        <v>11.83</v>
      </c>
      <c r="F1985" t="s">
        <v>27</v>
      </c>
      <c r="G1985" t="s">
        <v>28</v>
      </c>
    </row>
    <row r="1986" spans="1:7" x14ac:dyDescent="0.2">
      <c r="A1986" s="3">
        <v>37408</v>
      </c>
      <c r="B1986" t="s">
        <v>29</v>
      </c>
      <c r="C1986" t="s">
        <v>30</v>
      </c>
      <c r="D1986" t="s">
        <v>28</v>
      </c>
      <c r="E1986" t="s">
        <v>29</v>
      </c>
      <c r="F1986" t="s">
        <v>30</v>
      </c>
      <c r="G1986" t="s">
        <v>28</v>
      </c>
    </row>
    <row r="1987" spans="1:7" x14ac:dyDescent="0.2">
      <c r="A1987" s="3">
        <v>37409</v>
      </c>
      <c r="B1987" t="s">
        <v>29</v>
      </c>
      <c r="C1987" t="s">
        <v>30</v>
      </c>
      <c r="D1987" t="s">
        <v>28</v>
      </c>
      <c r="E1987" t="s">
        <v>29</v>
      </c>
      <c r="F1987" t="s">
        <v>30</v>
      </c>
      <c r="G1987" t="s">
        <v>28</v>
      </c>
    </row>
    <row r="1988" spans="1:7" x14ac:dyDescent="0.2">
      <c r="A1988" s="3">
        <v>37410</v>
      </c>
      <c r="B1988">
        <v>9.82</v>
      </c>
      <c r="C1988" t="s">
        <v>27</v>
      </c>
      <c r="D1988" t="s">
        <v>28</v>
      </c>
      <c r="E1988">
        <v>11.17</v>
      </c>
      <c r="F1988" t="s">
        <v>27</v>
      </c>
      <c r="G1988" t="s">
        <v>28</v>
      </c>
    </row>
    <row r="1989" spans="1:7" x14ac:dyDescent="0.2">
      <c r="A1989" s="3">
        <v>37411</v>
      </c>
      <c r="B1989">
        <v>9.84</v>
      </c>
      <c r="C1989" t="s">
        <v>27</v>
      </c>
      <c r="D1989" t="s">
        <v>28</v>
      </c>
      <c r="E1989">
        <v>11.47</v>
      </c>
      <c r="F1989" t="s">
        <v>27</v>
      </c>
      <c r="G1989" t="s">
        <v>28</v>
      </c>
    </row>
    <row r="1990" spans="1:7" x14ac:dyDescent="0.2">
      <c r="A1990" s="3">
        <v>37412</v>
      </c>
      <c r="B1990">
        <v>9.83</v>
      </c>
      <c r="C1990" t="s">
        <v>27</v>
      </c>
      <c r="D1990" t="s">
        <v>28</v>
      </c>
      <c r="E1990">
        <v>11.58</v>
      </c>
      <c r="F1990" t="s">
        <v>27</v>
      </c>
      <c r="G1990" t="s">
        <v>28</v>
      </c>
    </row>
    <row r="1991" spans="1:7" x14ac:dyDescent="0.2">
      <c r="A1991" s="3">
        <v>37413</v>
      </c>
      <c r="B1991">
        <v>9.73</v>
      </c>
      <c r="C1991" t="s">
        <v>27</v>
      </c>
      <c r="D1991" t="s">
        <v>28</v>
      </c>
      <c r="E1991">
        <v>10.65</v>
      </c>
      <c r="F1991" t="s">
        <v>27</v>
      </c>
      <c r="G1991" t="s">
        <v>28</v>
      </c>
    </row>
    <row r="1992" spans="1:7" x14ac:dyDescent="0.2">
      <c r="A1992" s="3">
        <v>37414</v>
      </c>
      <c r="B1992">
        <v>9.6300000000000008</v>
      </c>
      <c r="C1992" t="s">
        <v>27</v>
      </c>
      <c r="D1992" t="s">
        <v>28</v>
      </c>
      <c r="E1992">
        <v>10</v>
      </c>
      <c r="F1992" t="s">
        <v>27</v>
      </c>
      <c r="G1992" t="s">
        <v>28</v>
      </c>
    </row>
    <row r="1993" spans="1:7" x14ac:dyDescent="0.2">
      <c r="A1993" s="3">
        <v>37415</v>
      </c>
      <c r="B1993" t="s">
        <v>29</v>
      </c>
      <c r="C1993" t="s">
        <v>30</v>
      </c>
      <c r="D1993" t="s">
        <v>28</v>
      </c>
      <c r="E1993" t="s">
        <v>29</v>
      </c>
      <c r="F1993" t="s">
        <v>30</v>
      </c>
      <c r="G1993" t="s">
        <v>28</v>
      </c>
    </row>
    <row r="1994" spans="1:7" x14ac:dyDescent="0.2">
      <c r="A1994" s="3">
        <v>37416</v>
      </c>
      <c r="B1994" t="s">
        <v>29</v>
      </c>
      <c r="C1994" t="s">
        <v>30</v>
      </c>
      <c r="D1994" t="s">
        <v>28</v>
      </c>
      <c r="E1994" t="s">
        <v>29</v>
      </c>
      <c r="F1994" t="s">
        <v>30</v>
      </c>
      <c r="G1994" t="s">
        <v>28</v>
      </c>
    </row>
    <row r="1995" spans="1:7" x14ac:dyDescent="0.2">
      <c r="A1995" s="3">
        <v>37417</v>
      </c>
      <c r="B1995">
        <v>9.61</v>
      </c>
      <c r="C1995" t="s">
        <v>27</v>
      </c>
      <c r="D1995" t="s">
        <v>28</v>
      </c>
      <c r="E1995">
        <v>9.89</v>
      </c>
      <c r="F1995" t="s">
        <v>27</v>
      </c>
      <c r="G1995" t="s">
        <v>28</v>
      </c>
    </row>
    <row r="1996" spans="1:7" x14ac:dyDescent="0.2">
      <c r="A1996" s="3">
        <v>37418</v>
      </c>
      <c r="B1996">
        <v>9.65</v>
      </c>
      <c r="C1996" t="s">
        <v>27</v>
      </c>
      <c r="D1996" t="s">
        <v>28</v>
      </c>
      <c r="E1996">
        <v>10.029999999999999</v>
      </c>
      <c r="F1996" t="s">
        <v>27</v>
      </c>
      <c r="G1996" t="s">
        <v>28</v>
      </c>
    </row>
    <row r="1997" spans="1:7" x14ac:dyDescent="0.2">
      <c r="A1997" s="3">
        <v>37419</v>
      </c>
      <c r="B1997">
        <v>9.6300000000000008</v>
      </c>
      <c r="C1997" t="s">
        <v>27</v>
      </c>
      <c r="D1997" t="s">
        <v>28</v>
      </c>
      <c r="E1997">
        <v>10.02</v>
      </c>
      <c r="F1997" t="s">
        <v>27</v>
      </c>
      <c r="G1997" t="s">
        <v>28</v>
      </c>
    </row>
    <row r="1998" spans="1:7" x14ac:dyDescent="0.2">
      <c r="A1998" s="3">
        <v>37420</v>
      </c>
      <c r="B1998">
        <v>9.5299999999999994</v>
      </c>
      <c r="C1998" t="s">
        <v>27</v>
      </c>
      <c r="D1998" t="s">
        <v>28</v>
      </c>
      <c r="E1998">
        <v>9.77</v>
      </c>
      <c r="F1998" t="s">
        <v>27</v>
      </c>
      <c r="G1998" t="s">
        <v>28</v>
      </c>
    </row>
    <row r="1999" spans="1:7" x14ac:dyDescent="0.2">
      <c r="A1999" s="3">
        <v>37421</v>
      </c>
      <c r="B1999">
        <v>9.5299999999999994</v>
      </c>
      <c r="C1999" t="s">
        <v>27</v>
      </c>
      <c r="D1999" t="s">
        <v>28</v>
      </c>
      <c r="E1999">
        <v>9.76</v>
      </c>
      <c r="F1999" t="s">
        <v>27</v>
      </c>
      <c r="G1999" t="s">
        <v>28</v>
      </c>
    </row>
    <row r="2000" spans="1:7" x14ac:dyDescent="0.2">
      <c r="A2000" s="3">
        <v>37422</v>
      </c>
      <c r="B2000" t="s">
        <v>29</v>
      </c>
      <c r="C2000" t="s">
        <v>30</v>
      </c>
      <c r="D2000" t="s">
        <v>28</v>
      </c>
      <c r="E2000" t="s">
        <v>29</v>
      </c>
      <c r="F2000" t="s">
        <v>30</v>
      </c>
      <c r="G2000" t="s">
        <v>28</v>
      </c>
    </row>
    <row r="2001" spans="1:7" x14ac:dyDescent="0.2">
      <c r="A2001" s="3">
        <v>37423</v>
      </c>
      <c r="B2001" t="s">
        <v>29</v>
      </c>
      <c r="C2001" t="s">
        <v>30</v>
      </c>
      <c r="D2001" t="s">
        <v>28</v>
      </c>
      <c r="E2001" t="s">
        <v>29</v>
      </c>
      <c r="F2001" t="s">
        <v>30</v>
      </c>
      <c r="G2001" t="s">
        <v>28</v>
      </c>
    </row>
    <row r="2002" spans="1:7" x14ac:dyDescent="0.2">
      <c r="A2002" s="3">
        <v>37424</v>
      </c>
      <c r="B2002">
        <v>9.56</v>
      </c>
      <c r="C2002" t="s">
        <v>27</v>
      </c>
      <c r="D2002" t="s">
        <v>28</v>
      </c>
      <c r="E2002">
        <v>10.09</v>
      </c>
      <c r="F2002" t="s">
        <v>27</v>
      </c>
      <c r="G2002" t="s">
        <v>28</v>
      </c>
    </row>
    <row r="2003" spans="1:7" x14ac:dyDescent="0.2">
      <c r="A2003" s="3">
        <v>37425</v>
      </c>
      <c r="B2003">
        <v>9.48</v>
      </c>
      <c r="C2003" t="s">
        <v>27</v>
      </c>
      <c r="D2003" t="s">
        <v>28</v>
      </c>
      <c r="E2003">
        <v>10.02</v>
      </c>
      <c r="F2003" t="s">
        <v>27</v>
      </c>
      <c r="G2003" t="s">
        <v>28</v>
      </c>
    </row>
    <row r="2004" spans="1:7" x14ac:dyDescent="0.2">
      <c r="A2004" s="3">
        <v>37426</v>
      </c>
      <c r="B2004">
        <v>9.4700000000000006</v>
      </c>
      <c r="C2004" t="s">
        <v>27</v>
      </c>
      <c r="D2004" t="s">
        <v>28</v>
      </c>
      <c r="E2004">
        <v>10.02</v>
      </c>
      <c r="F2004" t="s">
        <v>27</v>
      </c>
      <c r="G2004" t="s">
        <v>28</v>
      </c>
    </row>
    <row r="2005" spans="1:7" x14ac:dyDescent="0.2">
      <c r="A2005" s="3">
        <v>37427</v>
      </c>
      <c r="B2005">
        <v>9.49</v>
      </c>
      <c r="C2005" t="s">
        <v>27</v>
      </c>
      <c r="D2005" t="s">
        <v>28</v>
      </c>
      <c r="E2005">
        <v>10.23</v>
      </c>
      <c r="F2005" t="s">
        <v>27</v>
      </c>
      <c r="G2005" t="s">
        <v>28</v>
      </c>
    </row>
    <row r="2006" spans="1:7" x14ac:dyDescent="0.2">
      <c r="A2006" s="3">
        <v>37428</v>
      </c>
      <c r="B2006">
        <v>9.5500000000000007</v>
      </c>
      <c r="C2006" t="s">
        <v>27</v>
      </c>
      <c r="D2006" t="s">
        <v>28</v>
      </c>
      <c r="E2006">
        <v>11.13</v>
      </c>
      <c r="F2006" t="s">
        <v>27</v>
      </c>
      <c r="G2006" t="s">
        <v>28</v>
      </c>
    </row>
    <row r="2007" spans="1:7" x14ac:dyDescent="0.2">
      <c r="A2007" s="3">
        <v>37429</v>
      </c>
      <c r="B2007" t="s">
        <v>29</v>
      </c>
      <c r="C2007" t="s">
        <v>30</v>
      </c>
      <c r="D2007" t="s">
        <v>28</v>
      </c>
      <c r="E2007" t="s">
        <v>29</v>
      </c>
      <c r="F2007" t="s">
        <v>30</v>
      </c>
      <c r="G2007" t="s">
        <v>28</v>
      </c>
    </row>
    <row r="2008" spans="1:7" x14ac:dyDescent="0.2">
      <c r="A2008" s="3">
        <v>37430</v>
      </c>
      <c r="B2008" t="s">
        <v>29</v>
      </c>
      <c r="C2008" t="s">
        <v>30</v>
      </c>
      <c r="D2008" t="s">
        <v>28</v>
      </c>
      <c r="E2008" t="s">
        <v>29</v>
      </c>
      <c r="F2008" t="s">
        <v>30</v>
      </c>
      <c r="G2008" t="s">
        <v>28</v>
      </c>
    </row>
    <row r="2009" spans="1:7" x14ac:dyDescent="0.2">
      <c r="A2009" s="3">
        <v>37431</v>
      </c>
      <c r="B2009">
        <v>9.43</v>
      </c>
      <c r="C2009" t="s">
        <v>27</v>
      </c>
      <c r="D2009" t="s">
        <v>28</v>
      </c>
      <c r="E2009">
        <v>10.18</v>
      </c>
      <c r="F2009" t="s">
        <v>27</v>
      </c>
      <c r="G2009" t="s">
        <v>28</v>
      </c>
    </row>
    <row r="2010" spans="1:7" x14ac:dyDescent="0.2">
      <c r="A2010" s="3">
        <v>37432</v>
      </c>
      <c r="B2010">
        <v>9.2799999999999994</v>
      </c>
      <c r="C2010" t="s">
        <v>27</v>
      </c>
      <c r="D2010" t="s">
        <v>28</v>
      </c>
      <c r="E2010">
        <v>9.34</v>
      </c>
      <c r="F2010" t="s">
        <v>27</v>
      </c>
      <c r="G2010" t="s">
        <v>28</v>
      </c>
    </row>
    <row r="2011" spans="1:7" x14ac:dyDescent="0.2">
      <c r="A2011" s="3">
        <v>37433</v>
      </c>
      <c r="B2011">
        <v>9.26</v>
      </c>
      <c r="C2011" t="s">
        <v>27</v>
      </c>
      <c r="D2011" t="s">
        <v>28</v>
      </c>
      <c r="E2011">
        <v>12</v>
      </c>
      <c r="F2011" t="s">
        <v>27</v>
      </c>
      <c r="G2011" t="s">
        <v>28</v>
      </c>
    </row>
    <row r="2012" spans="1:7" x14ac:dyDescent="0.2">
      <c r="A2012" s="3">
        <v>37434</v>
      </c>
      <c r="B2012">
        <v>9.2900000000000009</v>
      </c>
      <c r="C2012" t="s">
        <v>27</v>
      </c>
      <c r="D2012" t="s">
        <v>28</v>
      </c>
      <c r="E2012">
        <v>11.950000000000001</v>
      </c>
      <c r="F2012" t="s">
        <v>27</v>
      </c>
      <c r="G2012" t="s">
        <v>28</v>
      </c>
    </row>
    <row r="2013" spans="1:7" x14ac:dyDescent="0.2">
      <c r="A2013" s="3">
        <v>37435</v>
      </c>
      <c r="B2013">
        <v>9.26</v>
      </c>
      <c r="C2013" t="s">
        <v>27</v>
      </c>
      <c r="D2013" t="s">
        <v>28</v>
      </c>
      <c r="E2013">
        <v>12.39</v>
      </c>
      <c r="F2013" t="s">
        <v>27</v>
      </c>
      <c r="G2013" t="s">
        <v>28</v>
      </c>
    </row>
    <row r="2014" spans="1:7" x14ac:dyDescent="0.2">
      <c r="A2014" s="3">
        <v>37436</v>
      </c>
      <c r="B2014" t="s">
        <v>29</v>
      </c>
      <c r="C2014" t="s">
        <v>30</v>
      </c>
      <c r="D2014" t="s">
        <v>28</v>
      </c>
      <c r="E2014" t="s">
        <v>29</v>
      </c>
      <c r="F2014" t="s">
        <v>30</v>
      </c>
      <c r="G2014" t="s">
        <v>28</v>
      </c>
    </row>
    <row r="2015" spans="1:7" x14ac:dyDescent="0.2">
      <c r="A2015" s="3">
        <v>37437</v>
      </c>
      <c r="B2015" t="s">
        <v>29</v>
      </c>
      <c r="C2015" t="s">
        <v>30</v>
      </c>
      <c r="D2015" t="s">
        <v>28</v>
      </c>
      <c r="E2015" t="s">
        <v>29</v>
      </c>
      <c r="F2015" t="s">
        <v>30</v>
      </c>
      <c r="G2015" t="s">
        <v>28</v>
      </c>
    </row>
    <row r="2016" spans="1:7" x14ac:dyDescent="0.2">
      <c r="A2016" s="3">
        <v>37438</v>
      </c>
      <c r="B2016">
        <v>9.11</v>
      </c>
      <c r="C2016" t="s">
        <v>27</v>
      </c>
      <c r="D2016" t="s">
        <v>28</v>
      </c>
      <c r="E2016">
        <v>9.14</v>
      </c>
      <c r="F2016" t="s">
        <v>27</v>
      </c>
      <c r="G2016" t="s">
        <v>28</v>
      </c>
    </row>
    <row r="2017" spans="1:7" x14ac:dyDescent="0.2">
      <c r="A2017" s="3">
        <v>37439</v>
      </c>
      <c r="B2017">
        <v>9.01</v>
      </c>
      <c r="C2017" t="s">
        <v>27</v>
      </c>
      <c r="D2017" t="s">
        <v>28</v>
      </c>
      <c r="E2017">
        <v>8.89</v>
      </c>
      <c r="F2017" t="s">
        <v>27</v>
      </c>
      <c r="G2017" t="s">
        <v>28</v>
      </c>
    </row>
    <row r="2018" spans="1:7" x14ac:dyDescent="0.2">
      <c r="A2018" s="3">
        <v>37440</v>
      </c>
      <c r="B2018">
        <v>9.23</v>
      </c>
      <c r="C2018" t="s">
        <v>27</v>
      </c>
      <c r="D2018" t="s">
        <v>28</v>
      </c>
      <c r="E2018">
        <v>9.120000000000001</v>
      </c>
      <c r="F2018" t="s">
        <v>27</v>
      </c>
      <c r="G2018" t="s">
        <v>28</v>
      </c>
    </row>
    <row r="2019" spans="1:7" x14ac:dyDescent="0.2">
      <c r="A2019" s="3">
        <v>37441</v>
      </c>
      <c r="B2019">
        <v>9.1</v>
      </c>
      <c r="C2019" t="s">
        <v>27</v>
      </c>
      <c r="D2019" t="s">
        <v>28</v>
      </c>
      <c r="E2019">
        <v>8.76</v>
      </c>
      <c r="F2019" t="s">
        <v>27</v>
      </c>
      <c r="G2019" t="s">
        <v>28</v>
      </c>
    </row>
    <row r="2020" spans="1:7" x14ac:dyDescent="0.2">
      <c r="A2020" s="3">
        <v>37442</v>
      </c>
      <c r="B2020">
        <v>9.0500000000000007</v>
      </c>
      <c r="C2020" t="s">
        <v>27</v>
      </c>
      <c r="D2020" t="s">
        <v>28</v>
      </c>
      <c r="E2020">
        <v>8.68</v>
      </c>
      <c r="F2020" t="s">
        <v>27</v>
      </c>
      <c r="G2020" t="s">
        <v>28</v>
      </c>
    </row>
    <row r="2021" spans="1:7" x14ac:dyDescent="0.2">
      <c r="A2021" s="3">
        <v>37443</v>
      </c>
      <c r="B2021" t="s">
        <v>29</v>
      </c>
      <c r="C2021" t="s">
        <v>30</v>
      </c>
      <c r="D2021" t="s">
        <v>28</v>
      </c>
      <c r="E2021" t="s">
        <v>29</v>
      </c>
      <c r="F2021" t="s">
        <v>30</v>
      </c>
      <c r="G2021" t="s">
        <v>28</v>
      </c>
    </row>
    <row r="2022" spans="1:7" x14ac:dyDescent="0.2">
      <c r="A2022" s="3">
        <v>37444</v>
      </c>
      <c r="B2022" t="s">
        <v>29</v>
      </c>
      <c r="C2022" t="s">
        <v>30</v>
      </c>
      <c r="D2022" t="s">
        <v>28</v>
      </c>
      <c r="E2022" t="s">
        <v>29</v>
      </c>
      <c r="F2022" t="s">
        <v>30</v>
      </c>
      <c r="G2022" t="s">
        <v>28</v>
      </c>
    </row>
    <row r="2023" spans="1:7" x14ac:dyDescent="0.2">
      <c r="A2023" s="3">
        <v>37445</v>
      </c>
      <c r="B2023">
        <v>9.09</v>
      </c>
      <c r="C2023" t="s">
        <v>27</v>
      </c>
      <c r="D2023" t="s">
        <v>28</v>
      </c>
      <c r="E2023">
        <v>8.0299999999999994</v>
      </c>
      <c r="F2023" t="s">
        <v>27</v>
      </c>
      <c r="G2023" t="s">
        <v>28</v>
      </c>
    </row>
    <row r="2024" spans="1:7" x14ac:dyDescent="0.2">
      <c r="A2024" s="3">
        <v>37446</v>
      </c>
      <c r="B2024">
        <v>9.08</v>
      </c>
      <c r="C2024" t="s">
        <v>27</v>
      </c>
      <c r="D2024" t="s">
        <v>28</v>
      </c>
      <c r="E2024">
        <v>8.1300000000000008</v>
      </c>
      <c r="F2024" t="s">
        <v>27</v>
      </c>
      <c r="G2024" t="s">
        <v>28</v>
      </c>
    </row>
    <row r="2025" spans="1:7" x14ac:dyDescent="0.2">
      <c r="A2025" s="3">
        <v>37447</v>
      </c>
      <c r="B2025">
        <v>9.08</v>
      </c>
      <c r="C2025" t="s">
        <v>27</v>
      </c>
      <c r="D2025" t="s">
        <v>28</v>
      </c>
      <c r="E2025">
        <v>8.75</v>
      </c>
      <c r="F2025" t="s">
        <v>27</v>
      </c>
      <c r="G2025" t="s">
        <v>28</v>
      </c>
    </row>
    <row r="2026" spans="1:7" x14ac:dyDescent="0.2">
      <c r="A2026" s="3">
        <v>37448</v>
      </c>
      <c r="B2026">
        <v>9.02</v>
      </c>
      <c r="C2026" t="s">
        <v>27</v>
      </c>
      <c r="D2026" t="s">
        <v>28</v>
      </c>
      <c r="E2026">
        <v>8.3800000000000008</v>
      </c>
      <c r="F2026" t="s">
        <v>27</v>
      </c>
      <c r="G2026" t="s">
        <v>28</v>
      </c>
    </row>
    <row r="2027" spans="1:7" x14ac:dyDescent="0.2">
      <c r="A2027" s="3">
        <v>37449</v>
      </c>
      <c r="B2027">
        <v>8.92</v>
      </c>
      <c r="C2027" t="s">
        <v>27</v>
      </c>
      <c r="D2027" t="s">
        <v>28</v>
      </c>
      <c r="E2027">
        <v>8.67</v>
      </c>
      <c r="F2027" t="s">
        <v>27</v>
      </c>
      <c r="G2027" t="s">
        <v>28</v>
      </c>
    </row>
    <row r="2028" spans="1:7" x14ac:dyDescent="0.2">
      <c r="A2028" s="3">
        <v>37450</v>
      </c>
      <c r="B2028" t="s">
        <v>29</v>
      </c>
      <c r="C2028" t="s">
        <v>30</v>
      </c>
      <c r="D2028" t="s">
        <v>28</v>
      </c>
      <c r="E2028" t="s">
        <v>29</v>
      </c>
      <c r="F2028" t="s">
        <v>30</v>
      </c>
      <c r="G2028" t="s">
        <v>28</v>
      </c>
    </row>
    <row r="2029" spans="1:7" x14ac:dyDescent="0.2">
      <c r="A2029" s="3">
        <v>37451</v>
      </c>
      <c r="B2029" t="s">
        <v>29</v>
      </c>
      <c r="C2029" t="s">
        <v>30</v>
      </c>
      <c r="D2029" t="s">
        <v>28</v>
      </c>
      <c r="E2029" t="s">
        <v>29</v>
      </c>
      <c r="F2029" t="s">
        <v>30</v>
      </c>
      <c r="G2029" t="s">
        <v>28</v>
      </c>
    </row>
    <row r="2030" spans="1:7" x14ac:dyDescent="0.2">
      <c r="A2030" s="3">
        <v>37452</v>
      </c>
      <c r="B2030">
        <v>8.93</v>
      </c>
      <c r="C2030" t="s">
        <v>27</v>
      </c>
      <c r="D2030" t="s">
        <v>28</v>
      </c>
      <c r="E2030">
        <v>8.4700000000000006</v>
      </c>
      <c r="F2030" t="s">
        <v>27</v>
      </c>
      <c r="G2030" t="s">
        <v>28</v>
      </c>
    </row>
    <row r="2031" spans="1:7" x14ac:dyDescent="0.2">
      <c r="A2031" s="3">
        <v>37453</v>
      </c>
      <c r="B2031">
        <v>8.94</v>
      </c>
      <c r="C2031" t="s">
        <v>27</v>
      </c>
      <c r="D2031" t="s">
        <v>28</v>
      </c>
      <c r="E2031">
        <v>8.7200000000000006</v>
      </c>
      <c r="F2031" t="s">
        <v>27</v>
      </c>
      <c r="G2031" t="s">
        <v>28</v>
      </c>
    </row>
    <row r="2032" spans="1:7" x14ac:dyDescent="0.2">
      <c r="A2032" s="3">
        <v>37454</v>
      </c>
      <c r="B2032">
        <v>8.92</v>
      </c>
      <c r="C2032" t="s">
        <v>27</v>
      </c>
      <c r="D2032" t="s">
        <v>28</v>
      </c>
      <c r="E2032">
        <v>8.76</v>
      </c>
      <c r="F2032" t="s">
        <v>27</v>
      </c>
      <c r="G2032" t="s">
        <v>28</v>
      </c>
    </row>
    <row r="2033" spans="1:7" x14ac:dyDescent="0.2">
      <c r="A2033" s="3">
        <v>37455</v>
      </c>
      <c r="B2033">
        <v>8.9</v>
      </c>
      <c r="C2033" t="s">
        <v>27</v>
      </c>
      <c r="D2033" t="s">
        <v>28</v>
      </c>
      <c r="E2033">
        <v>8.57</v>
      </c>
      <c r="F2033" t="s">
        <v>27</v>
      </c>
      <c r="G2033" t="s">
        <v>28</v>
      </c>
    </row>
    <row r="2034" spans="1:7" x14ac:dyDescent="0.2">
      <c r="A2034" s="3">
        <v>37456</v>
      </c>
      <c r="B2034">
        <v>8.8800000000000008</v>
      </c>
      <c r="C2034" t="s">
        <v>27</v>
      </c>
      <c r="D2034" t="s">
        <v>28</v>
      </c>
      <c r="E2034">
        <v>8.4700000000000006</v>
      </c>
      <c r="F2034" t="s">
        <v>27</v>
      </c>
      <c r="G2034" t="s">
        <v>28</v>
      </c>
    </row>
    <row r="2035" spans="1:7" x14ac:dyDescent="0.2">
      <c r="A2035" s="3">
        <v>37457</v>
      </c>
      <c r="B2035" t="s">
        <v>29</v>
      </c>
      <c r="C2035" t="s">
        <v>30</v>
      </c>
      <c r="D2035" t="s">
        <v>28</v>
      </c>
      <c r="E2035" t="s">
        <v>29</v>
      </c>
      <c r="F2035" t="s">
        <v>30</v>
      </c>
      <c r="G2035" t="s">
        <v>28</v>
      </c>
    </row>
    <row r="2036" spans="1:7" x14ac:dyDescent="0.2">
      <c r="A2036" s="3">
        <v>37458</v>
      </c>
      <c r="B2036" t="s">
        <v>29</v>
      </c>
      <c r="C2036" t="s">
        <v>30</v>
      </c>
      <c r="D2036" t="s">
        <v>28</v>
      </c>
      <c r="E2036" t="s">
        <v>29</v>
      </c>
      <c r="F2036" t="s">
        <v>30</v>
      </c>
      <c r="G2036" t="s">
        <v>28</v>
      </c>
    </row>
    <row r="2037" spans="1:7" x14ac:dyDescent="0.2">
      <c r="A2037" s="3">
        <v>37459</v>
      </c>
      <c r="B2037">
        <v>8.76</v>
      </c>
      <c r="C2037" t="s">
        <v>27</v>
      </c>
      <c r="D2037" t="s">
        <v>28</v>
      </c>
      <c r="E2037">
        <v>8.18</v>
      </c>
      <c r="F2037" t="s">
        <v>27</v>
      </c>
      <c r="G2037" t="s">
        <v>28</v>
      </c>
    </row>
    <row r="2038" spans="1:7" x14ac:dyDescent="0.2">
      <c r="A2038" s="3">
        <v>37460</v>
      </c>
      <c r="B2038">
        <v>8.8000000000000007</v>
      </c>
      <c r="C2038" t="s">
        <v>27</v>
      </c>
      <c r="D2038" t="s">
        <v>28</v>
      </c>
      <c r="E2038">
        <v>8.5500000000000007</v>
      </c>
      <c r="F2038" t="s">
        <v>27</v>
      </c>
      <c r="G2038" t="s">
        <v>28</v>
      </c>
    </row>
    <row r="2039" spans="1:7" x14ac:dyDescent="0.2">
      <c r="A2039" s="3">
        <v>37461</v>
      </c>
      <c r="B2039">
        <v>8.93</v>
      </c>
      <c r="C2039" t="s">
        <v>27</v>
      </c>
      <c r="D2039" t="s">
        <v>28</v>
      </c>
      <c r="E2039">
        <v>8.75</v>
      </c>
      <c r="F2039" t="s">
        <v>27</v>
      </c>
      <c r="G2039" t="s">
        <v>28</v>
      </c>
    </row>
    <row r="2040" spans="1:7" x14ac:dyDescent="0.2">
      <c r="A2040" s="3">
        <v>37462</v>
      </c>
      <c r="B2040">
        <v>8.89</v>
      </c>
      <c r="C2040" t="s">
        <v>27</v>
      </c>
      <c r="D2040" t="s">
        <v>28</v>
      </c>
      <c r="E2040">
        <v>8.27</v>
      </c>
      <c r="F2040" t="s">
        <v>27</v>
      </c>
      <c r="G2040" t="s">
        <v>28</v>
      </c>
    </row>
    <row r="2041" spans="1:7" x14ac:dyDescent="0.2">
      <c r="A2041" s="3">
        <v>37463</v>
      </c>
      <c r="B2041">
        <v>8.91</v>
      </c>
      <c r="C2041" t="s">
        <v>27</v>
      </c>
      <c r="D2041" t="s">
        <v>28</v>
      </c>
      <c r="E2041">
        <v>9.5</v>
      </c>
      <c r="F2041" t="s">
        <v>27</v>
      </c>
      <c r="G2041" t="s">
        <v>28</v>
      </c>
    </row>
    <row r="2042" spans="1:7" x14ac:dyDescent="0.2">
      <c r="A2042" s="3">
        <v>37464</v>
      </c>
      <c r="B2042" t="s">
        <v>29</v>
      </c>
      <c r="C2042" t="s">
        <v>30</v>
      </c>
      <c r="D2042" t="s">
        <v>28</v>
      </c>
      <c r="E2042" t="s">
        <v>29</v>
      </c>
      <c r="F2042" t="s">
        <v>30</v>
      </c>
      <c r="G2042" t="s">
        <v>28</v>
      </c>
    </row>
    <row r="2043" spans="1:7" x14ac:dyDescent="0.2">
      <c r="A2043" s="3">
        <v>37465</v>
      </c>
      <c r="B2043" t="s">
        <v>29</v>
      </c>
      <c r="C2043" t="s">
        <v>30</v>
      </c>
      <c r="D2043" t="s">
        <v>28</v>
      </c>
      <c r="E2043" t="s">
        <v>29</v>
      </c>
      <c r="F2043" t="s">
        <v>30</v>
      </c>
      <c r="G2043" t="s">
        <v>28</v>
      </c>
    </row>
    <row r="2044" spans="1:7" x14ac:dyDescent="0.2">
      <c r="A2044" s="3">
        <v>37466</v>
      </c>
      <c r="B2044">
        <v>8.9500000000000011</v>
      </c>
      <c r="C2044" t="s">
        <v>27</v>
      </c>
      <c r="D2044" t="s">
        <v>28</v>
      </c>
      <c r="E2044">
        <v>11.6</v>
      </c>
      <c r="F2044" t="s">
        <v>27</v>
      </c>
      <c r="G2044" t="s">
        <v>28</v>
      </c>
    </row>
    <row r="2045" spans="1:7" x14ac:dyDescent="0.2">
      <c r="A2045" s="3">
        <v>37467</v>
      </c>
      <c r="B2045">
        <v>8.92</v>
      </c>
      <c r="C2045" t="s">
        <v>27</v>
      </c>
      <c r="D2045" t="s">
        <v>28</v>
      </c>
      <c r="E2045">
        <v>11.5</v>
      </c>
      <c r="F2045" t="s">
        <v>27</v>
      </c>
      <c r="G2045" t="s">
        <v>28</v>
      </c>
    </row>
    <row r="2046" spans="1:7" x14ac:dyDescent="0.2">
      <c r="A2046" s="3">
        <v>37468</v>
      </c>
      <c r="B2046">
        <v>8.8800000000000008</v>
      </c>
      <c r="C2046" t="s">
        <v>27</v>
      </c>
      <c r="D2046" t="s">
        <v>28</v>
      </c>
      <c r="E2046">
        <v>9.08</v>
      </c>
      <c r="F2046" t="s">
        <v>27</v>
      </c>
      <c r="G2046" t="s">
        <v>28</v>
      </c>
    </row>
    <row r="2047" spans="1:7" x14ac:dyDescent="0.2">
      <c r="A2047" s="3">
        <v>37469</v>
      </c>
      <c r="B2047">
        <v>8.81</v>
      </c>
      <c r="C2047" t="s">
        <v>27</v>
      </c>
      <c r="D2047" t="s">
        <v>28</v>
      </c>
      <c r="E2047">
        <v>8.9</v>
      </c>
      <c r="F2047" t="s">
        <v>27</v>
      </c>
      <c r="G2047" t="s">
        <v>28</v>
      </c>
    </row>
    <row r="2048" spans="1:7" x14ac:dyDescent="0.2">
      <c r="A2048" s="3">
        <v>37470</v>
      </c>
      <c r="B2048">
        <v>8.94</v>
      </c>
      <c r="C2048" t="s">
        <v>27</v>
      </c>
      <c r="D2048" t="s">
        <v>28</v>
      </c>
      <c r="E2048">
        <v>8.98</v>
      </c>
      <c r="F2048" t="s">
        <v>27</v>
      </c>
      <c r="G2048" t="s">
        <v>28</v>
      </c>
    </row>
    <row r="2049" spans="1:7" x14ac:dyDescent="0.2">
      <c r="A2049" s="3">
        <v>37471</v>
      </c>
      <c r="B2049" t="s">
        <v>29</v>
      </c>
      <c r="C2049" t="s">
        <v>30</v>
      </c>
      <c r="D2049" t="s">
        <v>28</v>
      </c>
      <c r="E2049" t="s">
        <v>29</v>
      </c>
      <c r="F2049" t="s">
        <v>30</v>
      </c>
      <c r="G2049" t="s">
        <v>28</v>
      </c>
    </row>
    <row r="2050" spans="1:7" x14ac:dyDescent="0.2">
      <c r="A2050" s="3">
        <v>37472</v>
      </c>
      <c r="B2050" t="s">
        <v>29</v>
      </c>
      <c r="C2050" t="s">
        <v>30</v>
      </c>
      <c r="D2050" t="s">
        <v>28</v>
      </c>
      <c r="E2050" t="s">
        <v>29</v>
      </c>
      <c r="F2050" t="s">
        <v>30</v>
      </c>
      <c r="G2050" t="s">
        <v>28</v>
      </c>
    </row>
    <row r="2051" spans="1:7" x14ac:dyDescent="0.2">
      <c r="A2051" s="3">
        <v>37473</v>
      </c>
      <c r="B2051">
        <v>8.93</v>
      </c>
      <c r="C2051" t="s">
        <v>27</v>
      </c>
      <c r="D2051" t="s">
        <v>28</v>
      </c>
      <c r="E2051">
        <v>8.93</v>
      </c>
      <c r="F2051" t="s">
        <v>27</v>
      </c>
      <c r="G2051" t="s">
        <v>28</v>
      </c>
    </row>
    <row r="2052" spans="1:7" x14ac:dyDescent="0.2">
      <c r="A2052" s="3">
        <v>37474</v>
      </c>
      <c r="B2052">
        <v>8.93</v>
      </c>
      <c r="C2052" t="s">
        <v>27</v>
      </c>
      <c r="D2052" t="s">
        <v>28</v>
      </c>
      <c r="E2052">
        <v>8.8800000000000008</v>
      </c>
      <c r="F2052" t="s">
        <v>27</v>
      </c>
      <c r="G2052" t="s">
        <v>28</v>
      </c>
    </row>
    <row r="2053" spans="1:7" x14ac:dyDescent="0.2">
      <c r="A2053" s="3">
        <v>37475</v>
      </c>
      <c r="B2053">
        <v>8.8800000000000008</v>
      </c>
      <c r="C2053" t="s">
        <v>27</v>
      </c>
      <c r="D2053" t="s">
        <v>28</v>
      </c>
      <c r="E2053">
        <v>8.58</v>
      </c>
      <c r="F2053" t="s">
        <v>27</v>
      </c>
      <c r="G2053" t="s">
        <v>28</v>
      </c>
    </row>
    <row r="2054" spans="1:7" x14ac:dyDescent="0.2">
      <c r="A2054" s="3">
        <v>37476</v>
      </c>
      <c r="B2054">
        <v>8.86</v>
      </c>
      <c r="C2054" t="s">
        <v>27</v>
      </c>
      <c r="D2054" t="s">
        <v>28</v>
      </c>
      <c r="E2054">
        <v>8.6300000000000008</v>
      </c>
      <c r="F2054" t="s">
        <v>27</v>
      </c>
      <c r="G2054" t="s">
        <v>28</v>
      </c>
    </row>
    <row r="2055" spans="1:7" x14ac:dyDescent="0.2">
      <c r="A2055" s="3">
        <v>37477</v>
      </c>
      <c r="B2055">
        <v>8.86</v>
      </c>
      <c r="C2055" t="s">
        <v>27</v>
      </c>
      <c r="D2055" t="s">
        <v>28</v>
      </c>
      <c r="E2055">
        <v>8.68</v>
      </c>
      <c r="F2055" t="s">
        <v>27</v>
      </c>
      <c r="G2055" t="s">
        <v>28</v>
      </c>
    </row>
    <row r="2056" spans="1:7" x14ac:dyDescent="0.2">
      <c r="A2056" s="3">
        <v>37478</v>
      </c>
      <c r="B2056" t="s">
        <v>29</v>
      </c>
      <c r="C2056" t="s">
        <v>30</v>
      </c>
      <c r="D2056" t="s">
        <v>28</v>
      </c>
      <c r="E2056" t="s">
        <v>29</v>
      </c>
      <c r="F2056" t="s">
        <v>30</v>
      </c>
      <c r="G2056" t="s">
        <v>28</v>
      </c>
    </row>
    <row r="2057" spans="1:7" x14ac:dyDescent="0.2">
      <c r="A2057" s="3">
        <v>37479</v>
      </c>
      <c r="B2057" t="s">
        <v>29</v>
      </c>
      <c r="C2057" t="s">
        <v>30</v>
      </c>
      <c r="D2057" t="s">
        <v>28</v>
      </c>
      <c r="E2057" t="s">
        <v>29</v>
      </c>
      <c r="F2057" t="s">
        <v>30</v>
      </c>
      <c r="G2057" t="s">
        <v>28</v>
      </c>
    </row>
    <row r="2058" spans="1:7" x14ac:dyDescent="0.2">
      <c r="A2058" s="3">
        <v>37480</v>
      </c>
      <c r="B2058">
        <v>8.9</v>
      </c>
      <c r="C2058" t="s">
        <v>27</v>
      </c>
      <c r="D2058" t="s">
        <v>28</v>
      </c>
      <c r="E2058">
        <v>8.77</v>
      </c>
      <c r="F2058" t="s">
        <v>27</v>
      </c>
      <c r="G2058" t="s">
        <v>28</v>
      </c>
    </row>
    <row r="2059" spans="1:7" x14ac:dyDescent="0.2">
      <c r="A2059" s="3">
        <v>37481</v>
      </c>
      <c r="B2059">
        <v>8.870000000000001</v>
      </c>
      <c r="C2059" t="s">
        <v>27</v>
      </c>
      <c r="D2059" t="s">
        <v>28</v>
      </c>
      <c r="E2059">
        <v>8.76</v>
      </c>
      <c r="F2059" t="s">
        <v>27</v>
      </c>
      <c r="G2059" t="s">
        <v>28</v>
      </c>
    </row>
    <row r="2060" spans="1:7" x14ac:dyDescent="0.2">
      <c r="A2060" s="3">
        <v>37482</v>
      </c>
      <c r="B2060">
        <v>8.85</v>
      </c>
      <c r="C2060" t="s">
        <v>27</v>
      </c>
      <c r="D2060" t="s">
        <v>28</v>
      </c>
      <c r="E2060">
        <v>8.870000000000001</v>
      </c>
      <c r="F2060" t="s">
        <v>27</v>
      </c>
      <c r="G2060" t="s">
        <v>28</v>
      </c>
    </row>
    <row r="2061" spans="1:7" x14ac:dyDescent="0.2">
      <c r="A2061" s="3">
        <v>37483</v>
      </c>
      <c r="B2061" t="s">
        <v>29</v>
      </c>
      <c r="C2061" t="s">
        <v>30</v>
      </c>
      <c r="D2061" t="s">
        <v>28</v>
      </c>
      <c r="E2061" t="s">
        <v>29</v>
      </c>
      <c r="F2061" t="s">
        <v>30</v>
      </c>
      <c r="G2061" t="s">
        <v>28</v>
      </c>
    </row>
    <row r="2062" spans="1:7" x14ac:dyDescent="0.2">
      <c r="A2062" s="3">
        <v>37484</v>
      </c>
      <c r="B2062">
        <v>8.83</v>
      </c>
      <c r="C2062" t="s">
        <v>27</v>
      </c>
      <c r="D2062" t="s">
        <v>28</v>
      </c>
      <c r="E2062">
        <v>8.7900000000000009</v>
      </c>
      <c r="F2062" t="s">
        <v>27</v>
      </c>
      <c r="G2062" t="s">
        <v>28</v>
      </c>
    </row>
    <row r="2063" spans="1:7" x14ac:dyDescent="0.2">
      <c r="A2063" s="3">
        <v>37485</v>
      </c>
      <c r="B2063" t="s">
        <v>29</v>
      </c>
      <c r="C2063" t="s">
        <v>30</v>
      </c>
      <c r="D2063" t="s">
        <v>28</v>
      </c>
      <c r="E2063" t="s">
        <v>29</v>
      </c>
      <c r="F2063" t="s">
        <v>30</v>
      </c>
      <c r="G2063" t="s">
        <v>28</v>
      </c>
    </row>
    <row r="2064" spans="1:7" x14ac:dyDescent="0.2">
      <c r="A2064" s="3">
        <v>37486</v>
      </c>
      <c r="B2064" t="s">
        <v>29</v>
      </c>
      <c r="C2064" t="s">
        <v>30</v>
      </c>
      <c r="D2064" t="s">
        <v>28</v>
      </c>
      <c r="E2064" t="s">
        <v>29</v>
      </c>
      <c r="F2064" t="s">
        <v>30</v>
      </c>
      <c r="G2064" t="s">
        <v>28</v>
      </c>
    </row>
    <row r="2065" spans="1:7" x14ac:dyDescent="0.2">
      <c r="A2065" s="3">
        <v>37487</v>
      </c>
      <c r="B2065">
        <v>8.86</v>
      </c>
      <c r="C2065" t="s">
        <v>27</v>
      </c>
      <c r="D2065" t="s">
        <v>28</v>
      </c>
      <c r="E2065">
        <v>9.08</v>
      </c>
      <c r="F2065" t="s">
        <v>27</v>
      </c>
      <c r="G2065" t="s">
        <v>28</v>
      </c>
    </row>
    <row r="2066" spans="1:7" x14ac:dyDescent="0.2">
      <c r="A2066" s="3">
        <v>37488</v>
      </c>
      <c r="B2066">
        <v>8.9</v>
      </c>
      <c r="C2066" t="s">
        <v>27</v>
      </c>
      <c r="D2066" t="s">
        <v>28</v>
      </c>
      <c r="E2066">
        <v>9.0299999999999994</v>
      </c>
      <c r="F2066" t="s">
        <v>27</v>
      </c>
      <c r="G2066" t="s">
        <v>28</v>
      </c>
    </row>
    <row r="2067" spans="1:7" x14ac:dyDescent="0.2">
      <c r="A2067" s="3">
        <v>37489</v>
      </c>
      <c r="B2067">
        <v>8.84</v>
      </c>
      <c r="C2067" t="s">
        <v>27</v>
      </c>
      <c r="D2067" t="s">
        <v>28</v>
      </c>
      <c r="E2067">
        <v>8.8800000000000008</v>
      </c>
      <c r="F2067" t="s">
        <v>27</v>
      </c>
      <c r="G2067" t="s">
        <v>28</v>
      </c>
    </row>
    <row r="2068" spans="1:7" x14ac:dyDescent="0.2">
      <c r="A2068" s="3">
        <v>37490</v>
      </c>
      <c r="B2068">
        <v>8.81</v>
      </c>
      <c r="C2068" t="s">
        <v>27</v>
      </c>
      <c r="D2068" t="s">
        <v>28</v>
      </c>
      <c r="E2068">
        <v>8.870000000000001</v>
      </c>
      <c r="F2068" t="s">
        <v>27</v>
      </c>
      <c r="G2068" t="s">
        <v>28</v>
      </c>
    </row>
    <row r="2069" spans="1:7" x14ac:dyDescent="0.2">
      <c r="A2069" s="3">
        <v>37491</v>
      </c>
      <c r="B2069">
        <v>8.75</v>
      </c>
      <c r="C2069" t="s">
        <v>27</v>
      </c>
      <c r="D2069" t="s">
        <v>28</v>
      </c>
      <c r="E2069">
        <v>8.8000000000000007</v>
      </c>
      <c r="F2069" t="s">
        <v>27</v>
      </c>
      <c r="G2069" t="s">
        <v>28</v>
      </c>
    </row>
    <row r="2070" spans="1:7" x14ac:dyDescent="0.2">
      <c r="A2070" s="3">
        <v>37492</v>
      </c>
      <c r="B2070" t="s">
        <v>29</v>
      </c>
      <c r="C2070" t="s">
        <v>30</v>
      </c>
      <c r="D2070" t="s">
        <v>28</v>
      </c>
      <c r="E2070" t="s">
        <v>29</v>
      </c>
      <c r="F2070" t="s">
        <v>30</v>
      </c>
      <c r="G2070" t="s">
        <v>28</v>
      </c>
    </row>
    <row r="2071" spans="1:7" x14ac:dyDescent="0.2">
      <c r="A2071" s="3">
        <v>37493</v>
      </c>
      <c r="B2071" t="s">
        <v>29</v>
      </c>
      <c r="C2071" t="s">
        <v>30</v>
      </c>
      <c r="D2071" t="s">
        <v>28</v>
      </c>
      <c r="E2071" t="s">
        <v>29</v>
      </c>
      <c r="F2071" t="s">
        <v>30</v>
      </c>
      <c r="G2071" t="s">
        <v>28</v>
      </c>
    </row>
    <row r="2072" spans="1:7" x14ac:dyDescent="0.2">
      <c r="A2072" s="3">
        <v>37494</v>
      </c>
      <c r="B2072">
        <v>8.66</v>
      </c>
      <c r="C2072" t="s">
        <v>27</v>
      </c>
      <c r="D2072" t="s">
        <v>28</v>
      </c>
      <c r="E2072">
        <v>8.58</v>
      </c>
      <c r="F2072" t="s">
        <v>27</v>
      </c>
      <c r="G2072" t="s">
        <v>28</v>
      </c>
    </row>
    <row r="2073" spans="1:7" x14ac:dyDescent="0.2">
      <c r="A2073" s="3">
        <v>37495</v>
      </c>
      <c r="B2073">
        <v>8.5299999999999994</v>
      </c>
      <c r="C2073" t="s">
        <v>27</v>
      </c>
      <c r="D2073" t="s">
        <v>28</v>
      </c>
      <c r="E2073">
        <v>8.5400000000000009</v>
      </c>
      <c r="F2073" t="s">
        <v>27</v>
      </c>
      <c r="G2073" t="s">
        <v>28</v>
      </c>
    </row>
    <row r="2074" spans="1:7" x14ac:dyDescent="0.2">
      <c r="A2074" s="3">
        <v>37496</v>
      </c>
      <c r="B2074">
        <v>8.52</v>
      </c>
      <c r="C2074" t="s">
        <v>27</v>
      </c>
      <c r="D2074" t="s">
        <v>28</v>
      </c>
      <c r="E2074">
        <v>8.32</v>
      </c>
      <c r="F2074" t="s">
        <v>27</v>
      </c>
      <c r="G2074" t="s">
        <v>28</v>
      </c>
    </row>
    <row r="2075" spans="1:7" x14ac:dyDescent="0.2">
      <c r="A2075" s="3">
        <v>37497</v>
      </c>
      <c r="B2075">
        <v>8.4499999999999993</v>
      </c>
      <c r="C2075" t="s">
        <v>27</v>
      </c>
      <c r="D2075" t="s">
        <v>28</v>
      </c>
      <c r="E2075">
        <v>8.3800000000000008</v>
      </c>
      <c r="F2075" t="s">
        <v>27</v>
      </c>
      <c r="G2075" t="s">
        <v>28</v>
      </c>
    </row>
    <row r="2076" spans="1:7" x14ac:dyDescent="0.2">
      <c r="A2076" s="3">
        <v>37498</v>
      </c>
      <c r="B2076">
        <v>8.43</v>
      </c>
      <c r="C2076" t="s">
        <v>27</v>
      </c>
      <c r="D2076" t="s">
        <v>28</v>
      </c>
      <c r="E2076">
        <v>8.1999999999999993</v>
      </c>
      <c r="F2076" t="s">
        <v>27</v>
      </c>
      <c r="G2076" t="s">
        <v>28</v>
      </c>
    </row>
    <row r="2077" spans="1:7" x14ac:dyDescent="0.2">
      <c r="A2077" s="3">
        <v>37499</v>
      </c>
      <c r="B2077" t="s">
        <v>29</v>
      </c>
      <c r="C2077" t="s">
        <v>30</v>
      </c>
      <c r="D2077" t="s">
        <v>28</v>
      </c>
      <c r="E2077" t="s">
        <v>29</v>
      </c>
      <c r="F2077" t="s">
        <v>30</v>
      </c>
      <c r="G2077" t="s">
        <v>28</v>
      </c>
    </row>
    <row r="2078" spans="1:7" x14ac:dyDescent="0.2">
      <c r="A2078" s="3">
        <v>37500</v>
      </c>
      <c r="B2078" t="s">
        <v>29</v>
      </c>
      <c r="C2078" t="s">
        <v>30</v>
      </c>
      <c r="D2078" t="s">
        <v>28</v>
      </c>
      <c r="E2078" t="s">
        <v>29</v>
      </c>
      <c r="F2078" t="s">
        <v>30</v>
      </c>
      <c r="G2078" t="s">
        <v>28</v>
      </c>
    </row>
    <row r="2079" spans="1:7" x14ac:dyDescent="0.2">
      <c r="A2079" s="3">
        <v>37501</v>
      </c>
      <c r="B2079">
        <v>8.43</v>
      </c>
      <c r="C2079" t="s">
        <v>27</v>
      </c>
      <c r="D2079" t="s">
        <v>28</v>
      </c>
      <c r="E2079">
        <v>8.44</v>
      </c>
      <c r="F2079" t="s">
        <v>27</v>
      </c>
      <c r="G2079" t="s">
        <v>28</v>
      </c>
    </row>
    <row r="2080" spans="1:7" x14ac:dyDescent="0.2">
      <c r="A2080" s="3">
        <v>37502</v>
      </c>
      <c r="B2080">
        <v>8.44</v>
      </c>
      <c r="C2080" t="s">
        <v>27</v>
      </c>
      <c r="D2080" t="s">
        <v>28</v>
      </c>
      <c r="E2080">
        <v>8.43</v>
      </c>
      <c r="F2080" t="s">
        <v>27</v>
      </c>
      <c r="G2080" t="s">
        <v>28</v>
      </c>
    </row>
    <row r="2081" spans="1:7" x14ac:dyDescent="0.2">
      <c r="A2081" s="3">
        <v>37503</v>
      </c>
      <c r="B2081">
        <v>8.3800000000000008</v>
      </c>
      <c r="C2081" t="s">
        <v>27</v>
      </c>
      <c r="D2081" t="s">
        <v>28</v>
      </c>
      <c r="E2081">
        <v>8.19</v>
      </c>
      <c r="F2081" t="s">
        <v>27</v>
      </c>
      <c r="G2081" t="s">
        <v>28</v>
      </c>
    </row>
    <row r="2082" spans="1:7" x14ac:dyDescent="0.2">
      <c r="A2082" s="3">
        <v>37504</v>
      </c>
      <c r="B2082">
        <v>8.3000000000000007</v>
      </c>
      <c r="C2082" t="s">
        <v>27</v>
      </c>
      <c r="D2082" t="s">
        <v>28</v>
      </c>
      <c r="E2082">
        <v>8.08</v>
      </c>
      <c r="F2082" t="s">
        <v>27</v>
      </c>
      <c r="G2082" t="s">
        <v>28</v>
      </c>
    </row>
    <row r="2083" spans="1:7" x14ac:dyDescent="0.2">
      <c r="A2083" s="3">
        <v>37505</v>
      </c>
      <c r="B2083">
        <v>8.3000000000000007</v>
      </c>
      <c r="C2083" t="s">
        <v>27</v>
      </c>
      <c r="D2083" t="s">
        <v>28</v>
      </c>
      <c r="E2083">
        <v>8</v>
      </c>
      <c r="F2083" t="s">
        <v>27</v>
      </c>
      <c r="G2083" t="s">
        <v>28</v>
      </c>
    </row>
    <row r="2084" spans="1:7" x14ac:dyDescent="0.2">
      <c r="A2084" s="3">
        <v>37506</v>
      </c>
      <c r="B2084" t="s">
        <v>29</v>
      </c>
      <c r="C2084" t="s">
        <v>30</v>
      </c>
      <c r="D2084" t="s">
        <v>28</v>
      </c>
      <c r="E2084" t="s">
        <v>29</v>
      </c>
      <c r="F2084" t="s">
        <v>30</v>
      </c>
      <c r="G2084" t="s">
        <v>28</v>
      </c>
    </row>
    <row r="2085" spans="1:7" x14ac:dyDescent="0.2">
      <c r="A2085" s="3">
        <v>37507</v>
      </c>
      <c r="B2085" t="s">
        <v>29</v>
      </c>
      <c r="C2085" t="s">
        <v>30</v>
      </c>
      <c r="D2085" t="s">
        <v>28</v>
      </c>
      <c r="E2085" t="s">
        <v>29</v>
      </c>
      <c r="F2085" t="s">
        <v>30</v>
      </c>
      <c r="G2085" t="s">
        <v>28</v>
      </c>
    </row>
    <row r="2086" spans="1:7" x14ac:dyDescent="0.2">
      <c r="A2086" s="3">
        <v>37508</v>
      </c>
      <c r="B2086">
        <v>8.3000000000000007</v>
      </c>
      <c r="C2086" t="s">
        <v>27</v>
      </c>
      <c r="D2086" t="s">
        <v>28</v>
      </c>
      <c r="E2086">
        <v>7.54</v>
      </c>
      <c r="F2086" t="s">
        <v>27</v>
      </c>
      <c r="G2086" t="s">
        <v>28</v>
      </c>
    </row>
    <row r="2087" spans="1:7" x14ac:dyDescent="0.2">
      <c r="A2087" s="3">
        <v>37509</v>
      </c>
      <c r="B2087">
        <v>8.26</v>
      </c>
      <c r="C2087" t="s">
        <v>27</v>
      </c>
      <c r="D2087" t="s">
        <v>28</v>
      </c>
      <c r="E2087">
        <v>7.37</v>
      </c>
      <c r="F2087" t="s">
        <v>27</v>
      </c>
      <c r="G2087" t="s">
        <v>28</v>
      </c>
    </row>
    <row r="2088" spans="1:7" x14ac:dyDescent="0.2">
      <c r="A2088" s="3">
        <v>37510</v>
      </c>
      <c r="B2088">
        <v>8.25</v>
      </c>
      <c r="C2088" t="s">
        <v>27</v>
      </c>
      <c r="D2088" t="s">
        <v>28</v>
      </c>
      <c r="E2088">
        <v>7.55</v>
      </c>
      <c r="F2088" t="s">
        <v>27</v>
      </c>
      <c r="G2088" t="s">
        <v>28</v>
      </c>
    </row>
    <row r="2089" spans="1:7" x14ac:dyDescent="0.2">
      <c r="A2089" s="3">
        <v>37511</v>
      </c>
      <c r="B2089">
        <v>8.23</v>
      </c>
      <c r="C2089" t="s">
        <v>27</v>
      </c>
      <c r="D2089" t="s">
        <v>28</v>
      </c>
      <c r="E2089">
        <v>7.95</v>
      </c>
      <c r="F2089" t="s">
        <v>27</v>
      </c>
      <c r="G2089" t="s">
        <v>28</v>
      </c>
    </row>
    <row r="2090" spans="1:7" x14ac:dyDescent="0.2">
      <c r="A2090" s="3">
        <v>37512</v>
      </c>
      <c r="B2090">
        <v>8.15</v>
      </c>
      <c r="C2090" t="s">
        <v>27</v>
      </c>
      <c r="D2090" t="s">
        <v>28</v>
      </c>
      <c r="E2090">
        <v>7.92</v>
      </c>
      <c r="F2090" t="s">
        <v>27</v>
      </c>
      <c r="G2090" t="s">
        <v>28</v>
      </c>
    </row>
    <row r="2091" spans="1:7" x14ac:dyDescent="0.2">
      <c r="A2091" s="3">
        <v>37513</v>
      </c>
      <c r="B2091" t="s">
        <v>29</v>
      </c>
      <c r="C2091" t="s">
        <v>30</v>
      </c>
      <c r="D2091" t="s">
        <v>28</v>
      </c>
      <c r="E2091" t="s">
        <v>29</v>
      </c>
      <c r="F2091" t="s">
        <v>30</v>
      </c>
      <c r="G2091" t="s">
        <v>28</v>
      </c>
    </row>
    <row r="2092" spans="1:7" x14ac:dyDescent="0.2">
      <c r="A2092" s="3">
        <v>37514</v>
      </c>
      <c r="B2092" t="s">
        <v>29</v>
      </c>
      <c r="C2092" t="s">
        <v>30</v>
      </c>
      <c r="D2092" t="s">
        <v>28</v>
      </c>
      <c r="E2092" t="s">
        <v>29</v>
      </c>
      <c r="F2092" t="s">
        <v>30</v>
      </c>
      <c r="G2092" t="s">
        <v>28</v>
      </c>
    </row>
    <row r="2093" spans="1:7" x14ac:dyDescent="0.2">
      <c r="A2093" s="3">
        <v>37515</v>
      </c>
      <c r="B2093">
        <v>8.0299999999999994</v>
      </c>
      <c r="C2093" t="s">
        <v>27</v>
      </c>
      <c r="D2093" t="s">
        <v>28</v>
      </c>
      <c r="E2093">
        <v>7.7</v>
      </c>
      <c r="F2093" t="s">
        <v>27</v>
      </c>
      <c r="G2093" t="s">
        <v>28</v>
      </c>
    </row>
    <row r="2094" spans="1:7" x14ac:dyDescent="0.2">
      <c r="A2094" s="3">
        <v>37516</v>
      </c>
      <c r="B2094">
        <v>7.99</v>
      </c>
      <c r="C2094" t="s">
        <v>27</v>
      </c>
      <c r="D2094" t="s">
        <v>28</v>
      </c>
      <c r="E2094">
        <v>7.33</v>
      </c>
      <c r="F2094" t="s">
        <v>27</v>
      </c>
      <c r="G2094" t="s">
        <v>28</v>
      </c>
    </row>
    <row r="2095" spans="1:7" x14ac:dyDescent="0.2">
      <c r="A2095" s="3">
        <v>37517</v>
      </c>
      <c r="B2095">
        <v>7.96</v>
      </c>
      <c r="C2095" t="s">
        <v>27</v>
      </c>
      <c r="D2095" t="s">
        <v>28</v>
      </c>
      <c r="E2095">
        <v>7.3</v>
      </c>
      <c r="F2095" t="s">
        <v>27</v>
      </c>
      <c r="G2095" t="s">
        <v>28</v>
      </c>
    </row>
    <row r="2096" spans="1:7" x14ac:dyDescent="0.2">
      <c r="A2096" s="3">
        <v>37518</v>
      </c>
      <c r="B2096">
        <v>7.95</v>
      </c>
      <c r="C2096" t="s">
        <v>27</v>
      </c>
      <c r="D2096" t="s">
        <v>28</v>
      </c>
      <c r="E2096">
        <v>7.0200000000000005</v>
      </c>
      <c r="F2096" t="s">
        <v>27</v>
      </c>
      <c r="G2096" t="s">
        <v>28</v>
      </c>
    </row>
    <row r="2097" spans="1:7" x14ac:dyDescent="0.2">
      <c r="A2097" s="3">
        <v>37519</v>
      </c>
      <c r="B2097">
        <v>7.97</v>
      </c>
      <c r="C2097" t="s">
        <v>27</v>
      </c>
      <c r="D2097" t="s">
        <v>28</v>
      </c>
      <c r="E2097">
        <v>7.54</v>
      </c>
      <c r="F2097" t="s">
        <v>27</v>
      </c>
      <c r="G2097" t="s">
        <v>28</v>
      </c>
    </row>
    <row r="2098" spans="1:7" x14ac:dyDescent="0.2">
      <c r="A2098" s="3">
        <v>37520</v>
      </c>
      <c r="B2098" t="s">
        <v>29</v>
      </c>
      <c r="C2098" t="s">
        <v>30</v>
      </c>
      <c r="D2098" t="s">
        <v>28</v>
      </c>
      <c r="E2098" t="s">
        <v>29</v>
      </c>
      <c r="F2098" t="s">
        <v>30</v>
      </c>
      <c r="G2098" t="s">
        <v>28</v>
      </c>
    </row>
    <row r="2099" spans="1:7" x14ac:dyDescent="0.2">
      <c r="A2099" s="3">
        <v>37521</v>
      </c>
      <c r="B2099" t="s">
        <v>29</v>
      </c>
      <c r="C2099" t="s">
        <v>30</v>
      </c>
      <c r="D2099" t="s">
        <v>28</v>
      </c>
      <c r="E2099" t="s">
        <v>29</v>
      </c>
      <c r="F2099" t="s">
        <v>30</v>
      </c>
      <c r="G2099" t="s">
        <v>28</v>
      </c>
    </row>
    <row r="2100" spans="1:7" x14ac:dyDescent="0.2">
      <c r="A2100" s="3">
        <v>37522</v>
      </c>
      <c r="B2100">
        <v>7.9</v>
      </c>
      <c r="C2100" t="s">
        <v>27</v>
      </c>
      <c r="D2100" t="s">
        <v>28</v>
      </c>
      <c r="E2100">
        <v>7.83</v>
      </c>
      <c r="F2100" t="s">
        <v>27</v>
      </c>
      <c r="G2100" t="s">
        <v>28</v>
      </c>
    </row>
    <row r="2101" spans="1:7" x14ac:dyDescent="0.2">
      <c r="A2101" s="3">
        <v>37523</v>
      </c>
      <c r="B2101">
        <v>8.32</v>
      </c>
      <c r="C2101" t="s">
        <v>27</v>
      </c>
      <c r="D2101" t="s">
        <v>28</v>
      </c>
      <c r="E2101">
        <v>9.9600000000000009</v>
      </c>
      <c r="F2101" t="s">
        <v>27</v>
      </c>
      <c r="G2101" t="s">
        <v>28</v>
      </c>
    </row>
    <row r="2102" spans="1:7" x14ac:dyDescent="0.2">
      <c r="A2102" s="3">
        <v>37524</v>
      </c>
      <c r="B2102">
        <v>8.1300000000000008</v>
      </c>
      <c r="C2102" t="s">
        <v>27</v>
      </c>
      <c r="D2102" t="s">
        <v>28</v>
      </c>
      <c r="E2102">
        <v>9</v>
      </c>
      <c r="F2102" t="s">
        <v>27</v>
      </c>
      <c r="G2102" t="s">
        <v>28</v>
      </c>
    </row>
    <row r="2103" spans="1:7" x14ac:dyDescent="0.2">
      <c r="A2103" s="3">
        <v>37525</v>
      </c>
      <c r="B2103">
        <v>7.96</v>
      </c>
      <c r="C2103" t="s">
        <v>27</v>
      </c>
      <c r="D2103" t="s">
        <v>28</v>
      </c>
      <c r="E2103">
        <v>10.08</v>
      </c>
      <c r="F2103" t="s">
        <v>27</v>
      </c>
      <c r="G2103" t="s">
        <v>28</v>
      </c>
    </row>
    <row r="2104" spans="1:7" x14ac:dyDescent="0.2">
      <c r="A2104" s="3">
        <v>37526</v>
      </c>
      <c r="B2104">
        <v>7.91</v>
      </c>
      <c r="C2104" t="s">
        <v>27</v>
      </c>
      <c r="D2104" t="s">
        <v>28</v>
      </c>
      <c r="E2104">
        <v>10.43</v>
      </c>
      <c r="F2104" t="s">
        <v>27</v>
      </c>
      <c r="G2104" t="s">
        <v>28</v>
      </c>
    </row>
    <row r="2105" spans="1:7" x14ac:dyDescent="0.2">
      <c r="A2105" s="3">
        <v>37527</v>
      </c>
      <c r="B2105" t="s">
        <v>29</v>
      </c>
      <c r="C2105" t="s">
        <v>30</v>
      </c>
      <c r="D2105" t="s">
        <v>28</v>
      </c>
      <c r="E2105" t="s">
        <v>29</v>
      </c>
      <c r="F2105" t="s">
        <v>30</v>
      </c>
      <c r="G2105" t="s">
        <v>28</v>
      </c>
    </row>
    <row r="2106" spans="1:7" x14ac:dyDescent="0.2">
      <c r="A2106" s="3">
        <v>37528</v>
      </c>
      <c r="B2106" t="s">
        <v>29</v>
      </c>
      <c r="C2106" t="s">
        <v>30</v>
      </c>
      <c r="D2106" t="s">
        <v>28</v>
      </c>
      <c r="E2106" t="s">
        <v>29</v>
      </c>
      <c r="F2106" t="s">
        <v>30</v>
      </c>
      <c r="G2106" t="s">
        <v>28</v>
      </c>
    </row>
    <row r="2107" spans="1:7" x14ac:dyDescent="0.2">
      <c r="A2107" s="3">
        <v>37529</v>
      </c>
      <c r="B2107">
        <v>7.83</v>
      </c>
      <c r="C2107" t="s">
        <v>27</v>
      </c>
      <c r="D2107" t="s">
        <v>28</v>
      </c>
      <c r="E2107">
        <v>7.9</v>
      </c>
      <c r="F2107" t="s">
        <v>27</v>
      </c>
      <c r="G2107" t="s">
        <v>28</v>
      </c>
    </row>
    <row r="2108" spans="1:7" x14ac:dyDescent="0.2">
      <c r="A2108" s="3">
        <v>37530</v>
      </c>
      <c r="B2108">
        <v>7.7700000000000005</v>
      </c>
      <c r="C2108" t="s">
        <v>27</v>
      </c>
      <c r="D2108" t="s">
        <v>28</v>
      </c>
      <c r="E2108">
        <v>7.61</v>
      </c>
      <c r="F2108" t="s">
        <v>27</v>
      </c>
      <c r="G2108" t="s">
        <v>28</v>
      </c>
    </row>
    <row r="2109" spans="1:7" x14ac:dyDescent="0.2">
      <c r="A2109" s="3">
        <v>37531</v>
      </c>
      <c r="B2109">
        <v>7.7700000000000005</v>
      </c>
      <c r="C2109" t="s">
        <v>27</v>
      </c>
      <c r="D2109" t="s">
        <v>28</v>
      </c>
      <c r="E2109">
        <v>7.63</v>
      </c>
      <c r="F2109" t="s">
        <v>27</v>
      </c>
      <c r="G2109" t="s">
        <v>28</v>
      </c>
    </row>
    <row r="2110" spans="1:7" x14ac:dyDescent="0.2">
      <c r="A2110" s="3">
        <v>37532</v>
      </c>
      <c r="B2110">
        <v>7.73</v>
      </c>
      <c r="C2110" t="s">
        <v>27</v>
      </c>
      <c r="D2110" t="s">
        <v>28</v>
      </c>
      <c r="E2110">
        <v>7.57</v>
      </c>
      <c r="F2110" t="s">
        <v>27</v>
      </c>
      <c r="G2110" t="s">
        <v>28</v>
      </c>
    </row>
    <row r="2111" spans="1:7" x14ac:dyDescent="0.2">
      <c r="A2111" s="3">
        <v>37533</v>
      </c>
      <c r="B2111">
        <v>7.71</v>
      </c>
      <c r="C2111" t="s">
        <v>27</v>
      </c>
      <c r="D2111" t="s">
        <v>28</v>
      </c>
      <c r="E2111">
        <v>7.5200000000000005</v>
      </c>
      <c r="F2111" t="s">
        <v>27</v>
      </c>
      <c r="G2111" t="s">
        <v>28</v>
      </c>
    </row>
    <row r="2112" spans="1:7" x14ac:dyDescent="0.2">
      <c r="A2112" s="3">
        <v>37534</v>
      </c>
      <c r="B2112" t="s">
        <v>29</v>
      </c>
      <c r="C2112" t="s">
        <v>30</v>
      </c>
      <c r="D2112" t="s">
        <v>28</v>
      </c>
      <c r="E2112" t="s">
        <v>29</v>
      </c>
      <c r="F2112" t="s">
        <v>30</v>
      </c>
      <c r="G2112" t="s">
        <v>28</v>
      </c>
    </row>
    <row r="2113" spans="1:7" x14ac:dyDescent="0.2">
      <c r="A2113" s="3">
        <v>37535</v>
      </c>
      <c r="B2113" t="s">
        <v>29</v>
      </c>
      <c r="C2113" t="s">
        <v>30</v>
      </c>
      <c r="D2113" t="s">
        <v>28</v>
      </c>
      <c r="E2113" t="s">
        <v>29</v>
      </c>
      <c r="F2113" t="s">
        <v>30</v>
      </c>
      <c r="G2113" t="s">
        <v>28</v>
      </c>
    </row>
    <row r="2114" spans="1:7" x14ac:dyDescent="0.2">
      <c r="A2114" s="3">
        <v>37536</v>
      </c>
      <c r="B2114">
        <v>7.7700000000000005</v>
      </c>
      <c r="C2114" t="s">
        <v>27</v>
      </c>
      <c r="D2114" t="s">
        <v>28</v>
      </c>
      <c r="E2114">
        <v>7.76</v>
      </c>
      <c r="F2114" t="s">
        <v>27</v>
      </c>
      <c r="G2114" t="s">
        <v>28</v>
      </c>
    </row>
    <row r="2115" spans="1:7" x14ac:dyDescent="0.2">
      <c r="A2115" s="3">
        <v>37537</v>
      </c>
      <c r="B2115">
        <v>7.74</v>
      </c>
      <c r="C2115" t="s">
        <v>27</v>
      </c>
      <c r="D2115" t="s">
        <v>28</v>
      </c>
      <c r="E2115">
        <v>7.66</v>
      </c>
      <c r="F2115" t="s">
        <v>27</v>
      </c>
      <c r="G2115" t="s">
        <v>28</v>
      </c>
    </row>
    <row r="2116" spans="1:7" x14ac:dyDescent="0.2">
      <c r="A2116" s="3">
        <v>37538</v>
      </c>
      <c r="B2116">
        <v>7.7</v>
      </c>
      <c r="C2116" t="s">
        <v>27</v>
      </c>
      <c r="D2116" t="s">
        <v>28</v>
      </c>
      <c r="E2116">
        <v>7.5200000000000005</v>
      </c>
      <c r="F2116" t="s">
        <v>27</v>
      </c>
      <c r="G2116" t="s">
        <v>28</v>
      </c>
    </row>
    <row r="2117" spans="1:7" x14ac:dyDescent="0.2">
      <c r="A2117" s="3">
        <v>37539</v>
      </c>
      <c r="B2117">
        <v>7.68</v>
      </c>
      <c r="C2117" t="s">
        <v>27</v>
      </c>
      <c r="D2117" t="s">
        <v>28</v>
      </c>
      <c r="E2117">
        <v>7.53</v>
      </c>
      <c r="F2117" t="s">
        <v>27</v>
      </c>
      <c r="G2117" t="s">
        <v>28</v>
      </c>
    </row>
    <row r="2118" spans="1:7" x14ac:dyDescent="0.2">
      <c r="A2118" s="3">
        <v>37540</v>
      </c>
      <c r="B2118">
        <v>7.7</v>
      </c>
      <c r="C2118" t="s">
        <v>27</v>
      </c>
      <c r="D2118" t="s">
        <v>28</v>
      </c>
      <c r="E2118">
        <v>7.66</v>
      </c>
      <c r="F2118" t="s">
        <v>27</v>
      </c>
      <c r="G2118" t="s">
        <v>28</v>
      </c>
    </row>
    <row r="2119" spans="1:7" x14ac:dyDescent="0.2">
      <c r="A2119" s="3">
        <v>37541</v>
      </c>
      <c r="B2119" t="s">
        <v>29</v>
      </c>
      <c r="C2119" t="s">
        <v>30</v>
      </c>
      <c r="D2119" t="s">
        <v>28</v>
      </c>
      <c r="E2119" t="s">
        <v>29</v>
      </c>
      <c r="F2119" t="s">
        <v>30</v>
      </c>
      <c r="G2119" t="s">
        <v>28</v>
      </c>
    </row>
    <row r="2120" spans="1:7" x14ac:dyDescent="0.2">
      <c r="A2120" s="3">
        <v>37542</v>
      </c>
      <c r="B2120" t="s">
        <v>29</v>
      </c>
      <c r="C2120" t="s">
        <v>30</v>
      </c>
      <c r="D2120" t="s">
        <v>28</v>
      </c>
      <c r="E2120" t="s">
        <v>29</v>
      </c>
      <c r="F2120" t="s">
        <v>30</v>
      </c>
      <c r="G2120" t="s">
        <v>28</v>
      </c>
    </row>
    <row r="2121" spans="1:7" x14ac:dyDescent="0.2">
      <c r="A2121" s="3">
        <v>37543</v>
      </c>
      <c r="B2121">
        <v>7.71</v>
      </c>
      <c r="C2121" t="s">
        <v>27</v>
      </c>
      <c r="D2121" t="s">
        <v>28</v>
      </c>
      <c r="E2121">
        <v>7.68</v>
      </c>
      <c r="F2121" t="s">
        <v>27</v>
      </c>
      <c r="G2121" t="s">
        <v>28</v>
      </c>
    </row>
    <row r="2122" spans="1:7" x14ac:dyDescent="0.2">
      <c r="A2122" s="3">
        <v>37544</v>
      </c>
      <c r="B2122">
        <v>7.7</v>
      </c>
      <c r="C2122" t="s">
        <v>27</v>
      </c>
      <c r="D2122" t="s">
        <v>28</v>
      </c>
      <c r="E2122">
        <v>7.69</v>
      </c>
      <c r="F2122" t="s">
        <v>27</v>
      </c>
      <c r="G2122" t="s">
        <v>28</v>
      </c>
    </row>
    <row r="2123" spans="1:7" x14ac:dyDescent="0.2">
      <c r="A2123" s="3">
        <v>37545</v>
      </c>
      <c r="B2123">
        <v>7.73</v>
      </c>
      <c r="C2123" t="s">
        <v>27</v>
      </c>
      <c r="D2123" t="s">
        <v>28</v>
      </c>
      <c r="E2123">
        <v>7.73</v>
      </c>
      <c r="F2123" t="s">
        <v>27</v>
      </c>
      <c r="G2123" t="s">
        <v>28</v>
      </c>
    </row>
    <row r="2124" spans="1:7" x14ac:dyDescent="0.2">
      <c r="A2124" s="3">
        <v>37546</v>
      </c>
      <c r="B2124">
        <v>7.71</v>
      </c>
      <c r="C2124" t="s">
        <v>27</v>
      </c>
      <c r="D2124" t="s">
        <v>28</v>
      </c>
      <c r="E2124">
        <v>7.69</v>
      </c>
      <c r="F2124" t="s">
        <v>27</v>
      </c>
      <c r="G2124" t="s">
        <v>28</v>
      </c>
    </row>
    <row r="2125" spans="1:7" x14ac:dyDescent="0.2">
      <c r="A2125" s="3">
        <v>37547</v>
      </c>
      <c r="B2125">
        <v>7.7</v>
      </c>
      <c r="C2125" t="s">
        <v>27</v>
      </c>
      <c r="D2125" t="s">
        <v>28</v>
      </c>
      <c r="E2125">
        <v>7.68</v>
      </c>
      <c r="F2125" t="s">
        <v>27</v>
      </c>
      <c r="G2125" t="s">
        <v>28</v>
      </c>
    </row>
    <row r="2126" spans="1:7" x14ac:dyDescent="0.2">
      <c r="A2126" s="3">
        <v>37548</v>
      </c>
      <c r="B2126" t="s">
        <v>29</v>
      </c>
      <c r="C2126" t="s">
        <v>30</v>
      </c>
      <c r="D2126" t="s">
        <v>28</v>
      </c>
      <c r="E2126" t="s">
        <v>29</v>
      </c>
      <c r="F2126" t="s">
        <v>30</v>
      </c>
      <c r="G2126" t="s">
        <v>28</v>
      </c>
    </row>
    <row r="2127" spans="1:7" x14ac:dyDescent="0.2">
      <c r="A2127" s="3">
        <v>37549</v>
      </c>
      <c r="B2127" t="s">
        <v>29</v>
      </c>
      <c r="C2127" t="s">
        <v>30</v>
      </c>
      <c r="D2127" t="s">
        <v>28</v>
      </c>
      <c r="E2127" t="s">
        <v>29</v>
      </c>
      <c r="F2127" t="s">
        <v>30</v>
      </c>
      <c r="G2127" t="s">
        <v>28</v>
      </c>
    </row>
    <row r="2128" spans="1:7" x14ac:dyDescent="0.2">
      <c r="A2128" s="3">
        <v>37550</v>
      </c>
      <c r="B2128">
        <v>7.61</v>
      </c>
      <c r="C2128" t="s">
        <v>27</v>
      </c>
      <c r="D2128" t="s">
        <v>28</v>
      </c>
      <c r="E2128">
        <v>7.46</v>
      </c>
      <c r="F2128" t="s">
        <v>27</v>
      </c>
      <c r="G2128" t="s">
        <v>28</v>
      </c>
    </row>
    <row r="2129" spans="1:7" x14ac:dyDescent="0.2">
      <c r="A2129" s="3">
        <v>37551</v>
      </c>
      <c r="B2129">
        <v>7.61</v>
      </c>
      <c r="C2129" t="s">
        <v>27</v>
      </c>
      <c r="D2129" t="s">
        <v>28</v>
      </c>
      <c r="E2129">
        <v>7.5</v>
      </c>
      <c r="F2129" t="s">
        <v>27</v>
      </c>
      <c r="G2129" t="s">
        <v>28</v>
      </c>
    </row>
    <row r="2130" spans="1:7" x14ac:dyDescent="0.2">
      <c r="A2130" s="3">
        <v>37552</v>
      </c>
      <c r="B2130">
        <v>7.65</v>
      </c>
      <c r="C2130" t="s">
        <v>27</v>
      </c>
      <c r="D2130" t="s">
        <v>28</v>
      </c>
      <c r="E2130">
        <v>7.51</v>
      </c>
      <c r="F2130" t="s">
        <v>27</v>
      </c>
      <c r="G2130" t="s">
        <v>28</v>
      </c>
    </row>
    <row r="2131" spans="1:7" x14ac:dyDescent="0.2">
      <c r="A2131" s="3">
        <v>37553</v>
      </c>
      <c r="B2131">
        <v>7.33</v>
      </c>
      <c r="C2131" t="s">
        <v>27</v>
      </c>
      <c r="D2131" t="s">
        <v>28</v>
      </c>
      <c r="E2131">
        <v>7.3900000000000006</v>
      </c>
      <c r="F2131" t="s">
        <v>27</v>
      </c>
      <c r="G2131" t="s">
        <v>28</v>
      </c>
    </row>
    <row r="2132" spans="1:7" x14ac:dyDescent="0.2">
      <c r="A2132" s="3">
        <v>37554</v>
      </c>
      <c r="B2132">
        <v>7.3</v>
      </c>
      <c r="C2132" t="s">
        <v>27</v>
      </c>
      <c r="D2132" t="s">
        <v>28</v>
      </c>
      <c r="E2132">
        <v>7.3</v>
      </c>
      <c r="F2132" t="s">
        <v>27</v>
      </c>
      <c r="G2132" t="s">
        <v>28</v>
      </c>
    </row>
    <row r="2133" spans="1:7" x14ac:dyDescent="0.2">
      <c r="A2133" s="3">
        <v>37555</v>
      </c>
      <c r="B2133" t="s">
        <v>29</v>
      </c>
      <c r="C2133" t="s">
        <v>30</v>
      </c>
      <c r="D2133" t="s">
        <v>28</v>
      </c>
      <c r="E2133" t="s">
        <v>29</v>
      </c>
      <c r="F2133" t="s">
        <v>30</v>
      </c>
      <c r="G2133" t="s">
        <v>28</v>
      </c>
    </row>
    <row r="2134" spans="1:7" x14ac:dyDescent="0.2">
      <c r="A2134" s="3">
        <v>37556</v>
      </c>
      <c r="B2134" t="s">
        <v>29</v>
      </c>
      <c r="C2134" t="s">
        <v>30</v>
      </c>
      <c r="D2134" t="s">
        <v>28</v>
      </c>
      <c r="E2134" t="s">
        <v>29</v>
      </c>
      <c r="F2134" t="s">
        <v>30</v>
      </c>
      <c r="G2134" t="s">
        <v>28</v>
      </c>
    </row>
    <row r="2135" spans="1:7" x14ac:dyDescent="0.2">
      <c r="A2135" s="3">
        <v>37557</v>
      </c>
      <c r="B2135">
        <v>7.3</v>
      </c>
      <c r="C2135" t="s">
        <v>27</v>
      </c>
      <c r="D2135" t="s">
        <v>28</v>
      </c>
      <c r="E2135">
        <v>7.2</v>
      </c>
      <c r="F2135" t="s">
        <v>27</v>
      </c>
      <c r="G2135" t="s">
        <v>28</v>
      </c>
    </row>
    <row r="2136" spans="1:7" x14ac:dyDescent="0.2">
      <c r="A2136" s="3">
        <v>37558</v>
      </c>
      <c r="B2136">
        <v>7.26</v>
      </c>
      <c r="C2136" t="s">
        <v>27</v>
      </c>
      <c r="D2136" t="s">
        <v>28</v>
      </c>
      <c r="E2136">
        <v>7.16</v>
      </c>
      <c r="F2136" t="s">
        <v>27</v>
      </c>
      <c r="G2136" t="s">
        <v>28</v>
      </c>
    </row>
    <row r="2137" spans="1:7" x14ac:dyDescent="0.2">
      <c r="A2137" s="3">
        <v>37559</v>
      </c>
      <c r="B2137">
        <v>7.22</v>
      </c>
      <c r="C2137" t="s">
        <v>27</v>
      </c>
      <c r="D2137" t="s">
        <v>28</v>
      </c>
      <c r="E2137">
        <v>5.76</v>
      </c>
      <c r="F2137" t="s">
        <v>27</v>
      </c>
      <c r="G2137" t="s">
        <v>28</v>
      </c>
    </row>
    <row r="2138" spans="1:7" x14ac:dyDescent="0.2">
      <c r="A2138" s="3">
        <v>37560</v>
      </c>
      <c r="B2138">
        <v>7.18</v>
      </c>
      <c r="C2138" t="s">
        <v>27</v>
      </c>
      <c r="D2138" t="s">
        <v>28</v>
      </c>
      <c r="E2138">
        <v>7.11</v>
      </c>
      <c r="F2138" t="s">
        <v>27</v>
      </c>
      <c r="G2138" t="s">
        <v>28</v>
      </c>
    </row>
    <row r="2139" spans="1:7" x14ac:dyDescent="0.2">
      <c r="A2139" s="3">
        <v>37561</v>
      </c>
      <c r="B2139" t="s">
        <v>29</v>
      </c>
      <c r="C2139" t="s">
        <v>30</v>
      </c>
      <c r="D2139" t="s">
        <v>28</v>
      </c>
      <c r="E2139" t="s">
        <v>29</v>
      </c>
      <c r="F2139" t="s">
        <v>30</v>
      </c>
      <c r="G2139" t="s">
        <v>28</v>
      </c>
    </row>
    <row r="2140" spans="1:7" x14ac:dyDescent="0.2">
      <c r="A2140" s="3">
        <v>37562</v>
      </c>
      <c r="B2140" t="s">
        <v>29</v>
      </c>
      <c r="C2140" t="s">
        <v>30</v>
      </c>
      <c r="D2140" t="s">
        <v>28</v>
      </c>
      <c r="E2140" t="s">
        <v>29</v>
      </c>
      <c r="F2140" t="s">
        <v>30</v>
      </c>
      <c r="G2140" t="s">
        <v>28</v>
      </c>
    </row>
    <row r="2141" spans="1:7" x14ac:dyDescent="0.2">
      <c r="A2141" s="3">
        <v>37563</v>
      </c>
      <c r="B2141" t="s">
        <v>29</v>
      </c>
      <c r="C2141" t="s">
        <v>30</v>
      </c>
      <c r="D2141" t="s">
        <v>28</v>
      </c>
      <c r="E2141" t="s">
        <v>29</v>
      </c>
      <c r="F2141" t="s">
        <v>30</v>
      </c>
      <c r="G2141" t="s">
        <v>28</v>
      </c>
    </row>
    <row r="2142" spans="1:7" x14ac:dyDescent="0.2">
      <c r="A2142" s="3">
        <v>37564</v>
      </c>
      <c r="B2142">
        <v>7.21</v>
      </c>
      <c r="C2142" t="s">
        <v>27</v>
      </c>
      <c r="D2142" t="s">
        <v>28</v>
      </c>
      <c r="E2142">
        <v>7.15</v>
      </c>
      <c r="F2142" t="s">
        <v>27</v>
      </c>
      <c r="G2142" t="s">
        <v>28</v>
      </c>
    </row>
    <row r="2143" spans="1:7" x14ac:dyDescent="0.2">
      <c r="A2143" s="3">
        <v>37565</v>
      </c>
      <c r="B2143">
        <v>7.23</v>
      </c>
      <c r="C2143" t="s">
        <v>27</v>
      </c>
      <c r="D2143" t="s">
        <v>28</v>
      </c>
      <c r="E2143">
        <v>7.28</v>
      </c>
      <c r="F2143" t="s">
        <v>27</v>
      </c>
      <c r="G2143" t="s">
        <v>28</v>
      </c>
    </row>
    <row r="2144" spans="1:7" x14ac:dyDescent="0.2">
      <c r="A2144" s="3">
        <v>37566</v>
      </c>
      <c r="B2144">
        <v>7.22</v>
      </c>
      <c r="C2144" t="s">
        <v>27</v>
      </c>
      <c r="D2144" t="s">
        <v>28</v>
      </c>
      <c r="E2144">
        <v>7.22</v>
      </c>
      <c r="F2144" t="s">
        <v>27</v>
      </c>
      <c r="G2144" t="s">
        <v>28</v>
      </c>
    </row>
    <row r="2145" spans="1:7" x14ac:dyDescent="0.2">
      <c r="A2145" s="3">
        <v>37567</v>
      </c>
      <c r="B2145">
        <v>7.22</v>
      </c>
      <c r="C2145" t="s">
        <v>27</v>
      </c>
      <c r="D2145" t="s">
        <v>28</v>
      </c>
      <c r="E2145">
        <v>7.17</v>
      </c>
      <c r="F2145" t="s">
        <v>27</v>
      </c>
      <c r="G2145" t="s">
        <v>28</v>
      </c>
    </row>
    <row r="2146" spans="1:7" x14ac:dyDescent="0.2">
      <c r="A2146" s="3">
        <v>37568</v>
      </c>
      <c r="B2146">
        <v>7.16</v>
      </c>
      <c r="C2146" t="s">
        <v>27</v>
      </c>
      <c r="D2146" t="s">
        <v>28</v>
      </c>
      <c r="E2146">
        <v>7.09</v>
      </c>
      <c r="F2146" t="s">
        <v>27</v>
      </c>
      <c r="G2146" t="s">
        <v>28</v>
      </c>
    </row>
    <row r="2147" spans="1:7" x14ac:dyDescent="0.2">
      <c r="A2147" s="3">
        <v>37569</v>
      </c>
      <c r="B2147" t="s">
        <v>29</v>
      </c>
      <c r="C2147" t="s">
        <v>30</v>
      </c>
      <c r="D2147" t="s">
        <v>28</v>
      </c>
      <c r="E2147" t="s">
        <v>29</v>
      </c>
      <c r="F2147" t="s">
        <v>30</v>
      </c>
      <c r="G2147" t="s">
        <v>28</v>
      </c>
    </row>
    <row r="2148" spans="1:7" x14ac:dyDescent="0.2">
      <c r="A2148" s="3">
        <v>37570</v>
      </c>
      <c r="B2148" t="s">
        <v>29</v>
      </c>
      <c r="C2148" t="s">
        <v>30</v>
      </c>
      <c r="D2148" t="s">
        <v>28</v>
      </c>
      <c r="E2148" t="s">
        <v>29</v>
      </c>
      <c r="F2148" t="s">
        <v>30</v>
      </c>
      <c r="G2148" t="s">
        <v>28</v>
      </c>
    </row>
    <row r="2149" spans="1:7" x14ac:dyDescent="0.2">
      <c r="A2149" s="3">
        <v>37571</v>
      </c>
      <c r="B2149" t="s">
        <v>29</v>
      </c>
      <c r="C2149" t="s">
        <v>30</v>
      </c>
      <c r="D2149" t="s">
        <v>28</v>
      </c>
      <c r="E2149" t="s">
        <v>29</v>
      </c>
      <c r="F2149" t="s">
        <v>30</v>
      </c>
      <c r="G2149" t="s">
        <v>28</v>
      </c>
    </row>
    <row r="2150" spans="1:7" x14ac:dyDescent="0.2">
      <c r="A2150" s="3">
        <v>37572</v>
      </c>
      <c r="B2150">
        <v>7.16</v>
      </c>
      <c r="C2150" t="s">
        <v>27</v>
      </c>
      <c r="D2150" t="s">
        <v>28</v>
      </c>
      <c r="E2150">
        <v>7.0200000000000005</v>
      </c>
      <c r="F2150" t="s">
        <v>27</v>
      </c>
      <c r="G2150" t="s">
        <v>28</v>
      </c>
    </row>
    <row r="2151" spans="1:7" x14ac:dyDescent="0.2">
      <c r="A2151" s="3">
        <v>37573</v>
      </c>
      <c r="B2151">
        <v>7.15</v>
      </c>
      <c r="C2151" t="s">
        <v>27</v>
      </c>
      <c r="D2151" t="s">
        <v>28</v>
      </c>
      <c r="E2151">
        <v>7.03</v>
      </c>
      <c r="F2151" t="s">
        <v>27</v>
      </c>
      <c r="G2151" t="s">
        <v>28</v>
      </c>
    </row>
    <row r="2152" spans="1:7" x14ac:dyDescent="0.2">
      <c r="A2152" s="3">
        <v>37574</v>
      </c>
      <c r="B2152">
        <v>7.13</v>
      </c>
      <c r="C2152" t="s">
        <v>27</v>
      </c>
      <c r="D2152" t="s">
        <v>28</v>
      </c>
      <c r="E2152">
        <v>6.8500000000000005</v>
      </c>
      <c r="F2152" t="s">
        <v>27</v>
      </c>
      <c r="G2152" t="s">
        <v>28</v>
      </c>
    </row>
    <row r="2153" spans="1:7" x14ac:dyDescent="0.2">
      <c r="A2153" s="3">
        <v>37575</v>
      </c>
      <c r="B2153">
        <v>7.1000000000000005</v>
      </c>
      <c r="C2153" t="s">
        <v>27</v>
      </c>
      <c r="D2153" t="s">
        <v>28</v>
      </c>
      <c r="E2153">
        <v>6.95</v>
      </c>
      <c r="F2153" t="s">
        <v>27</v>
      </c>
      <c r="G2153" t="s">
        <v>28</v>
      </c>
    </row>
    <row r="2154" spans="1:7" x14ac:dyDescent="0.2">
      <c r="A2154" s="3">
        <v>37576</v>
      </c>
      <c r="B2154" t="s">
        <v>29</v>
      </c>
      <c r="C2154" t="s">
        <v>30</v>
      </c>
      <c r="D2154" t="s">
        <v>28</v>
      </c>
      <c r="E2154" t="s">
        <v>29</v>
      </c>
      <c r="F2154" t="s">
        <v>30</v>
      </c>
      <c r="G2154" t="s">
        <v>28</v>
      </c>
    </row>
    <row r="2155" spans="1:7" x14ac:dyDescent="0.2">
      <c r="A2155" s="3">
        <v>37577</v>
      </c>
      <c r="B2155" t="s">
        <v>29</v>
      </c>
      <c r="C2155" t="s">
        <v>30</v>
      </c>
      <c r="D2155" t="s">
        <v>28</v>
      </c>
      <c r="E2155" t="s">
        <v>29</v>
      </c>
      <c r="F2155" t="s">
        <v>30</v>
      </c>
      <c r="G2155" t="s">
        <v>28</v>
      </c>
    </row>
    <row r="2156" spans="1:7" x14ac:dyDescent="0.2">
      <c r="A2156" s="3">
        <v>37578</v>
      </c>
      <c r="B2156">
        <v>7</v>
      </c>
      <c r="C2156" t="s">
        <v>27</v>
      </c>
      <c r="D2156" t="s">
        <v>28</v>
      </c>
      <c r="E2156">
        <v>6.72</v>
      </c>
      <c r="F2156" t="s">
        <v>27</v>
      </c>
      <c r="G2156" t="s">
        <v>28</v>
      </c>
    </row>
    <row r="2157" spans="1:7" x14ac:dyDescent="0.2">
      <c r="A2157" s="3">
        <v>37579</v>
      </c>
      <c r="B2157">
        <v>6.88</v>
      </c>
      <c r="C2157" t="s">
        <v>27</v>
      </c>
      <c r="D2157" t="s">
        <v>28</v>
      </c>
      <c r="E2157">
        <v>6.71</v>
      </c>
      <c r="F2157" t="s">
        <v>27</v>
      </c>
      <c r="G2157" t="s">
        <v>28</v>
      </c>
    </row>
    <row r="2158" spans="1:7" x14ac:dyDescent="0.2">
      <c r="A2158" s="3">
        <v>37580</v>
      </c>
      <c r="B2158">
        <v>6.83</v>
      </c>
      <c r="C2158" t="s">
        <v>27</v>
      </c>
      <c r="D2158" t="s">
        <v>28</v>
      </c>
      <c r="E2158">
        <v>6.62</v>
      </c>
      <c r="F2158" t="s">
        <v>27</v>
      </c>
      <c r="G2158" t="s">
        <v>28</v>
      </c>
    </row>
    <row r="2159" spans="1:7" x14ac:dyDescent="0.2">
      <c r="A2159" s="3">
        <v>37581</v>
      </c>
      <c r="B2159">
        <v>6.8100000000000005</v>
      </c>
      <c r="C2159" t="s">
        <v>27</v>
      </c>
      <c r="D2159" t="s">
        <v>28</v>
      </c>
      <c r="E2159">
        <v>6.97</v>
      </c>
      <c r="F2159" t="s">
        <v>27</v>
      </c>
      <c r="G2159" t="s">
        <v>28</v>
      </c>
    </row>
    <row r="2160" spans="1:7" x14ac:dyDescent="0.2">
      <c r="A2160" s="3">
        <v>37582</v>
      </c>
      <c r="B2160">
        <v>6.94</v>
      </c>
      <c r="C2160" t="s">
        <v>27</v>
      </c>
      <c r="D2160" t="s">
        <v>28</v>
      </c>
      <c r="E2160">
        <v>6.98</v>
      </c>
      <c r="F2160" t="s">
        <v>27</v>
      </c>
      <c r="G2160" t="s">
        <v>28</v>
      </c>
    </row>
    <row r="2161" spans="1:7" x14ac:dyDescent="0.2">
      <c r="A2161" s="3">
        <v>37583</v>
      </c>
      <c r="B2161" t="s">
        <v>29</v>
      </c>
      <c r="C2161" t="s">
        <v>30</v>
      </c>
      <c r="D2161" t="s">
        <v>28</v>
      </c>
      <c r="E2161" t="s">
        <v>29</v>
      </c>
      <c r="F2161" t="s">
        <v>30</v>
      </c>
      <c r="G2161" t="s">
        <v>28</v>
      </c>
    </row>
    <row r="2162" spans="1:7" x14ac:dyDescent="0.2">
      <c r="A2162" s="3">
        <v>37584</v>
      </c>
      <c r="B2162" t="s">
        <v>29</v>
      </c>
      <c r="C2162" t="s">
        <v>30</v>
      </c>
      <c r="D2162" t="s">
        <v>28</v>
      </c>
      <c r="E2162" t="s">
        <v>29</v>
      </c>
      <c r="F2162" t="s">
        <v>30</v>
      </c>
      <c r="G2162" t="s">
        <v>28</v>
      </c>
    </row>
    <row r="2163" spans="1:7" x14ac:dyDescent="0.2">
      <c r="A2163" s="3">
        <v>37585</v>
      </c>
      <c r="B2163">
        <v>6.78</v>
      </c>
      <c r="C2163" t="s">
        <v>27</v>
      </c>
      <c r="D2163" t="s">
        <v>28</v>
      </c>
      <c r="E2163">
        <v>6.55</v>
      </c>
      <c r="F2163" t="s">
        <v>27</v>
      </c>
      <c r="G2163" t="s">
        <v>28</v>
      </c>
    </row>
    <row r="2164" spans="1:7" x14ac:dyDescent="0.2">
      <c r="A2164" s="3">
        <v>37586</v>
      </c>
      <c r="B2164">
        <v>6.87</v>
      </c>
      <c r="C2164" t="s">
        <v>27</v>
      </c>
      <c r="D2164" t="s">
        <v>28</v>
      </c>
      <c r="E2164">
        <v>7.03</v>
      </c>
      <c r="F2164" t="s">
        <v>27</v>
      </c>
      <c r="G2164" t="s">
        <v>28</v>
      </c>
    </row>
    <row r="2165" spans="1:7" x14ac:dyDescent="0.2">
      <c r="A2165" s="3">
        <v>37587</v>
      </c>
      <c r="B2165">
        <v>6.96</v>
      </c>
      <c r="C2165" t="s">
        <v>27</v>
      </c>
      <c r="D2165" t="s">
        <v>28</v>
      </c>
      <c r="E2165">
        <v>7.67</v>
      </c>
      <c r="F2165" t="s">
        <v>27</v>
      </c>
      <c r="G2165" t="s">
        <v>28</v>
      </c>
    </row>
    <row r="2166" spans="1:7" x14ac:dyDescent="0.2">
      <c r="A2166" s="3">
        <v>37588</v>
      </c>
      <c r="B2166">
        <v>7</v>
      </c>
      <c r="C2166" t="s">
        <v>27</v>
      </c>
      <c r="D2166" t="s">
        <v>28</v>
      </c>
      <c r="E2166">
        <v>8.8800000000000008</v>
      </c>
      <c r="F2166" t="s">
        <v>27</v>
      </c>
      <c r="G2166" t="s">
        <v>28</v>
      </c>
    </row>
    <row r="2167" spans="1:7" x14ac:dyDescent="0.2">
      <c r="A2167" s="3">
        <v>37589</v>
      </c>
      <c r="B2167">
        <v>6.97</v>
      </c>
      <c r="C2167" t="s">
        <v>27</v>
      </c>
      <c r="D2167" t="s">
        <v>28</v>
      </c>
      <c r="E2167">
        <v>8.9700000000000006</v>
      </c>
      <c r="F2167" t="s">
        <v>27</v>
      </c>
      <c r="G2167" t="s">
        <v>28</v>
      </c>
    </row>
    <row r="2168" spans="1:7" x14ac:dyDescent="0.2">
      <c r="A2168" s="3">
        <v>37590</v>
      </c>
      <c r="B2168" t="s">
        <v>29</v>
      </c>
      <c r="C2168" t="s">
        <v>30</v>
      </c>
      <c r="D2168" t="s">
        <v>28</v>
      </c>
      <c r="E2168" t="s">
        <v>29</v>
      </c>
      <c r="F2168" t="s">
        <v>30</v>
      </c>
      <c r="G2168" t="s">
        <v>28</v>
      </c>
    </row>
    <row r="2169" spans="1:7" x14ac:dyDescent="0.2">
      <c r="A2169" s="3">
        <v>37591</v>
      </c>
      <c r="B2169" t="s">
        <v>29</v>
      </c>
      <c r="C2169" t="s">
        <v>30</v>
      </c>
      <c r="D2169" t="s">
        <v>28</v>
      </c>
      <c r="E2169" t="s">
        <v>29</v>
      </c>
      <c r="F2169" t="s">
        <v>30</v>
      </c>
      <c r="G2169" t="s">
        <v>28</v>
      </c>
    </row>
    <row r="2170" spans="1:7" x14ac:dyDescent="0.2">
      <c r="A2170" s="3">
        <v>37592</v>
      </c>
      <c r="B2170">
        <v>6.86</v>
      </c>
      <c r="C2170" t="s">
        <v>27</v>
      </c>
      <c r="D2170" t="s">
        <v>28</v>
      </c>
      <c r="E2170">
        <v>6.68</v>
      </c>
      <c r="F2170" t="s">
        <v>27</v>
      </c>
      <c r="G2170" t="s">
        <v>28</v>
      </c>
    </row>
    <row r="2171" spans="1:7" x14ac:dyDescent="0.2">
      <c r="A2171" s="3">
        <v>37593</v>
      </c>
      <c r="B2171">
        <v>6.83</v>
      </c>
      <c r="C2171" t="s">
        <v>27</v>
      </c>
      <c r="D2171" t="s">
        <v>28</v>
      </c>
      <c r="E2171">
        <v>6.72</v>
      </c>
      <c r="F2171" t="s">
        <v>27</v>
      </c>
      <c r="G2171" t="s">
        <v>28</v>
      </c>
    </row>
    <row r="2172" spans="1:7" x14ac:dyDescent="0.2">
      <c r="A2172" s="3">
        <v>37594</v>
      </c>
      <c r="B2172">
        <v>6.83</v>
      </c>
      <c r="C2172" t="s">
        <v>27</v>
      </c>
      <c r="D2172" t="s">
        <v>28</v>
      </c>
      <c r="E2172">
        <v>6.72</v>
      </c>
      <c r="F2172" t="s">
        <v>27</v>
      </c>
      <c r="G2172" t="s">
        <v>28</v>
      </c>
    </row>
    <row r="2173" spans="1:7" x14ac:dyDescent="0.2">
      <c r="A2173" s="3">
        <v>37595</v>
      </c>
      <c r="B2173">
        <v>6.8100000000000005</v>
      </c>
      <c r="C2173" t="s">
        <v>27</v>
      </c>
      <c r="D2173" t="s">
        <v>28</v>
      </c>
      <c r="E2173">
        <v>6.73</v>
      </c>
      <c r="F2173" t="s">
        <v>27</v>
      </c>
      <c r="G2173" t="s">
        <v>28</v>
      </c>
    </row>
    <row r="2174" spans="1:7" x14ac:dyDescent="0.2">
      <c r="A2174" s="3">
        <v>37596</v>
      </c>
      <c r="B2174">
        <v>6.84</v>
      </c>
      <c r="C2174" t="s">
        <v>27</v>
      </c>
      <c r="D2174" t="s">
        <v>28</v>
      </c>
      <c r="E2174">
        <v>6.8500000000000005</v>
      </c>
      <c r="F2174" t="s">
        <v>27</v>
      </c>
      <c r="G2174" t="s">
        <v>28</v>
      </c>
    </row>
    <row r="2175" spans="1:7" x14ac:dyDescent="0.2">
      <c r="A2175" s="3">
        <v>37597</v>
      </c>
      <c r="B2175" t="s">
        <v>29</v>
      </c>
      <c r="C2175" t="s">
        <v>30</v>
      </c>
      <c r="D2175" t="s">
        <v>28</v>
      </c>
      <c r="E2175" t="s">
        <v>29</v>
      </c>
      <c r="F2175" t="s">
        <v>30</v>
      </c>
      <c r="G2175" t="s">
        <v>28</v>
      </c>
    </row>
    <row r="2176" spans="1:7" x14ac:dyDescent="0.2">
      <c r="A2176" s="3">
        <v>37598</v>
      </c>
      <c r="B2176" t="s">
        <v>29</v>
      </c>
      <c r="C2176" t="s">
        <v>30</v>
      </c>
      <c r="D2176" t="s">
        <v>28</v>
      </c>
      <c r="E2176" t="s">
        <v>29</v>
      </c>
      <c r="F2176" t="s">
        <v>30</v>
      </c>
      <c r="G2176" t="s">
        <v>28</v>
      </c>
    </row>
    <row r="2177" spans="1:7" x14ac:dyDescent="0.2">
      <c r="A2177" s="3">
        <v>37599</v>
      </c>
      <c r="B2177">
        <v>6.84</v>
      </c>
      <c r="C2177" t="s">
        <v>27</v>
      </c>
      <c r="D2177" t="s">
        <v>28</v>
      </c>
      <c r="E2177">
        <v>6.84</v>
      </c>
      <c r="F2177" t="s">
        <v>27</v>
      </c>
      <c r="G2177" t="s">
        <v>28</v>
      </c>
    </row>
    <row r="2178" spans="1:7" x14ac:dyDescent="0.2">
      <c r="A2178" s="3">
        <v>37600</v>
      </c>
      <c r="B2178">
        <v>6.88</v>
      </c>
      <c r="C2178" t="s">
        <v>27</v>
      </c>
      <c r="D2178" t="s">
        <v>28</v>
      </c>
      <c r="E2178">
        <v>7</v>
      </c>
      <c r="F2178" t="s">
        <v>27</v>
      </c>
      <c r="G2178" t="s">
        <v>28</v>
      </c>
    </row>
    <row r="2179" spans="1:7" x14ac:dyDescent="0.2">
      <c r="A2179" s="3">
        <v>37601</v>
      </c>
      <c r="B2179">
        <v>6.92</v>
      </c>
      <c r="C2179" t="s">
        <v>27</v>
      </c>
      <c r="D2179" t="s">
        <v>28</v>
      </c>
      <c r="E2179">
        <v>7</v>
      </c>
      <c r="F2179" t="s">
        <v>27</v>
      </c>
      <c r="G2179" t="s">
        <v>28</v>
      </c>
    </row>
    <row r="2180" spans="1:7" x14ac:dyDescent="0.2">
      <c r="A2180" s="3">
        <v>37602</v>
      </c>
      <c r="B2180">
        <v>6.97</v>
      </c>
      <c r="C2180" t="s">
        <v>27</v>
      </c>
      <c r="D2180" t="s">
        <v>28</v>
      </c>
      <c r="E2180">
        <v>7.22</v>
      </c>
      <c r="F2180" t="s">
        <v>27</v>
      </c>
      <c r="G2180" t="s">
        <v>28</v>
      </c>
    </row>
    <row r="2181" spans="1:7" x14ac:dyDescent="0.2">
      <c r="A2181" s="3">
        <v>37603</v>
      </c>
      <c r="B2181">
        <v>7.13</v>
      </c>
      <c r="C2181" t="s">
        <v>27</v>
      </c>
      <c r="D2181" t="s">
        <v>28</v>
      </c>
      <c r="E2181">
        <v>7.47</v>
      </c>
      <c r="F2181" t="s">
        <v>27</v>
      </c>
      <c r="G2181" t="s">
        <v>28</v>
      </c>
    </row>
    <row r="2182" spans="1:7" x14ac:dyDescent="0.2">
      <c r="A2182" s="3">
        <v>37604</v>
      </c>
      <c r="B2182" t="s">
        <v>29</v>
      </c>
      <c r="C2182" t="s">
        <v>30</v>
      </c>
      <c r="D2182" t="s">
        <v>28</v>
      </c>
      <c r="E2182" t="s">
        <v>29</v>
      </c>
      <c r="F2182" t="s">
        <v>30</v>
      </c>
      <c r="G2182" t="s">
        <v>28</v>
      </c>
    </row>
    <row r="2183" spans="1:7" x14ac:dyDescent="0.2">
      <c r="A2183" s="3">
        <v>37605</v>
      </c>
      <c r="B2183" t="s">
        <v>29</v>
      </c>
      <c r="C2183" t="s">
        <v>30</v>
      </c>
      <c r="D2183" t="s">
        <v>28</v>
      </c>
      <c r="E2183" t="s">
        <v>29</v>
      </c>
      <c r="F2183" t="s">
        <v>30</v>
      </c>
      <c r="G2183" t="s">
        <v>28</v>
      </c>
    </row>
    <row r="2184" spans="1:7" x14ac:dyDescent="0.2">
      <c r="A2184" s="3">
        <v>37606</v>
      </c>
      <c r="B2184">
        <v>7.2</v>
      </c>
      <c r="C2184" t="s">
        <v>27</v>
      </c>
      <c r="D2184" t="s">
        <v>28</v>
      </c>
      <c r="E2184">
        <v>8.14</v>
      </c>
      <c r="F2184" t="s">
        <v>27</v>
      </c>
      <c r="G2184" t="s">
        <v>28</v>
      </c>
    </row>
    <row r="2185" spans="1:7" x14ac:dyDescent="0.2">
      <c r="A2185" s="3">
        <v>37607</v>
      </c>
      <c r="B2185">
        <v>7.5200000000000005</v>
      </c>
      <c r="C2185" t="s">
        <v>27</v>
      </c>
      <c r="D2185" t="s">
        <v>28</v>
      </c>
      <c r="E2185">
        <v>8.14</v>
      </c>
      <c r="F2185" t="s">
        <v>27</v>
      </c>
      <c r="G2185" t="s">
        <v>28</v>
      </c>
    </row>
    <row r="2186" spans="1:7" x14ac:dyDescent="0.2">
      <c r="A2186" s="3">
        <v>37608</v>
      </c>
      <c r="B2186">
        <v>7.51</v>
      </c>
      <c r="C2186" t="s">
        <v>27</v>
      </c>
      <c r="D2186" t="s">
        <v>28</v>
      </c>
      <c r="E2186">
        <v>8.0500000000000007</v>
      </c>
      <c r="F2186" t="s">
        <v>27</v>
      </c>
      <c r="G2186" t="s">
        <v>28</v>
      </c>
    </row>
    <row r="2187" spans="1:7" x14ac:dyDescent="0.2">
      <c r="A2187" s="3">
        <v>37609</v>
      </c>
      <c r="B2187">
        <v>7.47</v>
      </c>
      <c r="C2187" t="s">
        <v>27</v>
      </c>
      <c r="D2187" t="s">
        <v>28</v>
      </c>
      <c r="E2187">
        <v>8.06</v>
      </c>
      <c r="F2187" t="s">
        <v>27</v>
      </c>
      <c r="G2187" t="s">
        <v>28</v>
      </c>
    </row>
    <row r="2188" spans="1:7" x14ac:dyDescent="0.2">
      <c r="A2188" s="3">
        <v>37610</v>
      </c>
      <c r="B2188">
        <v>7.24</v>
      </c>
      <c r="C2188" t="s">
        <v>27</v>
      </c>
      <c r="D2188" t="s">
        <v>28</v>
      </c>
      <c r="E2188">
        <v>7.41</v>
      </c>
      <c r="F2188" t="s">
        <v>27</v>
      </c>
      <c r="G2188" t="s">
        <v>28</v>
      </c>
    </row>
    <row r="2189" spans="1:7" x14ac:dyDescent="0.2">
      <c r="A2189" s="3">
        <v>37611</v>
      </c>
      <c r="B2189" t="s">
        <v>29</v>
      </c>
      <c r="C2189" t="s">
        <v>30</v>
      </c>
      <c r="D2189" t="s">
        <v>28</v>
      </c>
      <c r="E2189" t="s">
        <v>29</v>
      </c>
      <c r="F2189" t="s">
        <v>30</v>
      </c>
      <c r="G2189" t="s">
        <v>28</v>
      </c>
    </row>
    <row r="2190" spans="1:7" x14ac:dyDescent="0.2">
      <c r="A2190" s="3">
        <v>37612</v>
      </c>
      <c r="B2190" t="s">
        <v>29</v>
      </c>
      <c r="C2190" t="s">
        <v>30</v>
      </c>
      <c r="D2190" t="s">
        <v>28</v>
      </c>
      <c r="E2190" t="s">
        <v>29</v>
      </c>
      <c r="F2190" t="s">
        <v>30</v>
      </c>
      <c r="G2190" t="s">
        <v>28</v>
      </c>
    </row>
    <row r="2191" spans="1:7" x14ac:dyDescent="0.2">
      <c r="A2191" s="3">
        <v>37613</v>
      </c>
      <c r="B2191">
        <v>7.26</v>
      </c>
      <c r="C2191" t="s">
        <v>27</v>
      </c>
      <c r="D2191" t="s">
        <v>28</v>
      </c>
      <c r="E2191">
        <v>8.36</v>
      </c>
      <c r="F2191" t="s">
        <v>27</v>
      </c>
      <c r="G2191" t="s">
        <v>28</v>
      </c>
    </row>
    <row r="2192" spans="1:7" x14ac:dyDescent="0.2">
      <c r="A2192" s="3">
        <v>37614</v>
      </c>
      <c r="B2192">
        <v>7.15</v>
      </c>
      <c r="C2192" t="s">
        <v>27</v>
      </c>
      <c r="D2192" t="s">
        <v>28</v>
      </c>
      <c r="E2192">
        <v>6.45</v>
      </c>
      <c r="F2192" t="s">
        <v>27</v>
      </c>
      <c r="G2192" t="s">
        <v>28</v>
      </c>
    </row>
    <row r="2193" spans="1:7" x14ac:dyDescent="0.2">
      <c r="A2193" s="3">
        <v>37615</v>
      </c>
      <c r="B2193" t="s">
        <v>29</v>
      </c>
      <c r="C2193" t="s">
        <v>30</v>
      </c>
      <c r="D2193" t="s">
        <v>28</v>
      </c>
      <c r="E2193" t="s">
        <v>29</v>
      </c>
      <c r="F2193" t="s">
        <v>30</v>
      </c>
      <c r="G2193" t="s">
        <v>28</v>
      </c>
    </row>
    <row r="2194" spans="1:7" x14ac:dyDescent="0.2">
      <c r="A2194" s="3">
        <v>37616</v>
      </c>
      <c r="B2194" t="s">
        <v>29</v>
      </c>
      <c r="C2194" t="s">
        <v>30</v>
      </c>
      <c r="D2194" t="s">
        <v>28</v>
      </c>
      <c r="E2194" t="s">
        <v>29</v>
      </c>
      <c r="F2194" t="s">
        <v>30</v>
      </c>
      <c r="G2194" t="s">
        <v>28</v>
      </c>
    </row>
    <row r="2195" spans="1:7" x14ac:dyDescent="0.2">
      <c r="A2195" s="3">
        <v>37617</v>
      </c>
      <c r="B2195">
        <v>6.92</v>
      </c>
      <c r="C2195" t="s">
        <v>27</v>
      </c>
      <c r="D2195" t="s">
        <v>28</v>
      </c>
      <c r="E2195">
        <v>6.6000000000000005</v>
      </c>
      <c r="F2195" t="s">
        <v>27</v>
      </c>
      <c r="G2195" t="s">
        <v>28</v>
      </c>
    </row>
    <row r="2196" spans="1:7" x14ac:dyDescent="0.2">
      <c r="A2196" s="3">
        <v>37618</v>
      </c>
      <c r="B2196" t="s">
        <v>29</v>
      </c>
      <c r="C2196" t="s">
        <v>30</v>
      </c>
      <c r="D2196" t="s">
        <v>28</v>
      </c>
      <c r="E2196" t="s">
        <v>29</v>
      </c>
      <c r="F2196" t="s">
        <v>30</v>
      </c>
      <c r="G2196" t="s">
        <v>28</v>
      </c>
    </row>
    <row r="2197" spans="1:7" x14ac:dyDescent="0.2">
      <c r="A2197" s="3">
        <v>37619</v>
      </c>
      <c r="B2197" t="s">
        <v>29</v>
      </c>
      <c r="C2197" t="s">
        <v>30</v>
      </c>
      <c r="D2197" t="s">
        <v>28</v>
      </c>
      <c r="E2197" t="s">
        <v>29</v>
      </c>
      <c r="F2197" t="s">
        <v>30</v>
      </c>
      <c r="G2197" t="s">
        <v>28</v>
      </c>
    </row>
    <row r="2198" spans="1:7" x14ac:dyDescent="0.2">
      <c r="A2198" s="3">
        <v>37620</v>
      </c>
      <c r="B2198">
        <v>6.98</v>
      </c>
      <c r="C2198" t="s">
        <v>27</v>
      </c>
      <c r="D2198" t="s">
        <v>28</v>
      </c>
      <c r="E2198">
        <v>9.61</v>
      </c>
      <c r="F2198" t="s">
        <v>27</v>
      </c>
      <c r="G2198" t="s">
        <v>28</v>
      </c>
    </row>
    <row r="2199" spans="1:7" x14ac:dyDescent="0.2">
      <c r="A2199" s="3">
        <v>37621</v>
      </c>
      <c r="B2199">
        <v>6.98</v>
      </c>
      <c r="C2199" t="s">
        <v>27</v>
      </c>
      <c r="D2199" t="s">
        <v>28</v>
      </c>
      <c r="E2199">
        <v>7.08</v>
      </c>
      <c r="F2199" t="s">
        <v>27</v>
      </c>
      <c r="G2199" t="s">
        <v>28</v>
      </c>
    </row>
    <row r="2200" spans="1:7" x14ac:dyDescent="0.2">
      <c r="A2200" s="3">
        <v>37622</v>
      </c>
      <c r="B2200" t="s">
        <v>29</v>
      </c>
      <c r="C2200" t="s">
        <v>30</v>
      </c>
      <c r="D2200" t="s">
        <v>28</v>
      </c>
      <c r="E2200" t="s">
        <v>29</v>
      </c>
      <c r="F2200" t="s">
        <v>30</v>
      </c>
      <c r="G2200" t="s">
        <v>28</v>
      </c>
    </row>
    <row r="2201" spans="1:7" x14ac:dyDescent="0.2">
      <c r="A2201" s="3">
        <v>37623</v>
      </c>
      <c r="B2201">
        <v>6.8900000000000006</v>
      </c>
      <c r="C2201" t="s">
        <v>27</v>
      </c>
      <c r="D2201" t="s">
        <v>28</v>
      </c>
      <c r="E2201">
        <v>6.93</v>
      </c>
      <c r="F2201" t="s">
        <v>27</v>
      </c>
      <c r="G2201" t="s">
        <v>28</v>
      </c>
    </row>
    <row r="2202" spans="1:7" x14ac:dyDescent="0.2">
      <c r="A2202" s="3">
        <v>37624</v>
      </c>
      <c r="B2202">
        <v>6.8500000000000005</v>
      </c>
      <c r="C2202" t="s">
        <v>27</v>
      </c>
      <c r="D2202" t="s">
        <v>28</v>
      </c>
      <c r="E2202">
        <v>6.92</v>
      </c>
      <c r="F2202" t="s">
        <v>27</v>
      </c>
      <c r="G2202" t="s">
        <v>28</v>
      </c>
    </row>
    <row r="2203" spans="1:7" x14ac:dyDescent="0.2">
      <c r="A2203" s="3">
        <v>37625</v>
      </c>
      <c r="B2203" t="s">
        <v>29</v>
      </c>
      <c r="C2203" t="s">
        <v>30</v>
      </c>
      <c r="D2203" t="s">
        <v>28</v>
      </c>
      <c r="E2203" t="s">
        <v>29</v>
      </c>
      <c r="F2203" t="s">
        <v>30</v>
      </c>
      <c r="G2203" t="s">
        <v>28</v>
      </c>
    </row>
    <row r="2204" spans="1:7" x14ac:dyDescent="0.2">
      <c r="A2204" s="3">
        <v>37626</v>
      </c>
      <c r="B2204" t="s">
        <v>29</v>
      </c>
      <c r="C2204" t="s">
        <v>30</v>
      </c>
      <c r="D2204" t="s">
        <v>28</v>
      </c>
      <c r="E2204" t="s">
        <v>29</v>
      </c>
      <c r="F2204" t="s">
        <v>30</v>
      </c>
      <c r="G2204" t="s">
        <v>28</v>
      </c>
    </row>
    <row r="2205" spans="1:7" x14ac:dyDescent="0.2">
      <c r="A2205" s="3">
        <v>37627</v>
      </c>
      <c r="B2205">
        <v>6.8</v>
      </c>
      <c r="C2205" t="s">
        <v>27</v>
      </c>
      <c r="D2205" t="s">
        <v>28</v>
      </c>
      <c r="E2205">
        <v>6.79</v>
      </c>
      <c r="F2205" t="s">
        <v>27</v>
      </c>
      <c r="G2205" t="s">
        <v>28</v>
      </c>
    </row>
    <row r="2206" spans="1:7" x14ac:dyDescent="0.2">
      <c r="A2206" s="3">
        <v>37628</v>
      </c>
      <c r="B2206">
        <v>6.78</v>
      </c>
      <c r="C2206" t="s">
        <v>27</v>
      </c>
      <c r="D2206" t="s">
        <v>28</v>
      </c>
      <c r="E2206">
        <v>6.72</v>
      </c>
      <c r="F2206" t="s">
        <v>27</v>
      </c>
      <c r="G2206" t="s">
        <v>28</v>
      </c>
    </row>
    <row r="2207" spans="1:7" x14ac:dyDescent="0.2">
      <c r="A2207" s="3">
        <v>37629</v>
      </c>
      <c r="B2207">
        <v>6.73</v>
      </c>
      <c r="C2207" t="s">
        <v>27</v>
      </c>
      <c r="D2207" t="s">
        <v>28</v>
      </c>
      <c r="E2207">
        <v>6.63</v>
      </c>
      <c r="F2207" t="s">
        <v>27</v>
      </c>
      <c r="G2207" t="s">
        <v>28</v>
      </c>
    </row>
    <row r="2208" spans="1:7" x14ac:dyDescent="0.2">
      <c r="A2208" s="3">
        <v>37630</v>
      </c>
      <c r="B2208">
        <v>6.76</v>
      </c>
      <c r="C2208" t="s">
        <v>27</v>
      </c>
      <c r="D2208" t="s">
        <v>28</v>
      </c>
      <c r="E2208">
        <v>6.61</v>
      </c>
      <c r="F2208" t="s">
        <v>27</v>
      </c>
      <c r="G2208" t="s">
        <v>28</v>
      </c>
    </row>
    <row r="2209" spans="1:7" x14ac:dyDescent="0.2">
      <c r="A2209" s="3">
        <v>37631</v>
      </c>
      <c r="B2209">
        <v>6.79</v>
      </c>
      <c r="C2209" t="s">
        <v>27</v>
      </c>
      <c r="D2209" t="s">
        <v>28</v>
      </c>
      <c r="E2209">
        <v>6.75</v>
      </c>
      <c r="F2209" t="s">
        <v>27</v>
      </c>
      <c r="G2209" t="s">
        <v>28</v>
      </c>
    </row>
    <row r="2210" spans="1:7" x14ac:dyDescent="0.2">
      <c r="A2210" s="3">
        <v>37632</v>
      </c>
      <c r="B2210" t="s">
        <v>29</v>
      </c>
      <c r="C2210" t="s">
        <v>30</v>
      </c>
      <c r="D2210" t="s">
        <v>28</v>
      </c>
      <c r="E2210" t="s">
        <v>29</v>
      </c>
      <c r="F2210" t="s">
        <v>30</v>
      </c>
      <c r="G2210" t="s">
        <v>28</v>
      </c>
    </row>
    <row r="2211" spans="1:7" x14ac:dyDescent="0.2">
      <c r="A2211" s="3">
        <v>37633</v>
      </c>
      <c r="B2211" t="s">
        <v>29</v>
      </c>
      <c r="C2211" t="s">
        <v>30</v>
      </c>
      <c r="D2211" t="s">
        <v>28</v>
      </c>
      <c r="E2211" t="s">
        <v>29</v>
      </c>
      <c r="F2211" t="s">
        <v>30</v>
      </c>
      <c r="G2211" t="s">
        <v>28</v>
      </c>
    </row>
    <row r="2212" spans="1:7" x14ac:dyDescent="0.2">
      <c r="A2212" s="3">
        <v>37634</v>
      </c>
      <c r="B2212">
        <v>6.8100000000000005</v>
      </c>
      <c r="C2212" t="s">
        <v>27</v>
      </c>
      <c r="D2212" t="s">
        <v>28</v>
      </c>
      <c r="E2212">
        <v>6.8900000000000006</v>
      </c>
      <c r="F2212" t="s">
        <v>27</v>
      </c>
      <c r="G2212" t="s">
        <v>28</v>
      </c>
    </row>
    <row r="2213" spans="1:7" x14ac:dyDescent="0.2">
      <c r="A2213" s="3">
        <v>37635</v>
      </c>
      <c r="B2213">
        <v>6.7700000000000005</v>
      </c>
      <c r="C2213" t="s">
        <v>27</v>
      </c>
      <c r="D2213" t="s">
        <v>28</v>
      </c>
      <c r="E2213">
        <v>6.83</v>
      </c>
      <c r="F2213" t="s">
        <v>27</v>
      </c>
      <c r="G2213" t="s">
        <v>28</v>
      </c>
    </row>
    <row r="2214" spans="1:7" x14ac:dyDescent="0.2">
      <c r="A2214" s="3">
        <v>37636</v>
      </c>
      <c r="B2214">
        <v>6.75</v>
      </c>
      <c r="C2214" t="s">
        <v>27</v>
      </c>
      <c r="D2214" t="s">
        <v>28</v>
      </c>
      <c r="E2214">
        <v>6.87</v>
      </c>
      <c r="F2214" t="s">
        <v>27</v>
      </c>
      <c r="G2214" t="s">
        <v>28</v>
      </c>
    </row>
    <row r="2215" spans="1:7" x14ac:dyDescent="0.2">
      <c r="A2215" s="3">
        <v>37637</v>
      </c>
      <c r="B2215">
        <v>6.74</v>
      </c>
      <c r="C2215" t="s">
        <v>27</v>
      </c>
      <c r="D2215" t="s">
        <v>28</v>
      </c>
      <c r="E2215">
        <v>6.8</v>
      </c>
      <c r="F2215" t="s">
        <v>27</v>
      </c>
      <c r="G2215" t="s">
        <v>28</v>
      </c>
    </row>
    <row r="2216" spans="1:7" x14ac:dyDescent="0.2">
      <c r="A2216" s="3">
        <v>37638</v>
      </c>
      <c r="B2216">
        <v>6.73</v>
      </c>
      <c r="C2216" t="s">
        <v>27</v>
      </c>
      <c r="D2216" t="s">
        <v>28</v>
      </c>
      <c r="E2216">
        <v>6.78</v>
      </c>
      <c r="F2216" t="s">
        <v>27</v>
      </c>
      <c r="G2216" t="s">
        <v>28</v>
      </c>
    </row>
    <row r="2217" spans="1:7" x14ac:dyDescent="0.2">
      <c r="A2217" s="3">
        <v>37639</v>
      </c>
      <c r="B2217" t="s">
        <v>29</v>
      </c>
      <c r="C2217" t="s">
        <v>30</v>
      </c>
      <c r="D2217" t="s">
        <v>28</v>
      </c>
      <c r="E2217" t="s">
        <v>29</v>
      </c>
      <c r="F2217" t="s">
        <v>30</v>
      </c>
      <c r="G2217" t="s">
        <v>28</v>
      </c>
    </row>
    <row r="2218" spans="1:7" x14ac:dyDescent="0.2">
      <c r="A2218" s="3">
        <v>37640</v>
      </c>
      <c r="B2218" t="s">
        <v>29</v>
      </c>
      <c r="C2218" t="s">
        <v>30</v>
      </c>
      <c r="D2218" t="s">
        <v>28</v>
      </c>
      <c r="E2218" t="s">
        <v>29</v>
      </c>
      <c r="F2218" t="s">
        <v>30</v>
      </c>
      <c r="G2218" t="s">
        <v>28</v>
      </c>
    </row>
    <row r="2219" spans="1:7" x14ac:dyDescent="0.2">
      <c r="A2219" s="3">
        <v>37641</v>
      </c>
      <c r="B2219">
        <v>6.78</v>
      </c>
      <c r="C2219" t="s">
        <v>27</v>
      </c>
      <c r="D2219" t="s">
        <v>28</v>
      </c>
      <c r="E2219">
        <v>7.1400000000000006</v>
      </c>
      <c r="F2219" t="s">
        <v>27</v>
      </c>
      <c r="G2219" t="s">
        <v>28</v>
      </c>
    </row>
    <row r="2220" spans="1:7" x14ac:dyDescent="0.2">
      <c r="A2220" s="3">
        <v>37642</v>
      </c>
      <c r="B2220">
        <v>6.78</v>
      </c>
      <c r="C2220" t="s">
        <v>27</v>
      </c>
      <c r="D2220" t="s">
        <v>28</v>
      </c>
      <c r="E2220">
        <v>7.21</v>
      </c>
      <c r="F2220" t="s">
        <v>27</v>
      </c>
      <c r="G2220" t="s">
        <v>28</v>
      </c>
    </row>
    <row r="2221" spans="1:7" x14ac:dyDescent="0.2">
      <c r="A2221" s="3">
        <v>37643</v>
      </c>
      <c r="B2221">
        <v>6.74</v>
      </c>
      <c r="C2221" t="s">
        <v>27</v>
      </c>
      <c r="D2221" t="s">
        <v>28</v>
      </c>
      <c r="E2221">
        <v>7.0600000000000005</v>
      </c>
      <c r="F2221" t="s">
        <v>27</v>
      </c>
      <c r="G2221" t="s">
        <v>28</v>
      </c>
    </row>
    <row r="2222" spans="1:7" x14ac:dyDescent="0.2">
      <c r="A2222" s="3">
        <v>37644</v>
      </c>
      <c r="B2222">
        <v>6.71</v>
      </c>
      <c r="C2222" t="s">
        <v>27</v>
      </c>
      <c r="D2222" t="s">
        <v>28</v>
      </c>
      <c r="E2222">
        <v>6.7700000000000005</v>
      </c>
      <c r="F2222" t="s">
        <v>27</v>
      </c>
      <c r="G2222" t="s">
        <v>28</v>
      </c>
    </row>
    <row r="2223" spans="1:7" x14ac:dyDescent="0.2">
      <c r="A2223" s="3">
        <v>37645</v>
      </c>
      <c r="B2223">
        <v>6.72</v>
      </c>
      <c r="C2223" t="s">
        <v>27</v>
      </c>
      <c r="D2223" t="s">
        <v>28</v>
      </c>
      <c r="E2223">
        <v>6.8900000000000006</v>
      </c>
      <c r="F2223" t="s">
        <v>27</v>
      </c>
      <c r="G2223" t="s">
        <v>28</v>
      </c>
    </row>
    <row r="2224" spans="1:7" x14ac:dyDescent="0.2">
      <c r="A2224" s="3">
        <v>37646</v>
      </c>
      <c r="B2224" t="s">
        <v>29</v>
      </c>
      <c r="C2224" t="s">
        <v>30</v>
      </c>
      <c r="D2224" t="s">
        <v>28</v>
      </c>
      <c r="E2224" t="s">
        <v>29</v>
      </c>
      <c r="F2224" t="s">
        <v>30</v>
      </c>
      <c r="G2224" t="s">
        <v>28</v>
      </c>
    </row>
    <row r="2225" spans="1:7" x14ac:dyDescent="0.2">
      <c r="A2225" s="3">
        <v>37647</v>
      </c>
      <c r="B2225" t="s">
        <v>29</v>
      </c>
      <c r="C2225" t="s">
        <v>30</v>
      </c>
      <c r="D2225" t="s">
        <v>28</v>
      </c>
      <c r="E2225" t="s">
        <v>29</v>
      </c>
      <c r="F2225" t="s">
        <v>30</v>
      </c>
      <c r="G2225" t="s">
        <v>28</v>
      </c>
    </row>
    <row r="2226" spans="1:7" x14ac:dyDescent="0.2">
      <c r="A2226" s="3">
        <v>37648</v>
      </c>
      <c r="B2226">
        <v>6.7</v>
      </c>
      <c r="C2226" t="s">
        <v>27</v>
      </c>
      <c r="D2226" t="s">
        <v>28</v>
      </c>
      <c r="E2226">
        <v>7.16</v>
      </c>
      <c r="F2226" t="s">
        <v>27</v>
      </c>
      <c r="G2226" t="s">
        <v>28</v>
      </c>
    </row>
    <row r="2227" spans="1:7" x14ac:dyDescent="0.2">
      <c r="A2227" s="3">
        <v>37649</v>
      </c>
      <c r="B2227">
        <v>6.78</v>
      </c>
      <c r="C2227" t="s">
        <v>27</v>
      </c>
      <c r="D2227" t="s">
        <v>28</v>
      </c>
      <c r="E2227">
        <v>8.7100000000000009</v>
      </c>
      <c r="F2227" t="s">
        <v>27</v>
      </c>
      <c r="G2227" t="s">
        <v>28</v>
      </c>
    </row>
    <row r="2228" spans="1:7" x14ac:dyDescent="0.2">
      <c r="A2228" s="3">
        <v>37650</v>
      </c>
      <c r="B2228">
        <v>6.7</v>
      </c>
      <c r="C2228" t="s">
        <v>27</v>
      </c>
      <c r="D2228" t="s">
        <v>28</v>
      </c>
      <c r="E2228">
        <v>8.98</v>
      </c>
      <c r="F2228" t="s">
        <v>27</v>
      </c>
      <c r="G2228" t="s">
        <v>28</v>
      </c>
    </row>
    <row r="2229" spans="1:7" x14ac:dyDescent="0.2">
      <c r="A2229" s="3">
        <v>37651</v>
      </c>
      <c r="B2229">
        <v>6.65</v>
      </c>
      <c r="C2229" t="s">
        <v>27</v>
      </c>
      <c r="D2229" t="s">
        <v>28</v>
      </c>
      <c r="E2229">
        <v>9.43</v>
      </c>
      <c r="F2229" t="s">
        <v>27</v>
      </c>
      <c r="G2229" t="s">
        <v>28</v>
      </c>
    </row>
    <row r="2230" spans="1:7" x14ac:dyDescent="0.2">
      <c r="A2230" s="3">
        <v>37652</v>
      </c>
      <c r="B2230">
        <v>6.6400000000000006</v>
      </c>
      <c r="C2230" t="s">
        <v>27</v>
      </c>
      <c r="D2230" t="s">
        <v>28</v>
      </c>
      <c r="E2230">
        <v>6.72</v>
      </c>
      <c r="F2230" t="s">
        <v>27</v>
      </c>
      <c r="G2230" t="s">
        <v>28</v>
      </c>
    </row>
    <row r="2231" spans="1:7" x14ac:dyDescent="0.2">
      <c r="A2231" s="3">
        <v>37653</v>
      </c>
      <c r="B2231" t="s">
        <v>29</v>
      </c>
      <c r="C2231" t="s">
        <v>30</v>
      </c>
      <c r="D2231" t="s">
        <v>28</v>
      </c>
      <c r="E2231" t="s">
        <v>29</v>
      </c>
      <c r="F2231" t="s">
        <v>30</v>
      </c>
      <c r="G2231" t="s">
        <v>28</v>
      </c>
    </row>
    <row r="2232" spans="1:7" x14ac:dyDescent="0.2">
      <c r="A2232" s="3">
        <v>37654</v>
      </c>
      <c r="B2232" t="s">
        <v>29</v>
      </c>
      <c r="C2232" t="s">
        <v>30</v>
      </c>
      <c r="D2232" t="s">
        <v>28</v>
      </c>
      <c r="E2232" t="s">
        <v>29</v>
      </c>
      <c r="F2232" t="s">
        <v>30</v>
      </c>
      <c r="G2232" t="s">
        <v>28</v>
      </c>
    </row>
    <row r="2233" spans="1:7" x14ac:dyDescent="0.2">
      <c r="A2233" s="3">
        <v>37655</v>
      </c>
      <c r="B2233">
        <v>6.65</v>
      </c>
      <c r="C2233" t="s">
        <v>27</v>
      </c>
      <c r="D2233" t="s">
        <v>28</v>
      </c>
      <c r="E2233">
        <v>6.67</v>
      </c>
      <c r="F2233" t="s">
        <v>27</v>
      </c>
      <c r="G2233" t="s">
        <v>28</v>
      </c>
    </row>
    <row r="2234" spans="1:7" x14ac:dyDescent="0.2">
      <c r="A2234" s="3">
        <v>37656</v>
      </c>
      <c r="B2234">
        <v>6.63</v>
      </c>
      <c r="C2234" t="s">
        <v>27</v>
      </c>
      <c r="D2234" t="s">
        <v>28</v>
      </c>
      <c r="E2234">
        <v>6.6400000000000006</v>
      </c>
      <c r="F2234" t="s">
        <v>27</v>
      </c>
      <c r="G2234" t="s">
        <v>28</v>
      </c>
    </row>
    <row r="2235" spans="1:7" x14ac:dyDescent="0.2">
      <c r="A2235" s="3">
        <v>37657</v>
      </c>
      <c r="B2235">
        <v>6.65</v>
      </c>
      <c r="C2235" t="s">
        <v>27</v>
      </c>
      <c r="D2235" t="s">
        <v>28</v>
      </c>
      <c r="E2235">
        <v>6.73</v>
      </c>
      <c r="F2235" t="s">
        <v>27</v>
      </c>
      <c r="G2235" t="s">
        <v>28</v>
      </c>
    </row>
    <row r="2236" spans="1:7" x14ac:dyDescent="0.2">
      <c r="A2236" s="3">
        <v>37658</v>
      </c>
      <c r="B2236">
        <v>6.69</v>
      </c>
      <c r="C2236" t="s">
        <v>27</v>
      </c>
      <c r="D2236" t="s">
        <v>28</v>
      </c>
      <c r="E2236">
        <v>6.84</v>
      </c>
      <c r="F2236" t="s">
        <v>27</v>
      </c>
      <c r="G2236" t="s">
        <v>28</v>
      </c>
    </row>
    <row r="2237" spans="1:7" x14ac:dyDescent="0.2">
      <c r="A2237" s="3">
        <v>37659</v>
      </c>
      <c r="B2237">
        <v>6.66</v>
      </c>
      <c r="C2237" t="s">
        <v>27</v>
      </c>
      <c r="D2237" t="s">
        <v>28</v>
      </c>
      <c r="E2237">
        <v>6.61</v>
      </c>
      <c r="F2237" t="s">
        <v>27</v>
      </c>
      <c r="G2237" t="s">
        <v>28</v>
      </c>
    </row>
    <row r="2238" spans="1:7" x14ac:dyDescent="0.2">
      <c r="A2238" s="3">
        <v>37660</v>
      </c>
      <c r="B2238" t="s">
        <v>29</v>
      </c>
      <c r="C2238" t="s">
        <v>30</v>
      </c>
      <c r="D2238" t="s">
        <v>28</v>
      </c>
      <c r="E2238" t="s">
        <v>29</v>
      </c>
      <c r="F2238" t="s">
        <v>30</v>
      </c>
      <c r="G2238" t="s">
        <v>28</v>
      </c>
    </row>
    <row r="2239" spans="1:7" x14ac:dyDescent="0.2">
      <c r="A2239" s="3">
        <v>37661</v>
      </c>
      <c r="B2239" t="s">
        <v>29</v>
      </c>
      <c r="C2239" t="s">
        <v>30</v>
      </c>
      <c r="D2239" t="s">
        <v>28</v>
      </c>
      <c r="E2239" t="s">
        <v>29</v>
      </c>
      <c r="F2239" t="s">
        <v>30</v>
      </c>
      <c r="G2239" t="s">
        <v>28</v>
      </c>
    </row>
    <row r="2240" spans="1:7" x14ac:dyDescent="0.2">
      <c r="A2240" s="3">
        <v>37662</v>
      </c>
      <c r="B2240">
        <v>6.62</v>
      </c>
      <c r="C2240" t="s">
        <v>27</v>
      </c>
      <c r="D2240" t="s">
        <v>28</v>
      </c>
      <c r="E2240">
        <v>6.55</v>
      </c>
      <c r="F2240" t="s">
        <v>27</v>
      </c>
      <c r="G2240" t="s">
        <v>28</v>
      </c>
    </row>
    <row r="2241" spans="1:7" x14ac:dyDescent="0.2">
      <c r="A2241" s="3">
        <v>37663</v>
      </c>
      <c r="B2241">
        <v>6.61</v>
      </c>
      <c r="C2241" t="s">
        <v>27</v>
      </c>
      <c r="D2241" t="s">
        <v>28</v>
      </c>
      <c r="E2241">
        <v>6.55</v>
      </c>
      <c r="F2241" t="s">
        <v>27</v>
      </c>
      <c r="G2241" t="s">
        <v>28</v>
      </c>
    </row>
    <row r="2242" spans="1:7" x14ac:dyDescent="0.2">
      <c r="A2242" s="3">
        <v>37664</v>
      </c>
      <c r="B2242">
        <v>6.6000000000000005</v>
      </c>
      <c r="C2242" t="s">
        <v>27</v>
      </c>
      <c r="D2242" t="s">
        <v>28</v>
      </c>
      <c r="E2242">
        <v>6.54</v>
      </c>
      <c r="F2242" t="s">
        <v>27</v>
      </c>
      <c r="G2242" t="s">
        <v>28</v>
      </c>
    </row>
    <row r="2243" spans="1:7" x14ac:dyDescent="0.2">
      <c r="A2243" s="3">
        <v>37665</v>
      </c>
      <c r="B2243">
        <v>6.6000000000000005</v>
      </c>
      <c r="C2243" t="s">
        <v>27</v>
      </c>
      <c r="D2243" t="s">
        <v>28</v>
      </c>
      <c r="E2243">
        <v>6.5</v>
      </c>
      <c r="F2243" t="s">
        <v>27</v>
      </c>
      <c r="G2243" t="s">
        <v>28</v>
      </c>
    </row>
    <row r="2244" spans="1:7" x14ac:dyDescent="0.2">
      <c r="A2244" s="3">
        <v>37666</v>
      </c>
      <c r="B2244">
        <v>6.58</v>
      </c>
      <c r="C2244" t="s">
        <v>27</v>
      </c>
      <c r="D2244" t="s">
        <v>28</v>
      </c>
      <c r="E2244">
        <v>6.45</v>
      </c>
      <c r="F2244" t="s">
        <v>27</v>
      </c>
      <c r="G2244" t="s">
        <v>28</v>
      </c>
    </row>
    <row r="2245" spans="1:7" x14ac:dyDescent="0.2">
      <c r="A2245" s="3">
        <v>37667</v>
      </c>
      <c r="B2245" t="s">
        <v>29</v>
      </c>
      <c r="C2245" t="s">
        <v>30</v>
      </c>
      <c r="D2245" t="s">
        <v>28</v>
      </c>
      <c r="E2245" t="s">
        <v>29</v>
      </c>
      <c r="F2245" t="s">
        <v>30</v>
      </c>
      <c r="G2245" t="s">
        <v>28</v>
      </c>
    </row>
    <row r="2246" spans="1:7" x14ac:dyDescent="0.2">
      <c r="A2246" s="3">
        <v>37668</v>
      </c>
      <c r="B2246" t="s">
        <v>29</v>
      </c>
      <c r="C2246" t="s">
        <v>30</v>
      </c>
      <c r="D2246" t="s">
        <v>28</v>
      </c>
      <c r="E2246" t="s">
        <v>29</v>
      </c>
      <c r="F2246" t="s">
        <v>30</v>
      </c>
      <c r="G2246" t="s">
        <v>28</v>
      </c>
    </row>
    <row r="2247" spans="1:7" x14ac:dyDescent="0.2">
      <c r="A2247" s="3">
        <v>37669</v>
      </c>
      <c r="B2247">
        <v>6.44</v>
      </c>
      <c r="C2247" t="s">
        <v>27</v>
      </c>
      <c r="D2247" t="s">
        <v>28</v>
      </c>
      <c r="E2247">
        <v>6.38</v>
      </c>
      <c r="F2247" t="s">
        <v>27</v>
      </c>
      <c r="G2247" t="s">
        <v>28</v>
      </c>
    </row>
    <row r="2248" spans="1:7" x14ac:dyDescent="0.2">
      <c r="A2248" s="3">
        <v>37670</v>
      </c>
      <c r="B2248">
        <v>6.42</v>
      </c>
      <c r="C2248" t="s">
        <v>27</v>
      </c>
      <c r="D2248" t="s">
        <v>28</v>
      </c>
      <c r="E2248">
        <v>6.44</v>
      </c>
      <c r="F2248" t="s">
        <v>27</v>
      </c>
      <c r="G2248" t="s">
        <v>28</v>
      </c>
    </row>
    <row r="2249" spans="1:7" x14ac:dyDescent="0.2">
      <c r="A2249" s="3">
        <v>37671</v>
      </c>
      <c r="B2249">
        <v>6.44</v>
      </c>
      <c r="C2249" t="s">
        <v>27</v>
      </c>
      <c r="D2249" t="s">
        <v>28</v>
      </c>
      <c r="E2249">
        <v>6.37</v>
      </c>
      <c r="F2249" t="s">
        <v>27</v>
      </c>
      <c r="G2249" t="s">
        <v>28</v>
      </c>
    </row>
    <row r="2250" spans="1:7" x14ac:dyDescent="0.2">
      <c r="A2250" s="3">
        <v>37672</v>
      </c>
      <c r="B2250">
        <v>6.43</v>
      </c>
      <c r="C2250" t="s">
        <v>27</v>
      </c>
      <c r="D2250" t="s">
        <v>28</v>
      </c>
      <c r="E2250">
        <v>6.46</v>
      </c>
      <c r="F2250" t="s">
        <v>27</v>
      </c>
      <c r="G2250" t="s">
        <v>28</v>
      </c>
    </row>
    <row r="2251" spans="1:7" x14ac:dyDescent="0.2">
      <c r="A2251" s="3">
        <v>37673</v>
      </c>
      <c r="B2251">
        <v>6.43</v>
      </c>
      <c r="C2251" t="s">
        <v>27</v>
      </c>
      <c r="D2251" t="s">
        <v>28</v>
      </c>
      <c r="E2251">
        <v>6.41</v>
      </c>
      <c r="F2251" t="s">
        <v>27</v>
      </c>
      <c r="G2251" t="s">
        <v>28</v>
      </c>
    </row>
    <row r="2252" spans="1:7" x14ac:dyDescent="0.2">
      <c r="A2252" s="3">
        <v>37674</v>
      </c>
      <c r="B2252" t="s">
        <v>29</v>
      </c>
      <c r="C2252" t="s">
        <v>30</v>
      </c>
      <c r="D2252" t="s">
        <v>28</v>
      </c>
      <c r="E2252" t="s">
        <v>29</v>
      </c>
      <c r="F2252" t="s">
        <v>30</v>
      </c>
      <c r="G2252" t="s">
        <v>28</v>
      </c>
    </row>
    <row r="2253" spans="1:7" x14ac:dyDescent="0.2">
      <c r="A2253" s="3">
        <v>37675</v>
      </c>
      <c r="B2253" t="s">
        <v>29</v>
      </c>
      <c r="C2253" t="s">
        <v>30</v>
      </c>
      <c r="D2253" t="s">
        <v>28</v>
      </c>
      <c r="E2253" t="s">
        <v>29</v>
      </c>
      <c r="F2253" t="s">
        <v>30</v>
      </c>
      <c r="G2253" t="s">
        <v>28</v>
      </c>
    </row>
    <row r="2254" spans="1:7" x14ac:dyDescent="0.2">
      <c r="A2254" s="3">
        <v>37676</v>
      </c>
      <c r="B2254">
        <v>6.3500000000000005</v>
      </c>
      <c r="C2254" t="s">
        <v>27</v>
      </c>
      <c r="D2254" t="s">
        <v>28</v>
      </c>
      <c r="E2254">
        <v>5.54</v>
      </c>
      <c r="F2254" t="s">
        <v>27</v>
      </c>
      <c r="G2254" t="s">
        <v>28</v>
      </c>
    </row>
    <row r="2255" spans="1:7" x14ac:dyDescent="0.2">
      <c r="A2255" s="3">
        <v>37677</v>
      </c>
      <c r="B2255">
        <v>6.32</v>
      </c>
      <c r="C2255" t="s">
        <v>27</v>
      </c>
      <c r="D2255" t="s">
        <v>28</v>
      </c>
      <c r="E2255">
        <v>5</v>
      </c>
      <c r="F2255" t="s">
        <v>27</v>
      </c>
      <c r="G2255" t="s">
        <v>28</v>
      </c>
    </row>
    <row r="2256" spans="1:7" x14ac:dyDescent="0.2">
      <c r="A2256" s="3">
        <v>37678</v>
      </c>
      <c r="B2256">
        <v>6.32</v>
      </c>
      <c r="C2256" t="s">
        <v>27</v>
      </c>
      <c r="D2256" t="s">
        <v>28</v>
      </c>
      <c r="E2256">
        <v>5.4</v>
      </c>
      <c r="F2256" t="s">
        <v>27</v>
      </c>
      <c r="G2256" t="s">
        <v>28</v>
      </c>
    </row>
    <row r="2257" spans="1:7" x14ac:dyDescent="0.2">
      <c r="A2257" s="3">
        <v>37679</v>
      </c>
      <c r="B2257">
        <v>6.33</v>
      </c>
      <c r="C2257" t="s">
        <v>27</v>
      </c>
      <c r="D2257" t="s">
        <v>28</v>
      </c>
      <c r="E2257">
        <v>4.9800000000000004</v>
      </c>
      <c r="F2257" t="s">
        <v>27</v>
      </c>
      <c r="G2257" t="s">
        <v>28</v>
      </c>
    </row>
    <row r="2258" spans="1:7" x14ac:dyDescent="0.2">
      <c r="A2258" s="3">
        <v>37680</v>
      </c>
      <c r="B2258">
        <v>6.36</v>
      </c>
      <c r="C2258" t="s">
        <v>27</v>
      </c>
      <c r="D2258" t="s">
        <v>28</v>
      </c>
      <c r="E2258">
        <v>6.61</v>
      </c>
      <c r="F2258" t="s">
        <v>27</v>
      </c>
      <c r="G2258" t="s">
        <v>28</v>
      </c>
    </row>
    <row r="2259" spans="1:7" x14ac:dyDescent="0.2">
      <c r="A2259" s="3">
        <v>37681</v>
      </c>
      <c r="B2259" t="s">
        <v>29</v>
      </c>
      <c r="C2259" t="s">
        <v>30</v>
      </c>
      <c r="D2259" t="s">
        <v>28</v>
      </c>
      <c r="E2259" t="s">
        <v>29</v>
      </c>
      <c r="F2259" t="s">
        <v>30</v>
      </c>
      <c r="G2259" t="s">
        <v>28</v>
      </c>
    </row>
    <row r="2260" spans="1:7" x14ac:dyDescent="0.2">
      <c r="A2260" s="3">
        <v>37682</v>
      </c>
      <c r="B2260" t="s">
        <v>29</v>
      </c>
      <c r="C2260" t="s">
        <v>30</v>
      </c>
      <c r="D2260" t="s">
        <v>28</v>
      </c>
      <c r="E2260" t="s">
        <v>29</v>
      </c>
      <c r="F2260" t="s">
        <v>30</v>
      </c>
      <c r="G2260" t="s">
        <v>28</v>
      </c>
    </row>
    <row r="2261" spans="1:7" x14ac:dyDescent="0.2">
      <c r="A2261" s="3">
        <v>37683</v>
      </c>
      <c r="B2261">
        <v>6.33</v>
      </c>
      <c r="C2261" t="s">
        <v>27</v>
      </c>
      <c r="D2261" t="s">
        <v>28</v>
      </c>
      <c r="E2261">
        <v>6.38</v>
      </c>
      <c r="F2261" t="s">
        <v>27</v>
      </c>
      <c r="G2261" t="s">
        <v>28</v>
      </c>
    </row>
    <row r="2262" spans="1:7" x14ac:dyDescent="0.2">
      <c r="A2262" s="3">
        <v>37684</v>
      </c>
      <c r="B2262">
        <v>6.3500000000000005</v>
      </c>
      <c r="C2262" t="s">
        <v>27</v>
      </c>
      <c r="D2262" t="s">
        <v>28</v>
      </c>
      <c r="E2262">
        <v>6.3500000000000005</v>
      </c>
      <c r="F2262" t="s">
        <v>27</v>
      </c>
      <c r="G2262" t="s">
        <v>28</v>
      </c>
    </row>
    <row r="2263" spans="1:7" x14ac:dyDescent="0.2">
      <c r="A2263" s="3">
        <v>37685</v>
      </c>
      <c r="B2263">
        <v>6.3500000000000005</v>
      </c>
      <c r="C2263" t="s">
        <v>27</v>
      </c>
      <c r="D2263" t="s">
        <v>28</v>
      </c>
      <c r="E2263">
        <v>6.3100000000000005</v>
      </c>
      <c r="F2263" t="s">
        <v>27</v>
      </c>
      <c r="G2263" t="s">
        <v>28</v>
      </c>
    </row>
    <row r="2264" spans="1:7" x14ac:dyDescent="0.2">
      <c r="A2264" s="3">
        <v>37686</v>
      </c>
      <c r="B2264">
        <v>6.3100000000000005</v>
      </c>
      <c r="C2264" t="s">
        <v>27</v>
      </c>
      <c r="D2264" t="s">
        <v>28</v>
      </c>
      <c r="E2264">
        <v>6.16</v>
      </c>
      <c r="F2264" t="s">
        <v>27</v>
      </c>
      <c r="G2264" t="s">
        <v>28</v>
      </c>
    </row>
    <row r="2265" spans="1:7" x14ac:dyDescent="0.2">
      <c r="A2265" s="3">
        <v>37687</v>
      </c>
      <c r="B2265">
        <v>6.3100000000000005</v>
      </c>
      <c r="C2265" t="s">
        <v>27</v>
      </c>
      <c r="D2265" t="s">
        <v>28</v>
      </c>
      <c r="E2265">
        <v>6.25</v>
      </c>
      <c r="F2265" t="s">
        <v>27</v>
      </c>
      <c r="G2265" t="s">
        <v>28</v>
      </c>
    </row>
    <row r="2266" spans="1:7" x14ac:dyDescent="0.2">
      <c r="A2266" s="3">
        <v>37688</v>
      </c>
      <c r="B2266" t="s">
        <v>29</v>
      </c>
      <c r="C2266" t="s">
        <v>30</v>
      </c>
      <c r="D2266" t="s">
        <v>28</v>
      </c>
      <c r="E2266" t="s">
        <v>29</v>
      </c>
      <c r="F2266" t="s">
        <v>30</v>
      </c>
      <c r="G2266" t="s">
        <v>28</v>
      </c>
    </row>
    <row r="2267" spans="1:7" x14ac:dyDescent="0.2">
      <c r="A2267" s="3">
        <v>37689</v>
      </c>
      <c r="B2267" t="s">
        <v>29</v>
      </c>
      <c r="C2267" t="s">
        <v>30</v>
      </c>
      <c r="D2267" t="s">
        <v>28</v>
      </c>
      <c r="E2267" t="s">
        <v>29</v>
      </c>
      <c r="F2267" t="s">
        <v>30</v>
      </c>
      <c r="G2267" t="s">
        <v>28</v>
      </c>
    </row>
    <row r="2268" spans="1:7" x14ac:dyDescent="0.2">
      <c r="A2268" s="3">
        <v>37690</v>
      </c>
      <c r="B2268">
        <v>6.24</v>
      </c>
      <c r="C2268" t="s">
        <v>27</v>
      </c>
      <c r="D2268" t="s">
        <v>28</v>
      </c>
      <c r="E2268">
        <v>5.94</v>
      </c>
      <c r="F2268" t="s">
        <v>27</v>
      </c>
      <c r="G2268" t="s">
        <v>28</v>
      </c>
    </row>
    <row r="2269" spans="1:7" x14ac:dyDescent="0.2">
      <c r="A2269" s="3">
        <v>37691</v>
      </c>
      <c r="B2269">
        <v>6.24</v>
      </c>
      <c r="C2269" t="s">
        <v>27</v>
      </c>
      <c r="D2269" t="s">
        <v>28</v>
      </c>
      <c r="E2269">
        <v>6.1400000000000006</v>
      </c>
      <c r="F2269" t="s">
        <v>27</v>
      </c>
      <c r="G2269" t="s">
        <v>28</v>
      </c>
    </row>
    <row r="2270" spans="1:7" x14ac:dyDescent="0.2">
      <c r="A2270" s="3">
        <v>37692</v>
      </c>
      <c r="B2270">
        <v>6.26</v>
      </c>
      <c r="C2270" t="s">
        <v>27</v>
      </c>
      <c r="D2270" t="s">
        <v>28</v>
      </c>
      <c r="E2270">
        <v>6.2</v>
      </c>
      <c r="F2270" t="s">
        <v>27</v>
      </c>
      <c r="G2270" t="s">
        <v>28</v>
      </c>
    </row>
    <row r="2271" spans="1:7" x14ac:dyDescent="0.2">
      <c r="A2271" s="3">
        <v>37693</v>
      </c>
      <c r="B2271">
        <v>6.25</v>
      </c>
      <c r="C2271" t="s">
        <v>27</v>
      </c>
      <c r="D2271" t="s">
        <v>28</v>
      </c>
      <c r="E2271">
        <v>6.25</v>
      </c>
      <c r="F2271" t="s">
        <v>27</v>
      </c>
      <c r="G2271" t="s">
        <v>28</v>
      </c>
    </row>
    <row r="2272" spans="1:7" x14ac:dyDescent="0.2">
      <c r="A2272" s="3">
        <v>37694</v>
      </c>
      <c r="B2272">
        <v>6.26</v>
      </c>
      <c r="C2272" t="s">
        <v>27</v>
      </c>
      <c r="D2272" t="s">
        <v>28</v>
      </c>
      <c r="E2272">
        <v>6.3</v>
      </c>
      <c r="F2272" t="s">
        <v>27</v>
      </c>
      <c r="G2272" t="s">
        <v>28</v>
      </c>
    </row>
    <row r="2273" spans="1:7" x14ac:dyDescent="0.2">
      <c r="A2273" s="3">
        <v>37695</v>
      </c>
      <c r="B2273" t="s">
        <v>29</v>
      </c>
      <c r="C2273" t="s">
        <v>30</v>
      </c>
      <c r="D2273" t="s">
        <v>28</v>
      </c>
      <c r="E2273" t="s">
        <v>29</v>
      </c>
      <c r="F2273" t="s">
        <v>30</v>
      </c>
      <c r="G2273" t="s">
        <v>28</v>
      </c>
    </row>
    <row r="2274" spans="1:7" x14ac:dyDescent="0.2">
      <c r="A2274" s="3">
        <v>37696</v>
      </c>
      <c r="B2274" t="s">
        <v>29</v>
      </c>
      <c r="C2274" t="s">
        <v>30</v>
      </c>
      <c r="D2274" t="s">
        <v>28</v>
      </c>
      <c r="E2274" t="s">
        <v>29</v>
      </c>
      <c r="F2274" t="s">
        <v>30</v>
      </c>
      <c r="G2274" t="s">
        <v>28</v>
      </c>
    </row>
    <row r="2275" spans="1:7" x14ac:dyDescent="0.2">
      <c r="A2275" s="3">
        <v>37697</v>
      </c>
      <c r="B2275">
        <v>6.26</v>
      </c>
      <c r="C2275" t="s">
        <v>27</v>
      </c>
      <c r="D2275" t="s">
        <v>28</v>
      </c>
      <c r="E2275">
        <v>6.33</v>
      </c>
      <c r="F2275" t="s">
        <v>27</v>
      </c>
      <c r="G2275" t="s">
        <v>28</v>
      </c>
    </row>
    <row r="2276" spans="1:7" x14ac:dyDescent="0.2">
      <c r="A2276" s="3">
        <v>37698</v>
      </c>
      <c r="B2276">
        <v>6.28</v>
      </c>
      <c r="C2276" t="s">
        <v>27</v>
      </c>
      <c r="D2276" t="s">
        <v>28</v>
      </c>
      <c r="E2276">
        <v>6.43</v>
      </c>
      <c r="F2276" t="s">
        <v>27</v>
      </c>
      <c r="G2276" t="s">
        <v>28</v>
      </c>
    </row>
    <row r="2277" spans="1:7" x14ac:dyDescent="0.2">
      <c r="A2277" s="3">
        <v>37699</v>
      </c>
      <c r="B2277">
        <v>6.32</v>
      </c>
      <c r="C2277" t="s">
        <v>27</v>
      </c>
      <c r="D2277" t="s">
        <v>28</v>
      </c>
      <c r="E2277">
        <v>6.48</v>
      </c>
      <c r="F2277" t="s">
        <v>27</v>
      </c>
      <c r="G2277" t="s">
        <v>28</v>
      </c>
    </row>
    <row r="2278" spans="1:7" x14ac:dyDescent="0.2">
      <c r="A2278" s="3">
        <v>37700</v>
      </c>
      <c r="B2278">
        <v>6.3</v>
      </c>
      <c r="C2278" t="s">
        <v>27</v>
      </c>
      <c r="D2278" t="s">
        <v>28</v>
      </c>
      <c r="E2278">
        <v>6.46</v>
      </c>
      <c r="F2278" t="s">
        <v>27</v>
      </c>
      <c r="G2278" t="s">
        <v>28</v>
      </c>
    </row>
    <row r="2279" spans="1:7" x14ac:dyDescent="0.2">
      <c r="A2279" s="3">
        <v>37701</v>
      </c>
      <c r="B2279">
        <v>6.21</v>
      </c>
      <c r="C2279" t="s">
        <v>27</v>
      </c>
      <c r="D2279" t="s">
        <v>28</v>
      </c>
      <c r="E2279">
        <v>6.28</v>
      </c>
      <c r="F2279" t="s">
        <v>27</v>
      </c>
      <c r="G2279" t="s">
        <v>28</v>
      </c>
    </row>
    <row r="2280" spans="1:7" x14ac:dyDescent="0.2">
      <c r="A2280" s="3">
        <v>37702</v>
      </c>
      <c r="B2280" t="s">
        <v>29</v>
      </c>
      <c r="C2280" t="s">
        <v>30</v>
      </c>
      <c r="D2280" t="s">
        <v>28</v>
      </c>
      <c r="E2280" t="s">
        <v>29</v>
      </c>
      <c r="F2280" t="s">
        <v>30</v>
      </c>
      <c r="G2280" t="s">
        <v>28</v>
      </c>
    </row>
    <row r="2281" spans="1:7" x14ac:dyDescent="0.2">
      <c r="A2281" s="3">
        <v>37703</v>
      </c>
      <c r="B2281" t="s">
        <v>29</v>
      </c>
      <c r="C2281" t="s">
        <v>30</v>
      </c>
      <c r="D2281" t="s">
        <v>28</v>
      </c>
      <c r="E2281" t="s">
        <v>29</v>
      </c>
      <c r="F2281" t="s">
        <v>30</v>
      </c>
      <c r="G2281" t="s">
        <v>28</v>
      </c>
    </row>
    <row r="2282" spans="1:7" x14ac:dyDescent="0.2">
      <c r="A2282" s="3">
        <v>37704</v>
      </c>
      <c r="B2282">
        <v>6.17</v>
      </c>
      <c r="C2282" t="s">
        <v>27</v>
      </c>
      <c r="D2282" t="s">
        <v>28</v>
      </c>
      <c r="E2282">
        <v>6.19</v>
      </c>
      <c r="F2282" t="s">
        <v>27</v>
      </c>
      <c r="G2282" t="s">
        <v>28</v>
      </c>
    </row>
    <row r="2283" spans="1:7" x14ac:dyDescent="0.2">
      <c r="A2283" s="3">
        <v>37705</v>
      </c>
      <c r="B2283">
        <v>6.2</v>
      </c>
      <c r="C2283" t="s">
        <v>27</v>
      </c>
      <c r="D2283" t="s">
        <v>28</v>
      </c>
      <c r="E2283">
        <v>6.23</v>
      </c>
      <c r="F2283" t="s">
        <v>27</v>
      </c>
      <c r="G2283" t="s">
        <v>28</v>
      </c>
    </row>
    <row r="2284" spans="1:7" x14ac:dyDescent="0.2">
      <c r="A2284" s="3">
        <v>37706</v>
      </c>
      <c r="B2284">
        <v>6.26</v>
      </c>
      <c r="C2284" t="s">
        <v>27</v>
      </c>
      <c r="D2284" t="s">
        <v>28</v>
      </c>
      <c r="E2284">
        <v>7.95</v>
      </c>
      <c r="F2284" t="s">
        <v>27</v>
      </c>
      <c r="G2284" t="s">
        <v>28</v>
      </c>
    </row>
    <row r="2285" spans="1:7" x14ac:dyDescent="0.2">
      <c r="A2285" s="3">
        <v>37707</v>
      </c>
      <c r="B2285">
        <v>6.18</v>
      </c>
      <c r="C2285" t="s">
        <v>27</v>
      </c>
      <c r="D2285" t="s">
        <v>28</v>
      </c>
      <c r="E2285">
        <v>8.120000000000001</v>
      </c>
      <c r="F2285" t="s">
        <v>27</v>
      </c>
      <c r="G2285" t="s">
        <v>28</v>
      </c>
    </row>
    <row r="2286" spans="1:7" x14ac:dyDescent="0.2">
      <c r="A2286" s="3">
        <v>37708</v>
      </c>
      <c r="B2286">
        <v>6.1400000000000006</v>
      </c>
      <c r="C2286" t="s">
        <v>27</v>
      </c>
      <c r="D2286" t="s">
        <v>28</v>
      </c>
      <c r="E2286">
        <v>6.48</v>
      </c>
      <c r="F2286" t="s">
        <v>27</v>
      </c>
      <c r="G2286" t="s">
        <v>28</v>
      </c>
    </row>
    <row r="2287" spans="1:7" x14ac:dyDescent="0.2">
      <c r="A2287" s="3">
        <v>37709</v>
      </c>
      <c r="B2287" t="s">
        <v>29</v>
      </c>
      <c r="C2287" t="s">
        <v>30</v>
      </c>
      <c r="D2287" t="s">
        <v>28</v>
      </c>
      <c r="E2287" t="s">
        <v>29</v>
      </c>
      <c r="F2287" t="s">
        <v>30</v>
      </c>
      <c r="G2287" t="s">
        <v>28</v>
      </c>
    </row>
    <row r="2288" spans="1:7" x14ac:dyDescent="0.2">
      <c r="A2288" s="3">
        <v>37710</v>
      </c>
      <c r="B2288" t="s">
        <v>29</v>
      </c>
      <c r="C2288" t="s">
        <v>30</v>
      </c>
      <c r="D2288" t="s">
        <v>28</v>
      </c>
      <c r="E2288" t="s">
        <v>29</v>
      </c>
      <c r="F2288" t="s">
        <v>30</v>
      </c>
      <c r="G2288" t="s">
        <v>28</v>
      </c>
    </row>
    <row r="2289" spans="1:7" x14ac:dyDescent="0.2">
      <c r="A2289" s="3">
        <v>37711</v>
      </c>
      <c r="B2289">
        <v>6.15</v>
      </c>
      <c r="C2289" t="s">
        <v>27</v>
      </c>
      <c r="D2289" t="s">
        <v>28</v>
      </c>
      <c r="E2289">
        <v>6.13</v>
      </c>
      <c r="F2289" t="s">
        <v>27</v>
      </c>
      <c r="G2289" t="s">
        <v>28</v>
      </c>
    </row>
    <row r="2290" spans="1:7" x14ac:dyDescent="0.2">
      <c r="A2290" s="3">
        <v>37712</v>
      </c>
      <c r="B2290">
        <v>6.13</v>
      </c>
      <c r="C2290" t="s">
        <v>27</v>
      </c>
      <c r="D2290" t="s">
        <v>28</v>
      </c>
      <c r="E2290">
        <v>6.1000000000000005</v>
      </c>
      <c r="F2290" t="s">
        <v>27</v>
      </c>
      <c r="G2290" t="s">
        <v>28</v>
      </c>
    </row>
    <row r="2291" spans="1:7" x14ac:dyDescent="0.2">
      <c r="A2291" s="3">
        <v>37713</v>
      </c>
      <c r="B2291">
        <v>6.1000000000000005</v>
      </c>
      <c r="C2291" t="s">
        <v>27</v>
      </c>
      <c r="D2291" t="s">
        <v>28</v>
      </c>
      <c r="E2291">
        <v>5.96</v>
      </c>
      <c r="F2291" t="s">
        <v>27</v>
      </c>
      <c r="G2291" t="s">
        <v>28</v>
      </c>
    </row>
    <row r="2292" spans="1:7" x14ac:dyDescent="0.2">
      <c r="A2292" s="3">
        <v>37714</v>
      </c>
      <c r="B2292">
        <v>6.0600000000000005</v>
      </c>
      <c r="C2292" t="s">
        <v>27</v>
      </c>
      <c r="D2292" t="s">
        <v>28</v>
      </c>
      <c r="E2292">
        <v>5.93</v>
      </c>
      <c r="F2292" t="s">
        <v>27</v>
      </c>
      <c r="G2292" t="s">
        <v>28</v>
      </c>
    </row>
    <row r="2293" spans="1:7" x14ac:dyDescent="0.2">
      <c r="A2293" s="3">
        <v>37715</v>
      </c>
      <c r="B2293">
        <v>6.15</v>
      </c>
      <c r="C2293" t="s">
        <v>27</v>
      </c>
      <c r="D2293" t="s">
        <v>28</v>
      </c>
      <c r="E2293">
        <v>6.16</v>
      </c>
      <c r="F2293" t="s">
        <v>27</v>
      </c>
      <c r="G2293" t="s">
        <v>28</v>
      </c>
    </row>
    <row r="2294" spans="1:7" x14ac:dyDescent="0.2">
      <c r="A2294" s="3">
        <v>37716</v>
      </c>
      <c r="B2294" t="s">
        <v>29</v>
      </c>
      <c r="C2294" t="s">
        <v>30</v>
      </c>
      <c r="D2294" t="s">
        <v>28</v>
      </c>
      <c r="E2294" t="s">
        <v>29</v>
      </c>
      <c r="F2294" t="s">
        <v>30</v>
      </c>
      <c r="G2294" t="s">
        <v>28</v>
      </c>
    </row>
    <row r="2295" spans="1:7" x14ac:dyDescent="0.2">
      <c r="A2295" s="3">
        <v>37717</v>
      </c>
      <c r="B2295" t="s">
        <v>29</v>
      </c>
      <c r="C2295" t="s">
        <v>30</v>
      </c>
      <c r="D2295" t="s">
        <v>28</v>
      </c>
      <c r="E2295" t="s">
        <v>29</v>
      </c>
      <c r="F2295" t="s">
        <v>30</v>
      </c>
      <c r="G2295" t="s">
        <v>28</v>
      </c>
    </row>
    <row r="2296" spans="1:7" x14ac:dyDescent="0.2">
      <c r="A2296" s="3">
        <v>37718</v>
      </c>
      <c r="B2296">
        <v>6.15</v>
      </c>
      <c r="C2296" t="s">
        <v>27</v>
      </c>
      <c r="D2296" t="s">
        <v>28</v>
      </c>
      <c r="E2296">
        <v>6.18</v>
      </c>
      <c r="F2296" t="s">
        <v>27</v>
      </c>
      <c r="G2296" t="s">
        <v>28</v>
      </c>
    </row>
    <row r="2297" spans="1:7" x14ac:dyDescent="0.2">
      <c r="A2297" s="3">
        <v>37719</v>
      </c>
      <c r="B2297">
        <v>6.15</v>
      </c>
      <c r="C2297" t="s">
        <v>27</v>
      </c>
      <c r="D2297" t="s">
        <v>28</v>
      </c>
      <c r="E2297">
        <v>6.1000000000000005</v>
      </c>
      <c r="F2297" t="s">
        <v>27</v>
      </c>
      <c r="G2297" t="s">
        <v>28</v>
      </c>
    </row>
    <row r="2298" spans="1:7" x14ac:dyDescent="0.2">
      <c r="A2298" s="3">
        <v>37720</v>
      </c>
      <c r="B2298">
        <v>6.12</v>
      </c>
      <c r="C2298" t="s">
        <v>27</v>
      </c>
      <c r="D2298" t="s">
        <v>28</v>
      </c>
      <c r="E2298">
        <v>6.09</v>
      </c>
      <c r="F2298" t="s">
        <v>27</v>
      </c>
      <c r="G2298" t="s">
        <v>28</v>
      </c>
    </row>
    <row r="2299" spans="1:7" x14ac:dyDescent="0.2">
      <c r="A2299" s="3">
        <v>37721</v>
      </c>
      <c r="B2299">
        <v>6.12</v>
      </c>
      <c r="C2299" t="s">
        <v>27</v>
      </c>
      <c r="D2299" t="s">
        <v>28</v>
      </c>
      <c r="E2299">
        <v>6.1000000000000005</v>
      </c>
      <c r="F2299" t="s">
        <v>27</v>
      </c>
      <c r="G2299" t="s">
        <v>28</v>
      </c>
    </row>
    <row r="2300" spans="1:7" x14ac:dyDescent="0.2">
      <c r="A2300" s="3">
        <v>37722</v>
      </c>
      <c r="B2300">
        <v>6.18</v>
      </c>
      <c r="C2300" t="s">
        <v>27</v>
      </c>
      <c r="D2300" t="s">
        <v>28</v>
      </c>
      <c r="E2300">
        <v>6.3100000000000005</v>
      </c>
      <c r="F2300" t="s">
        <v>27</v>
      </c>
      <c r="G2300" t="s">
        <v>28</v>
      </c>
    </row>
    <row r="2301" spans="1:7" x14ac:dyDescent="0.2">
      <c r="A2301" s="3">
        <v>37723</v>
      </c>
      <c r="B2301" t="s">
        <v>29</v>
      </c>
      <c r="C2301" t="s">
        <v>30</v>
      </c>
      <c r="D2301" t="s">
        <v>28</v>
      </c>
      <c r="E2301" t="s">
        <v>29</v>
      </c>
      <c r="F2301" t="s">
        <v>30</v>
      </c>
      <c r="G2301" t="s">
        <v>28</v>
      </c>
    </row>
    <row r="2302" spans="1:7" x14ac:dyDescent="0.2">
      <c r="A2302" s="3">
        <v>37724</v>
      </c>
      <c r="B2302" t="s">
        <v>29</v>
      </c>
      <c r="C2302" t="s">
        <v>30</v>
      </c>
      <c r="D2302" t="s">
        <v>28</v>
      </c>
      <c r="E2302" t="s">
        <v>29</v>
      </c>
      <c r="F2302" t="s">
        <v>30</v>
      </c>
      <c r="G2302" t="s">
        <v>28</v>
      </c>
    </row>
    <row r="2303" spans="1:7" x14ac:dyDescent="0.2">
      <c r="A2303" s="3">
        <v>37725</v>
      </c>
      <c r="B2303">
        <v>6.23</v>
      </c>
      <c r="C2303" t="s">
        <v>27</v>
      </c>
      <c r="D2303" t="s">
        <v>28</v>
      </c>
      <c r="E2303">
        <v>6.37</v>
      </c>
      <c r="F2303" t="s">
        <v>27</v>
      </c>
      <c r="G2303" t="s">
        <v>28</v>
      </c>
    </row>
    <row r="2304" spans="1:7" x14ac:dyDescent="0.2">
      <c r="A2304" s="3">
        <v>37726</v>
      </c>
      <c r="B2304">
        <v>6.23</v>
      </c>
      <c r="C2304" t="s">
        <v>27</v>
      </c>
      <c r="D2304" t="s">
        <v>28</v>
      </c>
      <c r="E2304">
        <v>6.68</v>
      </c>
      <c r="F2304" t="s">
        <v>27</v>
      </c>
      <c r="G2304" t="s">
        <v>28</v>
      </c>
    </row>
    <row r="2305" spans="1:7" x14ac:dyDescent="0.2">
      <c r="A2305" s="3">
        <v>37727</v>
      </c>
      <c r="B2305">
        <v>6.18</v>
      </c>
      <c r="C2305" t="s">
        <v>27</v>
      </c>
      <c r="D2305" t="s">
        <v>28</v>
      </c>
      <c r="E2305">
        <v>6.79</v>
      </c>
      <c r="F2305" t="s">
        <v>27</v>
      </c>
      <c r="G2305" t="s">
        <v>28</v>
      </c>
    </row>
    <row r="2306" spans="1:7" x14ac:dyDescent="0.2">
      <c r="A2306" s="3">
        <v>37728</v>
      </c>
      <c r="B2306">
        <v>6.13</v>
      </c>
      <c r="C2306" t="s">
        <v>27</v>
      </c>
      <c r="D2306" t="s">
        <v>28</v>
      </c>
      <c r="E2306">
        <v>6.3100000000000005</v>
      </c>
      <c r="F2306" t="s">
        <v>27</v>
      </c>
      <c r="G2306" t="s">
        <v>28</v>
      </c>
    </row>
    <row r="2307" spans="1:7" x14ac:dyDescent="0.2">
      <c r="A2307" s="3">
        <v>37729</v>
      </c>
      <c r="B2307">
        <v>6.12</v>
      </c>
      <c r="C2307" t="s">
        <v>27</v>
      </c>
      <c r="D2307" t="s">
        <v>28</v>
      </c>
      <c r="E2307">
        <v>6.0200000000000005</v>
      </c>
      <c r="F2307" t="s">
        <v>27</v>
      </c>
      <c r="G2307" t="s">
        <v>28</v>
      </c>
    </row>
    <row r="2308" spans="1:7" x14ac:dyDescent="0.2">
      <c r="A2308" s="3">
        <v>37730</v>
      </c>
      <c r="B2308" t="s">
        <v>29</v>
      </c>
      <c r="C2308" t="s">
        <v>30</v>
      </c>
      <c r="D2308" t="s">
        <v>28</v>
      </c>
      <c r="E2308" t="s">
        <v>29</v>
      </c>
      <c r="F2308" t="s">
        <v>30</v>
      </c>
      <c r="G2308" t="s">
        <v>28</v>
      </c>
    </row>
    <row r="2309" spans="1:7" x14ac:dyDescent="0.2">
      <c r="A2309" s="3">
        <v>37731</v>
      </c>
      <c r="B2309" t="s">
        <v>29</v>
      </c>
      <c r="C2309" t="s">
        <v>30</v>
      </c>
      <c r="D2309" t="s">
        <v>28</v>
      </c>
      <c r="E2309" t="s">
        <v>29</v>
      </c>
      <c r="F2309" t="s">
        <v>30</v>
      </c>
      <c r="G2309" t="s">
        <v>28</v>
      </c>
    </row>
    <row r="2310" spans="1:7" x14ac:dyDescent="0.2">
      <c r="A2310" s="3">
        <v>37732</v>
      </c>
      <c r="B2310" t="s">
        <v>29</v>
      </c>
      <c r="C2310" t="s">
        <v>30</v>
      </c>
      <c r="D2310" t="s">
        <v>28</v>
      </c>
      <c r="E2310" t="s">
        <v>29</v>
      </c>
      <c r="F2310" t="s">
        <v>30</v>
      </c>
      <c r="G2310" t="s">
        <v>28</v>
      </c>
    </row>
    <row r="2311" spans="1:7" x14ac:dyDescent="0.2">
      <c r="A2311" s="3">
        <v>37733</v>
      </c>
      <c r="B2311">
        <v>6.08</v>
      </c>
      <c r="C2311" t="s">
        <v>27</v>
      </c>
      <c r="D2311" t="s">
        <v>28</v>
      </c>
      <c r="E2311">
        <v>5.83</v>
      </c>
      <c r="F2311" t="s">
        <v>27</v>
      </c>
      <c r="G2311" t="s">
        <v>28</v>
      </c>
    </row>
    <row r="2312" spans="1:7" x14ac:dyDescent="0.2">
      <c r="A2312" s="3">
        <v>37734</v>
      </c>
      <c r="B2312">
        <v>6</v>
      </c>
      <c r="C2312" t="s">
        <v>27</v>
      </c>
      <c r="D2312" t="s">
        <v>28</v>
      </c>
      <c r="E2312">
        <v>5.63</v>
      </c>
      <c r="F2312" t="s">
        <v>27</v>
      </c>
      <c r="G2312" t="s">
        <v>28</v>
      </c>
    </row>
    <row r="2313" spans="1:7" x14ac:dyDescent="0.2">
      <c r="A2313" s="3">
        <v>37735</v>
      </c>
      <c r="B2313">
        <v>6</v>
      </c>
      <c r="C2313" t="s">
        <v>27</v>
      </c>
      <c r="D2313" t="s">
        <v>28</v>
      </c>
      <c r="E2313">
        <v>5.89</v>
      </c>
      <c r="F2313" t="s">
        <v>27</v>
      </c>
      <c r="G2313" t="s">
        <v>28</v>
      </c>
    </row>
    <row r="2314" spans="1:7" x14ac:dyDescent="0.2">
      <c r="A2314" s="3">
        <v>37736</v>
      </c>
      <c r="B2314">
        <v>5.84</v>
      </c>
      <c r="C2314" t="s">
        <v>27</v>
      </c>
      <c r="D2314" t="s">
        <v>28</v>
      </c>
      <c r="E2314">
        <v>5.73</v>
      </c>
      <c r="F2314" t="s">
        <v>27</v>
      </c>
      <c r="G2314" t="s">
        <v>28</v>
      </c>
    </row>
    <row r="2315" spans="1:7" x14ac:dyDescent="0.2">
      <c r="A2315" s="3">
        <v>37737</v>
      </c>
      <c r="B2315" t="s">
        <v>29</v>
      </c>
      <c r="C2315" t="s">
        <v>30</v>
      </c>
      <c r="D2315" t="s">
        <v>28</v>
      </c>
      <c r="E2315" t="s">
        <v>29</v>
      </c>
      <c r="F2315" t="s">
        <v>30</v>
      </c>
      <c r="G2315" t="s">
        <v>28</v>
      </c>
    </row>
    <row r="2316" spans="1:7" x14ac:dyDescent="0.2">
      <c r="A2316" s="3">
        <v>37738</v>
      </c>
      <c r="B2316" t="s">
        <v>29</v>
      </c>
      <c r="C2316" t="s">
        <v>30</v>
      </c>
      <c r="D2316" t="s">
        <v>28</v>
      </c>
      <c r="E2316" t="s">
        <v>29</v>
      </c>
      <c r="F2316" t="s">
        <v>30</v>
      </c>
      <c r="G2316" t="s">
        <v>28</v>
      </c>
    </row>
    <row r="2317" spans="1:7" x14ac:dyDescent="0.2">
      <c r="A2317" s="3">
        <v>37739</v>
      </c>
      <c r="B2317">
        <v>5.83</v>
      </c>
      <c r="C2317" t="s">
        <v>27</v>
      </c>
      <c r="D2317" t="s">
        <v>28</v>
      </c>
      <c r="E2317">
        <v>5.51</v>
      </c>
      <c r="F2317" t="s">
        <v>27</v>
      </c>
      <c r="G2317" t="s">
        <v>28</v>
      </c>
    </row>
    <row r="2318" spans="1:7" x14ac:dyDescent="0.2">
      <c r="A2318" s="3">
        <v>37740</v>
      </c>
      <c r="B2318">
        <v>5.8500000000000005</v>
      </c>
      <c r="C2318" t="s">
        <v>27</v>
      </c>
      <c r="D2318" t="s">
        <v>28</v>
      </c>
      <c r="E2318">
        <v>4.7300000000000004</v>
      </c>
      <c r="F2318" t="s">
        <v>27</v>
      </c>
      <c r="G2318" t="s">
        <v>28</v>
      </c>
    </row>
    <row r="2319" spans="1:7" x14ac:dyDescent="0.2">
      <c r="A2319" s="3">
        <v>37741</v>
      </c>
      <c r="B2319">
        <v>5.83</v>
      </c>
      <c r="C2319" t="s">
        <v>27</v>
      </c>
      <c r="D2319" t="s">
        <v>28</v>
      </c>
      <c r="E2319">
        <v>5.65</v>
      </c>
      <c r="F2319" t="s">
        <v>27</v>
      </c>
      <c r="G2319" t="s">
        <v>28</v>
      </c>
    </row>
    <row r="2320" spans="1:7" x14ac:dyDescent="0.2">
      <c r="A2320" s="3">
        <v>37742</v>
      </c>
      <c r="B2320" t="s">
        <v>29</v>
      </c>
      <c r="C2320" t="s">
        <v>30</v>
      </c>
      <c r="D2320" t="s">
        <v>28</v>
      </c>
      <c r="E2320" t="s">
        <v>29</v>
      </c>
      <c r="F2320" t="s">
        <v>30</v>
      </c>
      <c r="G2320" t="s">
        <v>28</v>
      </c>
    </row>
    <row r="2321" spans="1:7" x14ac:dyDescent="0.2">
      <c r="A2321" s="3">
        <v>37743</v>
      </c>
      <c r="B2321">
        <v>5.8500000000000005</v>
      </c>
      <c r="C2321" t="s">
        <v>27</v>
      </c>
      <c r="D2321" t="s">
        <v>28</v>
      </c>
      <c r="E2321">
        <v>6.03</v>
      </c>
      <c r="F2321" t="s">
        <v>27</v>
      </c>
      <c r="G2321" t="s">
        <v>28</v>
      </c>
    </row>
    <row r="2322" spans="1:7" x14ac:dyDescent="0.2">
      <c r="A2322" s="3">
        <v>37744</v>
      </c>
      <c r="B2322" t="s">
        <v>29</v>
      </c>
      <c r="C2322" t="s">
        <v>30</v>
      </c>
      <c r="D2322" t="s">
        <v>28</v>
      </c>
      <c r="E2322" t="s">
        <v>29</v>
      </c>
      <c r="F2322" t="s">
        <v>30</v>
      </c>
      <c r="G2322" t="s">
        <v>28</v>
      </c>
    </row>
    <row r="2323" spans="1:7" x14ac:dyDescent="0.2">
      <c r="A2323" s="3">
        <v>37745</v>
      </c>
      <c r="B2323" t="s">
        <v>29</v>
      </c>
      <c r="C2323" t="s">
        <v>30</v>
      </c>
      <c r="D2323" t="s">
        <v>28</v>
      </c>
      <c r="E2323" t="s">
        <v>29</v>
      </c>
      <c r="F2323" t="s">
        <v>30</v>
      </c>
      <c r="G2323" t="s">
        <v>28</v>
      </c>
    </row>
    <row r="2324" spans="1:7" x14ac:dyDescent="0.2">
      <c r="A2324" s="3">
        <v>37746</v>
      </c>
      <c r="B2324">
        <v>5.86</v>
      </c>
      <c r="C2324" t="s">
        <v>27</v>
      </c>
      <c r="D2324" t="s">
        <v>28</v>
      </c>
      <c r="E2324">
        <v>5.8100000000000005</v>
      </c>
      <c r="F2324" t="s">
        <v>27</v>
      </c>
      <c r="G2324" t="s">
        <v>28</v>
      </c>
    </row>
    <row r="2325" spans="1:7" x14ac:dyDescent="0.2">
      <c r="A2325" s="3">
        <v>37747</v>
      </c>
      <c r="B2325">
        <v>5.8500000000000005</v>
      </c>
      <c r="C2325" t="s">
        <v>27</v>
      </c>
      <c r="D2325" t="s">
        <v>28</v>
      </c>
      <c r="E2325">
        <v>5.83</v>
      </c>
      <c r="F2325" t="s">
        <v>27</v>
      </c>
      <c r="G2325" t="s">
        <v>28</v>
      </c>
    </row>
    <row r="2326" spans="1:7" x14ac:dyDescent="0.2">
      <c r="A2326" s="3">
        <v>37748</v>
      </c>
      <c r="B2326">
        <v>5.84</v>
      </c>
      <c r="C2326" t="s">
        <v>27</v>
      </c>
      <c r="D2326" t="s">
        <v>28</v>
      </c>
      <c r="E2326">
        <v>5.68</v>
      </c>
      <c r="F2326" t="s">
        <v>27</v>
      </c>
      <c r="G2326" t="s">
        <v>28</v>
      </c>
    </row>
    <row r="2327" spans="1:7" x14ac:dyDescent="0.2">
      <c r="A2327" s="3">
        <v>37749</v>
      </c>
      <c r="B2327">
        <v>5.8</v>
      </c>
      <c r="C2327" t="s">
        <v>27</v>
      </c>
      <c r="D2327" t="s">
        <v>28</v>
      </c>
      <c r="E2327">
        <v>5.59</v>
      </c>
      <c r="F2327" t="s">
        <v>27</v>
      </c>
      <c r="G2327" t="s">
        <v>28</v>
      </c>
    </row>
    <row r="2328" spans="1:7" x14ac:dyDescent="0.2">
      <c r="A2328" s="3">
        <v>37750</v>
      </c>
      <c r="B2328">
        <v>5.8</v>
      </c>
      <c r="C2328" t="s">
        <v>27</v>
      </c>
      <c r="D2328" t="s">
        <v>28</v>
      </c>
      <c r="E2328">
        <v>5.65</v>
      </c>
      <c r="F2328" t="s">
        <v>27</v>
      </c>
      <c r="G2328" t="s">
        <v>28</v>
      </c>
    </row>
    <row r="2329" spans="1:7" x14ac:dyDescent="0.2">
      <c r="A2329" s="3">
        <v>37751</v>
      </c>
      <c r="B2329" t="s">
        <v>29</v>
      </c>
      <c r="C2329" t="s">
        <v>30</v>
      </c>
      <c r="D2329" t="s">
        <v>28</v>
      </c>
      <c r="E2329" t="s">
        <v>29</v>
      </c>
      <c r="F2329" t="s">
        <v>30</v>
      </c>
      <c r="G2329" t="s">
        <v>28</v>
      </c>
    </row>
    <row r="2330" spans="1:7" x14ac:dyDescent="0.2">
      <c r="A2330" s="3">
        <v>37752</v>
      </c>
      <c r="B2330" t="s">
        <v>29</v>
      </c>
      <c r="C2330" t="s">
        <v>30</v>
      </c>
      <c r="D2330" t="s">
        <v>28</v>
      </c>
      <c r="E2330" t="s">
        <v>29</v>
      </c>
      <c r="F2330" t="s">
        <v>30</v>
      </c>
      <c r="G2330" t="s">
        <v>28</v>
      </c>
    </row>
    <row r="2331" spans="1:7" x14ac:dyDescent="0.2">
      <c r="A2331" s="3">
        <v>37753</v>
      </c>
      <c r="B2331">
        <v>5.7700000000000005</v>
      </c>
      <c r="C2331" t="s">
        <v>27</v>
      </c>
      <c r="D2331" t="s">
        <v>28</v>
      </c>
      <c r="E2331">
        <v>5.68</v>
      </c>
      <c r="F2331" t="s">
        <v>27</v>
      </c>
      <c r="G2331" t="s">
        <v>28</v>
      </c>
    </row>
    <row r="2332" spans="1:7" x14ac:dyDescent="0.2">
      <c r="A2332" s="3">
        <v>37754</v>
      </c>
      <c r="B2332">
        <v>5.7700000000000005</v>
      </c>
      <c r="C2332" t="s">
        <v>27</v>
      </c>
      <c r="D2332" t="s">
        <v>28</v>
      </c>
      <c r="E2332">
        <v>5.74</v>
      </c>
      <c r="F2332" t="s">
        <v>27</v>
      </c>
      <c r="G2332" t="s">
        <v>28</v>
      </c>
    </row>
    <row r="2333" spans="1:7" x14ac:dyDescent="0.2">
      <c r="A2333" s="3">
        <v>37755</v>
      </c>
      <c r="B2333">
        <v>5.75</v>
      </c>
      <c r="C2333" t="s">
        <v>27</v>
      </c>
      <c r="D2333" t="s">
        <v>28</v>
      </c>
      <c r="E2333">
        <v>5.66</v>
      </c>
      <c r="F2333" t="s">
        <v>27</v>
      </c>
      <c r="G2333" t="s">
        <v>28</v>
      </c>
    </row>
    <row r="2334" spans="1:7" x14ac:dyDescent="0.2">
      <c r="A2334" s="3">
        <v>37756</v>
      </c>
      <c r="B2334">
        <v>5.68</v>
      </c>
      <c r="C2334" t="s">
        <v>27</v>
      </c>
      <c r="D2334" t="s">
        <v>28</v>
      </c>
      <c r="E2334">
        <v>5.8100000000000005</v>
      </c>
      <c r="F2334" t="s">
        <v>27</v>
      </c>
      <c r="G2334" t="s">
        <v>28</v>
      </c>
    </row>
    <row r="2335" spans="1:7" x14ac:dyDescent="0.2">
      <c r="A2335" s="3">
        <v>37757</v>
      </c>
      <c r="B2335">
        <v>5.7</v>
      </c>
      <c r="C2335" t="s">
        <v>27</v>
      </c>
      <c r="D2335" t="s">
        <v>28</v>
      </c>
      <c r="E2335">
        <v>6.25</v>
      </c>
      <c r="F2335" t="s">
        <v>27</v>
      </c>
      <c r="G2335" t="s">
        <v>28</v>
      </c>
    </row>
    <row r="2336" spans="1:7" x14ac:dyDescent="0.2">
      <c r="A2336" s="3">
        <v>37758</v>
      </c>
      <c r="B2336" t="s">
        <v>29</v>
      </c>
      <c r="C2336" t="s">
        <v>30</v>
      </c>
      <c r="D2336" t="s">
        <v>28</v>
      </c>
      <c r="E2336" t="s">
        <v>29</v>
      </c>
      <c r="F2336" t="s">
        <v>30</v>
      </c>
      <c r="G2336" t="s">
        <v>28</v>
      </c>
    </row>
    <row r="2337" spans="1:7" x14ac:dyDescent="0.2">
      <c r="A2337" s="3">
        <v>37759</v>
      </c>
      <c r="B2337" t="s">
        <v>29</v>
      </c>
      <c r="C2337" t="s">
        <v>30</v>
      </c>
      <c r="D2337" t="s">
        <v>28</v>
      </c>
      <c r="E2337" t="s">
        <v>29</v>
      </c>
      <c r="F2337" t="s">
        <v>30</v>
      </c>
      <c r="G2337" t="s">
        <v>28</v>
      </c>
    </row>
    <row r="2338" spans="1:7" x14ac:dyDescent="0.2">
      <c r="A2338" s="3">
        <v>37760</v>
      </c>
      <c r="B2338">
        <v>5.7</v>
      </c>
      <c r="C2338" t="s">
        <v>27</v>
      </c>
      <c r="D2338" t="s">
        <v>28</v>
      </c>
      <c r="E2338">
        <v>6.03</v>
      </c>
      <c r="F2338" t="s">
        <v>27</v>
      </c>
      <c r="G2338" t="s">
        <v>28</v>
      </c>
    </row>
    <row r="2339" spans="1:7" x14ac:dyDescent="0.2">
      <c r="A2339" s="3">
        <v>37761</v>
      </c>
      <c r="B2339">
        <v>5.7</v>
      </c>
      <c r="C2339" t="s">
        <v>27</v>
      </c>
      <c r="D2339" t="s">
        <v>28</v>
      </c>
      <c r="E2339">
        <v>6.45</v>
      </c>
      <c r="F2339" t="s">
        <v>27</v>
      </c>
      <c r="G2339" t="s">
        <v>28</v>
      </c>
    </row>
    <row r="2340" spans="1:7" x14ac:dyDescent="0.2">
      <c r="A2340" s="3">
        <v>37762</v>
      </c>
      <c r="B2340">
        <v>5.75</v>
      </c>
      <c r="C2340" t="s">
        <v>27</v>
      </c>
      <c r="D2340" t="s">
        <v>28</v>
      </c>
      <c r="E2340">
        <v>6.03</v>
      </c>
      <c r="F2340" t="s">
        <v>27</v>
      </c>
      <c r="G2340" t="s">
        <v>28</v>
      </c>
    </row>
    <row r="2341" spans="1:7" x14ac:dyDescent="0.2">
      <c r="A2341" s="3">
        <v>37763</v>
      </c>
      <c r="B2341">
        <v>5.68</v>
      </c>
      <c r="C2341" t="s">
        <v>27</v>
      </c>
      <c r="D2341" t="s">
        <v>28</v>
      </c>
      <c r="E2341">
        <v>5.84</v>
      </c>
      <c r="F2341" t="s">
        <v>27</v>
      </c>
      <c r="G2341" t="s">
        <v>28</v>
      </c>
    </row>
    <row r="2342" spans="1:7" x14ac:dyDescent="0.2">
      <c r="A2342" s="3">
        <v>37764</v>
      </c>
      <c r="B2342">
        <v>5.65</v>
      </c>
      <c r="C2342" t="s">
        <v>27</v>
      </c>
      <c r="D2342" t="s">
        <v>28</v>
      </c>
      <c r="E2342">
        <v>5.73</v>
      </c>
      <c r="F2342" t="s">
        <v>27</v>
      </c>
      <c r="G2342" t="s">
        <v>28</v>
      </c>
    </row>
    <row r="2343" spans="1:7" x14ac:dyDescent="0.2">
      <c r="A2343" s="3">
        <v>37765</v>
      </c>
      <c r="B2343" t="s">
        <v>29</v>
      </c>
      <c r="C2343" t="s">
        <v>30</v>
      </c>
      <c r="D2343" t="s">
        <v>28</v>
      </c>
      <c r="E2343" t="s">
        <v>29</v>
      </c>
      <c r="F2343" t="s">
        <v>30</v>
      </c>
      <c r="G2343" t="s">
        <v>28</v>
      </c>
    </row>
    <row r="2344" spans="1:7" x14ac:dyDescent="0.2">
      <c r="A2344" s="3">
        <v>37766</v>
      </c>
      <c r="B2344" t="s">
        <v>29</v>
      </c>
      <c r="C2344" t="s">
        <v>30</v>
      </c>
      <c r="D2344" t="s">
        <v>28</v>
      </c>
      <c r="E2344" t="s">
        <v>29</v>
      </c>
      <c r="F2344" t="s">
        <v>30</v>
      </c>
      <c r="G2344" t="s">
        <v>28</v>
      </c>
    </row>
    <row r="2345" spans="1:7" x14ac:dyDescent="0.2">
      <c r="A2345" s="3">
        <v>37767</v>
      </c>
      <c r="B2345">
        <v>5.63</v>
      </c>
      <c r="C2345" t="s">
        <v>27</v>
      </c>
      <c r="D2345" t="s">
        <v>28</v>
      </c>
      <c r="E2345">
        <v>5.45</v>
      </c>
      <c r="F2345" t="s">
        <v>27</v>
      </c>
      <c r="G2345" t="s">
        <v>28</v>
      </c>
    </row>
    <row r="2346" spans="1:7" x14ac:dyDescent="0.2">
      <c r="A2346" s="3">
        <v>37768</v>
      </c>
      <c r="B2346">
        <v>5.61</v>
      </c>
      <c r="C2346" t="s">
        <v>27</v>
      </c>
      <c r="D2346" t="s">
        <v>28</v>
      </c>
      <c r="E2346">
        <v>5.7</v>
      </c>
      <c r="F2346" t="s">
        <v>27</v>
      </c>
      <c r="G2346" t="s">
        <v>28</v>
      </c>
    </row>
    <row r="2347" spans="1:7" x14ac:dyDescent="0.2">
      <c r="A2347" s="3">
        <v>37769</v>
      </c>
      <c r="B2347">
        <v>5.63</v>
      </c>
      <c r="C2347" t="s">
        <v>27</v>
      </c>
      <c r="D2347" t="s">
        <v>28</v>
      </c>
      <c r="E2347">
        <v>5.65</v>
      </c>
      <c r="F2347" t="s">
        <v>27</v>
      </c>
      <c r="G2347" t="s">
        <v>28</v>
      </c>
    </row>
    <row r="2348" spans="1:7" x14ac:dyDescent="0.2">
      <c r="A2348" s="3">
        <v>37770</v>
      </c>
      <c r="B2348">
        <v>5.61</v>
      </c>
      <c r="C2348" t="s">
        <v>27</v>
      </c>
      <c r="D2348" t="s">
        <v>28</v>
      </c>
      <c r="E2348">
        <v>5.64</v>
      </c>
      <c r="F2348" t="s">
        <v>27</v>
      </c>
      <c r="G2348" t="s">
        <v>28</v>
      </c>
    </row>
    <row r="2349" spans="1:7" x14ac:dyDescent="0.2">
      <c r="A2349" s="3">
        <v>37771</v>
      </c>
      <c r="B2349">
        <v>5.6000000000000005</v>
      </c>
      <c r="C2349" t="s">
        <v>27</v>
      </c>
      <c r="D2349" t="s">
        <v>28</v>
      </c>
      <c r="E2349">
        <v>5.5</v>
      </c>
      <c r="F2349" t="s">
        <v>27</v>
      </c>
      <c r="G2349" t="s">
        <v>28</v>
      </c>
    </row>
    <row r="2350" spans="1:7" x14ac:dyDescent="0.2">
      <c r="A2350" s="3">
        <v>37772</v>
      </c>
      <c r="B2350" t="s">
        <v>29</v>
      </c>
      <c r="C2350" t="s">
        <v>30</v>
      </c>
      <c r="D2350" t="s">
        <v>28</v>
      </c>
      <c r="E2350" t="s">
        <v>29</v>
      </c>
      <c r="F2350" t="s">
        <v>30</v>
      </c>
      <c r="G2350" t="s">
        <v>28</v>
      </c>
    </row>
    <row r="2351" spans="1:7" x14ac:dyDescent="0.2">
      <c r="A2351" s="3">
        <v>37773</v>
      </c>
      <c r="B2351" t="s">
        <v>29</v>
      </c>
      <c r="C2351" t="s">
        <v>30</v>
      </c>
      <c r="D2351" t="s">
        <v>28</v>
      </c>
      <c r="E2351" t="s">
        <v>29</v>
      </c>
      <c r="F2351" t="s">
        <v>30</v>
      </c>
      <c r="G2351" t="s">
        <v>28</v>
      </c>
    </row>
    <row r="2352" spans="1:7" x14ac:dyDescent="0.2">
      <c r="A2352" s="3">
        <v>37774</v>
      </c>
      <c r="B2352">
        <v>5.6000000000000005</v>
      </c>
      <c r="C2352" t="s">
        <v>27</v>
      </c>
      <c r="D2352" t="s">
        <v>28</v>
      </c>
      <c r="E2352">
        <v>5.57</v>
      </c>
      <c r="F2352" t="s">
        <v>27</v>
      </c>
      <c r="G2352" t="s">
        <v>28</v>
      </c>
    </row>
    <row r="2353" spans="1:7" x14ac:dyDescent="0.2">
      <c r="A2353" s="3">
        <v>37775</v>
      </c>
      <c r="B2353">
        <v>5.6000000000000005</v>
      </c>
      <c r="C2353" t="s">
        <v>27</v>
      </c>
      <c r="D2353" t="s">
        <v>28</v>
      </c>
      <c r="E2353">
        <v>5.48</v>
      </c>
      <c r="F2353" t="s">
        <v>27</v>
      </c>
      <c r="G2353" t="s">
        <v>28</v>
      </c>
    </row>
    <row r="2354" spans="1:7" x14ac:dyDescent="0.2">
      <c r="A2354" s="3">
        <v>37776</v>
      </c>
      <c r="B2354">
        <v>5.6000000000000005</v>
      </c>
      <c r="C2354" t="s">
        <v>27</v>
      </c>
      <c r="D2354" t="s">
        <v>28</v>
      </c>
      <c r="E2354">
        <v>5.49</v>
      </c>
      <c r="F2354" t="s">
        <v>27</v>
      </c>
      <c r="G2354" t="s">
        <v>28</v>
      </c>
    </row>
    <row r="2355" spans="1:7" x14ac:dyDescent="0.2">
      <c r="A2355" s="3">
        <v>37777</v>
      </c>
      <c r="B2355">
        <v>5.61</v>
      </c>
      <c r="C2355" t="s">
        <v>27</v>
      </c>
      <c r="D2355" t="s">
        <v>28</v>
      </c>
      <c r="E2355">
        <v>5.55</v>
      </c>
      <c r="F2355" t="s">
        <v>27</v>
      </c>
      <c r="G2355" t="s">
        <v>28</v>
      </c>
    </row>
    <row r="2356" spans="1:7" x14ac:dyDescent="0.2">
      <c r="A2356" s="3">
        <v>37778</v>
      </c>
      <c r="B2356">
        <v>5.61</v>
      </c>
      <c r="C2356" t="s">
        <v>27</v>
      </c>
      <c r="D2356" t="s">
        <v>28</v>
      </c>
      <c r="E2356">
        <v>5.59</v>
      </c>
      <c r="F2356" t="s">
        <v>27</v>
      </c>
      <c r="G2356" t="s">
        <v>28</v>
      </c>
    </row>
    <row r="2357" spans="1:7" x14ac:dyDescent="0.2">
      <c r="A2357" s="3">
        <v>37779</v>
      </c>
      <c r="B2357" t="s">
        <v>29</v>
      </c>
      <c r="C2357" t="s">
        <v>30</v>
      </c>
      <c r="D2357" t="s">
        <v>28</v>
      </c>
      <c r="E2357" t="s">
        <v>29</v>
      </c>
      <c r="F2357" t="s">
        <v>30</v>
      </c>
      <c r="G2357" t="s">
        <v>28</v>
      </c>
    </row>
    <row r="2358" spans="1:7" x14ac:dyDescent="0.2">
      <c r="A2358" s="3">
        <v>37780</v>
      </c>
      <c r="B2358" t="s">
        <v>29</v>
      </c>
      <c r="C2358" t="s">
        <v>30</v>
      </c>
      <c r="D2358" t="s">
        <v>28</v>
      </c>
      <c r="E2358" t="s">
        <v>29</v>
      </c>
      <c r="F2358" t="s">
        <v>30</v>
      </c>
      <c r="G2358" t="s">
        <v>28</v>
      </c>
    </row>
    <row r="2359" spans="1:7" x14ac:dyDescent="0.2">
      <c r="A2359" s="3">
        <v>37781</v>
      </c>
      <c r="B2359">
        <v>5.6000000000000005</v>
      </c>
      <c r="C2359" t="s">
        <v>27</v>
      </c>
      <c r="D2359" t="s">
        <v>28</v>
      </c>
      <c r="E2359">
        <v>5.55</v>
      </c>
      <c r="F2359" t="s">
        <v>27</v>
      </c>
      <c r="G2359" t="s">
        <v>28</v>
      </c>
    </row>
    <row r="2360" spans="1:7" x14ac:dyDescent="0.2">
      <c r="A2360" s="3">
        <v>37782</v>
      </c>
      <c r="B2360">
        <v>5.58</v>
      </c>
      <c r="C2360" t="s">
        <v>27</v>
      </c>
      <c r="D2360" t="s">
        <v>28</v>
      </c>
      <c r="E2360">
        <v>5.48</v>
      </c>
      <c r="F2360" t="s">
        <v>27</v>
      </c>
      <c r="G2360" t="s">
        <v>28</v>
      </c>
    </row>
    <row r="2361" spans="1:7" x14ac:dyDescent="0.2">
      <c r="A2361" s="3">
        <v>37783</v>
      </c>
      <c r="B2361">
        <v>5.57</v>
      </c>
      <c r="C2361" t="s">
        <v>27</v>
      </c>
      <c r="D2361" t="s">
        <v>28</v>
      </c>
      <c r="E2361">
        <v>5.48</v>
      </c>
      <c r="F2361" t="s">
        <v>27</v>
      </c>
      <c r="G2361" t="s">
        <v>28</v>
      </c>
    </row>
    <row r="2362" spans="1:7" x14ac:dyDescent="0.2">
      <c r="A2362" s="3">
        <v>37784</v>
      </c>
      <c r="B2362">
        <v>5.57</v>
      </c>
      <c r="C2362" t="s">
        <v>27</v>
      </c>
      <c r="D2362" t="s">
        <v>28</v>
      </c>
      <c r="E2362">
        <v>5.54</v>
      </c>
      <c r="F2362" t="s">
        <v>27</v>
      </c>
      <c r="G2362" t="s">
        <v>28</v>
      </c>
    </row>
    <row r="2363" spans="1:7" x14ac:dyDescent="0.2">
      <c r="A2363" s="3">
        <v>37785</v>
      </c>
      <c r="B2363">
        <v>5.55</v>
      </c>
      <c r="C2363" t="s">
        <v>27</v>
      </c>
      <c r="D2363" t="s">
        <v>28</v>
      </c>
      <c r="E2363">
        <v>5.53</v>
      </c>
      <c r="F2363" t="s">
        <v>27</v>
      </c>
      <c r="G2363" t="s">
        <v>28</v>
      </c>
    </row>
    <row r="2364" spans="1:7" x14ac:dyDescent="0.2">
      <c r="A2364" s="3">
        <v>37786</v>
      </c>
      <c r="B2364" t="s">
        <v>29</v>
      </c>
      <c r="C2364" t="s">
        <v>30</v>
      </c>
      <c r="D2364" t="s">
        <v>28</v>
      </c>
      <c r="E2364" t="s">
        <v>29</v>
      </c>
      <c r="F2364" t="s">
        <v>30</v>
      </c>
      <c r="G2364" t="s">
        <v>28</v>
      </c>
    </row>
    <row r="2365" spans="1:7" x14ac:dyDescent="0.2">
      <c r="A2365" s="3">
        <v>37787</v>
      </c>
      <c r="B2365" t="s">
        <v>29</v>
      </c>
      <c r="C2365" t="s">
        <v>30</v>
      </c>
      <c r="D2365" t="s">
        <v>28</v>
      </c>
      <c r="E2365" t="s">
        <v>29</v>
      </c>
      <c r="F2365" t="s">
        <v>30</v>
      </c>
      <c r="G2365" t="s">
        <v>28</v>
      </c>
    </row>
    <row r="2366" spans="1:7" x14ac:dyDescent="0.2">
      <c r="A2366" s="3">
        <v>37788</v>
      </c>
      <c r="B2366">
        <v>5.5200000000000005</v>
      </c>
      <c r="C2366" t="s">
        <v>27</v>
      </c>
      <c r="D2366" t="s">
        <v>28</v>
      </c>
      <c r="E2366">
        <v>5.53</v>
      </c>
      <c r="F2366" t="s">
        <v>27</v>
      </c>
      <c r="G2366" t="s">
        <v>28</v>
      </c>
    </row>
    <row r="2367" spans="1:7" x14ac:dyDescent="0.2">
      <c r="A2367" s="3">
        <v>37789</v>
      </c>
      <c r="B2367">
        <v>5.5</v>
      </c>
      <c r="C2367" t="s">
        <v>27</v>
      </c>
      <c r="D2367" t="s">
        <v>28</v>
      </c>
      <c r="E2367">
        <v>5.5200000000000005</v>
      </c>
      <c r="F2367" t="s">
        <v>27</v>
      </c>
      <c r="G2367" t="s">
        <v>28</v>
      </c>
    </row>
    <row r="2368" spans="1:7" x14ac:dyDescent="0.2">
      <c r="A2368" s="3">
        <v>37790</v>
      </c>
      <c r="B2368">
        <v>5.49</v>
      </c>
      <c r="C2368" t="s">
        <v>27</v>
      </c>
      <c r="D2368" t="s">
        <v>28</v>
      </c>
      <c r="E2368">
        <v>5.5200000000000005</v>
      </c>
      <c r="F2368" t="s">
        <v>27</v>
      </c>
      <c r="G2368" t="s">
        <v>28</v>
      </c>
    </row>
    <row r="2369" spans="1:7" x14ac:dyDescent="0.2">
      <c r="A2369" s="3">
        <v>37791</v>
      </c>
      <c r="B2369" t="s">
        <v>29</v>
      </c>
      <c r="C2369" t="s">
        <v>30</v>
      </c>
      <c r="D2369" t="s">
        <v>28</v>
      </c>
      <c r="E2369" t="s">
        <v>29</v>
      </c>
      <c r="F2369" t="s">
        <v>30</v>
      </c>
      <c r="G2369" t="s">
        <v>28</v>
      </c>
    </row>
    <row r="2370" spans="1:7" x14ac:dyDescent="0.2">
      <c r="A2370" s="3">
        <v>37792</v>
      </c>
      <c r="B2370">
        <v>5.46</v>
      </c>
      <c r="C2370" t="s">
        <v>27</v>
      </c>
      <c r="D2370" t="s">
        <v>28</v>
      </c>
      <c r="E2370">
        <v>5.53</v>
      </c>
      <c r="F2370" t="s">
        <v>27</v>
      </c>
      <c r="G2370" t="s">
        <v>28</v>
      </c>
    </row>
    <row r="2371" spans="1:7" x14ac:dyDescent="0.2">
      <c r="A2371" s="3">
        <v>37793</v>
      </c>
      <c r="B2371" t="s">
        <v>29</v>
      </c>
      <c r="C2371" t="s">
        <v>30</v>
      </c>
      <c r="D2371" t="s">
        <v>28</v>
      </c>
      <c r="E2371" t="s">
        <v>29</v>
      </c>
      <c r="F2371" t="s">
        <v>30</v>
      </c>
      <c r="G2371" t="s">
        <v>28</v>
      </c>
    </row>
    <row r="2372" spans="1:7" x14ac:dyDescent="0.2">
      <c r="A2372" s="3">
        <v>37794</v>
      </c>
      <c r="B2372" t="s">
        <v>29</v>
      </c>
      <c r="C2372" t="s">
        <v>30</v>
      </c>
      <c r="D2372" t="s">
        <v>28</v>
      </c>
      <c r="E2372" t="s">
        <v>29</v>
      </c>
      <c r="F2372" t="s">
        <v>30</v>
      </c>
      <c r="G2372" t="s">
        <v>28</v>
      </c>
    </row>
    <row r="2373" spans="1:7" x14ac:dyDescent="0.2">
      <c r="A2373" s="3">
        <v>37795</v>
      </c>
      <c r="B2373">
        <v>5.45</v>
      </c>
      <c r="C2373" t="s">
        <v>27</v>
      </c>
      <c r="D2373" t="s">
        <v>28</v>
      </c>
      <c r="E2373">
        <v>5.79</v>
      </c>
      <c r="F2373" t="s">
        <v>27</v>
      </c>
      <c r="G2373" t="s">
        <v>28</v>
      </c>
    </row>
    <row r="2374" spans="1:7" x14ac:dyDescent="0.2">
      <c r="A2374" s="3">
        <v>37796</v>
      </c>
      <c r="B2374">
        <v>5.43</v>
      </c>
      <c r="C2374" t="s">
        <v>27</v>
      </c>
      <c r="D2374" t="s">
        <v>28</v>
      </c>
      <c r="E2374">
        <v>5.59</v>
      </c>
      <c r="F2374" t="s">
        <v>27</v>
      </c>
      <c r="G2374" t="s">
        <v>28</v>
      </c>
    </row>
    <row r="2375" spans="1:7" x14ac:dyDescent="0.2">
      <c r="A2375" s="3">
        <v>37797</v>
      </c>
      <c r="B2375">
        <v>5.43</v>
      </c>
      <c r="C2375" t="s">
        <v>27</v>
      </c>
      <c r="D2375" t="s">
        <v>28</v>
      </c>
      <c r="E2375">
        <v>5.41</v>
      </c>
      <c r="F2375" t="s">
        <v>27</v>
      </c>
      <c r="G2375" t="s">
        <v>28</v>
      </c>
    </row>
    <row r="2376" spans="1:7" x14ac:dyDescent="0.2">
      <c r="A2376" s="3">
        <v>37798</v>
      </c>
      <c r="B2376">
        <v>5.33</v>
      </c>
      <c r="C2376" t="s">
        <v>27</v>
      </c>
      <c r="D2376" t="s">
        <v>28</v>
      </c>
      <c r="E2376">
        <v>5.36</v>
      </c>
      <c r="F2376" t="s">
        <v>27</v>
      </c>
      <c r="G2376" t="s">
        <v>28</v>
      </c>
    </row>
    <row r="2377" spans="1:7" x14ac:dyDescent="0.2">
      <c r="A2377" s="3">
        <v>37799</v>
      </c>
      <c r="B2377">
        <v>5.3500000000000005</v>
      </c>
      <c r="C2377" t="s">
        <v>27</v>
      </c>
      <c r="D2377" t="s">
        <v>28</v>
      </c>
      <c r="E2377">
        <v>5.29</v>
      </c>
      <c r="F2377" t="s">
        <v>27</v>
      </c>
      <c r="G2377" t="s">
        <v>28</v>
      </c>
    </row>
    <row r="2378" spans="1:7" x14ac:dyDescent="0.2">
      <c r="A2378" s="3">
        <v>37800</v>
      </c>
      <c r="B2378" t="s">
        <v>29</v>
      </c>
      <c r="C2378" t="s">
        <v>30</v>
      </c>
      <c r="D2378" t="s">
        <v>28</v>
      </c>
      <c r="E2378" t="s">
        <v>29</v>
      </c>
      <c r="F2378" t="s">
        <v>30</v>
      </c>
      <c r="G2378" t="s">
        <v>28</v>
      </c>
    </row>
    <row r="2379" spans="1:7" x14ac:dyDescent="0.2">
      <c r="A2379" s="3">
        <v>37801</v>
      </c>
      <c r="B2379" t="s">
        <v>29</v>
      </c>
      <c r="C2379" t="s">
        <v>30</v>
      </c>
      <c r="D2379" t="s">
        <v>28</v>
      </c>
      <c r="E2379" t="s">
        <v>29</v>
      </c>
      <c r="F2379" t="s">
        <v>30</v>
      </c>
      <c r="G2379" t="s">
        <v>28</v>
      </c>
    </row>
    <row r="2380" spans="1:7" x14ac:dyDescent="0.2">
      <c r="A2380" s="3">
        <v>37802</v>
      </c>
      <c r="B2380">
        <v>5.32</v>
      </c>
      <c r="C2380" t="s">
        <v>27</v>
      </c>
      <c r="D2380" t="s">
        <v>28</v>
      </c>
      <c r="E2380">
        <v>5.28</v>
      </c>
      <c r="F2380" t="s">
        <v>27</v>
      </c>
      <c r="G2380" t="s">
        <v>28</v>
      </c>
    </row>
    <row r="2381" spans="1:7" x14ac:dyDescent="0.2">
      <c r="A2381" s="3">
        <v>37803</v>
      </c>
      <c r="B2381">
        <v>5.3100000000000005</v>
      </c>
      <c r="C2381" t="s">
        <v>27</v>
      </c>
      <c r="D2381" t="s">
        <v>28</v>
      </c>
      <c r="E2381">
        <v>5.2700000000000005</v>
      </c>
      <c r="F2381" t="s">
        <v>27</v>
      </c>
      <c r="G2381" t="s">
        <v>28</v>
      </c>
    </row>
    <row r="2382" spans="1:7" x14ac:dyDescent="0.2">
      <c r="A2382" s="3">
        <v>37804</v>
      </c>
      <c r="B2382">
        <v>5.3</v>
      </c>
      <c r="C2382" t="s">
        <v>27</v>
      </c>
      <c r="D2382" t="s">
        <v>28</v>
      </c>
      <c r="E2382">
        <v>5.19</v>
      </c>
      <c r="F2382" t="s">
        <v>27</v>
      </c>
      <c r="G2382" t="s">
        <v>28</v>
      </c>
    </row>
    <row r="2383" spans="1:7" x14ac:dyDescent="0.2">
      <c r="A2383" s="3">
        <v>37805</v>
      </c>
      <c r="B2383">
        <v>5.29</v>
      </c>
      <c r="C2383" t="s">
        <v>27</v>
      </c>
      <c r="D2383" t="s">
        <v>28</v>
      </c>
      <c r="E2383">
        <v>5.15</v>
      </c>
      <c r="F2383" t="s">
        <v>27</v>
      </c>
      <c r="G2383" t="s">
        <v>28</v>
      </c>
    </row>
    <row r="2384" spans="1:7" x14ac:dyDescent="0.2">
      <c r="A2384" s="3">
        <v>37806</v>
      </c>
      <c r="B2384">
        <v>5.3</v>
      </c>
      <c r="C2384" t="s">
        <v>27</v>
      </c>
      <c r="D2384" t="s">
        <v>28</v>
      </c>
      <c r="E2384">
        <v>5.28</v>
      </c>
      <c r="F2384" t="s">
        <v>27</v>
      </c>
      <c r="G2384" t="s">
        <v>28</v>
      </c>
    </row>
    <row r="2385" spans="1:7" x14ac:dyDescent="0.2">
      <c r="A2385" s="3">
        <v>37807</v>
      </c>
      <c r="B2385" t="s">
        <v>29</v>
      </c>
      <c r="C2385" t="s">
        <v>30</v>
      </c>
      <c r="D2385" t="s">
        <v>28</v>
      </c>
      <c r="E2385" t="s">
        <v>29</v>
      </c>
      <c r="F2385" t="s">
        <v>30</v>
      </c>
      <c r="G2385" t="s">
        <v>28</v>
      </c>
    </row>
    <row r="2386" spans="1:7" x14ac:dyDescent="0.2">
      <c r="A2386" s="3">
        <v>37808</v>
      </c>
      <c r="B2386" t="s">
        <v>29</v>
      </c>
      <c r="C2386" t="s">
        <v>30</v>
      </c>
      <c r="D2386" t="s">
        <v>28</v>
      </c>
      <c r="E2386" t="s">
        <v>29</v>
      </c>
      <c r="F2386" t="s">
        <v>30</v>
      </c>
      <c r="G2386" t="s">
        <v>28</v>
      </c>
    </row>
    <row r="2387" spans="1:7" x14ac:dyDescent="0.2">
      <c r="A2387" s="3">
        <v>37809</v>
      </c>
      <c r="B2387">
        <v>5.3</v>
      </c>
      <c r="C2387" t="s">
        <v>27</v>
      </c>
      <c r="D2387" t="s">
        <v>28</v>
      </c>
      <c r="E2387">
        <v>5.25</v>
      </c>
      <c r="F2387" t="s">
        <v>27</v>
      </c>
      <c r="G2387" t="s">
        <v>28</v>
      </c>
    </row>
    <row r="2388" spans="1:7" x14ac:dyDescent="0.2">
      <c r="A2388" s="3">
        <v>37810</v>
      </c>
      <c r="B2388">
        <v>5.29</v>
      </c>
      <c r="C2388" t="s">
        <v>27</v>
      </c>
      <c r="D2388" t="s">
        <v>28</v>
      </c>
      <c r="E2388">
        <v>5.26</v>
      </c>
      <c r="F2388" t="s">
        <v>27</v>
      </c>
      <c r="G2388" t="s">
        <v>28</v>
      </c>
    </row>
    <row r="2389" spans="1:7" x14ac:dyDescent="0.2">
      <c r="A2389" s="3">
        <v>37811</v>
      </c>
      <c r="B2389">
        <v>5.3</v>
      </c>
      <c r="C2389" t="s">
        <v>27</v>
      </c>
      <c r="D2389" t="s">
        <v>28</v>
      </c>
      <c r="E2389">
        <v>5.2</v>
      </c>
      <c r="F2389" t="s">
        <v>27</v>
      </c>
      <c r="G2389" t="s">
        <v>28</v>
      </c>
    </row>
    <row r="2390" spans="1:7" x14ac:dyDescent="0.2">
      <c r="A2390" s="3">
        <v>37812</v>
      </c>
      <c r="B2390">
        <v>5.3</v>
      </c>
      <c r="C2390" t="s">
        <v>27</v>
      </c>
      <c r="D2390" t="s">
        <v>28</v>
      </c>
      <c r="E2390">
        <v>5.18</v>
      </c>
      <c r="F2390" t="s">
        <v>27</v>
      </c>
      <c r="G2390" t="s">
        <v>28</v>
      </c>
    </row>
    <row r="2391" spans="1:7" x14ac:dyDescent="0.2">
      <c r="A2391" s="3">
        <v>37813</v>
      </c>
      <c r="B2391">
        <v>5.29</v>
      </c>
      <c r="C2391" t="s">
        <v>27</v>
      </c>
      <c r="D2391" t="s">
        <v>28</v>
      </c>
      <c r="E2391">
        <v>5.33</v>
      </c>
      <c r="F2391" t="s">
        <v>27</v>
      </c>
      <c r="G2391" t="s">
        <v>28</v>
      </c>
    </row>
    <row r="2392" spans="1:7" x14ac:dyDescent="0.2">
      <c r="A2392" s="3">
        <v>37814</v>
      </c>
      <c r="B2392" t="s">
        <v>29</v>
      </c>
      <c r="C2392" t="s">
        <v>30</v>
      </c>
      <c r="D2392" t="s">
        <v>28</v>
      </c>
      <c r="E2392" t="s">
        <v>29</v>
      </c>
      <c r="F2392" t="s">
        <v>30</v>
      </c>
      <c r="G2392" t="s">
        <v>28</v>
      </c>
    </row>
    <row r="2393" spans="1:7" x14ac:dyDescent="0.2">
      <c r="A2393" s="3">
        <v>37815</v>
      </c>
      <c r="B2393" t="s">
        <v>29</v>
      </c>
      <c r="C2393" t="s">
        <v>30</v>
      </c>
      <c r="D2393" t="s">
        <v>28</v>
      </c>
      <c r="E2393" t="s">
        <v>29</v>
      </c>
      <c r="F2393" t="s">
        <v>30</v>
      </c>
      <c r="G2393" t="s">
        <v>28</v>
      </c>
    </row>
    <row r="2394" spans="1:7" x14ac:dyDescent="0.2">
      <c r="A2394" s="3">
        <v>37816</v>
      </c>
      <c r="B2394">
        <v>5.3</v>
      </c>
      <c r="C2394" t="s">
        <v>27</v>
      </c>
      <c r="D2394" t="s">
        <v>28</v>
      </c>
      <c r="E2394">
        <v>5.4</v>
      </c>
      <c r="F2394" t="s">
        <v>27</v>
      </c>
      <c r="G2394" t="s">
        <v>28</v>
      </c>
    </row>
    <row r="2395" spans="1:7" x14ac:dyDescent="0.2">
      <c r="A2395" s="3">
        <v>37817</v>
      </c>
      <c r="B2395">
        <v>5.34</v>
      </c>
      <c r="C2395" t="s">
        <v>27</v>
      </c>
      <c r="D2395" t="s">
        <v>28</v>
      </c>
      <c r="E2395">
        <v>5.45</v>
      </c>
      <c r="F2395" t="s">
        <v>27</v>
      </c>
      <c r="G2395" t="s">
        <v>28</v>
      </c>
    </row>
    <row r="2396" spans="1:7" x14ac:dyDescent="0.2">
      <c r="A2396" s="3">
        <v>37818</v>
      </c>
      <c r="B2396">
        <v>5.34</v>
      </c>
      <c r="C2396" t="s">
        <v>27</v>
      </c>
      <c r="D2396" t="s">
        <v>28</v>
      </c>
      <c r="E2396">
        <v>5.45</v>
      </c>
      <c r="F2396" t="s">
        <v>27</v>
      </c>
      <c r="G2396" t="s">
        <v>28</v>
      </c>
    </row>
    <row r="2397" spans="1:7" x14ac:dyDescent="0.2">
      <c r="A2397" s="3">
        <v>37819</v>
      </c>
      <c r="B2397">
        <v>5.3100000000000005</v>
      </c>
      <c r="C2397" t="s">
        <v>27</v>
      </c>
      <c r="D2397" t="s">
        <v>28</v>
      </c>
      <c r="E2397">
        <v>5.4</v>
      </c>
      <c r="F2397" t="s">
        <v>27</v>
      </c>
      <c r="G2397" t="s">
        <v>28</v>
      </c>
    </row>
    <row r="2398" spans="1:7" x14ac:dyDescent="0.2">
      <c r="A2398" s="3">
        <v>37820</v>
      </c>
      <c r="B2398">
        <v>5.3</v>
      </c>
      <c r="C2398" t="s">
        <v>27</v>
      </c>
      <c r="D2398" t="s">
        <v>28</v>
      </c>
      <c r="E2398">
        <v>5.3</v>
      </c>
      <c r="F2398" t="s">
        <v>27</v>
      </c>
      <c r="G2398" t="s">
        <v>28</v>
      </c>
    </row>
    <row r="2399" spans="1:7" x14ac:dyDescent="0.2">
      <c r="A2399" s="3">
        <v>37821</v>
      </c>
      <c r="B2399" t="s">
        <v>29</v>
      </c>
      <c r="C2399" t="s">
        <v>30</v>
      </c>
      <c r="D2399" t="s">
        <v>28</v>
      </c>
      <c r="E2399" t="s">
        <v>29</v>
      </c>
      <c r="F2399" t="s">
        <v>30</v>
      </c>
      <c r="G2399" t="s">
        <v>28</v>
      </c>
    </row>
    <row r="2400" spans="1:7" x14ac:dyDescent="0.2">
      <c r="A2400" s="3">
        <v>37822</v>
      </c>
      <c r="B2400" t="s">
        <v>29</v>
      </c>
      <c r="C2400" t="s">
        <v>30</v>
      </c>
      <c r="D2400" t="s">
        <v>28</v>
      </c>
      <c r="E2400" t="s">
        <v>29</v>
      </c>
      <c r="F2400" t="s">
        <v>30</v>
      </c>
      <c r="G2400" t="s">
        <v>28</v>
      </c>
    </row>
    <row r="2401" spans="1:7" x14ac:dyDescent="0.2">
      <c r="A2401" s="3">
        <v>37823</v>
      </c>
      <c r="B2401">
        <v>5.29</v>
      </c>
      <c r="C2401" t="s">
        <v>27</v>
      </c>
      <c r="D2401" t="s">
        <v>28</v>
      </c>
      <c r="E2401">
        <v>5.24</v>
      </c>
      <c r="F2401" t="s">
        <v>27</v>
      </c>
      <c r="G2401" t="s">
        <v>28</v>
      </c>
    </row>
    <row r="2402" spans="1:7" x14ac:dyDescent="0.2">
      <c r="A2402" s="3">
        <v>37824</v>
      </c>
      <c r="B2402">
        <v>5.3</v>
      </c>
      <c r="C2402" t="s">
        <v>27</v>
      </c>
      <c r="D2402" t="s">
        <v>28</v>
      </c>
      <c r="E2402">
        <v>5.28</v>
      </c>
      <c r="F2402" t="s">
        <v>27</v>
      </c>
      <c r="G2402" t="s">
        <v>28</v>
      </c>
    </row>
    <row r="2403" spans="1:7" x14ac:dyDescent="0.2">
      <c r="A2403" s="3">
        <v>37825</v>
      </c>
      <c r="B2403">
        <v>5.36</v>
      </c>
      <c r="C2403" t="s">
        <v>27</v>
      </c>
      <c r="D2403" t="s">
        <v>28</v>
      </c>
      <c r="E2403">
        <v>5.75</v>
      </c>
      <c r="F2403" t="s">
        <v>27</v>
      </c>
      <c r="G2403" t="s">
        <v>28</v>
      </c>
    </row>
    <row r="2404" spans="1:7" x14ac:dyDescent="0.2">
      <c r="A2404" s="3">
        <v>37826</v>
      </c>
      <c r="B2404">
        <v>5.3100000000000005</v>
      </c>
      <c r="C2404" t="s">
        <v>27</v>
      </c>
      <c r="D2404" t="s">
        <v>28</v>
      </c>
      <c r="E2404">
        <v>5.32</v>
      </c>
      <c r="F2404" t="s">
        <v>27</v>
      </c>
      <c r="G2404" t="s">
        <v>28</v>
      </c>
    </row>
    <row r="2405" spans="1:7" x14ac:dyDescent="0.2">
      <c r="A2405" s="3">
        <v>37827</v>
      </c>
      <c r="B2405">
        <v>5.3</v>
      </c>
      <c r="C2405" t="s">
        <v>27</v>
      </c>
      <c r="D2405" t="s">
        <v>28</v>
      </c>
      <c r="E2405">
        <v>5.21</v>
      </c>
      <c r="F2405" t="s">
        <v>27</v>
      </c>
      <c r="G2405" t="s">
        <v>28</v>
      </c>
    </row>
    <row r="2406" spans="1:7" x14ac:dyDescent="0.2">
      <c r="A2406" s="3">
        <v>37828</v>
      </c>
      <c r="B2406" t="s">
        <v>29</v>
      </c>
      <c r="C2406" t="s">
        <v>30</v>
      </c>
      <c r="D2406" t="s">
        <v>28</v>
      </c>
      <c r="E2406" t="s">
        <v>29</v>
      </c>
      <c r="F2406" t="s">
        <v>30</v>
      </c>
      <c r="G2406" t="s">
        <v>28</v>
      </c>
    </row>
    <row r="2407" spans="1:7" x14ac:dyDescent="0.2">
      <c r="A2407" s="3">
        <v>37829</v>
      </c>
      <c r="B2407" t="s">
        <v>29</v>
      </c>
      <c r="C2407" t="s">
        <v>30</v>
      </c>
      <c r="D2407" t="s">
        <v>28</v>
      </c>
      <c r="E2407" t="s">
        <v>29</v>
      </c>
      <c r="F2407" t="s">
        <v>30</v>
      </c>
      <c r="G2407" t="s">
        <v>28</v>
      </c>
    </row>
    <row r="2408" spans="1:7" x14ac:dyDescent="0.2">
      <c r="A2408" s="3">
        <v>37830</v>
      </c>
      <c r="B2408">
        <v>5.41</v>
      </c>
      <c r="C2408" t="s">
        <v>27</v>
      </c>
      <c r="D2408" t="s">
        <v>28</v>
      </c>
      <c r="E2408">
        <v>6.58</v>
      </c>
      <c r="F2408" t="s">
        <v>27</v>
      </c>
      <c r="G2408" t="s">
        <v>28</v>
      </c>
    </row>
    <row r="2409" spans="1:7" x14ac:dyDescent="0.2">
      <c r="A2409" s="3">
        <v>37831</v>
      </c>
      <c r="B2409">
        <v>5.33</v>
      </c>
      <c r="C2409" t="s">
        <v>27</v>
      </c>
      <c r="D2409" t="s">
        <v>28</v>
      </c>
      <c r="E2409">
        <v>6.8900000000000006</v>
      </c>
      <c r="F2409" t="s">
        <v>27</v>
      </c>
      <c r="G2409" t="s">
        <v>28</v>
      </c>
    </row>
    <row r="2410" spans="1:7" x14ac:dyDescent="0.2">
      <c r="A2410" s="3">
        <v>37832</v>
      </c>
      <c r="B2410">
        <v>5.33</v>
      </c>
      <c r="C2410" t="s">
        <v>27</v>
      </c>
      <c r="D2410" t="s">
        <v>28</v>
      </c>
      <c r="E2410">
        <v>6.25</v>
      </c>
      <c r="F2410" t="s">
        <v>27</v>
      </c>
      <c r="G2410" t="s">
        <v>28</v>
      </c>
    </row>
    <row r="2411" spans="1:7" x14ac:dyDescent="0.2">
      <c r="A2411" s="3">
        <v>37833</v>
      </c>
      <c r="B2411">
        <v>5.32</v>
      </c>
      <c r="C2411" t="s">
        <v>27</v>
      </c>
      <c r="D2411" t="s">
        <v>28</v>
      </c>
      <c r="E2411">
        <v>5.24</v>
      </c>
      <c r="F2411" t="s">
        <v>27</v>
      </c>
      <c r="G2411" t="s">
        <v>28</v>
      </c>
    </row>
    <row r="2412" spans="1:7" x14ac:dyDescent="0.2">
      <c r="A2412" s="3">
        <v>37834</v>
      </c>
      <c r="B2412">
        <v>5.3</v>
      </c>
      <c r="C2412" t="s">
        <v>27</v>
      </c>
      <c r="D2412" t="s">
        <v>28</v>
      </c>
      <c r="E2412">
        <v>5.1000000000000005</v>
      </c>
      <c r="F2412" t="s">
        <v>27</v>
      </c>
      <c r="G2412" t="s">
        <v>28</v>
      </c>
    </row>
    <row r="2413" spans="1:7" x14ac:dyDescent="0.2">
      <c r="A2413" s="3">
        <v>37835</v>
      </c>
      <c r="B2413" t="s">
        <v>29</v>
      </c>
      <c r="C2413" t="s">
        <v>30</v>
      </c>
      <c r="D2413" t="s">
        <v>28</v>
      </c>
      <c r="E2413" t="s">
        <v>29</v>
      </c>
      <c r="F2413" t="s">
        <v>30</v>
      </c>
      <c r="G2413" t="s">
        <v>28</v>
      </c>
    </row>
    <row r="2414" spans="1:7" x14ac:dyDescent="0.2">
      <c r="A2414" s="3">
        <v>37836</v>
      </c>
      <c r="B2414" t="s">
        <v>29</v>
      </c>
      <c r="C2414" t="s">
        <v>30</v>
      </c>
      <c r="D2414" t="s">
        <v>28</v>
      </c>
      <c r="E2414" t="s">
        <v>29</v>
      </c>
      <c r="F2414" t="s">
        <v>30</v>
      </c>
      <c r="G2414" t="s">
        <v>28</v>
      </c>
    </row>
    <row r="2415" spans="1:7" x14ac:dyDescent="0.2">
      <c r="A2415" s="3">
        <v>37837</v>
      </c>
      <c r="B2415">
        <v>5.29</v>
      </c>
      <c r="C2415" t="s">
        <v>27</v>
      </c>
      <c r="D2415" t="s">
        <v>28</v>
      </c>
      <c r="E2415">
        <v>5.16</v>
      </c>
      <c r="F2415" t="s">
        <v>27</v>
      </c>
      <c r="G2415" t="s">
        <v>28</v>
      </c>
    </row>
    <row r="2416" spans="1:7" x14ac:dyDescent="0.2">
      <c r="A2416" s="3">
        <v>37838</v>
      </c>
      <c r="B2416">
        <v>5.29</v>
      </c>
      <c r="C2416" t="s">
        <v>27</v>
      </c>
      <c r="D2416" t="s">
        <v>28</v>
      </c>
      <c r="E2416">
        <v>5.12</v>
      </c>
      <c r="F2416" t="s">
        <v>27</v>
      </c>
      <c r="G2416" t="s">
        <v>28</v>
      </c>
    </row>
    <row r="2417" spans="1:7" x14ac:dyDescent="0.2">
      <c r="A2417" s="3">
        <v>37839</v>
      </c>
      <c r="B2417">
        <v>5.28</v>
      </c>
      <c r="C2417" t="s">
        <v>27</v>
      </c>
      <c r="D2417" t="s">
        <v>28</v>
      </c>
      <c r="E2417">
        <v>5.07</v>
      </c>
      <c r="F2417" t="s">
        <v>27</v>
      </c>
      <c r="G2417" t="s">
        <v>28</v>
      </c>
    </row>
    <row r="2418" spans="1:7" x14ac:dyDescent="0.2">
      <c r="A2418" s="3">
        <v>37840</v>
      </c>
      <c r="B2418">
        <v>5.2700000000000005</v>
      </c>
      <c r="C2418" t="s">
        <v>27</v>
      </c>
      <c r="D2418" t="s">
        <v>28</v>
      </c>
      <c r="E2418">
        <v>4.9400000000000004</v>
      </c>
      <c r="F2418" t="s">
        <v>27</v>
      </c>
      <c r="G2418" t="s">
        <v>28</v>
      </c>
    </row>
    <row r="2419" spans="1:7" x14ac:dyDescent="0.2">
      <c r="A2419" s="3">
        <v>37841</v>
      </c>
      <c r="B2419">
        <v>5.25</v>
      </c>
      <c r="C2419" t="s">
        <v>27</v>
      </c>
      <c r="D2419" t="s">
        <v>28</v>
      </c>
      <c r="E2419">
        <v>5.1000000000000005</v>
      </c>
      <c r="F2419" t="s">
        <v>27</v>
      </c>
      <c r="G2419" t="s">
        <v>28</v>
      </c>
    </row>
    <row r="2420" spans="1:7" x14ac:dyDescent="0.2">
      <c r="A2420" s="3">
        <v>37842</v>
      </c>
      <c r="B2420" t="s">
        <v>29</v>
      </c>
      <c r="C2420" t="s">
        <v>30</v>
      </c>
      <c r="D2420" t="s">
        <v>28</v>
      </c>
      <c r="E2420" t="s">
        <v>29</v>
      </c>
      <c r="F2420" t="s">
        <v>30</v>
      </c>
      <c r="G2420" t="s">
        <v>28</v>
      </c>
    </row>
    <row r="2421" spans="1:7" x14ac:dyDescent="0.2">
      <c r="A2421" s="3">
        <v>37843</v>
      </c>
      <c r="B2421" t="s">
        <v>29</v>
      </c>
      <c r="C2421" t="s">
        <v>30</v>
      </c>
      <c r="D2421" t="s">
        <v>28</v>
      </c>
      <c r="E2421" t="s">
        <v>29</v>
      </c>
      <c r="F2421" t="s">
        <v>30</v>
      </c>
      <c r="G2421" t="s">
        <v>28</v>
      </c>
    </row>
    <row r="2422" spans="1:7" x14ac:dyDescent="0.2">
      <c r="A2422" s="3">
        <v>37844</v>
      </c>
      <c r="B2422">
        <v>5.26</v>
      </c>
      <c r="C2422" t="s">
        <v>27</v>
      </c>
      <c r="D2422" t="s">
        <v>28</v>
      </c>
      <c r="E2422">
        <v>5.2</v>
      </c>
      <c r="F2422" t="s">
        <v>27</v>
      </c>
      <c r="G2422" t="s">
        <v>28</v>
      </c>
    </row>
    <row r="2423" spans="1:7" x14ac:dyDescent="0.2">
      <c r="A2423" s="3">
        <v>37845</v>
      </c>
      <c r="B2423">
        <v>5.29</v>
      </c>
      <c r="C2423" t="s">
        <v>27</v>
      </c>
      <c r="D2423" t="s">
        <v>28</v>
      </c>
      <c r="E2423">
        <v>5.28</v>
      </c>
      <c r="F2423" t="s">
        <v>27</v>
      </c>
      <c r="G2423" t="s">
        <v>28</v>
      </c>
    </row>
    <row r="2424" spans="1:7" x14ac:dyDescent="0.2">
      <c r="A2424" s="3">
        <v>37846</v>
      </c>
      <c r="B2424">
        <v>5.29</v>
      </c>
      <c r="C2424" t="s">
        <v>27</v>
      </c>
      <c r="D2424" t="s">
        <v>28</v>
      </c>
      <c r="E2424">
        <v>5.45</v>
      </c>
      <c r="F2424" t="s">
        <v>27</v>
      </c>
      <c r="G2424" t="s">
        <v>28</v>
      </c>
    </row>
    <row r="2425" spans="1:7" x14ac:dyDescent="0.2">
      <c r="A2425" s="3">
        <v>37847</v>
      </c>
      <c r="B2425">
        <v>5.28</v>
      </c>
      <c r="C2425" t="s">
        <v>27</v>
      </c>
      <c r="D2425" t="s">
        <v>28</v>
      </c>
      <c r="E2425">
        <v>5.7</v>
      </c>
      <c r="F2425" t="s">
        <v>27</v>
      </c>
      <c r="G2425" t="s">
        <v>28</v>
      </c>
    </row>
    <row r="2426" spans="1:7" x14ac:dyDescent="0.2">
      <c r="A2426" s="3">
        <v>37848</v>
      </c>
      <c r="B2426" t="s">
        <v>29</v>
      </c>
      <c r="C2426" t="s">
        <v>30</v>
      </c>
      <c r="D2426" t="s">
        <v>28</v>
      </c>
      <c r="E2426" t="s">
        <v>29</v>
      </c>
      <c r="F2426" t="s">
        <v>30</v>
      </c>
      <c r="G2426" t="s">
        <v>28</v>
      </c>
    </row>
    <row r="2427" spans="1:7" x14ac:dyDescent="0.2">
      <c r="A2427" s="3">
        <v>37849</v>
      </c>
      <c r="B2427" t="s">
        <v>29</v>
      </c>
      <c r="C2427" t="s">
        <v>30</v>
      </c>
      <c r="D2427" t="s">
        <v>28</v>
      </c>
      <c r="E2427" t="s">
        <v>29</v>
      </c>
      <c r="F2427" t="s">
        <v>30</v>
      </c>
      <c r="G2427" t="s">
        <v>28</v>
      </c>
    </row>
    <row r="2428" spans="1:7" x14ac:dyDescent="0.2">
      <c r="A2428" s="3">
        <v>37850</v>
      </c>
      <c r="B2428" t="s">
        <v>29</v>
      </c>
      <c r="C2428" t="s">
        <v>30</v>
      </c>
      <c r="D2428" t="s">
        <v>28</v>
      </c>
      <c r="E2428" t="s">
        <v>29</v>
      </c>
      <c r="F2428" t="s">
        <v>30</v>
      </c>
      <c r="G2428" t="s">
        <v>28</v>
      </c>
    </row>
    <row r="2429" spans="1:7" x14ac:dyDescent="0.2">
      <c r="A2429" s="3">
        <v>37851</v>
      </c>
      <c r="B2429">
        <v>5.3</v>
      </c>
      <c r="C2429" t="s">
        <v>27</v>
      </c>
      <c r="D2429" t="s">
        <v>28</v>
      </c>
      <c r="E2429">
        <v>5.34</v>
      </c>
      <c r="F2429" t="s">
        <v>27</v>
      </c>
      <c r="G2429" t="s">
        <v>28</v>
      </c>
    </row>
    <row r="2430" spans="1:7" x14ac:dyDescent="0.2">
      <c r="A2430" s="3">
        <v>37852</v>
      </c>
      <c r="B2430">
        <v>5.26</v>
      </c>
      <c r="C2430" t="s">
        <v>27</v>
      </c>
      <c r="D2430" t="s">
        <v>28</v>
      </c>
      <c r="E2430">
        <v>5.22</v>
      </c>
      <c r="F2430" t="s">
        <v>27</v>
      </c>
      <c r="G2430" t="s">
        <v>28</v>
      </c>
    </row>
    <row r="2431" spans="1:7" x14ac:dyDescent="0.2">
      <c r="A2431" s="3">
        <v>37853</v>
      </c>
      <c r="B2431">
        <v>5.24</v>
      </c>
      <c r="C2431" t="s">
        <v>27</v>
      </c>
      <c r="D2431" t="s">
        <v>28</v>
      </c>
      <c r="E2431">
        <v>5.16</v>
      </c>
      <c r="F2431" t="s">
        <v>27</v>
      </c>
      <c r="G2431" t="s">
        <v>28</v>
      </c>
    </row>
    <row r="2432" spans="1:7" x14ac:dyDescent="0.2">
      <c r="A2432" s="3">
        <v>37854</v>
      </c>
      <c r="B2432">
        <v>5.2</v>
      </c>
      <c r="C2432" t="s">
        <v>27</v>
      </c>
      <c r="D2432" t="s">
        <v>28</v>
      </c>
      <c r="E2432">
        <v>5</v>
      </c>
      <c r="F2432" t="s">
        <v>27</v>
      </c>
      <c r="G2432" t="s">
        <v>28</v>
      </c>
    </row>
    <row r="2433" spans="1:7" x14ac:dyDescent="0.2">
      <c r="A2433" s="3">
        <v>37855</v>
      </c>
      <c r="B2433">
        <v>5.2</v>
      </c>
      <c r="C2433" t="s">
        <v>27</v>
      </c>
      <c r="D2433" t="s">
        <v>28</v>
      </c>
      <c r="E2433">
        <v>4.95</v>
      </c>
      <c r="F2433" t="s">
        <v>27</v>
      </c>
      <c r="G2433" t="s">
        <v>28</v>
      </c>
    </row>
    <row r="2434" spans="1:7" x14ac:dyDescent="0.2">
      <c r="A2434" s="3">
        <v>37856</v>
      </c>
      <c r="B2434" t="s">
        <v>29</v>
      </c>
      <c r="C2434" t="s">
        <v>30</v>
      </c>
      <c r="D2434" t="s">
        <v>28</v>
      </c>
      <c r="E2434" t="s">
        <v>29</v>
      </c>
      <c r="F2434" t="s">
        <v>30</v>
      </c>
      <c r="G2434" t="s">
        <v>28</v>
      </c>
    </row>
    <row r="2435" spans="1:7" x14ac:dyDescent="0.2">
      <c r="A2435" s="3">
        <v>37857</v>
      </c>
      <c r="B2435" t="s">
        <v>29</v>
      </c>
      <c r="C2435" t="s">
        <v>30</v>
      </c>
      <c r="D2435" t="s">
        <v>28</v>
      </c>
      <c r="E2435" t="s">
        <v>29</v>
      </c>
      <c r="F2435" t="s">
        <v>30</v>
      </c>
      <c r="G2435" t="s">
        <v>28</v>
      </c>
    </row>
    <row r="2436" spans="1:7" x14ac:dyDescent="0.2">
      <c r="A2436" s="3">
        <v>37858</v>
      </c>
      <c r="B2436">
        <v>5.2</v>
      </c>
      <c r="C2436" t="s">
        <v>27</v>
      </c>
      <c r="D2436" t="s">
        <v>28</v>
      </c>
      <c r="E2436">
        <v>4.6500000000000004</v>
      </c>
      <c r="F2436" t="s">
        <v>27</v>
      </c>
      <c r="G2436" t="s">
        <v>28</v>
      </c>
    </row>
    <row r="2437" spans="1:7" x14ac:dyDescent="0.2">
      <c r="A2437" s="3">
        <v>37859</v>
      </c>
      <c r="B2437">
        <v>5.16</v>
      </c>
      <c r="C2437" t="s">
        <v>27</v>
      </c>
      <c r="D2437" t="s">
        <v>28</v>
      </c>
      <c r="E2437">
        <v>4.28</v>
      </c>
      <c r="F2437" t="s">
        <v>27</v>
      </c>
      <c r="G2437" t="s">
        <v>28</v>
      </c>
    </row>
    <row r="2438" spans="1:7" x14ac:dyDescent="0.2">
      <c r="A2438" s="3">
        <v>37860</v>
      </c>
      <c r="B2438">
        <v>5.2</v>
      </c>
      <c r="C2438" t="s">
        <v>27</v>
      </c>
      <c r="D2438" t="s">
        <v>28</v>
      </c>
      <c r="E2438">
        <v>4.2300000000000004</v>
      </c>
      <c r="F2438" t="s">
        <v>27</v>
      </c>
      <c r="G2438" t="s">
        <v>28</v>
      </c>
    </row>
    <row r="2439" spans="1:7" x14ac:dyDescent="0.2">
      <c r="A2439" s="3">
        <v>37861</v>
      </c>
      <c r="B2439">
        <v>5.25</v>
      </c>
      <c r="C2439" t="s">
        <v>27</v>
      </c>
      <c r="D2439" t="s">
        <v>28</v>
      </c>
      <c r="E2439">
        <v>4.08</v>
      </c>
      <c r="F2439" t="s">
        <v>27</v>
      </c>
      <c r="G2439" t="s">
        <v>28</v>
      </c>
    </row>
    <row r="2440" spans="1:7" x14ac:dyDescent="0.2">
      <c r="A2440" s="3">
        <v>37862</v>
      </c>
      <c r="B2440">
        <v>5.3100000000000005</v>
      </c>
      <c r="C2440" t="s">
        <v>27</v>
      </c>
      <c r="D2440" t="s">
        <v>28</v>
      </c>
      <c r="E2440">
        <v>5</v>
      </c>
      <c r="F2440" t="s">
        <v>27</v>
      </c>
      <c r="G2440" t="s">
        <v>28</v>
      </c>
    </row>
    <row r="2441" spans="1:7" x14ac:dyDescent="0.2">
      <c r="A2441" s="3">
        <v>37863</v>
      </c>
      <c r="B2441" t="s">
        <v>29</v>
      </c>
      <c r="C2441" t="s">
        <v>30</v>
      </c>
      <c r="D2441" t="s">
        <v>28</v>
      </c>
      <c r="E2441" t="s">
        <v>29</v>
      </c>
      <c r="F2441" t="s">
        <v>30</v>
      </c>
      <c r="G2441" t="s">
        <v>28</v>
      </c>
    </row>
    <row r="2442" spans="1:7" x14ac:dyDescent="0.2">
      <c r="A2442" s="3">
        <v>37864</v>
      </c>
      <c r="B2442" t="s">
        <v>29</v>
      </c>
      <c r="C2442" t="s">
        <v>30</v>
      </c>
      <c r="D2442" t="s">
        <v>28</v>
      </c>
      <c r="E2442" t="s">
        <v>29</v>
      </c>
      <c r="F2442" t="s">
        <v>30</v>
      </c>
      <c r="G2442" t="s">
        <v>28</v>
      </c>
    </row>
    <row r="2443" spans="1:7" x14ac:dyDescent="0.2">
      <c r="A2443" s="3">
        <v>37865</v>
      </c>
      <c r="B2443">
        <v>5.34</v>
      </c>
      <c r="C2443" t="s">
        <v>27</v>
      </c>
      <c r="D2443" t="s">
        <v>28</v>
      </c>
      <c r="E2443">
        <v>5.3500000000000005</v>
      </c>
      <c r="F2443" t="s">
        <v>27</v>
      </c>
      <c r="G2443" t="s">
        <v>28</v>
      </c>
    </row>
    <row r="2444" spans="1:7" x14ac:dyDescent="0.2">
      <c r="A2444" s="3">
        <v>37866</v>
      </c>
      <c r="B2444">
        <v>5.33</v>
      </c>
      <c r="C2444" t="s">
        <v>27</v>
      </c>
      <c r="D2444" t="s">
        <v>28</v>
      </c>
      <c r="E2444">
        <v>5.45</v>
      </c>
      <c r="F2444" t="s">
        <v>27</v>
      </c>
      <c r="G2444" t="s">
        <v>28</v>
      </c>
    </row>
    <row r="2445" spans="1:7" x14ac:dyDescent="0.2">
      <c r="A2445" s="3">
        <v>37867</v>
      </c>
      <c r="B2445">
        <v>5.3</v>
      </c>
      <c r="C2445" t="s">
        <v>27</v>
      </c>
      <c r="D2445" t="s">
        <v>28</v>
      </c>
      <c r="E2445">
        <v>5.41</v>
      </c>
      <c r="F2445" t="s">
        <v>27</v>
      </c>
      <c r="G2445" t="s">
        <v>28</v>
      </c>
    </row>
    <row r="2446" spans="1:7" x14ac:dyDescent="0.2">
      <c r="A2446" s="3">
        <v>37868</v>
      </c>
      <c r="B2446">
        <v>5.29</v>
      </c>
      <c r="C2446" t="s">
        <v>27</v>
      </c>
      <c r="D2446" t="s">
        <v>28</v>
      </c>
      <c r="E2446">
        <v>5.32</v>
      </c>
      <c r="F2446" t="s">
        <v>27</v>
      </c>
      <c r="G2446" t="s">
        <v>28</v>
      </c>
    </row>
    <row r="2447" spans="1:7" x14ac:dyDescent="0.2">
      <c r="A2447" s="3">
        <v>37869</v>
      </c>
      <c r="B2447">
        <v>5.28</v>
      </c>
      <c r="C2447" t="s">
        <v>27</v>
      </c>
      <c r="D2447" t="s">
        <v>28</v>
      </c>
      <c r="E2447">
        <v>5.28</v>
      </c>
      <c r="F2447" t="s">
        <v>27</v>
      </c>
      <c r="G2447" t="s">
        <v>28</v>
      </c>
    </row>
    <row r="2448" spans="1:7" x14ac:dyDescent="0.2">
      <c r="A2448" s="3">
        <v>37870</v>
      </c>
      <c r="B2448" t="s">
        <v>29</v>
      </c>
      <c r="C2448" t="s">
        <v>30</v>
      </c>
      <c r="D2448" t="s">
        <v>28</v>
      </c>
      <c r="E2448" t="s">
        <v>29</v>
      </c>
      <c r="F2448" t="s">
        <v>30</v>
      </c>
      <c r="G2448" t="s">
        <v>28</v>
      </c>
    </row>
    <row r="2449" spans="1:7" x14ac:dyDescent="0.2">
      <c r="A2449" s="3">
        <v>37871</v>
      </c>
      <c r="B2449" t="s">
        <v>29</v>
      </c>
      <c r="C2449" t="s">
        <v>30</v>
      </c>
      <c r="D2449" t="s">
        <v>28</v>
      </c>
      <c r="E2449" t="s">
        <v>29</v>
      </c>
      <c r="F2449" t="s">
        <v>30</v>
      </c>
      <c r="G2449" t="s">
        <v>28</v>
      </c>
    </row>
    <row r="2450" spans="1:7" x14ac:dyDescent="0.2">
      <c r="A2450" s="3">
        <v>37872</v>
      </c>
      <c r="B2450">
        <v>5.28</v>
      </c>
      <c r="C2450" t="s">
        <v>27</v>
      </c>
      <c r="D2450" t="s">
        <v>28</v>
      </c>
      <c r="E2450">
        <v>5.24</v>
      </c>
      <c r="F2450" t="s">
        <v>27</v>
      </c>
      <c r="G2450" t="s">
        <v>28</v>
      </c>
    </row>
    <row r="2451" spans="1:7" x14ac:dyDescent="0.2">
      <c r="A2451" s="3">
        <v>37873</v>
      </c>
      <c r="B2451">
        <v>5.26</v>
      </c>
      <c r="C2451" t="s">
        <v>27</v>
      </c>
      <c r="D2451" t="s">
        <v>28</v>
      </c>
      <c r="E2451">
        <v>5.21</v>
      </c>
      <c r="F2451" t="s">
        <v>27</v>
      </c>
      <c r="G2451" t="s">
        <v>28</v>
      </c>
    </row>
    <row r="2452" spans="1:7" x14ac:dyDescent="0.2">
      <c r="A2452" s="3">
        <v>37874</v>
      </c>
      <c r="B2452">
        <v>5.26</v>
      </c>
      <c r="C2452" t="s">
        <v>27</v>
      </c>
      <c r="D2452" t="s">
        <v>28</v>
      </c>
      <c r="E2452">
        <v>5.1100000000000003</v>
      </c>
      <c r="F2452" t="s">
        <v>27</v>
      </c>
      <c r="G2452" t="s">
        <v>28</v>
      </c>
    </row>
    <row r="2453" spans="1:7" x14ac:dyDescent="0.2">
      <c r="A2453" s="3">
        <v>37875</v>
      </c>
      <c r="B2453">
        <v>5.25</v>
      </c>
      <c r="C2453" t="s">
        <v>27</v>
      </c>
      <c r="D2453" t="s">
        <v>28</v>
      </c>
      <c r="E2453">
        <v>5.07</v>
      </c>
      <c r="F2453" t="s">
        <v>27</v>
      </c>
      <c r="G2453" t="s">
        <v>28</v>
      </c>
    </row>
    <row r="2454" spans="1:7" x14ac:dyDescent="0.2">
      <c r="A2454" s="3">
        <v>37876</v>
      </c>
      <c r="B2454">
        <v>5.26</v>
      </c>
      <c r="C2454" t="s">
        <v>27</v>
      </c>
      <c r="D2454" t="s">
        <v>28</v>
      </c>
      <c r="E2454">
        <v>5.19</v>
      </c>
      <c r="F2454" t="s">
        <v>27</v>
      </c>
      <c r="G2454" t="s">
        <v>28</v>
      </c>
    </row>
    <row r="2455" spans="1:7" x14ac:dyDescent="0.2">
      <c r="A2455" s="3">
        <v>37877</v>
      </c>
      <c r="B2455" t="s">
        <v>29</v>
      </c>
      <c r="C2455" t="s">
        <v>30</v>
      </c>
      <c r="D2455" t="s">
        <v>28</v>
      </c>
      <c r="E2455" t="s">
        <v>29</v>
      </c>
      <c r="F2455" t="s">
        <v>30</v>
      </c>
      <c r="G2455" t="s">
        <v>28</v>
      </c>
    </row>
    <row r="2456" spans="1:7" x14ac:dyDescent="0.2">
      <c r="A2456" s="3">
        <v>37878</v>
      </c>
      <c r="B2456" t="s">
        <v>29</v>
      </c>
      <c r="C2456" t="s">
        <v>30</v>
      </c>
      <c r="D2456" t="s">
        <v>28</v>
      </c>
      <c r="E2456" t="s">
        <v>29</v>
      </c>
      <c r="F2456" t="s">
        <v>30</v>
      </c>
      <c r="G2456" t="s">
        <v>28</v>
      </c>
    </row>
    <row r="2457" spans="1:7" x14ac:dyDescent="0.2">
      <c r="A2457" s="3">
        <v>37879</v>
      </c>
      <c r="B2457">
        <v>5.19</v>
      </c>
      <c r="C2457" t="s">
        <v>27</v>
      </c>
      <c r="D2457" t="s">
        <v>28</v>
      </c>
      <c r="E2457">
        <v>5.08</v>
      </c>
      <c r="F2457" t="s">
        <v>27</v>
      </c>
      <c r="G2457" t="s">
        <v>28</v>
      </c>
    </row>
    <row r="2458" spans="1:7" x14ac:dyDescent="0.2">
      <c r="A2458" s="3">
        <v>37880</v>
      </c>
      <c r="B2458">
        <v>5.2</v>
      </c>
      <c r="C2458" t="s">
        <v>27</v>
      </c>
      <c r="D2458" t="s">
        <v>28</v>
      </c>
      <c r="E2458">
        <v>5.25</v>
      </c>
      <c r="F2458" t="s">
        <v>27</v>
      </c>
      <c r="G2458" t="s">
        <v>28</v>
      </c>
    </row>
    <row r="2459" spans="1:7" x14ac:dyDescent="0.2">
      <c r="A2459" s="3">
        <v>37881</v>
      </c>
      <c r="B2459">
        <v>5.2</v>
      </c>
      <c r="C2459" t="s">
        <v>27</v>
      </c>
      <c r="D2459" t="s">
        <v>28</v>
      </c>
      <c r="E2459">
        <v>5.19</v>
      </c>
      <c r="F2459" t="s">
        <v>27</v>
      </c>
      <c r="G2459" t="s">
        <v>28</v>
      </c>
    </row>
    <row r="2460" spans="1:7" x14ac:dyDescent="0.2">
      <c r="A2460" s="3">
        <v>37882</v>
      </c>
      <c r="B2460">
        <v>5.2</v>
      </c>
      <c r="C2460" t="s">
        <v>27</v>
      </c>
      <c r="D2460" t="s">
        <v>28</v>
      </c>
      <c r="E2460">
        <v>5.19</v>
      </c>
      <c r="F2460" t="s">
        <v>27</v>
      </c>
      <c r="G2460" t="s">
        <v>28</v>
      </c>
    </row>
    <row r="2461" spans="1:7" x14ac:dyDescent="0.2">
      <c r="A2461" s="3">
        <v>37883</v>
      </c>
      <c r="B2461">
        <v>5.23</v>
      </c>
      <c r="C2461" t="s">
        <v>27</v>
      </c>
      <c r="D2461" t="s">
        <v>28</v>
      </c>
      <c r="E2461">
        <v>5.22</v>
      </c>
      <c r="F2461" t="s">
        <v>27</v>
      </c>
      <c r="G2461" t="s">
        <v>28</v>
      </c>
    </row>
    <row r="2462" spans="1:7" x14ac:dyDescent="0.2">
      <c r="A2462" s="3">
        <v>37884</v>
      </c>
      <c r="B2462" t="s">
        <v>29</v>
      </c>
      <c r="C2462" t="s">
        <v>30</v>
      </c>
      <c r="D2462" t="s">
        <v>28</v>
      </c>
      <c r="E2462" t="s">
        <v>29</v>
      </c>
      <c r="F2462" t="s">
        <v>30</v>
      </c>
      <c r="G2462" t="s">
        <v>28</v>
      </c>
    </row>
    <row r="2463" spans="1:7" x14ac:dyDescent="0.2">
      <c r="A2463" s="3">
        <v>37885</v>
      </c>
      <c r="B2463" t="s">
        <v>29</v>
      </c>
      <c r="C2463" t="s">
        <v>30</v>
      </c>
      <c r="D2463" t="s">
        <v>28</v>
      </c>
      <c r="E2463" t="s">
        <v>29</v>
      </c>
      <c r="F2463" t="s">
        <v>30</v>
      </c>
      <c r="G2463" t="s">
        <v>28</v>
      </c>
    </row>
    <row r="2464" spans="1:7" x14ac:dyDescent="0.2">
      <c r="A2464" s="3">
        <v>37886</v>
      </c>
      <c r="B2464">
        <v>5.2</v>
      </c>
      <c r="C2464" t="s">
        <v>27</v>
      </c>
      <c r="D2464" t="s">
        <v>28</v>
      </c>
      <c r="E2464">
        <v>5.2</v>
      </c>
      <c r="F2464" t="s">
        <v>27</v>
      </c>
      <c r="G2464" t="s">
        <v>28</v>
      </c>
    </row>
    <row r="2465" spans="1:7" x14ac:dyDescent="0.2">
      <c r="A2465" s="3">
        <v>37887</v>
      </c>
      <c r="B2465">
        <v>5.2</v>
      </c>
      <c r="C2465" t="s">
        <v>27</v>
      </c>
      <c r="D2465" t="s">
        <v>28</v>
      </c>
      <c r="E2465">
        <v>5.16</v>
      </c>
      <c r="F2465" t="s">
        <v>27</v>
      </c>
      <c r="G2465" t="s">
        <v>28</v>
      </c>
    </row>
    <row r="2466" spans="1:7" x14ac:dyDescent="0.2">
      <c r="A2466" s="3">
        <v>37888</v>
      </c>
      <c r="B2466">
        <v>5.22</v>
      </c>
      <c r="C2466" t="s">
        <v>27</v>
      </c>
      <c r="D2466" t="s">
        <v>28</v>
      </c>
      <c r="E2466">
        <v>5.15</v>
      </c>
      <c r="F2466" t="s">
        <v>27</v>
      </c>
      <c r="G2466" t="s">
        <v>28</v>
      </c>
    </row>
    <row r="2467" spans="1:7" x14ac:dyDescent="0.2">
      <c r="A2467" s="3">
        <v>37889</v>
      </c>
      <c r="B2467">
        <v>5.25</v>
      </c>
      <c r="C2467" t="s">
        <v>27</v>
      </c>
      <c r="D2467" t="s">
        <v>28</v>
      </c>
      <c r="E2467">
        <v>5.15</v>
      </c>
      <c r="F2467" t="s">
        <v>27</v>
      </c>
      <c r="G2467" t="s">
        <v>28</v>
      </c>
    </row>
    <row r="2468" spans="1:7" x14ac:dyDescent="0.2">
      <c r="A2468" s="3">
        <v>37890</v>
      </c>
      <c r="B2468">
        <v>5.2700000000000005</v>
      </c>
      <c r="C2468" t="s">
        <v>27</v>
      </c>
      <c r="D2468" t="s">
        <v>28</v>
      </c>
      <c r="E2468">
        <v>5.2</v>
      </c>
      <c r="F2468" t="s">
        <v>27</v>
      </c>
      <c r="G2468" t="s">
        <v>28</v>
      </c>
    </row>
    <row r="2469" spans="1:7" x14ac:dyDescent="0.2">
      <c r="A2469" s="3">
        <v>37891</v>
      </c>
      <c r="B2469" t="s">
        <v>29</v>
      </c>
      <c r="C2469" t="s">
        <v>30</v>
      </c>
      <c r="D2469" t="s">
        <v>28</v>
      </c>
      <c r="E2469" t="s">
        <v>29</v>
      </c>
      <c r="F2469" t="s">
        <v>30</v>
      </c>
      <c r="G2469" t="s">
        <v>28</v>
      </c>
    </row>
    <row r="2470" spans="1:7" x14ac:dyDescent="0.2">
      <c r="A2470" s="3">
        <v>37892</v>
      </c>
      <c r="B2470" t="s">
        <v>29</v>
      </c>
      <c r="C2470" t="s">
        <v>30</v>
      </c>
      <c r="D2470" t="s">
        <v>28</v>
      </c>
      <c r="E2470" t="s">
        <v>29</v>
      </c>
      <c r="F2470" t="s">
        <v>30</v>
      </c>
      <c r="G2470" t="s">
        <v>28</v>
      </c>
    </row>
    <row r="2471" spans="1:7" x14ac:dyDescent="0.2">
      <c r="A2471" s="3">
        <v>37893</v>
      </c>
      <c r="B2471">
        <v>5.26</v>
      </c>
      <c r="C2471" t="s">
        <v>27</v>
      </c>
      <c r="D2471" t="s">
        <v>28</v>
      </c>
      <c r="E2471">
        <v>4.04</v>
      </c>
      <c r="F2471" t="s">
        <v>27</v>
      </c>
      <c r="G2471" t="s">
        <v>28</v>
      </c>
    </row>
    <row r="2472" spans="1:7" x14ac:dyDescent="0.2">
      <c r="A2472" s="3">
        <v>37894</v>
      </c>
      <c r="B2472">
        <v>5.25</v>
      </c>
      <c r="C2472" t="s">
        <v>27</v>
      </c>
      <c r="D2472" t="s">
        <v>28</v>
      </c>
      <c r="E2472">
        <v>5.2</v>
      </c>
      <c r="F2472" t="s">
        <v>27</v>
      </c>
      <c r="G2472" t="s">
        <v>28</v>
      </c>
    </row>
    <row r="2473" spans="1:7" x14ac:dyDescent="0.2">
      <c r="A2473" s="3">
        <v>37895</v>
      </c>
      <c r="B2473">
        <v>5.29</v>
      </c>
      <c r="C2473" t="s">
        <v>27</v>
      </c>
      <c r="D2473" t="s">
        <v>28</v>
      </c>
      <c r="E2473">
        <v>5.19</v>
      </c>
      <c r="F2473" t="s">
        <v>27</v>
      </c>
      <c r="G2473" t="s">
        <v>28</v>
      </c>
    </row>
    <row r="2474" spans="1:7" x14ac:dyDescent="0.2">
      <c r="A2474" s="3">
        <v>37896</v>
      </c>
      <c r="B2474">
        <v>5.3</v>
      </c>
      <c r="C2474" t="s">
        <v>27</v>
      </c>
      <c r="D2474" t="s">
        <v>28</v>
      </c>
      <c r="E2474">
        <v>5.3</v>
      </c>
      <c r="F2474" t="s">
        <v>27</v>
      </c>
      <c r="G2474" t="s">
        <v>28</v>
      </c>
    </row>
    <row r="2475" spans="1:7" x14ac:dyDescent="0.2">
      <c r="A2475" s="3">
        <v>37897</v>
      </c>
      <c r="B2475">
        <v>5.34</v>
      </c>
      <c r="C2475" t="s">
        <v>27</v>
      </c>
      <c r="D2475" t="s">
        <v>28</v>
      </c>
      <c r="E2475">
        <v>5.45</v>
      </c>
      <c r="F2475" t="s">
        <v>27</v>
      </c>
      <c r="G2475" t="s">
        <v>28</v>
      </c>
    </row>
    <row r="2476" spans="1:7" x14ac:dyDescent="0.2">
      <c r="A2476" s="3">
        <v>37898</v>
      </c>
      <c r="B2476" t="s">
        <v>29</v>
      </c>
      <c r="C2476" t="s">
        <v>30</v>
      </c>
      <c r="D2476" t="s">
        <v>28</v>
      </c>
      <c r="E2476" t="s">
        <v>29</v>
      </c>
      <c r="F2476" t="s">
        <v>30</v>
      </c>
      <c r="G2476" t="s">
        <v>28</v>
      </c>
    </row>
    <row r="2477" spans="1:7" x14ac:dyDescent="0.2">
      <c r="A2477" s="3">
        <v>37899</v>
      </c>
      <c r="B2477" t="s">
        <v>29</v>
      </c>
      <c r="C2477" t="s">
        <v>30</v>
      </c>
      <c r="D2477" t="s">
        <v>28</v>
      </c>
      <c r="E2477" t="s">
        <v>29</v>
      </c>
      <c r="F2477" t="s">
        <v>30</v>
      </c>
      <c r="G2477" t="s">
        <v>28</v>
      </c>
    </row>
    <row r="2478" spans="1:7" x14ac:dyDescent="0.2">
      <c r="A2478" s="3">
        <v>37900</v>
      </c>
      <c r="B2478">
        <v>5.38</v>
      </c>
      <c r="C2478" t="s">
        <v>27</v>
      </c>
      <c r="D2478" t="s">
        <v>28</v>
      </c>
      <c r="E2478">
        <v>5.46</v>
      </c>
      <c r="F2478" t="s">
        <v>27</v>
      </c>
      <c r="G2478" t="s">
        <v>28</v>
      </c>
    </row>
    <row r="2479" spans="1:7" x14ac:dyDescent="0.2">
      <c r="A2479" s="3">
        <v>37901</v>
      </c>
      <c r="B2479">
        <v>5.3500000000000005</v>
      </c>
      <c r="C2479" t="s">
        <v>27</v>
      </c>
      <c r="D2479" t="s">
        <v>28</v>
      </c>
      <c r="E2479">
        <v>5.5</v>
      </c>
      <c r="F2479" t="s">
        <v>27</v>
      </c>
      <c r="G2479" t="s">
        <v>28</v>
      </c>
    </row>
    <row r="2480" spans="1:7" x14ac:dyDescent="0.2">
      <c r="A2480" s="3">
        <v>37902</v>
      </c>
      <c r="B2480">
        <v>5.32</v>
      </c>
      <c r="C2480" t="s">
        <v>27</v>
      </c>
      <c r="D2480" t="s">
        <v>28</v>
      </c>
      <c r="E2480">
        <v>5.3100000000000005</v>
      </c>
      <c r="F2480" t="s">
        <v>27</v>
      </c>
      <c r="G2480" t="s">
        <v>28</v>
      </c>
    </row>
    <row r="2481" spans="1:7" x14ac:dyDescent="0.2">
      <c r="A2481" s="3">
        <v>37903</v>
      </c>
      <c r="B2481">
        <v>5.29</v>
      </c>
      <c r="C2481" t="s">
        <v>27</v>
      </c>
      <c r="D2481" t="s">
        <v>28</v>
      </c>
      <c r="E2481">
        <v>5.23</v>
      </c>
      <c r="F2481" t="s">
        <v>27</v>
      </c>
      <c r="G2481" t="s">
        <v>28</v>
      </c>
    </row>
    <row r="2482" spans="1:7" x14ac:dyDescent="0.2">
      <c r="A2482" s="3">
        <v>37904</v>
      </c>
      <c r="B2482">
        <v>5.3</v>
      </c>
      <c r="C2482" t="s">
        <v>27</v>
      </c>
      <c r="D2482" t="s">
        <v>28</v>
      </c>
      <c r="E2482">
        <v>5.23</v>
      </c>
      <c r="F2482" t="s">
        <v>27</v>
      </c>
      <c r="G2482" t="s">
        <v>28</v>
      </c>
    </row>
    <row r="2483" spans="1:7" x14ac:dyDescent="0.2">
      <c r="A2483" s="3">
        <v>37905</v>
      </c>
      <c r="B2483" t="s">
        <v>29</v>
      </c>
      <c r="C2483" t="s">
        <v>30</v>
      </c>
      <c r="D2483" t="s">
        <v>28</v>
      </c>
      <c r="E2483" t="s">
        <v>29</v>
      </c>
      <c r="F2483" t="s">
        <v>30</v>
      </c>
      <c r="G2483" t="s">
        <v>28</v>
      </c>
    </row>
    <row r="2484" spans="1:7" x14ac:dyDescent="0.2">
      <c r="A2484" s="3">
        <v>37906</v>
      </c>
      <c r="B2484" t="s">
        <v>29</v>
      </c>
      <c r="C2484" t="s">
        <v>30</v>
      </c>
      <c r="D2484" t="s">
        <v>28</v>
      </c>
      <c r="E2484" t="s">
        <v>29</v>
      </c>
      <c r="F2484" t="s">
        <v>30</v>
      </c>
      <c r="G2484" t="s">
        <v>28</v>
      </c>
    </row>
    <row r="2485" spans="1:7" x14ac:dyDescent="0.2">
      <c r="A2485" s="3">
        <v>37907</v>
      </c>
      <c r="B2485">
        <v>5.3</v>
      </c>
      <c r="C2485" t="s">
        <v>27</v>
      </c>
      <c r="D2485" t="s">
        <v>28</v>
      </c>
      <c r="E2485">
        <v>5.21</v>
      </c>
      <c r="F2485" t="s">
        <v>27</v>
      </c>
      <c r="G2485" t="s">
        <v>28</v>
      </c>
    </row>
    <row r="2486" spans="1:7" x14ac:dyDescent="0.2">
      <c r="A2486" s="3">
        <v>37908</v>
      </c>
      <c r="B2486">
        <v>5.3</v>
      </c>
      <c r="C2486" t="s">
        <v>27</v>
      </c>
      <c r="D2486" t="s">
        <v>28</v>
      </c>
      <c r="E2486">
        <v>5.21</v>
      </c>
      <c r="F2486" t="s">
        <v>27</v>
      </c>
      <c r="G2486" t="s">
        <v>28</v>
      </c>
    </row>
    <row r="2487" spans="1:7" x14ac:dyDescent="0.2">
      <c r="A2487" s="3">
        <v>37909</v>
      </c>
      <c r="B2487">
        <v>5.3</v>
      </c>
      <c r="C2487" t="s">
        <v>27</v>
      </c>
      <c r="D2487" t="s">
        <v>28</v>
      </c>
      <c r="E2487">
        <v>5.24</v>
      </c>
      <c r="F2487" t="s">
        <v>27</v>
      </c>
      <c r="G2487" t="s">
        <v>28</v>
      </c>
    </row>
    <row r="2488" spans="1:7" x14ac:dyDescent="0.2">
      <c r="A2488" s="3">
        <v>37910</v>
      </c>
      <c r="B2488">
        <v>5.3</v>
      </c>
      <c r="C2488" t="s">
        <v>27</v>
      </c>
      <c r="D2488" t="s">
        <v>28</v>
      </c>
      <c r="E2488">
        <v>5.25</v>
      </c>
      <c r="F2488" t="s">
        <v>27</v>
      </c>
      <c r="G2488" t="s">
        <v>28</v>
      </c>
    </row>
    <row r="2489" spans="1:7" x14ac:dyDescent="0.2">
      <c r="A2489" s="3">
        <v>37911</v>
      </c>
      <c r="B2489">
        <v>5.32</v>
      </c>
      <c r="C2489" t="s">
        <v>27</v>
      </c>
      <c r="D2489" t="s">
        <v>28</v>
      </c>
      <c r="E2489">
        <v>5.3</v>
      </c>
      <c r="F2489" t="s">
        <v>27</v>
      </c>
      <c r="G2489" t="s">
        <v>28</v>
      </c>
    </row>
    <row r="2490" spans="1:7" x14ac:dyDescent="0.2">
      <c r="A2490" s="3">
        <v>37912</v>
      </c>
      <c r="B2490" t="s">
        <v>29</v>
      </c>
      <c r="C2490" t="s">
        <v>30</v>
      </c>
      <c r="D2490" t="s">
        <v>28</v>
      </c>
      <c r="E2490" t="s">
        <v>29</v>
      </c>
      <c r="F2490" t="s">
        <v>30</v>
      </c>
      <c r="G2490" t="s">
        <v>28</v>
      </c>
    </row>
    <row r="2491" spans="1:7" x14ac:dyDescent="0.2">
      <c r="A2491" s="3">
        <v>37913</v>
      </c>
      <c r="B2491" t="s">
        <v>29</v>
      </c>
      <c r="C2491" t="s">
        <v>30</v>
      </c>
      <c r="D2491" t="s">
        <v>28</v>
      </c>
      <c r="E2491" t="s">
        <v>29</v>
      </c>
      <c r="F2491" t="s">
        <v>30</v>
      </c>
      <c r="G2491" t="s">
        <v>28</v>
      </c>
    </row>
    <row r="2492" spans="1:7" x14ac:dyDescent="0.2">
      <c r="A2492" s="3">
        <v>37914</v>
      </c>
      <c r="B2492">
        <v>5.3500000000000005</v>
      </c>
      <c r="C2492" t="s">
        <v>27</v>
      </c>
      <c r="D2492" t="s">
        <v>28</v>
      </c>
      <c r="E2492">
        <v>5.3100000000000005</v>
      </c>
      <c r="F2492" t="s">
        <v>27</v>
      </c>
      <c r="G2492" t="s">
        <v>28</v>
      </c>
    </row>
    <row r="2493" spans="1:7" x14ac:dyDescent="0.2">
      <c r="A2493" s="3">
        <v>37915</v>
      </c>
      <c r="B2493">
        <v>5.48</v>
      </c>
      <c r="C2493" t="s">
        <v>27</v>
      </c>
      <c r="D2493" t="s">
        <v>28</v>
      </c>
      <c r="E2493">
        <v>5.49</v>
      </c>
      <c r="F2493" t="s">
        <v>27</v>
      </c>
      <c r="G2493" t="s">
        <v>28</v>
      </c>
    </row>
    <row r="2494" spans="1:7" x14ac:dyDescent="0.2">
      <c r="A2494" s="3">
        <v>37916</v>
      </c>
      <c r="B2494">
        <v>5.64</v>
      </c>
      <c r="C2494" t="s">
        <v>27</v>
      </c>
      <c r="D2494" t="s">
        <v>28</v>
      </c>
      <c r="E2494">
        <v>5.8500000000000005</v>
      </c>
      <c r="F2494" t="s">
        <v>27</v>
      </c>
      <c r="G2494" t="s">
        <v>28</v>
      </c>
    </row>
    <row r="2495" spans="1:7" x14ac:dyDescent="0.2">
      <c r="A2495" s="3">
        <v>37917</v>
      </c>
      <c r="B2495">
        <v>5.5</v>
      </c>
      <c r="C2495" t="s">
        <v>27</v>
      </c>
      <c r="D2495" t="s">
        <v>28</v>
      </c>
      <c r="E2495">
        <v>5.45</v>
      </c>
      <c r="F2495" t="s">
        <v>27</v>
      </c>
      <c r="G2495" t="s">
        <v>28</v>
      </c>
    </row>
    <row r="2496" spans="1:7" x14ac:dyDescent="0.2">
      <c r="A2496" s="3">
        <v>37918</v>
      </c>
      <c r="B2496">
        <v>5.48</v>
      </c>
      <c r="C2496" t="s">
        <v>27</v>
      </c>
      <c r="D2496" t="s">
        <v>28</v>
      </c>
      <c r="E2496">
        <v>5.18</v>
      </c>
      <c r="F2496" t="s">
        <v>27</v>
      </c>
      <c r="G2496" t="s">
        <v>28</v>
      </c>
    </row>
    <row r="2497" spans="1:7" x14ac:dyDescent="0.2">
      <c r="A2497" s="3">
        <v>37919</v>
      </c>
      <c r="B2497" t="s">
        <v>29</v>
      </c>
      <c r="C2497" t="s">
        <v>30</v>
      </c>
      <c r="D2497" t="s">
        <v>28</v>
      </c>
      <c r="E2497" t="s">
        <v>29</v>
      </c>
      <c r="F2497" t="s">
        <v>30</v>
      </c>
      <c r="G2497" t="s">
        <v>28</v>
      </c>
    </row>
    <row r="2498" spans="1:7" x14ac:dyDescent="0.2">
      <c r="A2498" s="3">
        <v>37920</v>
      </c>
      <c r="B2498" t="s">
        <v>29</v>
      </c>
      <c r="C2498" t="s">
        <v>30</v>
      </c>
      <c r="D2498" t="s">
        <v>28</v>
      </c>
      <c r="E2498" t="s">
        <v>29</v>
      </c>
      <c r="F2498" t="s">
        <v>30</v>
      </c>
      <c r="G2498" t="s">
        <v>28</v>
      </c>
    </row>
    <row r="2499" spans="1:7" x14ac:dyDescent="0.2">
      <c r="A2499" s="3">
        <v>37921</v>
      </c>
      <c r="B2499">
        <v>5.5600000000000005</v>
      </c>
      <c r="C2499" t="s">
        <v>27</v>
      </c>
      <c r="D2499" t="s">
        <v>28</v>
      </c>
      <c r="E2499">
        <v>4.78</v>
      </c>
      <c r="F2499" t="s">
        <v>27</v>
      </c>
      <c r="G2499" t="s">
        <v>28</v>
      </c>
    </row>
    <row r="2500" spans="1:7" x14ac:dyDescent="0.2">
      <c r="A2500" s="3">
        <v>37922</v>
      </c>
      <c r="B2500">
        <v>5.44</v>
      </c>
      <c r="C2500" t="s">
        <v>27</v>
      </c>
      <c r="D2500" t="s">
        <v>28</v>
      </c>
      <c r="E2500">
        <v>4.88</v>
      </c>
      <c r="F2500" t="s">
        <v>27</v>
      </c>
      <c r="G2500" t="s">
        <v>28</v>
      </c>
    </row>
    <row r="2501" spans="1:7" x14ac:dyDescent="0.2">
      <c r="A2501" s="3">
        <v>37923</v>
      </c>
      <c r="B2501">
        <v>5.41</v>
      </c>
      <c r="C2501" t="s">
        <v>27</v>
      </c>
      <c r="D2501" t="s">
        <v>28</v>
      </c>
      <c r="E2501">
        <v>4.28</v>
      </c>
      <c r="F2501" t="s">
        <v>27</v>
      </c>
      <c r="G2501" t="s">
        <v>28</v>
      </c>
    </row>
    <row r="2502" spans="1:7" x14ac:dyDescent="0.2">
      <c r="A2502" s="3">
        <v>37924</v>
      </c>
      <c r="B2502">
        <v>5.63</v>
      </c>
      <c r="C2502" t="s">
        <v>27</v>
      </c>
      <c r="D2502" t="s">
        <v>28</v>
      </c>
      <c r="E2502">
        <v>4.04</v>
      </c>
      <c r="F2502" t="s">
        <v>27</v>
      </c>
      <c r="G2502" t="s">
        <v>28</v>
      </c>
    </row>
    <row r="2503" spans="1:7" x14ac:dyDescent="0.2">
      <c r="A2503" s="3">
        <v>37925</v>
      </c>
      <c r="B2503">
        <v>5.59</v>
      </c>
      <c r="C2503" t="s">
        <v>27</v>
      </c>
      <c r="D2503" t="s">
        <v>28</v>
      </c>
      <c r="E2503">
        <v>5.26</v>
      </c>
      <c r="F2503" t="s">
        <v>27</v>
      </c>
      <c r="G2503" t="s">
        <v>28</v>
      </c>
    </row>
    <row r="2504" spans="1:7" x14ac:dyDescent="0.2">
      <c r="A2504" s="3">
        <v>37926</v>
      </c>
      <c r="B2504" t="s">
        <v>29</v>
      </c>
      <c r="C2504" t="s">
        <v>30</v>
      </c>
      <c r="D2504" t="s">
        <v>28</v>
      </c>
      <c r="E2504" t="s">
        <v>29</v>
      </c>
      <c r="F2504" t="s">
        <v>30</v>
      </c>
      <c r="G2504" t="s">
        <v>28</v>
      </c>
    </row>
    <row r="2505" spans="1:7" x14ac:dyDescent="0.2">
      <c r="A2505" s="3">
        <v>37927</v>
      </c>
      <c r="B2505" t="s">
        <v>29</v>
      </c>
      <c r="C2505" t="s">
        <v>30</v>
      </c>
      <c r="D2505" t="s">
        <v>28</v>
      </c>
      <c r="E2505" t="s">
        <v>29</v>
      </c>
      <c r="F2505" t="s">
        <v>30</v>
      </c>
      <c r="G2505" t="s">
        <v>28</v>
      </c>
    </row>
    <row r="2506" spans="1:7" x14ac:dyDescent="0.2">
      <c r="A2506" s="3">
        <v>37928</v>
      </c>
      <c r="B2506">
        <v>5.45</v>
      </c>
      <c r="C2506" t="s">
        <v>27</v>
      </c>
      <c r="D2506" t="s">
        <v>28</v>
      </c>
      <c r="E2506">
        <v>4.8600000000000003</v>
      </c>
      <c r="F2506" t="s">
        <v>27</v>
      </c>
      <c r="G2506" t="s">
        <v>28</v>
      </c>
    </row>
    <row r="2507" spans="1:7" x14ac:dyDescent="0.2">
      <c r="A2507" s="3">
        <v>37929</v>
      </c>
      <c r="B2507">
        <v>5.36</v>
      </c>
      <c r="C2507" t="s">
        <v>27</v>
      </c>
      <c r="D2507" t="s">
        <v>28</v>
      </c>
      <c r="E2507">
        <v>4.4800000000000004</v>
      </c>
      <c r="F2507" t="s">
        <v>27</v>
      </c>
      <c r="G2507" t="s">
        <v>28</v>
      </c>
    </row>
    <row r="2508" spans="1:7" x14ac:dyDescent="0.2">
      <c r="A2508" s="3">
        <v>37930</v>
      </c>
      <c r="B2508">
        <v>5.36</v>
      </c>
      <c r="C2508" t="s">
        <v>27</v>
      </c>
      <c r="D2508" t="s">
        <v>28</v>
      </c>
      <c r="E2508">
        <v>4.2</v>
      </c>
      <c r="F2508" t="s">
        <v>27</v>
      </c>
      <c r="G2508" t="s">
        <v>28</v>
      </c>
    </row>
    <row r="2509" spans="1:7" x14ac:dyDescent="0.2">
      <c r="A2509" s="3">
        <v>37931</v>
      </c>
      <c r="B2509">
        <v>5.36</v>
      </c>
      <c r="C2509" t="s">
        <v>27</v>
      </c>
      <c r="D2509" t="s">
        <v>28</v>
      </c>
      <c r="E2509">
        <v>4.0999999999999996</v>
      </c>
      <c r="F2509" t="s">
        <v>27</v>
      </c>
      <c r="G2509" t="s">
        <v>28</v>
      </c>
    </row>
    <row r="2510" spans="1:7" x14ac:dyDescent="0.2">
      <c r="A2510" s="3">
        <v>37932</v>
      </c>
      <c r="B2510">
        <v>5.36</v>
      </c>
      <c r="C2510" t="s">
        <v>27</v>
      </c>
      <c r="D2510" t="s">
        <v>28</v>
      </c>
      <c r="E2510">
        <v>5.2</v>
      </c>
      <c r="F2510" t="s">
        <v>27</v>
      </c>
      <c r="G2510" t="s">
        <v>28</v>
      </c>
    </row>
    <row r="2511" spans="1:7" x14ac:dyDescent="0.2">
      <c r="A2511" s="3">
        <v>37933</v>
      </c>
      <c r="B2511" t="s">
        <v>29</v>
      </c>
      <c r="C2511" t="s">
        <v>30</v>
      </c>
      <c r="D2511" t="s">
        <v>28</v>
      </c>
      <c r="E2511" t="s">
        <v>29</v>
      </c>
      <c r="F2511" t="s">
        <v>30</v>
      </c>
      <c r="G2511" t="s">
        <v>28</v>
      </c>
    </row>
    <row r="2512" spans="1:7" x14ac:dyDescent="0.2">
      <c r="A2512" s="3">
        <v>37934</v>
      </c>
      <c r="B2512" t="s">
        <v>29</v>
      </c>
      <c r="C2512" t="s">
        <v>30</v>
      </c>
      <c r="D2512" t="s">
        <v>28</v>
      </c>
      <c r="E2512" t="s">
        <v>29</v>
      </c>
      <c r="F2512" t="s">
        <v>30</v>
      </c>
      <c r="G2512" t="s">
        <v>28</v>
      </c>
    </row>
    <row r="2513" spans="1:7" x14ac:dyDescent="0.2">
      <c r="A2513" s="3">
        <v>37935</v>
      </c>
      <c r="B2513">
        <v>5.36</v>
      </c>
      <c r="C2513" t="s">
        <v>27</v>
      </c>
      <c r="D2513" t="s">
        <v>28</v>
      </c>
      <c r="E2513">
        <v>5.13</v>
      </c>
      <c r="F2513" t="s">
        <v>27</v>
      </c>
      <c r="G2513" t="s">
        <v>28</v>
      </c>
    </row>
    <row r="2514" spans="1:7" x14ac:dyDescent="0.2">
      <c r="A2514" s="3">
        <v>37936</v>
      </c>
      <c r="B2514" t="s">
        <v>29</v>
      </c>
      <c r="C2514" t="s">
        <v>30</v>
      </c>
      <c r="D2514" t="s">
        <v>28</v>
      </c>
      <c r="E2514" t="s">
        <v>29</v>
      </c>
      <c r="F2514" t="s">
        <v>30</v>
      </c>
      <c r="G2514" t="s">
        <v>28</v>
      </c>
    </row>
    <row r="2515" spans="1:7" x14ac:dyDescent="0.2">
      <c r="A2515" s="3">
        <v>37937</v>
      </c>
      <c r="B2515">
        <v>5.3500000000000005</v>
      </c>
      <c r="C2515" t="s">
        <v>27</v>
      </c>
      <c r="D2515" t="s">
        <v>28</v>
      </c>
      <c r="E2515">
        <v>5.25</v>
      </c>
      <c r="F2515" t="s">
        <v>27</v>
      </c>
      <c r="G2515" t="s">
        <v>28</v>
      </c>
    </row>
    <row r="2516" spans="1:7" x14ac:dyDescent="0.2">
      <c r="A2516" s="3">
        <v>37938</v>
      </c>
      <c r="B2516">
        <v>5.41</v>
      </c>
      <c r="C2516" t="s">
        <v>27</v>
      </c>
      <c r="D2516" t="s">
        <v>28</v>
      </c>
      <c r="E2516">
        <v>5.16</v>
      </c>
      <c r="F2516" t="s">
        <v>27</v>
      </c>
      <c r="G2516" t="s">
        <v>28</v>
      </c>
    </row>
    <row r="2517" spans="1:7" x14ac:dyDescent="0.2">
      <c r="A2517" s="3">
        <v>37939</v>
      </c>
      <c r="B2517">
        <v>5.4</v>
      </c>
      <c r="C2517" t="s">
        <v>27</v>
      </c>
      <c r="D2517" t="s">
        <v>28</v>
      </c>
      <c r="E2517">
        <v>5.21</v>
      </c>
      <c r="F2517" t="s">
        <v>27</v>
      </c>
      <c r="G2517" t="s">
        <v>28</v>
      </c>
    </row>
    <row r="2518" spans="1:7" x14ac:dyDescent="0.2">
      <c r="A2518" s="3">
        <v>37940</v>
      </c>
      <c r="B2518" t="s">
        <v>29</v>
      </c>
      <c r="C2518" t="s">
        <v>30</v>
      </c>
      <c r="D2518" t="s">
        <v>28</v>
      </c>
      <c r="E2518" t="s">
        <v>29</v>
      </c>
      <c r="F2518" t="s">
        <v>30</v>
      </c>
      <c r="G2518" t="s">
        <v>28</v>
      </c>
    </row>
    <row r="2519" spans="1:7" x14ac:dyDescent="0.2">
      <c r="A2519" s="3">
        <v>37941</v>
      </c>
      <c r="B2519" t="s">
        <v>29</v>
      </c>
      <c r="C2519" t="s">
        <v>30</v>
      </c>
      <c r="D2519" t="s">
        <v>28</v>
      </c>
      <c r="E2519" t="s">
        <v>29</v>
      </c>
      <c r="F2519" t="s">
        <v>30</v>
      </c>
      <c r="G2519" t="s">
        <v>28</v>
      </c>
    </row>
    <row r="2520" spans="1:7" x14ac:dyDescent="0.2">
      <c r="A2520" s="3">
        <v>37942</v>
      </c>
      <c r="B2520">
        <v>5.5</v>
      </c>
      <c r="C2520" t="s">
        <v>27</v>
      </c>
      <c r="D2520" t="s">
        <v>28</v>
      </c>
      <c r="E2520">
        <v>5.4</v>
      </c>
      <c r="F2520" t="s">
        <v>27</v>
      </c>
      <c r="G2520" t="s">
        <v>28</v>
      </c>
    </row>
    <row r="2521" spans="1:7" x14ac:dyDescent="0.2">
      <c r="A2521" s="3">
        <v>37943</v>
      </c>
      <c r="B2521">
        <v>5.48</v>
      </c>
      <c r="C2521" t="s">
        <v>27</v>
      </c>
      <c r="D2521" t="s">
        <v>28</v>
      </c>
      <c r="E2521">
        <v>5.67</v>
      </c>
      <c r="F2521" t="s">
        <v>27</v>
      </c>
      <c r="G2521" t="s">
        <v>28</v>
      </c>
    </row>
    <row r="2522" spans="1:7" x14ac:dyDescent="0.2">
      <c r="A2522" s="3">
        <v>37944</v>
      </c>
      <c r="B2522">
        <v>5.5</v>
      </c>
      <c r="C2522" t="s">
        <v>27</v>
      </c>
      <c r="D2522" t="s">
        <v>28</v>
      </c>
      <c r="E2522">
        <v>5.73</v>
      </c>
      <c r="F2522" t="s">
        <v>27</v>
      </c>
      <c r="G2522" t="s">
        <v>28</v>
      </c>
    </row>
    <row r="2523" spans="1:7" x14ac:dyDescent="0.2">
      <c r="A2523" s="3">
        <v>37945</v>
      </c>
      <c r="B2523">
        <v>5.5200000000000005</v>
      </c>
      <c r="C2523" t="s">
        <v>27</v>
      </c>
      <c r="D2523" t="s">
        <v>28</v>
      </c>
      <c r="E2523">
        <v>5.5</v>
      </c>
      <c r="F2523" t="s">
        <v>27</v>
      </c>
      <c r="G2523" t="s">
        <v>28</v>
      </c>
    </row>
    <row r="2524" spans="1:7" x14ac:dyDescent="0.2">
      <c r="A2524" s="3">
        <v>37946</v>
      </c>
      <c r="B2524">
        <v>5.47</v>
      </c>
      <c r="C2524" t="s">
        <v>27</v>
      </c>
      <c r="D2524" t="s">
        <v>28</v>
      </c>
      <c r="E2524">
        <v>5.25</v>
      </c>
      <c r="F2524" t="s">
        <v>27</v>
      </c>
      <c r="G2524" t="s">
        <v>28</v>
      </c>
    </row>
    <row r="2525" spans="1:7" x14ac:dyDescent="0.2">
      <c r="A2525" s="3">
        <v>37947</v>
      </c>
      <c r="B2525" t="s">
        <v>29</v>
      </c>
      <c r="C2525" t="s">
        <v>30</v>
      </c>
      <c r="D2525" t="s">
        <v>28</v>
      </c>
      <c r="E2525" t="s">
        <v>29</v>
      </c>
      <c r="F2525" t="s">
        <v>30</v>
      </c>
      <c r="G2525" t="s">
        <v>28</v>
      </c>
    </row>
    <row r="2526" spans="1:7" x14ac:dyDescent="0.2">
      <c r="A2526" s="3">
        <v>37948</v>
      </c>
      <c r="B2526" t="s">
        <v>29</v>
      </c>
      <c r="C2526" t="s">
        <v>30</v>
      </c>
      <c r="D2526" t="s">
        <v>28</v>
      </c>
      <c r="E2526" t="s">
        <v>29</v>
      </c>
      <c r="F2526" t="s">
        <v>30</v>
      </c>
      <c r="G2526" t="s">
        <v>28</v>
      </c>
    </row>
    <row r="2527" spans="1:7" x14ac:dyDescent="0.2">
      <c r="A2527" s="3">
        <v>37949</v>
      </c>
      <c r="B2527">
        <v>5.45</v>
      </c>
      <c r="C2527" t="s">
        <v>27</v>
      </c>
      <c r="D2527" t="s">
        <v>28</v>
      </c>
      <c r="E2527">
        <v>5.2700000000000005</v>
      </c>
      <c r="F2527" t="s">
        <v>27</v>
      </c>
      <c r="G2527" t="s">
        <v>28</v>
      </c>
    </row>
    <row r="2528" spans="1:7" x14ac:dyDescent="0.2">
      <c r="A2528" s="3">
        <v>37950</v>
      </c>
      <c r="B2528">
        <v>5.48</v>
      </c>
      <c r="C2528" t="s">
        <v>27</v>
      </c>
      <c r="D2528" t="s">
        <v>28</v>
      </c>
      <c r="E2528">
        <v>5.04</v>
      </c>
      <c r="F2528" t="s">
        <v>27</v>
      </c>
      <c r="G2528" t="s">
        <v>28</v>
      </c>
    </row>
    <row r="2529" spans="1:7" x14ac:dyDescent="0.2">
      <c r="A2529" s="3">
        <v>37951</v>
      </c>
      <c r="B2529">
        <v>5.45</v>
      </c>
      <c r="C2529" t="s">
        <v>27</v>
      </c>
      <c r="D2529" t="s">
        <v>28</v>
      </c>
      <c r="E2529">
        <v>5</v>
      </c>
      <c r="F2529" t="s">
        <v>27</v>
      </c>
      <c r="G2529" t="s">
        <v>28</v>
      </c>
    </row>
    <row r="2530" spans="1:7" x14ac:dyDescent="0.2">
      <c r="A2530" s="3">
        <v>37952</v>
      </c>
      <c r="B2530">
        <v>5.48</v>
      </c>
      <c r="C2530" t="s">
        <v>27</v>
      </c>
      <c r="D2530" t="s">
        <v>28</v>
      </c>
      <c r="E2530">
        <v>4.83</v>
      </c>
      <c r="F2530" t="s">
        <v>27</v>
      </c>
      <c r="G2530" t="s">
        <v>28</v>
      </c>
    </row>
    <row r="2531" spans="1:7" x14ac:dyDescent="0.2">
      <c r="A2531" s="3">
        <v>37953</v>
      </c>
      <c r="B2531">
        <v>5.54</v>
      </c>
      <c r="C2531" t="s">
        <v>27</v>
      </c>
      <c r="D2531" t="s">
        <v>28</v>
      </c>
      <c r="E2531">
        <v>5.0200000000000005</v>
      </c>
      <c r="F2531" t="s">
        <v>27</v>
      </c>
      <c r="G2531" t="s">
        <v>28</v>
      </c>
    </row>
    <row r="2532" spans="1:7" x14ac:dyDescent="0.2">
      <c r="A2532" s="3">
        <v>37954</v>
      </c>
      <c r="B2532" t="s">
        <v>29</v>
      </c>
      <c r="C2532" t="s">
        <v>30</v>
      </c>
      <c r="D2532" t="s">
        <v>28</v>
      </c>
      <c r="E2532" t="s">
        <v>29</v>
      </c>
      <c r="F2532" t="s">
        <v>30</v>
      </c>
      <c r="G2532" t="s">
        <v>28</v>
      </c>
    </row>
    <row r="2533" spans="1:7" x14ac:dyDescent="0.2">
      <c r="A2533" s="3">
        <v>37955</v>
      </c>
      <c r="B2533" t="s">
        <v>29</v>
      </c>
      <c r="C2533" t="s">
        <v>30</v>
      </c>
      <c r="D2533" t="s">
        <v>28</v>
      </c>
      <c r="E2533" t="s">
        <v>29</v>
      </c>
      <c r="F2533" t="s">
        <v>30</v>
      </c>
      <c r="G2533" t="s">
        <v>28</v>
      </c>
    </row>
    <row r="2534" spans="1:7" x14ac:dyDescent="0.2">
      <c r="A2534" s="3">
        <v>37956</v>
      </c>
      <c r="B2534">
        <v>5.61</v>
      </c>
      <c r="C2534" t="s">
        <v>27</v>
      </c>
      <c r="D2534" t="s">
        <v>28</v>
      </c>
      <c r="E2534">
        <v>5.41</v>
      </c>
      <c r="F2534" t="s">
        <v>27</v>
      </c>
      <c r="G2534" t="s">
        <v>28</v>
      </c>
    </row>
    <row r="2535" spans="1:7" x14ac:dyDescent="0.2">
      <c r="A2535" s="3">
        <v>37957</v>
      </c>
      <c r="B2535">
        <v>5.7</v>
      </c>
      <c r="C2535" t="s">
        <v>27</v>
      </c>
      <c r="D2535" t="s">
        <v>28</v>
      </c>
      <c r="E2535">
        <v>5.68</v>
      </c>
      <c r="F2535" t="s">
        <v>27</v>
      </c>
      <c r="G2535" t="s">
        <v>28</v>
      </c>
    </row>
    <row r="2536" spans="1:7" x14ac:dyDescent="0.2">
      <c r="A2536" s="3">
        <v>37958</v>
      </c>
      <c r="B2536">
        <v>5.8</v>
      </c>
      <c r="C2536" t="s">
        <v>27</v>
      </c>
      <c r="D2536" t="s">
        <v>28</v>
      </c>
      <c r="E2536">
        <v>5.84</v>
      </c>
      <c r="F2536" t="s">
        <v>27</v>
      </c>
      <c r="G2536" t="s">
        <v>28</v>
      </c>
    </row>
    <row r="2537" spans="1:7" x14ac:dyDescent="0.2">
      <c r="A2537" s="3">
        <v>37959</v>
      </c>
      <c r="B2537">
        <v>5.8100000000000005</v>
      </c>
      <c r="C2537" t="s">
        <v>27</v>
      </c>
      <c r="D2537" t="s">
        <v>28</v>
      </c>
      <c r="E2537">
        <v>5.84</v>
      </c>
      <c r="F2537" t="s">
        <v>27</v>
      </c>
      <c r="G2537" t="s">
        <v>28</v>
      </c>
    </row>
    <row r="2538" spans="1:7" x14ac:dyDescent="0.2">
      <c r="A2538" s="3">
        <v>37960</v>
      </c>
      <c r="B2538">
        <v>5.79</v>
      </c>
      <c r="C2538" t="s">
        <v>27</v>
      </c>
      <c r="D2538" t="s">
        <v>28</v>
      </c>
      <c r="E2538">
        <v>5.78</v>
      </c>
      <c r="F2538" t="s">
        <v>27</v>
      </c>
      <c r="G2538" t="s">
        <v>28</v>
      </c>
    </row>
    <row r="2539" spans="1:7" x14ac:dyDescent="0.2">
      <c r="A2539" s="3">
        <v>37961</v>
      </c>
      <c r="B2539" t="s">
        <v>29</v>
      </c>
      <c r="C2539" t="s">
        <v>30</v>
      </c>
      <c r="D2539" t="s">
        <v>28</v>
      </c>
      <c r="E2539" t="s">
        <v>29</v>
      </c>
      <c r="F2539" t="s">
        <v>30</v>
      </c>
      <c r="G2539" t="s">
        <v>28</v>
      </c>
    </row>
    <row r="2540" spans="1:7" x14ac:dyDescent="0.2">
      <c r="A2540" s="3">
        <v>37962</v>
      </c>
      <c r="B2540" t="s">
        <v>29</v>
      </c>
      <c r="C2540" t="s">
        <v>30</v>
      </c>
      <c r="D2540" t="s">
        <v>28</v>
      </c>
      <c r="E2540" t="s">
        <v>29</v>
      </c>
      <c r="F2540" t="s">
        <v>30</v>
      </c>
      <c r="G2540" t="s">
        <v>28</v>
      </c>
    </row>
    <row r="2541" spans="1:7" x14ac:dyDescent="0.2">
      <c r="A2541" s="3">
        <v>37963</v>
      </c>
      <c r="B2541">
        <v>5.75</v>
      </c>
      <c r="C2541" t="s">
        <v>27</v>
      </c>
      <c r="D2541" t="s">
        <v>28</v>
      </c>
      <c r="E2541">
        <v>5.78</v>
      </c>
      <c r="F2541" t="s">
        <v>27</v>
      </c>
      <c r="G2541" t="s">
        <v>28</v>
      </c>
    </row>
    <row r="2542" spans="1:7" x14ac:dyDescent="0.2">
      <c r="A2542" s="3">
        <v>37964</v>
      </c>
      <c r="B2542">
        <v>5.64</v>
      </c>
      <c r="C2542" t="s">
        <v>27</v>
      </c>
      <c r="D2542" t="s">
        <v>28</v>
      </c>
      <c r="E2542">
        <v>5.57</v>
      </c>
      <c r="F2542" t="s">
        <v>27</v>
      </c>
      <c r="G2542" t="s">
        <v>28</v>
      </c>
    </row>
    <row r="2543" spans="1:7" x14ac:dyDescent="0.2">
      <c r="A2543" s="3">
        <v>37965</v>
      </c>
      <c r="B2543">
        <v>5.54</v>
      </c>
      <c r="C2543" t="s">
        <v>27</v>
      </c>
      <c r="D2543" t="s">
        <v>28</v>
      </c>
      <c r="E2543">
        <v>5.39</v>
      </c>
      <c r="F2543" t="s">
        <v>27</v>
      </c>
      <c r="G2543" t="s">
        <v>28</v>
      </c>
    </row>
    <row r="2544" spans="1:7" x14ac:dyDescent="0.2">
      <c r="A2544" s="3">
        <v>37966</v>
      </c>
      <c r="B2544">
        <v>5.48</v>
      </c>
      <c r="C2544" t="s">
        <v>27</v>
      </c>
      <c r="D2544" t="s">
        <v>28</v>
      </c>
      <c r="E2544">
        <v>5</v>
      </c>
      <c r="F2544" t="s">
        <v>27</v>
      </c>
      <c r="G2544" t="s">
        <v>28</v>
      </c>
    </row>
    <row r="2545" spans="1:7" x14ac:dyDescent="0.2">
      <c r="A2545" s="3">
        <v>37967</v>
      </c>
      <c r="B2545">
        <v>5.47</v>
      </c>
      <c r="C2545" t="s">
        <v>27</v>
      </c>
      <c r="D2545" t="s">
        <v>28</v>
      </c>
      <c r="E2545">
        <v>4.7</v>
      </c>
      <c r="F2545" t="s">
        <v>27</v>
      </c>
      <c r="G2545" t="s">
        <v>28</v>
      </c>
    </row>
    <row r="2546" spans="1:7" x14ac:dyDescent="0.2">
      <c r="A2546" s="3">
        <v>37968</v>
      </c>
      <c r="B2546" t="s">
        <v>29</v>
      </c>
      <c r="C2546" t="s">
        <v>30</v>
      </c>
      <c r="D2546" t="s">
        <v>28</v>
      </c>
      <c r="E2546" t="s">
        <v>29</v>
      </c>
      <c r="F2546" t="s">
        <v>30</v>
      </c>
      <c r="G2546" t="s">
        <v>28</v>
      </c>
    </row>
    <row r="2547" spans="1:7" x14ac:dyDescent="0.2">
      <c r="A2547" s="3">
        <v>37969</v>
      </c>
      <c r="B2547" t="s">
        <v>29</v>
      </c>
      <c r="C2547" t="s">
        <v>30</v>
      </c>
      <c r="D2547" t="s">
        <v>28</v>
      </c>
      <c r="E2547" t="s">
        <v>29</v>
      </c>
      <c r="F2547" t="s">
        <v>30</v>
      </c>
      <c r="G2547" t="s">
        <v>28</v>
      </c>
    </row>
    <row r="2548" spans="1:7" x14ac:dyDescent="0.2">
      <c r="A2548" s="3">
        <v>37970</v>
      </c>
      <c r="B2548">
        <v>5.45</v>
      </c>
      <c r="C2548" t="s">
        <v>27</v>
      </c>
      <c r="D2548" t="s">
        <v>28</v>
      </c>
      <c r="E2548">
        <v>5.23</v>
      </c>
      <c r="F2548" t="s">
        <v>27</v>
      </c>
      <c r="G2548" t="s">
        <v>28</v>
      </c>
    </row>
    <row r="2549" spans="1:7" x14ac:dyDescent="0.2">
      <c r="A2549" s="3">
        <v>37971</v>
      </c>
      <c r="B2549">
        <v>5.6000000000000005</v>
      </c>
      <c r="C2549" t="s">
        <v>27</v>
      </c>
      <c r="D2549" t="s">
        <v>28</v>
      </c>
      <c r="E2549">
        <v>5.48</v>
      </c>
      <c r="F2549" t="s">
        <v>27</v>
      </c>
      <c r="G2549" t="s">
        <v>28</v>
      </c>
    </row>
    <row r="2550" spans="1:7" x14ac:dyDescent="0.2">
      <c r="A2550" s="3">
        <v>37972</v>
      </c>
      <c r="B2550">
        <v>5.51</v>
      </c>
      <c r="C2550" t="s">
        <v>27</v>
      </c>
      <c r="D2550" t="s">
        <v>28</v>
      </c>
      <c r="E2550">
        <v>5.43</v>
      </c>
      <c r="F2550" t="s">
        <v>27</v>
      </c>
      <c r="G2550" t="s">
        <v>28</v>
      </c>
    </row>
    <row r="2551" spans="1:7" x14ac:dyDescent="0.2">
      <c r="A2551" s="3">
        <v>37973</v>
      </c>
      <c r="B2551">
        <v>5.48</v>
      </c>
      <c r="C2551" t="s">
        <v>27</v>
      </c>
      <c r="D2551" t="s">
        <v>28</v>
      </c>
      <c r="E2551">
        <v>5.32</v>
      </c>
      <c r="F2551" t="s">
        <v>27</v>
      </c>
      <c r="G2551" t="s">
        <v>28</v>
      </c>
    </row>
    <row r="2552" spans="1:7" x14ac:dyDescent="0.2">
      <c r="A2552" s="3">
        <v>37974</v>
      </c>
      <c r="B2552">
        <v>5.45</v>
      </c>
      <c r="C2552" t="s">
        <v>27</v>
      </c>
      <c r="D2552" t="s">
        <v>28</v>
      </c>
      <c r="E2552">
        <v>5.16</v>
      </c>
      <c r="F2552" t="s">
        <v>27</v>
      </c>
      <c r="G2552" t="s">
        <v>28</v>
      </c>
    </row>
    <row r="2553" spans="1:7" x14ac:dyDescent="0.2">
      <c r="A2553" s="3">
        <v>37975</v>
      </c>
      <c r="B2553" t="s">
        <v>29</v>
      </c>
      <c r="C2553" t="s">
        <v>30</v>
      </c>
      <c r="D2553" t="s">
        <v>28</v>
      </c>
      <c r="E2553" t="s">
        <v>29</v>
      </c>
      <c r="F2553" t="s">
        <v>30</v>
      </c>
      <c r="G2553" t="s">
        <v>28</v>
      </c>
    </row>
    <row r="2554" spans="1:7" x14ac:dyDescent="0.2">
      <c r="A2554" s="3">
        <v>37976</v>
      </c>
      <c r="B2554" t="s">
        <v>29</v>
      </c>
      <c r="C2554" t="s">
        <v>30</v>
      </c>
      <c r="D2554" t="s">
        <v>28</v>
      </c>
      <c r="E2554" t="s">
        <v>29</v>
      </c>
      <c r="F2554" t="s">
        <v>30</v>
      </c>
      <c r="G2554" t="s">
        <v>28</v>
      </c>
    </row>
    <row r="2555" spans="1:7" x14ac:dyDescent="0.2">
      <c r="A2555" s="3">
        <v>37977</v>
      </c>
      <c r="B2555">
        <v>5.36</v>
      </c>
      <c r="C2555" t="s">
        <v>27</v>
      </c>
      <c r="D2555" t="s">
        <v>28</v>
      </c>
      <c r="E2555">
        <v>5.03</v>
      </c>
      <c r="F2555" t="s">
        <v>27</v>
      </c>
      <c r="G2555" t="s">
        <v>28</v>
      </c>
    </row>
    <row r="2556" spans="1:7" x14ac:dyDescent="0.2">
      <c r="A2556" s="3">
        <v>37978</v>
      </c>
      <c r="B2556">
        <v>5.4</v>
      </c>
      <c r="C2556" t="s">
        <v>27</v>
      </c>
      <c r="D2556" t="s">
        <v>28</v>
      </c>
      <c r="E2556">
        <v>4.6399999999999997</v>
      </c>
      <c r="F2556" t="s">
        <v>27</v>
      </c>
      <c r="G2556" t="s">
        <v>28</v>
      </c>
    </row>
    <row r="2557" spans="1:7" x14ac:dyDescent="0.2">
      <c r="A2557" s="3">
        <v>37979</v>
      </c>
      <c r="B2557">
        <v>5.38</v>
      </c>
      <c r="C2557" t="s">
        <v>27</v>
      </c>
      <c r="D2557" t="s">
        <v>28</v>
      </c>
      <c r="E2557">
        <v>4.4000000000000004</v>
      </c>
      <c r="F2557" t="s">
        <v>27</v>
      </c>
      <c r="G2557" t="s">
        <v>28</v>
      </c>
    </row>
    <row r="2558" spans="1:7" x14ac:dyDescent="0.2">
      <c r="A2558" s="3">
        <v>37980</v>
      </c>
      <c r="B2558" t="s">
        <v>29</v>
      </c>
      <c r="C2558" t="s">
        <v>30</v>
      </c>
      <c r="D2558" t="s">
        <v>28</v>
      </c>
      <c r="E2558" t="s">
        <v>29</v>
      </c>
      <c r="F2558" t="s">
        <v>30</v>
      </c>
      <c r="G2558" t="s">
        <v>28</v>
      </c>
    </row>
    <row r="2559" spans="1:7" x14ac:dyDescent="0.2">
      <c r="A2559" s="3">
        <v>37981</v>
      </c>
      <c r="B2559" t="s">
        <v>29</v>
      </c>
      <c r="C2559" t="s">
        <v>30</v>
      </c>
      <c r="D2559" t="s">
        <v>28</v>
      </c>
      <c r="E2559" t="s">
        <v>29</v>
      </c>
      <c r="F2559" t="s">
        <v>30</v>
      </c>
      <c r="G2559" t="s">
        <v>28</v>
      </c>
    </row>
    <row r="2560" spans="1:7" x14ac:dyDescent="0.2">
      <c r="A2560" s="3">
        <v>37982</v>
      </c>
      <c r="B2560" t="s">
        <v>29</v>
      </c>
      <c r="C2560" t="s">
        <v>30</v>
      </c>
      <c r="D2560" t="s">
        <v>28</v>
      </c>
      <c r="E2560" t="s">
        <v>29</v>
      </c>
      <c r="F2560" t="s">
        <v>30</v>
      </c>
      <c r="G2560" t="s">
        <v>28</v>
      </c>
    </row>
    <row r="2561" spans="1:7" x14ac:dyDescent="0.2">
      <c r="A2561" s="3">
        <v>37983</v>
      </c>
      <c r="B2561" t="s">
        <v>29</v>
      </c>
      <c r="C2561" t="s">
        <v>30</v>
      </c>
      <c r="D2561" t="s">
        <v>28</v>
      </c>
      <c r="E2561" t="s">
        <v>29</v>
      </c>
      <c r="F2561" t="s">
        <v>30</v>
      </c>
      <c r="G2561" t="s">
        <v>28</v>
      </c>
    </row>
    <row r="2562" spans="1:7" x14ac:dyDescent="0.2">
      <c r="A2562" s="3">
        <v>37984</v>
      </c>
      <c r="B2562">
        <v>5.39</v>
      </c>
      <c r="C2562" t="s">
        <v>27</v>
      </c>
      <c r="D2562" t="s">
        <v>28</v>
      </c>
      <c r="E2562">
        <v>4.8</v>
      </c>
      <c r="F2562" t="s">
        <v>27</v>
      </c>
      <c r="G2562" t="s">
        <v>28</v>
      </c>
    </row>
    <row r="2563" spans="1:7" x14ac:dyDescent="0.2">
      <c r="A2563" s="3">
        <v>37985</v>
      </c>
      <c r="B2563">
        <v>5.39</v>
      </c>
      <c r="C2563" t="s">
        <v>27</v>
      </c>
      <c r="D2563" t="s">
        <v>28</v>
      </c>
      <c r="E2563">
        <v>4.2700000000000005</v>
      </c>
      <c r="F2563" t="s">
        <v>27</v>
      </c>
      <c r="G2563" t="s">
        <v>28</v>
      </c>
    </row>
    <row r="2564" spans="1:7" x14ac:dyDescent="0.2">
      <c r="A2564" s="3">
        <v>37986</v>
      </c>
      <c r="B2564">
        <v>5.41</v>
      </c>
      <c r="C2564" t="s">
        <v>27</v>
      </c>
      <c r="D2564" t="s">
        <v>28</v>
      </c>
      <c r="E2564">
        <v>5.33</v>
      </c>
      <c r="F2564" t="s">
        <v>27</v>
      </c>
      <c r="G2564" t="s">
        <v>28</v>
      </c>
    </row>
    <row r="2565" spans="1:7" x14ac:dyDescent="0.2">
      <c r="A2565" s="3">
        <v>37987</v>
      </c>
      <c r="B2565" t="s">
        <v>29</v>
      </c>
      <c r="C2565" t="s">
        <v>30</v>
      </c>
      <c r="D2565" t="s">
        <v>28</v>
      </c>
      <c r="E2565" t="s">
        <v>29</v>
      </c>
      <c r="F2565" t="s">
        <v>30</v>
      </c>
      <c r="G2565" t="s">
        <v>28</v>
      </c>
    </row>
    <row r="2566" spans="1:7" x14ac:dyDescent="0.2">
      <c r="A2566" s="3">
        <v>37988</v>
      </c>
      <c r="B2566">
        <v>5.3500000000000005</v>
      </c>
      <c r="C2566" t="s">
        <v>27</v>
      </c>
      <c r="D2566" t="s">
        <v>28</v>
      </c>
      <c r="E2566">
        <v>5.28</v>
      </c>
      <c r="F2566" t="s">
        <v>27</v>
      </c>
      <c r="G2566" t="s">
        <v>28</v>
      </c>
    </row>
    <row r="2567" spans="1:7" x14ac:dyDescent="0.2">
      <c r="A2567" s="3">
        <v>37989</v>
      </c>
      <c r="B2567" t="s">
        <v>29</v>
      </c>
      <c r="C2567" t="s">
        <v>30</v>
      </c>
      <c r="D2567" t="s">
        <v>28</v>
      </c>
      <c r="E2567" t="s">
        <v>29</v>
      </c>
      <c r="F2567" t="s">
        <v>30</v>
      </c>
      <c r="G2567" t="s">
        <v>28</v>
      </c>
    </row>
    <row r="2568" spans="1:7" x14ac:dyDescent="0.2">
      <c r="A2568" s="3">
        <v>37990</v>
      </c>
      <c r="B2568" t="s">
        <v>29</v>
      </c>
      <c r="C2568" t="s">
        <v>30</v>
      </c>
      <c r="D2568" t="s">
        <v>28</v>
      </c>
      <c r="E2568" t="s">
        <v>29</v>
      </c>
      <c r="F2568" t="s">
        <v>30</v>
      </c>
      <c r="G2568" t="s">
        <v>28</v>
      </c>
    </row>
    <row r="2569" spans="1:7" x14ac:dyDescent="0.2">
      <c r="A2569" s="3">
        <v>37991</v>
      </c>
      <c r="B2569">
        <v>5.34</v>
      </c>
      <c r="C2569" t="s">
        <v>27</v>
      </c>
      <c r="D2569" t="s">
        <v>28</v>
      </c>
      <c r="E2569">
        <v>5.08</v>
      </c>
      <c r="F2569" t="s">
        <v>27</v>
      </c>
      <c r="G2569" t="s">
        <v>28</v>
      </c>
    </row>
    <row r="2570" spans="1:7" x14ac:dyDescent="0.2">
      <c r="A2570" s="3">
        <v>37992</v>
      </c>
      <c r="B2570">
        <v>5.32</v>
      </c>
      <c r="C2570" t="s">
        <v>27</v>
      </c>
      <c r="D2570" t="s">
        <v>28</v>
      </c>
      <c r="E2570">
        <v>4.78</v>
      </c>
      <c r="F2570" t="s">
        <v>27</v>
      </c>
      <c r="G2570" t="s">
        <v>28</v>
      </c>
    </row>
    <row r="2571" spans="1:7" x14ac:dyDescent="0.2">
      <c r="A2571" s="3">
        <v>37993</v>
      </c>
      <c r="B2571">
        <v>5.3</v>
      </c>
      <c r="C2571" t="s">
        <v>27</v>
      </c>
      <c r="D2571" t="s">
        <v>28</v>
      </c>
      <c r="E2571">
        <v>4.5200000000000005</v>
      </c>
      <c r="F2571" t="s">
        <v>27</v>
      </c>
      <c r="G2571" t="s">
        <v>28</v>
      </c>
    </row>
    <row r="2572" spans="1:7" x14ac:dyDescent="0.2">
      <c r="A2572" s="3">
        <v>37994</v>
      </c>
      <c r="B2572">
        <v>5.32</v>
      </c>
      <c r="C2572" t="s">
        <v>27</v>
      </c>
      <c r="D2572" t="s">
        <v>28</v>
      </c>
      <c r="E2572">
        <v>4.53</v>
      </c>
      <c r="F2572" t="s">
        <v>27</v>
      </c>
      <c r="G2572" t="s">
        <v>28</v>
      </c>
    </row>
    <row r="2573" spans="1:7" x14ac:dyDescent="0.2">
      <c r="A2573" s="3">
        <v>37995</v>
      </c>
      <c r="B2573">
        <v>5.41</v>
      </c>
      <c r="C2573" t="s">
        <v>27</v>
      </c>
      <c r="D2573" t="s">
        <v>28</v>
      </c>
      <c r="E2573">
        <v>5.41</v>
      </c>
      <c r="F2573" t="s">
        <v>27</v>
      </c>
      <c r="G2573" t="s">
        <v>28</v>
      </c>
    </row>
    <row r="2574" spans="1:7" x14ac:dyDescent="0.2">
      <c r="A2574" s="3">
        <v>37996</v>
      </c>
      <c r="B2574" t="s">
        <v>29</v>
      </c>
      <c r="C2574" t="s">
        <v>30</v>
      </c>
      <c r="D2574" t="s">
        <v>28</v>
      </c>
      <c r="E2574" t="s">
        <v>29</v>
      </c>
      <c r="F2574" t="s">
        <v>30</v>
      </c>
      <c r="G2574" t="s">
        <v>28</v>
      </c>
    </row>
    <row r="2575" spans="1:7" x14ac:dyDescent="0.2">
      <c r="A2575" s="3">
        <v>37997</v>
      </c>
      <c r="B2575" t="s">
        <v>29</v>
      </c>
      <c r="C2575" t="s">
        <v>30</v>
      </c>
      <c r="D2575" t="s">
        <v>28</v>
      </c>
      <c r="E2575" t="s">
        <v>29</v>
      </c>
      <c r="F2575" t="s">
        <v>30</v>
      </c>
      <c r="G2575" t="s">
        <v>28</v>
      </c>
    </row>
    <row r="2576" spans="1:7" x14ac:dyDescent="0.2">
      <c r="A2576" s="3">
        <v>37998</v>
      </c>
      <c r="B2576">
        <v>5.45</v>
      </c>
      <c r="C2576" t="s">
        <v>27</v>
      </c>
      <c r="D2576" t="s">
        <v>28</v>
      </c>
      <c r="E2576">
        <v>5.26</v>
      </c>
      <c r="F2576" t="s">
        <v>27</v>
      </c>
      <c r="G2576" t="s">
        <v>28</v>
      </c>
    </row>
    <row r="2577" spans="1:7" x14ac:dyDescent="0.2">
      <c r="A2577" s="3">
        <v>37999</v>
      </c>
      <c r="B2577">
        <v>5.4</v>
      </c>
      <c r="C2577" t="s">
        <v>27</v>
      </c>
      <c r="D2577" t="s">
        <v>28</v>
      </c>
      <c r="E2577">
        <v>5.04</v>
      </c>
      <c r="F2577" t="s">
        <v>27</v>
      </c>
      <c r="G2577" t="s">
        <v>28</v>
      </c>
    </row>
    <row r="2578" spans="1:7" x14ac:dyDescent="0.2">
      <c r="A2578" s="3">
        <v>38000</v>
      </c>
      <c r="B2578">
        <v>5.4</v>
      </c>
      <c r="C2578" t="s">
        <v>27</v>
      </c>
      <c r="D2578" t="s">
        <v>28</v>
      </c>
      <c r="E2578">
        <v>5.12</v>
      </c>
      <c r="F2578" t="s">
        <v>27</v>
      </c>
      <c r="G2578" t="s">
        <v>28</v>
      </c>
    </row>
    <row r="2579" spans="1:7" x14ac:dyDescent="0.2">
      <c r="A2579" s="3">
        <v>38001</v>
      </c>
      <c r="B2579">
        <v>5.38</v>
      </c>
      <c r="C2579" t="s">
        <v>27</v>
      </c>
      <c r="D2579" t="s">
        <v>28</v>
      </c>
      <c r="E2579">
        <v>5.12</v>
      </c>
      <c r="F2579" t="s">
        <v>27</v>
      </c>
      <c r="G2579" t="s">
        <v>28</v>
      </c>
    </row>
    <row r="2580" spans="1:7" x14ac:dyDescent="0.2">
      <c r="A2580" s="3">
        <v>38002</v>
      </c>
      <c r="B2580">
        <v>5.49</v>
      </c>
      <c r="C2580" t="s">
        <v>27</v>
      </c>
      <c r="D2580" t="s">
        <v>28</v>
      </c>
      <c r="E2580">
        <v>5.68</v>
      </c>
      <c r="F2580" t="s">
        <v>27</v>
      </c>
      <c r="G2580" t="s">
        <v>28</v>
      </c>
    </row>
    <row r="2581" spans="1:7" x14ac:dyDescent="0.2">
      <c r="A2581" s="3">
        <v>38003</v>
      </c>
      <c r="B2581" t="s">
        <v>29</v>
      </c>
      <c r="C2581" t="s">
        <v>30</v>
      </c>
      <c r="D2581" t="s">
        <v>28</v>
      </c>
      <c r="E2581" t="s">
        <v>29</v>
      </c>
      <c r="F2581" t="s">
        <v>30</v>
      </c>
      <c r="G2581" t="s">
        <v>28</v>
      </c>
    </row>
    <row r="2582" spans="1:7" x14ac:dyDescent="0.2">
      <c r="A2582" s="3">
        <v>38004</v>
      </c>
      <c r="B2582" t="s">
        <v>29</v>
      </c>
      <c r="C2582" t="s">
        <v>30</v>
      </c>
      <c r="D2582" t="s">
        <v>28</v>
      </c>
      <c r="E2582" t="s">
        <v>29</v>
      </c>
      <c r="F2582" t="s">
        <v>30</v>
      </c>
      <c r="G2582" t="s">
        <v>28</v>
      </c>
    </row>
    <row r="2583" spans="1:7" x14ac:dyDescent="0.2">
      <c r="A2583" s="3">
        <v>38005</v>
      </c>
      <c r="B2583">
        <v>5.43</v>
      </c>
      <c r="C2583" t="s">
        <v>27</v>
      </c>
      <c r="D2583" t="s">
        <v>28</v>
      </c>
      <c r="E2583">
        <v>5.38</v>
      </c>
      <c r="F2583" t="s">
        <v>27</v>
      </c>
      <c r="G2583" t="s">
        <v>28</v>
      </c>
    </row>
    <row r="2584" spans="1:7" x14ac:dyDescent="0.2">
      <c r="A2584" s="3">
        <v>38006</v>
      </c>
      <c r="B2584">
        <v>5.41</v>
      </c>
      <c r="C2584" t="s">
        <v>27</v>
      </c>
      <c r="D2584" t="s">
        <v>28</v>
      </c>
      <c r="E2584">
        <v>5.4</v>
      </c>
      <c r="F2584" t="s">
        <v>27</v>
      </c>
      <c r="G2584" t="s">
        <v>28</v>
      </c>
    </row>
    <row r="2585" spans="1:7" x14ac:dyDescent="0.2">
      <c r="A2585" s="3">
        <v>38007</v>
      </c>
      <c r="B2585">
        <v>5.4</v>
      </c>
      <c r="C2585" t="s">
        <v>27</v>
      </c>
      <c r="D2585" t="s">
        <v>28</v>
      </c>
      <c r="E2585">
        <v>5.41</v>
      </c>
      <c r="F2585" t="s">
        <v>27</v>
      </c>
      <c r="G2585" t="s">
        <v>28</v>
      </c>
    </row>
    <row r="2586" spans="1:7" x14ac:dyDescent="0.2">
      <c r="A2586" s="3">
        <v>38008</v>
      </c>
      <c r="B2586">
        <v>5.3500000000000005</v>
      </c>
      <c r="C2586" t="s">
        <v>27</v>
      </c>
      <c r="D2586" t="s">
        <v>28</v>
      </c>
      <c r="E2586">
        <v>5.16</v>
      </c>
      <c r="F2586" t="s">
        <v>27</v>
      </c>
      <c r="G2586" t="s">
        <v>28</v>
      </c>
    </row>
    <row r="2587" spans="1:7" x14ac:dyDescent="0.2">
      <c r="A2587" s="3">
        <v>38009</v>
      </c>
      <c r="B2587">
        <v>5.33</v>
      </c>
      <c r="C2587" t="s">
        <v>27</v>
      </c>
      <c r="D2587" t="s">
        <v>28</v>
      </c>
      <c r="E2587">
        <v>4.92</v>
      </c>
      <c r="F2587" t="s">
        <v>27</v>
      </c>
      <c r="G2587" t="s">
        <v>28</v>
      </c>
    </row>
    <row r="2588" spans="1:7" x14ac:dyDescent="0.2">
      <c r="A2588" s="3">
        <v>38010</v>
      </c>
      <c r="B2588" t="s">
        <v>29</v>
      </c>
      <c r="C2588" t="s">
        <v>30</v>
      </c>
      <c r="D2588" t="s">
        <v>28</v>
      </c>
      <c r="E2588" t="s">
        <v>29</v>
      </c>
      <c r="F2588" t="s">
        <v>30</v>
      </c>
      <c r="G2588" t="s">
        <v>28</v>
      </c>
    </row>
    <row r="2589" spans="1:7" x14ac:dyDescent="0.2">
      <c r="A2589" s="3">
        <v>38011</v>
      </c>
      <c r="B2589" t="s">
        <v>29</v>
      </c>
      <c r="C2589" t="s">
        <v>30</v>
      </c>
      <c r="D2589" t="s">
        <v>28</v>
      </c>
      <c r="E2589" t="s">
        <v>29</v>
      </c>
      <c r="F2589" t="s">
        <v>30</v>
      </c>
      <c r="G2589" t="s">
        <v>28</v>
      </c>
    </row>
    <row r="2590" spans="1:7" x14ac:dyDescent="0.2">
      <c r="A2590" s="3">
        <v>38012</v>
      </c>
      <c r="B2590">
        <v>5.3100000000000005</v>
      </c>
      <c r="C2590" t="s">
        <v>27</v>
      </c>
      <c r="D2590" t="s">
        <v>28</v>
      </c>
      <c r="E2590">
        <v>4.33</v>
      </c>
      <c r="F2590" t="s">
        <v>27</v>
      </c>
      <c r="G2590" t="s">
        <v>28</v>
      </c>
    </row>
    <row r="2591" spans="1:7" x14ac:dyDescent="0.2">
      <c r="A2591" s="3">
        <v>38013</v>
      </c>
      <c r="B2591">
        <v>5.33</v>
      </c>
      <c r="C2591" t="s">
        <v>27</v>
      </c>
      <c r="D2591" t="s">
        <v>28</v>
      </c>
      <c r="E2591">
        <v>4.6000000000000005</v>
      </c>
      <c r="F2591" t="s">
        <v>27</v>
      </c>
      <c r="G2591" t="s">
        <v>28</v>
      </c>
    </row>
    <row r="2592" spans="1:7" x14ac:dyDescent="0.2">
      <c r="A2592" s="3">
        <v>38014</v>
      </c>
      <c r="B2592">
        <v>5.3500000000000005</v>
      </c>
      <c r="C2592" t="s">
        <v>27</v>
      </c>
      <c r="D2592" t="s">
        <v>28</v>
      </c>
      <c r="E2592">
        <v>4.2300000000000004</v>
      </c>
      <c r="F2592" t="s">
        <v>27</v>
      </c>
      <c r="G2592" t="s">
        <v>28</v>
      </c>
    </row>
    <row r="2593" spans="1:7" x14ac:dyDescent="0.2">
      <c r="A2593" s="3">
        <v>38015</v>
      </c>
      <c r="B2593">
        <v>5.3500000000000005</v>
      </c>
      <c r="C2593" t="s">
        <v>27</v>
      </c>
      <c r="D2593" t="s">
        <v>28</v>
      </c>
      <c r="E2593">
        <v>4.4800000000000004</v>
      </c>
      <c r="F2593" t="s">
        <v>27</v>
      </c>
      <c r="G2593" t="s">
        <v>28</v>
      </c>
    </row>
    <row r="2594" spans="1:7" x14ac:dyDescent="0.2">
      <c r="A2594" s="3">
        <v>38016</v>
      </c>
      <c r="B2594">
        <v>5.39</v>
      </c>
      <c r="C2594" t="s">
        <v>27</v>
      </c>
      <c r="D2594" t="s">
        <v>28</v>
      </c>
      <c r="E2594">
        <v>4.72</v>
      </c>
      <c r="F2594" t="s">
        <v>27</v>
      </c>
      <c r="G2594" t="s">
        <v>28</v>
      </c>
    </row>
    <row r="2595" spans="1:7" x14ac:dyDescent="0.2">
      <c r="A2595" s="3">
        <v>38017</v>
      </c>
      <c r="B2595" t="s">
        <v>29</v>
      </c>
      <c r="C2595" t="s">
        <v>30</v>
      </c>
      <c r="D2595" t="s">
        <v>28</v>
      </c>
      <c r="E2595" t="s">
        <v>29</v>
      </c>
      <c r="F2595" t="s">
        <v>30</v>
      </c>
      <c r="G2595" t="s">
        <v>28</v>
      </c>
    </row>
    <row r="2596" spans="1:7" x14ac:dyDescent="0.2">
      <c r="A2596" s="3">
        <v>38018</v>
      </c>
      <c r="B2596" t="s">
        <v>29</v>
      </c>
      <c r="C2596" t="s">
        <v>30</v>
      </c>
      <c r="D2596" t="s">
        <v>28</v>
      </c>
      <c r="E2596" t="s">
        <v>29</v>
      </c>
      <c r="F2596" t="s">
        <v>30</v>
      </c>
      <c r="G2596" t="s">
        <v>28</v>
      </c>
    </row>
    <row r="2597" spans="1:7" x14ac:dyDescent="0.2">
      <c r="A2597" s="3">
        <v>38019</v>
      </c>
      <c r="B2597">
        <v>5.45</v>
      </c>
      <c r="C2597" t="s">
        <v>27</v>
      </c>
      <c r="D2597" t="s">
        <v>28</v>
      </c>
      <c r="E2597">
        <v>5.61</v>
      </c>
      <c r="F2597" t="s">
        <v>27</v>
      </c>
      <c r="G2597" t="s">
        <v>28</v>
      </c>
    </row>
    <row r="2598" spans="1:7" x14ac:dyDescent="0.2">
      <c r="A2598" s="3">
        <v>38020</v>
      </c>
      <c r="B2598">
        <v>5.45</v>
      </c>
      <c r="C2598" t="s">
        <v>27</v>
      </c>
      <c r="D2598" t="s">
        <v>28</v>
      </c>
      <c r="E2598">
        <v>5.69</v>
      </c>
      <c r="F2598" t="s">
        <v>27</v>
      </c>
      <c r="G2598" t="s">
        <v>28</v>
      </c>
    </row>
    <row r="2599" spans="1:7" x14ac:dyDescent="0.2">
      <c r="A2599" s="3">
        <v>38021</v>
      </c>
      <c r="B2599">
        <v>5.42</v>
      </c>
      <c r="C2599" t="s">
        <v>27</v>
      </c>
      <c r="D2599" t="s">
        <v>28</v>
      </c>
      <c r="E2599">
        <v>5.5600000000000005</v>
      </c>
      <c r="F2599" t="s">
        <v>27</v>
      </c>
      <c r="G2599" t="s">
        <v>28</v>
      </c>
    </row>
    <row r="2600" spans="1:7" x14ac:dyDescent="0.2">
      <c r="A2600" s="3">
        <v>38022</v>
      </c>
      <c r="B2600">
        <v>5.41</v>
      </c>
      <c r="C2600" t="s">
        <v>27</v>
      </c>
      <c r="D2600" t="s">
        <v>28</v>
      </c>
      <c r="E2600">
        <v>5.43</v>
      </c>
      <c r="F2600" t="s">
        <v>27</v>
      </c>
      <c r="G2600" t="s">
        <v>28</v>
      </c>
    </row>
    <row r="2601" spans="1:7" x14ac:dyDescent="0.2">
      <c r="A2601" s="3">
        <v>38023</v>
      </c>
      <c r="B2601">
        <v>5.4</v>
      </c>
      <c r="C2601" t="s">
        <v>27</v>
      </c>
      <c r="D2601" t="s">
        <v>28</v>
      </c>
      <c r="E2601">
        <v>5.36</v>
      </c>
      <c r="F2601" t="s">
        <v>27</v>
      </c>
      <c r="G2601" t="s">
        <v>28</v>
      </c>
    </row>
    <row r="2602" spans="1:7" x14ac:dyDescent="0.2">
      <c r="A2602" s="3">
        <v>38024</v>
      </c>
      <c r="B2602" t="s">
        <v>29</v>
      </c>
      <c r="C2602" t="s">
        <v>30</v>
      </c>
      <c r="D2602" t="s">
        <v>28</v>
      </c>
      <c r="E2602" t="s">
        <v>29</v>
      </c>
      <c r="F2602" t="s">
        <v>30</v>
      </c>
      <c r="G2602" t="s">
        <v>28</v>
      </c>
    </row>
    <row r="2603" spans="1:7" x14ac:dyDescent="0.2">
      <c r="A2603" s="3">
        <v>38025</v>
      </c>
      <c r="B2603" t="s">
        <v>29</v>
      </c>
      <c r="C2603" t="s">
        <v>30</v>
      </c>
      <c r="D2603" t="s">
        <v>28</v>
      </c>
      <c r="E2603" t="s">
        <v>29</v>
      </c>
      <c r="F2603" t="s">
        <v>30</v>
      </c>
      <c r="G2603" t="s">
        <v>28</v>
      </c>
    </row>
    <row r="2604" spans="1:7" x14ac:dyDescent="0.2">
      <c r="A2604" s="3">
        <v>38026</v>
      </c>
      <c r="B2604">
        <v>5.3500000000000005</v>
      </c>
      <c r="C2604" t="s">
        <v>27</v>
      </c>
      <c r="D2604" t="s">
        <v>28</v>
      </c>
      <c r="E2604">
        <v>5.0200000000000005</v>
      </c>
      <c r="F2604" t="s">
        <v>27</v>
      </c>
      <c r="G2604" t="s">
        <v>28</v>
      </c>
    </row>
    <row r="2605" spans="1:7" x14ac:dyDescent="0.2">
      <c r="A2605" s="3">
        <v>38027</v>
      </c>
      <c r="B2605">
        <v>5.34</v>
      </c>
      <c r="C2605" t="s">
        <v>27</v>
      </c>
      <c r="D2605" t="s">
        <v>28</v>
      </c>
      <c r="E2605">
        <v>5.07</v>
      </c>
      <c r="F2605" t="s">
        <v>27</v>
      </c>
      <c r="G2605" t="s">
        <v>28</v>
      </c>
    </row>
    <row r="2606" spans="1:7" x14ac:dyDescent="0.2">
      <c r="A2606" s="3">
        <v>38028</v>
      </c>
      <c r="B2606">
        <v>5.3500000000000005</v>
      </c>
      <c r="C2606" t="s">
        <v>27</v>
      </c>
      <c r="D2606" t="s">
        <v>28</v>
      </c>
      <c r="E2606">
        <v>5.08</v>
      </c>
      <c r="F2606" t="s">
        <v>27</v>
      </c>
      <c r="G2606" t="s">
        <v>28</v>
      </c>
    </row>
    <row r="2607" spans="1:7" x14ac:dyDescent="0.2">
      <c r="A2607" s="3">
        <v>38029</v>
      </c>
      <c r="B2607">
        <v>5.37</v>
      </c>
      <c r="C2607" t="s">
        <v>27</v>
      </c>
      <c r="D2607" t="s">
        <v>28</v>
      </c>
      <c r="E2607">
        <v>5.21</v>
      </c>
      <c r="F2607" t="s">
        <v>27</v>
      </c>
      <c r="G2607" t="s">
        <v>28</v>
      </c>
    </row>
    <row r="2608" spans="1:7" x14ac:dyDescent="0.2">
      <c r="A2608" s="3">
        <v>38030</v>
      </c>
      <c r="B2608">
        <v>5.36</v>
      </c>
      <c r="C2608" t="s">
        <v>27</v>
      </c>
      <c r="D2608" t="s">
        <v>28</v>
      </c>
      <c r="E2608">
        <v>5.25</v>
      </c>
      <c r="F2608" t="s">
        <v>27</v>
      </c>
      <c r="G2608" t="s">
        <v>28</v>
      </c>
    </row>
    <row r="2609" spans="1:7" x14ac:dyDescent="0.2">
      <c r="A2609" s="3">
        <v>38031</v>
      </c>
      <c r="B2609" t="s">
        <v>29</v>
      </c>
      <c r="C2609" t="s">
        <v>30</v>
      </c>
      <c r="D2609" t="s">
        <v>28</v>
      </c>
      <c r="E2609" t="s">
        <v>29</v>
      </c>
      <c r="F2609" t="s">
        <v>30</v>
      </c>
      <c r="G2609" t="s">
        <v>28</v>
      </c>
    </row>
    <row r="2610" spans="1:7" x14ac:dyDescent="0.2">
      <c r="A2610" s="3">
        <v>38032</v>
      </c>
      <c r="B2610" t="s">
        <v>29</v>
      </c>
      <c r="C2610" t="s">
        <v>30</v>
      </c>
      <c r="D2610" t="s">
        <v>28</v>
      </c>
      <c r="E2610" t="s">
        <v>29</v>
      </c>
      <c r="F2610" t="s">
        <v>30</v>
      </c>
      <c r="G2610" t="s">
        <v>28</v>
      </c>
    </row>
    <row r="2611" spans="1:7" x14ac:dyDescent="0.2">
      <c r="A2611" s="3">
        <v>38033</v>
      </c>
      <c r="B2611">
        <v>5.37</v>
      </c>
      <c r="C2611" t="s">
        <v>27</v>
      </c>
      <c r="D2611" t="s">
        <v>28</v>
      </c>
      <c r="E2611">
        <v>5.26</v>
      </c>
      <c r="F2611" t="s">
        <v>27</v>
      </c>
      <c r="G2611" t="s">
        <v>28</v>
      </c>
    </row>
    <row r="2612" spans="1:7" x14ac:dyDescent="0.2">
      <c r="A2612" s="3">
        <v>38034</v>
      </c>
      <c r="B2612">
        <v>5.34</v>
      </c>
      <c r="C2612" t="s">
        <v>27</v>
      </c>
      <c r="D2612" t="s">
        <v>28</v>
      </c>
      <c r="E2612">
        <v>5.26</v>
      </c>
      <c r="F2612" t="s">
        <v>27</v>
      </c>
      <c r="G2612" t="s">
        <v>28</v>
      </c>
    </row>
    <row r="2613" spans="1:7" x14ac:dyDescent="0.2">
      <c r="A2613" s="3">
        <v>38035</v>
      </c>
      <c r="B2613">
        <v>5.34</v>
      </c>
      <c r="C2613" t="s">
        <v>27</v>
      </c>
      <c r="D2613" t="s">
        <v>28</v>
      </c>
      <c r="E2613">
        <v>5.2700000000000005</v>
      </c>
      <c r="F2613" t="s">
        <v>27</v>
      </c>
      <c r="G2613" t="s">
        <v>28</v>
      </c>
    </row>
    <row r="2614" spans="1:7" x14ac:dyDescent="0.2">
      <c r="A2614" s="3">
        <v>38036</v>
      </c>
      <c r="B2614">
        <v>5.34</v>
      </c>
      <c r="C2614" t="s">
        <v>27</v>
      </c>
      <c r="D2614" t="s">
        <v>28</v>
      </c>
      <c r="E2614">
        <v>5.1000000000000005</v>
      </c>
      <c r="F2614" t="s">
        <v>27</v>
      </c>
      <c r="G2614" t="s">
        <v>28</v>
      </c>
    </row>
    <row r="2615" spans="1:7" x14ac:dyDescent="0.2">
      <c r="A2615" s="3">
        <v>38037</v>
      </c>
      <c r="B2615">
        <v>5.34</v>
      </c>
      <c r="C2615" t="s">
        <v>27</v>
      </c>
      <c r="D2615" t="s">
        <v>28</v>
      </c>
      <c r="E2615">
        <v>5.24</v>
      </c>
      <c r="F2615" t="s">
        <v>27</v>
      </c>
      <c r="G2615" t="s">
        <v>28</v>
      </c>
    </row>
    <row r="2616" spans="1:7" x14ac:dyDescent="0.2">
      <c r="A2616" s="3">
        <v>38038</v>
      </c>
      <c r="B2616" t="s">
        <v>29</v>
      </c>
      <c r="C2616" t="s">
        <v>30</v>
      </c>
      <c r="D2616" t="s">
        <v>28</v>
      </c>
      <c r="E2616" t="s">
        <v>29</v>
      </c>
      <c r="F2616" t="s">
        <v>30</v>
      </c>
      <c r="G2616" t="s">
        <v>28</v>
      </c>
    </row>
    <row r="2617" spans="1:7" x14ac:dyDescent="0.2">
      <c r="A2617" s="3">
        <v>38039</v>
      </c>
      <c r="B2617" t="s">
        <v>29</v>
      </c>
      <c r="C2617" t="s">
        <v>30</v>
      </c>
      <c r="D2617" t="s">
        <v>28</v>
      </c>
      <c r="E2617" t="s">
        <v>29</v>
      </c>
      <c r="F2617" t="s">
        <v>30</v>
      </c>
      <c r="G2617" t="s">
        <v>28</v>
      </c>
    </row>
    <row r="2618" spans="1:7" x14ac:dyDescent="0.2">
      <c r="A2618" s="3">
        <v>38040</v>
      </c>
      <c r="B2618">
        <v>5.43</v>
      </c>
      <c r="C2618" t="s">
        <v>27</v>
      </c>
      <c r="D2618" t="s">
        <v>28</v>
      </c>
      <c r="E2618">
        <v>5.59</v>
      </c>
      <c r="F2618" t="s">
        <v>27</v>
      </c>
      <c r="G2618" t="s">
        <v>28</v>
      </c>
    </row>
    <row r="2619" spans="1:7" x14ac:dyDescent="0.2">
      <c r="A2619" s="3">
        <v>38041</v>
      </c>
      <c r="B2619">
        <v>5.3500000000000005</v>
      </c>
      <c r="C2619" t="s">
        <v>27</v>
      </c>
      <c r="D2619" t="s">
        <v>28</v>
      </c>
      <c r="E2619">
        <v>5.19</v>
      </c>
      <c r="F2619" t="s">
        <v>27</v>
      </c>
      <c r="G2619" t="s">
        <v>28</v>
      </c>
    </row>
    <row r="2620" spans="1:7" x14ac:dyDescent="0.2">
      <c r="A2620" s="3">
        <v>38042</v>
      </c>
      <c r="B2620">
        <v>5.33</v>
      </c>
      <c r="C2620" t="s">
        <v>27</v>
      </c>
      <c r="D2620" t="s">
        <v>28</v>
      </c>
      <c r="E2620">
        <v>5.21</v>
      </c>
      <c r="F2620" t="s">
        <v>27</v>
      </c>
      <c r="G2620" t="s">
        <v>28</v>
      </c>
    </row>
    <row r="2621" spans="1:7" x14ac:dyDescent="0.2">
      <c r="A2621" s="3">
        <v>38043</v>
      </c>
      <c r="B2621">
        <v>5.38</v>
      </c>
      <c r="C2621" t="s">
        <v>27</v>
      </c>
      <c r="D2621" t="s">
        <v>28</v>
      </c>
      <c r="E2621">
        <v>5.41</v>
      </c>
      <c r="F2621" t="s">
        <v>27</v>
      </c>
      <c r="G2621" t="s">
        <v>28</v>
      </c>
    </row>
    <row r="2622" spans="1:7" x14ac:dyDescent="0.2">
      <c r="A2622" s="3">
        <v>38044</v>
      </c>
      <c r="B2622">
        <v>5.38</v>
      </c>
      <c r="C2622" t="s">
        <v>27</v>
      </c>
      <c r="D2622" t="s">
        <v>28</v>
      </c>
      <c r="E2622">
        <v>5.3100000000000005</v>
      </c>
      <c r="F2622" t="s">
        <v>27</v>
      </c>
      <c r="G2622" t="s">
        <v>28</v>
      </c>
    </row>
    <row r="2623" spans="1:7" x14ac:dyDescent="0.2">
      <c r="A2623" s="3">
        <v>38045</v>
      </c>
      <c r="B2623" t="s">
        <v>29</v>
      </c>
      <c r="C2623" t="s">
        <v>30</v>
      </c>
      <c r="D2623" t="s">
        <v>28</v>
      </c>
      <c r="E2623" t="s">
        <v>29</v>
      </c>
      <c r="F2623" t="s">
        <v>30</v>
      </c>
      <c r="G2623" t="s">
        <v>28</v>
      </c>
    </row>
    <row r="2624" spans="1:7" x14ac:dyDescent="0.2">
      <c r="A2624" s="3">
        <v>38046</v>
      </c>
      <c r="B2624" t="s">
        <v>29</v>
      </c>
      <c r="C2624" t="s">
        <v>30</v>
      </c>
      <c r="D2624" t="s">
        <v>28</v>
      </c>
      <c r="E2624" t="s">
        <v>29</v>
      </c>
      <c r="F2624" t="s">
        <v>30</v>
      </c>
      <c r="G2624" t="s">
        <v>28</v>
      </c>
    </row>
    <row r="2625" spans="1:7" x14ac:dyDescent="0.2">
      <c r="A2625" s="3">
        <v>38047</v>
      </c>
      <c r="B2625">
        <v>5.4</v>
      </c>
      <c r="C2625" t="s">
        <v>27</v>
      </c>
      <c r="D2625" t="s">
        <v>28</v>
      </c>
      <c r="E2625">
        <v>5.34</v>
      </c>
      <c r="F2625" t="s">
        <v>27</v>
      </c>
      <c r="G2625" t="s">
        <v>28</v>
      </c>
    </row>
    <row r="2626" spans="1:7" x14ac:dyDescent="0.2">
      <c r="A2626" s="3">
        <v>38048</v>
      </c>
      <c r="B2626">
        <v>5.37</v>
      </c>
      <c r="C2626" t="s">
        <v>27</v>
      </c>
      <c r="D2626" t="s">
        <v>28</v>
      </c>
      <c r="E2626">
        <v>5.2700000000000005</v>
      </c>
      <c r="F2626" t="s">
        <v>27</v>
      </c>
      <c r="G2626" t="s">
        <v>28</v>
      </c>
    </row>
    <row r="2627" spans="1:7" x14ac:dyDescent="0.2">
      <c r="A2627" s="3">
        <v>38049</v>
      </c>
      <c r="B2627">
        <v>5.38</v>
      </c>
      <c r="C2627" t="s">
        <v>27</v>
      </c>
      <c r="D2627" t="s">
        <v>28</v>
      </c>
      <c r="E2627">
        <v>5.2700000000000005</v>
      </c>
      <c r="F2627" t="s">
        <v>27</v>
      </c>
      <c r="G2627" t="s">
        <v>28</v>
      </c>
    </row>
    <row r="2628" spans="1:7" x14ac:dyDescent="0.2">
      <c r="A2628" s="3">
        <v>38050</v>
      </c>
      <c r="B2628">
        <v>5.37</v>
      </c>
      <c r="C2628" t="s">
        <v>27</v>
      </c>
      <c r="D2628" t="s">
        <v>28</v>
      </c>
      <c r="E2628">
        <v>5.22</v>
      </c>
      <c r="F2628" t="s">
        <v>27</v>
      </c>
      <c r="G2628" t="s">
        <v>28</v>
      </c>
    </row>
    <row r="2629" spans="1:7" x14ac:dyDescent="0.2">
      <c r="A2629" s="3">
        <v>38051</v>
      </c>
      <c r="B2629">
        <v>5.38</v>
      </c>
      <c r="C2629" t="s">
        <v>27</v>
      </c>
      <c r="D2629" t="s">
        <v>28</v>
      </c>
      <c r="E2629">
        <v>5.26</v>
      </c>
      <c r="F2629" t="s">
        <v>27</v>
      </c>
      <c r="G2629" t="s">
        <v>28</v>
      </c>
    </row>
    <row r="2630" spans="1:7" x14ac:dyDescent="0.2">
      <c r="A2630" s="3">
        <v>38052</v>
      </c>
      <c r="B2630" t="s">
        <v>29</v>
      </c>
      <c r="C2630" t="s">
        <v>30</v>
      </c>
      <c r="D2630" t="s">
        <v>28</v>
      </c>
      <c r="E2630" t="s">
        <v>29</v>
      </c>
      <c r="F2630" t="s">
        <v>30</v>
      </c>
      <c r="G2630" t="s">
        <v>28</v>
      </c>
    </row>
    <row r="2631" spans="1:7" x14ac:dyDescent="0.2">
      <c r="A2631" s="3">
        <v>38053</v>
      </c>
      <c r="B2631" t="s">
        <v>29</v>
      </c>
      <c r="C2631" t="s">
        <v>30</v>
      </c>
      <c r="D2631" t="s">
        <v>28</v>
      </c>
      <c r="E2631" t="s">
        <v>29</v>
      </c>
      <c r="F2631" t="s">
        <v>30</v>
      </c>
      <c r="G2631" t="s">
        <v>28</v>
      </c>
    </row>
    <row r="2632" spans="1:7" x14ac:dyDescent="0.2">
      <c r="A2632" s="3">
        <v>38054</v>
      </c>
      <c r="B2632">
        <v>5.37</v>
      </c>
      <c r="C2632" t="s">
        <v>27</v>
      </c>
      <c r="D2632" t="s">
        <v>28</v>
      </c>
      <c r="E2632">
        <v>5.17</v>
      </c>
      <c r="F2632" t="s">
        <v>27</v>
      </c>
      <c r="G2632" t="s">
        <v>28</v>
      </c>
    </row>
    <row r="2633" spans="1:7" x14ac:dyDescent="0.2">
      <c r="A2633" s="3">
        <v>38055</v>
      </c>
      <c r="B2633">
        <v>5.34</v>
      </c>
      <c r="C2633" t="s">
        <v>27</v>
      </c>
      <c r="D2633" t="s">
        <v>28</v>
      </c>
      <c r="E2633">
        <v>5.03</v>
      </c>
      <c r="F2633" t="s">
        <v>27</v>
      </c>
      <c r="G2633" t="s">
        <v>28</v>
      </c>
    </row>
    <row r="2634" spans="1:7" x14ac:dyDescent="0.2">
      <c r="A2634" s="3">
        <v>38056</v>
      </c>
      <c r="B2634">
        <v>5.34</v>
      </c>
      <c r="C2634" t="s">
        <v>27</v>
      </c>
      <c r="D2634" t="s">
        <v>28</v>
      </c>
      <c r="E2634">
        <v>5.09</v>
      </c>
      <c r="F2634" t="s">
        <v>27</v>
      </c>
      <c r="G2634" t="s">
        <v>28</v>
      </c>
    </row>
    <row r="2635" spans="1:7" x14ac:dyDescent="0.2">
      <c r="A2635" s="3">
        <v>38057</v>
      </c>
      <c r="B2635">
        <v>5.3500000000000005</v>
      </c>
      <c r="C2635" t="s">
        <v>27</v>
      </c>
      <c r="D2635" t="s">
        <v>28</v>
      </c>
      <c r="E2635">
        <v>5.12</v>
      </c>
      <c r="F2635" t="s">
        <v>27</v>
      </c>
      <c r="G2635" t="s">
        <v>28</v>
      </c>
    </row>
    <row r="2636" spans="1:7" x14ac:dyDescent="0.2">
      <c r="A2636" s="3">
        <v>38058</v>
      </c>
      <c r="B2636">
        <v>5.3500000000000005</v>
      </c>
      <c r="C2636" t="s">
        <v>27</v>
      </c>
      <c r="D2636" t="s">
        <v>28</v>
      </c>
      <c r="E2636">
        <v>5.3</v>
      </c>
      <c r="F2636" t="s">
        <v>27</v>
      </c>
      <c r="G2636" t="s">
        <v>28</v>
      </c>
    </row>
    <row r="2637" spans="1:7" x14ac:dyDescent="0.2">
      <c r="A2637" s="3">
        <v>38059</v>
      </c>
      <c r="B2637" t="s">
        <v>29</v>
      </c>
      <c r="C2637" t="s">
        <v>30</v>
      </c>
      <c r="D2637" t="s">
        <v>28</v>
      </c>
      <c r="E2637" t="s">
        <v>29</v>
      </c>
      <c r="F2637" t="s">
        <v>30</v>
      </c>
      <c r="G2637" t="s">
        <v>28</v>
      </c>
    </row>
    <row r="2638" spans="1:7" x14ac:dyDescent="0.2">
      <c r="A2638" s="3">
        <v>38060</v>
      </c>
      <c r="B2638" t="s">
        <v>29</v>
      </c>
      <c r="C2638" t="s">
        <v>30</v>
      </c>
      <c r="D2638" t="s">
        <v>28</v>
      </c>
      <c r="E2638" t="s">
        <v>29</v>
      </c>
      <c r="F2638" t="s">
        <v>30</v>
      </c>
      <c r="G2638" t="s">
        <v>28</v>
      </c>
    </row>
    <row r="2639" spans="1:7" x14ac:dyDescent="0.2">
      <c r="A2639" s="3">
        <v>38061</v>
      </c>
      <c r="B2639">
        <v>5.42</v>
      </c>
      <c r="C2639" t="s">
        <v>27</v>
      </c>
      <c r="D2639" t="s">
        <v>28</v>
      </c>
      <c r="E2639">
        <v>5.6000000000000005</v>
      </c>
      <c r="F2639" t="s">
        <v>27</v>
      </c>
      <c r="G2639" t="s">
        <v>28</v>
      </c>
    </row>
    <row r="2640" spans="1:7" x14ac:dyDescent="0.2">
      <c r="A2640" s="3">
        <v>38062</v>
      </c>
      <c r="B2640">
        <v>5.42</v>
      </c>
      <c r="C2640" t="s">
        <v>27</v>
      </c>
      <c r="D2640" t="s">
        <v>28</v>
      </c>
      <c r="E2640">
        <v>5.54</v>
      </c>
      <c r="F2640" t="s">
        <v>27</v>
      </c>
      <c r="G2640" t="s">
        <v>28</v>
      </c>
    </row>
    <row r="2641" spans="1:7" x14ac:dyDescent="0.2">
      <c r="A2641" s="3">
        <v>38063</v>
      </c>
      <c r="B2641">
        <v>5.4</v>
      </c>
      <c r="C2641" t="s">
        <v>27</v>
      </c>
      <c r="D2641" t="s">
        <v>28</v>
      </c>
      <c r="E2641">
        <v>5.62</v>
      </c>
      <c r="F2641" t="s">
        <v>27</v>
      </c>
      <c r="G2641" t="s">
        <v>28</v>
      </c>
    </row>
    <row r="2642" spans="1:7" x14ac:dyDescent="0.2">
      <c r="A2642" s="3">
        <v>38064</v>
      </c>
      <c r="B2642">
        <v>5.4</v>
      </c>
      <c r="C2642" t="s">
        <v>27</v>
      </c>
      <c r="D2642" t="s">
        <v>28</v>
      </c>
      <c r="E2642">
        <v>5.49</v>
      </c>
      <c r="F2642" t="s">
        <v>27</v>
      </c>
      <c r="G2642" t="s">
        <v>28</v>
      </c>
    </row>
    <row r="2643" spans="1:7" x14ac:dyDescent="0.2">
      <c r="A2643" s="3">
        <v>38065</v>
      </c>
      <c r="B2643">
        <v>5.37</v>
      </c>
      <c r="C2643" t="s">
        <v>27</v>
      </c>
      <c r="D2643" t="s">
        <v>28</v>
      </c>
      <c r="E2643">
        <v>5.21</v>
      </c>
      <c r="F2643" t="s">
        <v>27</v>
      </c>
      <c r="G2643" t="s">
        <v>28</v>
      </c>
    </row>
    <row r="2644" spans="1:7" x14ac:dyDescent="0.2">
      <c r="A2644" s="3">
        <v>38066</v>
      </c>
      <c r="B2644" t="s">
        <v>29</v>
      </c>
      <c r="C2644" t="s">
        <v>30</v>
      </c>
      <c r="D2644" t="s">
        <v>28</v>
      </c>
      <c r="E2644" t="s">
        <v>29</v>
      </c>
      <c r="F2644" t="s">
        <v>30</v>
      </c>
      <c r="G2644" t="s">
        <v>28</v>
      </c>
    </row>
    <row r="2645" spans="1:7" x14ac:dyDescent="0.2">
      <c r="A2645" s="3">
        <v>38067</v>
      </c>
      <c r="B2645" t="s">
        <v>29</v>
      </c>
      <c r="C2645" t="s">
        <v>30</v>
      </c>
      <c r="D2645" t="s">
        <v>28</v>
      </c>
      <c r="E2645" t="s">
        <v>29</v>
      </c>
      <c r="F2645" t="s">
        <v>30</v>
      </c>
      <c r="G2645" t="s">
        <v>28</v>
      </c>
    </row>
    <row r="2646" spans="1:7" x14ac:dyDescent="0.2">
      <c r="A2646" s="3">
        <v>38068</v>
      </c>
      <c r="B2646">
        <v>5.36</v>
      </c>
      <c r="C2646" t="s">
        <v>27</v>
      </c>
      <c r="D2646" t="s">
        <v>28</v>
      </c>
      <c r="E2646">
        <v>5.19</v>
      </c>
      <c r="F2646" t="s">
        <v>27</v>
      </c>
      <c r="G2646" t="s">
        <v>28</v>
      </c>
    </row>
    <row r="2647" spans="1:7" x14ac:dyDescent="0.2">
      <c r="A2647" s="3">
        <v>38069</v>
      </c>
      <c r="B2647">
        <v>5.39</v>
      </c>
      <c r="C2647" t="s">
        <v>27</v>
      </c>
      <c r="D2647" t="s">
        <v>28</v>
      </c>
      <c r="E2647">
        <v>5.43</v>
      </c>
      <c r="F2647" t="s">
        <v>27</v>
      </c>
      <c r="G2647" t="s">
        <v>28</v>
      </c>
    </row>
    <row r="2648" spans="1:7" x14ac:dyDescent="0.2">
      <c r="A2648" s="3">
        <v>38070</v>
      </c>
      <c r="B2648">
        <v>5.36</v>
      </c>
      <c r="C2648" t="s">
        <v>27</v>
      </c>
      <c r="D2648" t="s">
        <v>28</v>
      </c>
      <c r="E2648">
        <v>5.29</v>
      </c>
      <c r="F2648" t="s">
        <v>27</v>
      </c>
      <c r="G2648" t="s">
        <v>28</v>
      </c>
    </row>
    <row r="2649" spans="1:7" x14ac:dyDescent="0.2">
      <c r="A2649" s="3">
        <v>38071</v>
      </c>
      <c r="B2649">
        <v>5.37</v>
      </c>
      <c r="C2649" t="s">
        <v>27</v>
      </c>
      <c r="D2649" t="s">
        <v>28</v>
      </c>
      <c r="E2649">
        <v>5.43</v>
      </c>
      <c r="F2649" t="s">
        <v>27</v>
      </c>
      <c r="G2649" t="s">
        <v>28</v>
      </c>
    </row>
    <row r="2650" spans="1:7" x14ac:dyDescent="0.2">
      <c r="A2650" s="3">
        <v>38072</v>
      </c>
      <c r="B2650">
        <v>5.38</v>
      </c>
      <c r="C2650" t="s">
        <v>27</v>
      </c>
      <c r="D2650" t="s">
        <v>28</v>
      </c>
      <c r="E2650">
        <v>5.13</v>
      </c>
      <c r="F2650" t="s">
        <v>27</v>
      </c>
      <c r="G2650" t="s">
        <v>28</v>
      </c>
    </row>
    <row r="2651" spans="1:7" x14ac:dyDescent="0.2">
      <c r="A2651" s="3">
        <v>38073</v>
      </c>
      <c r="B2651" t="s">
        <v>29</v>
      </c>
      <c r="C2651" t="s">
        <v>30</v>
      </c>
      <c r="D2651" t="s">
        <v>28</v>
      </c>
      <c r="E2651" t="s">
        <v>29</v>
      </c>
      <c r="F2651" t="s">
        <v>30</v>
      </c>
      <c r="G2651" t="s">
        <v>28</v>
      </c>
    </row>
    <row r="2652" spans="1:7" x14ac:dyDescent="0.2">
      <c r="A2652" s="3">
        <v>38074</v>
      </c>
      <c r="B2652" t="s">
        <v>29</v>
      </c>
      <c r="C2652" t="s">
        <v>30</v>
      </c>
      <c r="D2652" t="s">
        <v>28</v>
      </c>
      <c r="E2652" t="s">
        <v>29</v>
      </c>
      <c r="F2652" t="s">
        <v>30</v>
      </c>
      <c r="G2652" t="s">
        <v>28</v>
      </c>
    </row>
    <row r="2653" spans="1:7" x14ac:dyDescent="0.2">
      <c r="A2653" s="3">
        <v>38075</v>
      </c>
      <c r="B2653">
        <v>5.37</v>
      </c>
      <c r="C2653" t="s">
        <v>27</v>
      </c>
      <c r="D2653" t="s">
        <v>28</v>
      </c>
      <c r="E2653">
        <v>4.16</v>
      </c>
      <c r="F2653" t="s">
        <v>27</v>
      </c>
      <c r="G2653" t="s">
        <v>28</v>
      </c>
    </row>
    <row r="2654" spans="1:7" x14ac:dyDescent="0.2">
      <c r="A2654" s="3">
        <v>38076</v>
      </c>
      <c r="B2654">
        <v>5.38</v>
      </c>
      <c r="C2654" t="s">
        <v>27</v>
      </c>
      <c r="D2654" t="s">
        <v>28</v>
      </c>
      <c r="E2654">
        <v>3.96</v>
      </c>
      <c r="F2654" t="s">
        <v>27</v>
      </c>
      <c r="G2654" t="s">
        <v>28</v>
      </c>
    </row>
    <row r="2655" spans="1:7" x14ac:dyDescent="0.2">
      <c r="A2655" s="3">
        <v>38077</v>
      </c>
      <c r="B2655">
        <v>5.39</v>
      </c>
      <c r="C2655" t="s">
        <v>27</v>
      </c>
      <c r="D2655" t="s">
        <v>28</v>
      </c>
      <c r="E2655">
        <v>5.33</v>
      </c>
      <c r="F2655" t="s">
        <v>27</v>
      </c>
      <c r="G2655" t="s">
        <v>28</v>
      </c>
    </row>
    <row r="2656" spans="1:7" x14ac:dyDescent="0.2">
      <c r="A2656" s="3">
        <v>38078</v>
      </c>
      <c r="B2656">
        <v>5.41</v>
      </c>
      <c r="C2656" t="s">
        <v>27</v>
      </c>
      <c r="D2656" t="s">
        <v>28</v>
      </c>
      <c r="E2656">
        <v>5.38</v>
      </c>
      <c r="F2656" t="s">
        <v>27</v>
      </c>
      <c r="G2656" t="s">
        <v>28</v>
      </c>
    </row>
    <row r="2657" spans="1:7" x14ac:dyDescent="0.2">
      <c r="A2657" s="3">
        <v>38079</v>
      </c>
      <c r="B2657">
        <v>5.58</v>
      </c>
      <c r="C2657" t="s">
        <v>27</v>
      </c>
      <c r="D2657" t="s">
        <v>28</v>
      </c>
      <c r="E2657">
        <v>5.68</v>
      </c>
      <c r="F2657" t="s">
        <v>27</v>
      </c>
      <c r="G2657" t="s">
        <v>28</v>
      </c>
    </row>
    <row r="2658" spans="1:7" x14ac:dyDescent="0.2">
      <c r="A2658" s="3">
        <v>38080</v>
      </c>
      <c r="B2658" t="s">
        <v>29</v>
      </c>
      <c r="C2658" t="s">
        <v>30</v>
      </c>
      <c r="D2658" t="s">
        <v>28</v>
      </c>
      <c r="E2658" t="s">
        <v>29</v>
      </c>
      <c r="F2658" t="s">
        <v>30</v>
      </c>
      <c r="G2658" t="s">
        <v>28</v>
      </c>
    </row>
    <row r="2659" spans="1:7" x14ac:dyDescent="0.2">
      <c r="A2659" s="3">
        <v>38081</v>
      </c>
      <c r="B2659" t="s">
        <v>29</v>
      </c>
      <c r="C2659" t="s">
        <v>30</v>
      </c>
      <c r="D2659" t="s">
        <v>28</v>
      </c>
      <c r="E2659" t="s">
        <v>29</v>
      </c>
      <c r="F2659" t="s">
        <v>30</v>
      </c>
      <c r="G2659" t="s">
        <v>28</v>
      </c>
    </row>
    <row r="2660" spans="1:7" x14ac:dyDescent="0.2">
      <c r="A2660" s="3">
        <v>38082</v>
      </c>
      <c r="B2660">
        <v>5.64</v>
      </c>
      <c r="C2660" t="s">
        <v>27</v>
      </c>
      <c r="D2660" t="s">
        <v>28</v>
      </c>
      <c r="E2660">
        <v>6</v>
      </c>
      <c r="F2660" t="s">
        <v>27</v>
      </c>
      <c r="G2660" t="s">
        <v>28</v>
      </c>
    </row>
    <row r="2661" spans="1:7" x14ac:dyDescent="0.2">
      <c r="A2661" s="3">
        <v>38083</v>
      </c>
      <c r="B2661">
        <v>5.54</v>
      </c>
      <c r="C2661" t="s">
        <v>27</v>
      </c>
      <c r="D2661" t="s">
        <v>28</v>
      </c>
      <c r="E2661">
        <v>5.57</v>
      </c>
      <c r="F2661" t="s">
        <v>27</v>
      </c>
      <c r="G2661" t="s">
        <v>28</v>
      </c>
    </row>
    <row r="2662" spans="1:7" x14ac:dyDescent="0.2">
      <c r="A2662" s="3">
        <v>38084</v>
      </c>
      <c r="B2662">
        <v>5.42</v>
      </c>
      <c r="C2662" t="s">
        <v>27</v>
      </c>
      <c r="D2662" t="s">
        <v>28</v>
      </c>
      <c r="E2662">
        <v>5.37</v>
      </c>
      <c r="F2662" t="s">
        <v>27</v>
      </c>
      <c r="G2662" t="s">
        <v>28</v>
      </c>
    </row>
    <row r="2663" spans="1:7" x14ac:dyDescent="0.2">
      <c r="A2663" s="3">
        <v>38085</v>
      </c>
      <c r="B2663">
        <v>5.54</v>
      </c>
      <c r="C2663" t="s">
        <v>27</v>
      </c>
      <c r="D2663" t="s">
        <v>28</v>
      </c>
      <c r="E2663">
        <v>5.53</v>
      </c>
      <c r="F2663" t="s">
        <v>27</v>
      </c>
      <c r="G2663" t="s">
        <v>28</v>
      </c>
    </row>
    <row r="2664" spans="1:7" x14ac:dyDescent="0.2">
      <c r="A2664" s="3">
        <v>38086</v>
      </c>
      <c r="B2664">
        <v>5.49</v>
      </c>
      <c r="C2664" t="s">
        <v>27</v>
      </c>
      <c r="D2664" t="s">
        <v>28</v>
      </c>
      <c r="E2664">
        <v>5.47</v>
      </c>
      <c r="F2664" t="s">
        <v>27</v>
      </c>
      <c r="G2664" t="s">
        <v>28</v>
      </c>
    </row>
    <row r="2665" spans="1:7" x14ac:dyDescent="0.2">
      <c r="A2665" s="3">
        <v>38087</v>
      </c>
      <c r="B2665" t="s">
        <v>29</v>
      </c>
      <c r="C2665" t="s">
        <v>30</v>
      </c>
      <c r="D2665" t="s">
        <v>28</v>
      </c>
      <c r="E2665" t="s">
        <v>29</v>
      </c>
      <c r="F2665" t="s">
        <v>30</v>
      </c>
      <c r="G2665" t="s">
        <v>28</v>
      </c>
    </row>
    <row r="2666" spans="1:7" x14ac:dyDescent="0.2">
      <c r="A2666" s="3">
        <v>38088</v>
      </c>
      <c r="B2666" t="s">
        <v>29</v>
      </c>
      <c r="C2666" t="s">
        <v>30</v>
      </c>
      <c r="D2666" t="s">
        <v>28</v>
      </c>
      <c r="E2666" t="s">
        <v>29</v>
      </c>
      <c r="F2666" t="s">
        <v>30</v>
      </c>
      <c r="G2666" t="s">
        <v>28</v>
      </c>
    </row>
    <row r="2667" spans="1:7" x14ac:dyDescent="0.2">
      <c r="A2667" s="3">
        <v>38089</v>
      </c>
      <c r="B2667" t="s">
        <v>29</v>
      </c>
      <c r="C2667" t="s">
        <v>30</v>
      </c>
      <c r="D2667" t="s">
        <v>28</v>
      </c>
      <c r="E2667" t="s">
        <v>29</v>
      </c>
      <c r="F2667" t="s">
        <v>30</v>
      </c>
      <c r="G2667" t="s">
        <v>28</v>
      </c>
    </row>
    <row r="2668" spans="1:7" x14ac:dyDescent="0.2">
      <c r="A2668" s="3">
        <v>38090</v>
      </c>
      <c r="B2668">
        <v>5.51</v>
      </c>
      <c r="C2668" t="s">
        <v>27</v>
      </c>
      <c r="D2668" t="s">
        <v>28</v>
      </c>
      <c r="E2668">
        <v>5.5</v>
      </c>
      <c r="F2668" t="s">
        <v>27</v>
      </c>
      <c r="G2668" t="s">
        <v>28</v>
      </c>
    </row>
    <row r="2669" spans="1:7" x14ac:dyDescent="0.2">
      <c r="A2669" s="3">
        <v>38091</v>
      </c>
      <c r="B2669">
        <v>5.5600000000000005</v>
      </c>
      <c r="C2669" t="s">
        <v>27</v>
      </c>
      <c r="D2669" t="s">
        <v>28</v>
      </c>
      <c r="E2669">
        <v>5.53</v>
      </c>
      <c r="F2669" t="s">
        <v>27</v>
      </c>
      <c r="G2669" t="s">
        <v>28</v>
      </c>
    </row>
    <row r="2670" spans="1:7" x14ac:dyDescent="0.2">
      <c r="A2670" s="3">
        <v>38092</v>
      </c>
      <c r="B2670">
        <v>5.69</v>
      </c>
      <c r="C2670" t="s">
        <v>27</v>
      </c>
      <c r="D2670" t="s">
        <v>28</v>
      </c>
      <c r="E2670">
        <v>5.58</v>
      </c>
      <c r="F2670" t="s">
        <v>27</v>
      </c>
      <c r="G2670" t="s">
        <v>28</v>
      </c>
    </row>
    <row r="2671" spans="1:7" x14ac:dyDescent="0.2">
      <c r="A2671" s="3">
        <v>38093</v>
      </c>
      <c r="B2671">
        <v>5.66</v>
      </c>
      <c r="C2671" t="s">
        <v>27</v>
      </c>
      <c r="D2671" t="s">
        <v>28</v>
      </c>
      <c r="E2671">
        <v>5.64</v>
      </c>
      <c r="F2671" t="s">
        <v>27</v>
      </c>
      <c r="G2671" t="s">
        <v>28</v>
      </c>
    </row>
    <row r="2672" spans="1:7" x14ac:dyDescent="0.2">
      <c r="A2672" s="3">
        <v>38094</v>
      </c>
      <c r="B2672" t="s">
        <v>29</v>
      </c>
      <c r="C2672" t="s">
        <v>30</v>
      </c>
      <c r="D2672" t="s">
        <v>28</v>
      </c>
      <c r="E2672" t="s">
        <v>29</v>
      </c>
      <c r="F2672" t="s">
        <v>30</v>
      </c>
      <c r="G2672" t="s">
        <v>28</v>
      </c>
    </row>
    <row r="2673" spans="1:7" x14ac:dyDescent="0.2">
      <c r="A2673" s="3">
        <v>38095</v>
      </c>
      <c r="B2673" t="s">
        <v>29</v>
      </c>
      <c r="C2673" t="s">
        <v>30</v>
      </c>
      <c r="D2673" t="s">
        <v>28</v>
      </c>
      <c r="E2673" t="s">
        <v>29</v>
      </c>
      <c r="F2673" t="s">
        <v>30</v>
      </c>
      <c r="G2673" t="s">
        <v>28</v>
      </c>
    </row>
    <row r="2674" spans="1:7" x14ac:dyDescent="0.2">
      <c r="A2674" s="3">
        <v>38096</v>
      </c>
      <c r="B2674">
        <v>5.65</v>
      </c>
      <c r="C2674" t="s">
        <v>27</v>
      </c>
      <c r="D2674" t="s">
        <v>28</v>
      </c>
      <c r="E2674">
        <v>5.63</v>
      </c>
      <c r="F2674" t="s">
        <v>27</v>
      </c>
      <c r="G2674" t="s">
        <v>28</v>
      </c>
    </row>
    <row r="2675" spans="1:7" x14ac:dyDescent="0.2">
      <c r="A2675" s="3">
        <v>38097</v>
      </c>
      <c r="B2675">
        <v>5.58</v>
      </c>
      <c r="C2675" t="s">
        <v>27</v>
      </c>
      <c r="D2675" t="s">
        <v>28</v>
      </c>
      <c r="E2675">
        <v>5.51</v>
      </c>
      <c r="F2675" t="s">
        <v>27</v>
      </c>
      <c r="G2675" t="s">
        <v>28</v>
      </c>
    </row>
    <row r="2676" spans="1:7" x14ac:dyDescent="0.2">
      <c r="A2676" s="3">
        <v>38098</v>
      </c>
      <c r="B2676">
        <v>5.59</v>
      </c>
      <c r="C2676" t="s">
        <v>27</v>
      </c>
      <c r="D2676" t="s">
        <v>28</v>
      </c>
      <c r="E2676">
        <v>5.43</v>
      </c>
      <c r="F2676" t="s">
        <v>27</v>
      </c>
      <c r="G2676" t="s">
        <v>28</v>
      </c>
    </row>
    <row r="2677" spans="1:7" x14ac:dyDescent="0.2">
      <c r="A2677" s="3">
        <v>38099</v>
      </c>
      <c r="B2677">
        <v>5.48</v>
      </c>
      <c r="C2677" t="s">
        <v>27</v>
      </c>
      <c r="D2677" t="s">
        <v>28</v>
      </c>
      <c r="E2677">
        <v>5.0600000000000005</v>
      </c>
      <c r="F2677" t="s">
        <v>27</v>
      </c>
      <c r="G2677" t="s">
        <v>28</v>
      </c>
    </row>
    <row r="2678" spans="1:7" x14ac:dyDescent="0.2">
      <c r="A2678" s="3">
        <v>38100</v>
      </c>
      <c r="B2678">
        <v>5.48</v>
      </c>
      <c r="C2678" t="s">
        <v>27</v>
      </c>
      <c r="D2678" t="s">
        <v>28</v>
      </c>
      <c r="E2678">
        <v>4.66</v>
      </c>
      <c r="F2678" t="s">
        <v>27</v>
      </c>
      <c r="G2678" t="s">
        <v>28</v>
      </c>
    </row>
    <row r="2679" spans="1:7" x14ac:dyDescent="0.2">
      <c r="A2679" s="3">
        <v>38101</v>
      </c>
      <c r="B2679" t="s">
        <v>29</v>
      </c>
      <c r="C2679" t="s">
        <v>30</v>
      </c>
      <c r="D2679" t="s">
        <v>28</v>
      </c>
      <c r="E2679" t="s">
        <v>29</v>
      </c>
      <c r="F2679" t="s">
        <v>30</v>
      </c>
      <c r="G2679" t="s">
        <v>28</v>
      </c>
    </row>
    <row r="2680" spans="1:7" x14ac:dyDescent="0.2">
      <c r="A2680" s="3">
        <v>38102</v>
      </c>
      <c r="B2680" t="s">
        <v>29</v>
      </c>
      <c r="C2680" t="s">
        <v>30</v>
      </c>
      <c r="D2680" t="s">
        <v>28</v>
      </c>
      <c r="E2680" t="s">
        <v>29</v>
      </c>
      <c r="F2680" t="s">
        <v>30</v>
      </c>
      <c r="G2680" t="s">
        <v>28</v>
      </c>
    </row>
    <row r="2681" spans="1:7" x14ac:dyDescent="0.2">
      <c r="A2681" s="3">
        <v>38103</v>
      </c>
      <c r="B2681">
        <v>5.47</v>
      </c>
      <c r="C2681" t="s">
        <v>27</v>
      </c>
      <c r="D2681" t="s">
        <v>28</v>
      </c>
      <c r="E2681">
        <v>4.0600000000000005</v>
      </c>
      <c r="F2681" t="s">
        <v>27</v>
      </c>
      <c r="G2681" t="s">
        <v>28</v>
      </c>
    </row>
    <row r="2682" spans="1:7" x14ac:dyDescent="0.2">
      <c r="A2682" s="3">
        <v>38104</v>
      </c>
      <c r="B2682">
        <v>5.48</v>
      </c>
      <c r="C2682" t="s">
        <v>27</v>
      </c>
      <c r="D2682" t="s">
        <v>28</v>
      </c>
      <c r="E2682">
        <v>4.01</v>
      </c>
      <c r="F2682" t="s">
        <v>27</v>
      </c>
      <c r="G2682" t="s">
        <v>28</v>
      </c>
    </row>
    <row r="2683" spans="1:7" x14ac:dyDescent="0.2">
      <c r="A2683" s="3">
        <v>38105</v>
      </c>
      <c r="B2683">
        <v>5.53</v>
      </c>
      <c r="C2683" t="s">
        <v>27</v>
      </c>
      <c r="D2683" t="s">
        <v>28</v>
      </c>
      <c r="E2683">
        <v>4.01</v>
      </c>
      <c r="F2683" t="s">
        <v>27</v>
      </c>
      <c r="G2683" t="s">
        <v>28</v>
      </c>
    </row>
    <row r="2684" spans="1:7" x14ac:dyDescent="0.2">
      <c r="A2684" s="3">
        <v>38106</v>
      </c>
      <c r="B2684">
        <v>5.64</v>
      </c>
      <c r="C2684" t="s">
        <v>27</v>
      </c>
      <c r="D2684" t="s">
        <v>28</v>
      </c>
      <c r="E2684">
        <v>4.4800000000000004</v>
      </c>
      <c r="F2684" t="s">
        <v>27</v>
      </c>
      <c r="G2684" t="s">
        <v>28</v>
      </c>
    </row>
    <row r="2685" spans="1:7" x14ac:dyDescent="0.2">
      <c r="A2685" s="3">
        <v>38107</v>
      </c>
      <c r="B2685">
        <v>5.69</v>
      </c>
      <c r="C2685" t="s">
        <v>27</v>
      </c>
      <c r="D2685" t="s">
        <v>28</v>
      </c>
      <c r="E2685">
        <v>5.59</v>
      </c>
      <c r="F2685" t="s">
        <v>27</v>
      </c>
      <c r="G2685" t="s">
        <v>28</v>
      </c>
    </row>
    <row r="2686" spans="1:7" x14ac:dyDescent="0.2">
      <c r="A2686" s="3">
        <v>38108</v>
      </c>
      <c r="B2686" t="s">
        <v>29</v>
      </c>
      <c r="C2686" t="s">
        <v>30</v>
      </c>
      <c r="D2686" t="s">
        <v>28</v>
      </c>
      <c r="E2686" t="s">
        <v>29</v>
      </c>
      <c r="F2686" t="s">
        <v>30</v>
      </c>
      <c r="G2686" t="s">
        <v>28</v>
      </c>
    </row>
    <row r="2687" spans="1:7" x14ac:dyDescent="0.2">
      <c r="A2687" s="3">
        <v>38109</v>
      </c>
      <c r="B2687" t="s">
        <v>29</v>
      </c>
      <c r="C2687" t="s">
        <v>30</v>
      </c>
      <c r="D2687" t="s">
        <v>28</v>
      </c>
      <c r="E2687" t="s">
        <v>29</v>
      </c>
      <c r="F2687" t="s">
        <v>30</v>
      </c>
      <c r="G2687" t="s">
        <v>28</v>
      </c>
    </row>
    <row r="2688" spans="1:7" x14ac:dyDescent="0.2">
      <c r="A2688" s="3">
        <v>38110</v>
      </c>
      <c r="B2688" t="s">
        <v>29</v>
      </c>
      <c r="C2688" t="s">
        <v>30</v>
      </c>
      <c r="D2688" t="s">
        <v>28</v>
      </c>
      <c r="E2688" t="s">
        <v>29</v>
      </c>
      <c r="F2688" t="s">
        <v>30</v>
      </c>
      <c r="G2688" t="s">
        <v>28</v>
      </c>
    </row>
    <row r="2689" spans="1:7" x14ac:dyDescent="0.2">
      <c r="A2689" s="3">
        <v>38111</v>
      </c>
      <c r="B2689">
        <v>5.8</v>
      </c>
      <c r="C2689" t="s">
        <v>27</v>
      </c>
      <c r="D2689" t="s">
        <v>28</v>
      </c>
      <c r="E2689">
        <v>6.42</v>
      </c>
      <c r="F2689" t="s">
        <v>27</v>
      </c>
      <c r="G2689" t="s">
        <v>28</v>
      </c>
    </row>
    <row r="2690" spans="1:7" x14ac:dyDescent="0.2">
      <c r="A2690" s="3">
        <v>38112</v>
      </c>
      <c r="B2690">
        <v>6.01</v>
      </c>
      <c r="C2690" t="s">
        <v>27</v>
      </c>
      <c r="D2690" t="s">
        <v>28</v>
      </c>
      <c r="E2690">
        <v>6.73</v>
      </c>
      <c r="F2690" t="s">
        <v>27</v>
      </c>
      <c r="G2690" t="s">
        <v>28</v>
      </c>
    </row>
    <row r="2691" spans="1:7" x14ac:dyDescent="0.2">
      <c r="A2691" s="3">
        <v>38113</v>
      </c>
      <c r="B2691">
        <v>5.95</v>
      </c>
      <c r="C2691" t="s">
        <v>27</v>
      </c>
      <c r="D2691" t="s">
        <v>28</v>
      </c>
      <c r="E2691">
        <v>5.7700000000000005</v>
      </c>
      <c r="F2691" t="s">
        <v>27</v>
      </c>
      <c r="G2691" t="s">
        <v>28</v>
      </c>
    </row>
    <row r="2692" spans="1:7" x14ac:dyDescent="0.2">
      <c r="A2692" s="3">
        <v>38114</v>
      </c>
      <c r="B2692">
        <v>5.86</v>
      </c>
      <c r="C2692" t="s">
        <v>27</v>
      </c>
      <c r="D2692" t="s">
        <v>28</v>
      </c>
      <c r="E2692">
        <v>5.42</v>
      </c>
      <c r="F2692" t="s">
        <v>27</v>
      </c>
      <c r="G2692" t="s">
        <v>28</v>
      </c>
    </row>
    <row r="2693" spans="1:7" x14ac:dyDescent="0.2">
      <c r="A2693" s="3">
        <v>38115</v>
      </c>
      <c r="B2693" t="s">
        <v>29</v>
      </c>
      <c r="C2693" t="s">
        <v>30</v>
      </c>
      <c r="D2693" t="s">
        <v>28</v>
      </c>
      <c r="E2693" t="s">
        <v>29</v>
      </c>
      <c r="F2693" t="s">
        <v>30</v>
      </c>
      <c r="G2693" t="s">
        <v>28</v>
      </c>
    </row>
    <row r="2694" spans="1:7" x14ac:dyDescent="0.2">
      <c r="A2694" s="3">
        <v>38116</v>
      </c>
      <c r="B2694" t="s">
        <v>29</v>
      </c>
      <c r="C2694" t="s">
        <v>30</v>
      </c>
      <c r="D2694" t="s">
        <v>28</v>
      </c>
      <c r="E2694" t="s">
        <v>29</v>
      </c>
      <c r="F2694" t="s">
        <v>30</v>
      </c>
      <c r="G2694" t="s">
        <v>28</v>
      </c>
    </row>
    <row r="2695" spans="1:7" x14ac:dyDescent="0.2">
      <c r="A2695" s="3">
        <v>38117</v>
      </c>
      <c r="B2695">
        <v>5.78</v>
      </c>
      <c r="C2695" t="s">
        <v>27</v>
      </c>
      <c r="D2695" t="s">
        <v>28</v>
      </c>
      <c r="E2695">
        <v>5.42</v>
      </c>
      <c r="F2695" t="s">
        <v>27</v>
      </c>
      <c r="G2695" t="s">
        <v>28</v>
      </c>
    </row>
    <row r="2696" spans="1:7" x14ac:dyDescent="0.2">
      <c r="A2696" s="3">
        <v>38118</v>
      </c>
      <c r="B2696">
        <v>5.7</v>
      </c>
      <c r="C2696" t="s">
        <v>27</v>
      </c>
      <c r="D2696" t="s">
        <v>28</v>
      </c>
      <c r="E2696">
        <v>5.33</v>
      </c>
      <c r="F2696" t="s">
        <v>27</v>
      </c>
      <c r="G2696" t="s">
        <v>28</v>
      </c>
    </row>
    <row r="2697" spans="1:7" x14ac:dyDescent="0.2">
      <c r="A2697" s="3">
        <v>38119</v>
      </c>
      <c r="B2697">
        <v>5.78</v>
      </c>
      <c r="C2697" t="s">
        <v>27</v>
      </c>
      <c r="D2697" t="s">
        <v>28</v>
      </c>
      <c r="E2697">
        <v>5.34</v>
      </c>
      <c r="F2697" t="s">
        <v>27</v>
      </c>
      <c r="G2697" t="s">
        <v>28</v>
      </c>
    </row>
    <row r="2698" spans="1:7" x14ac:dyDescent="0.2">
      <c r="A2698" s="3">
        <v>38120</v>
      </c>
      <c r="B2698">
        <v>5.78</v>
      </c>
      <c r="C2698" t="s">
        <v>27</v>
      </c>
      <c r="D2698" t="s">
        <v>28</v>
      </c>
      <c r="E2698">
        <v>5.26</v>
      </c>
      <c r="F2698" t="s">
        <v>27</v>
      </c>
      <c r="G2698" t="s">
        <v>28</v>
      </c>
    </row>
    <row r="2699" spans="1:7" x14ac:dyDescent="0.2">
      <c r="A2699" s="3">
        <v>38121</v>
      </c>
      <c r="B2699">
        <v>5.71</v>
      </c>
      <c r="C2699" t="s">
        <v>27</v>
      </c>
      <c r="D2699" t="s">
        <v>28</v>
      </c>
      <c r="E2699">
        <v>5.09</v>
      </c>
      <c r="F2699" t="s">
        <v>27</v>
      </c>
      <c r="G2699" t="s">
        <v>28</v>
      </c>
    </row>
    <row r="2700" spans="1:7" x14ac:dyDescent="0.2">
      <c r="A2700" s="3">
        <v>38122</v>
      </c>
      <c r="B2700" t="s">
        <v>29</v>
      </c>
      <c r="C2700" t="s">
        <v>30</v>
      </c>
      <c r="D2700" t="s">
        <v>28</v>
      </c>
      <c r="E2700" t="s">
        <v>29</v>
      </c>
      <c r="F2700" t="s">
        <v>30</v>
      </c>
      <c r="G2700" t="s">
        <v>28</v>
      </c>
    </row>
    <row r="2701" spans="1:7" x14ac:dyDescent="0.2">
      <c r="A2701" s="3">
        <v>38123</v>
      </c>
      <c r="B2701" t="s">
        <v>29</v>
      </c>
      <c r="C2701" t="s">
        <v>30</v>
      </c>
      <c r="D2701" t="s">
        <v>28</v>
      </c>
      <c r="E2701" t="s">
        <v>29</v>
      </c>
      <c r="F2701" t="s">
        <v>30</v>
      </c>
      <c r="G2701" t="s">
        <v>28</v>
      </c>
    </row>
    <row r="2702" spans="1:7" x14ac:dyDescent="0.2">
      <c r="A2702" s="3">
        <v>38124</v>
      </c>
      <c r="B2702">
        <v>5.74</v>
      </c>
      <c r="C2702" t="s">
        <v>27</v>
      </c>
      <c r="D2702" t="s">
        <v>28</v>
      </c>
      <c r="E2702">
        <v>5.43</v>
      </c>
      <c r="F2702" t="s">
        <v>27</v>
      </c>
      <c r="G2702" t="s">
        <v>28</v>
      </c>
    </row>
    <row r="2703" spans="1:7" x14ac:dyDescent="0.2">
      <c r="A2703" s="3">
        <v>38125</v>
      </c>
      <c r="B2703">
        <v>5.74</v>
      </c>
      <c r="C2703" t="s">
        <v>27</v>
      </c>
      <c r="D2703" t="s">
        <v>28</v>
      </c>
      <c r="E2703">
        <v>5.36</v>
      </c>
      <c r="F2703" t="s">
        <v>27</v>
      </c>
      <c r="G2703" t="s">
        <v>28</v>
      </c>
    </row>
    <row r="2704" spans="1:7" x14ac:dyDescent="0.2">
      <c r="A2704" s="3">
        <v>38126</v>
      </c>
      <c r="B2704">
        <v>5.69</v>
      </c>
      <c r="C2704" t="s">
        <v>27</v>
      </c>
      <c r="D2704" t="s">
        <v>28</v>
      </c>
      <c r="E2704">
        <v>5.34</v>
      </c>
      <c r="F2704" t="s">
        <v>27</v>
      </c>
      <c r="G2704" t="s">
        <v>28</v>
      </c>
    </row>
    <row r="2705" spans="1:7" x14ac:dyDescent="0.2">
      <c r="A2705" s="3">
        <v>38127</v>
      </c>
      <c r="B2705">
        <v>5.67</v>
      </c>
      <c r="C2705" t="s">
        <v>27</v>
      </c>
      <c r="D2705" t="s">
        <v>28</v>
      </c>
      <c r="E2705">
        <v>5.34</v>
      </c>
      <c r="F2705" t="s">
        <v>27</v>
      </c>
      <c r="G2705" t="s">
        <v>28</v>
      </c>
    </row>
    <row r="2706" spans="1:7" x14ac:dyDescent="0.2">
      <c r="A2706" s="3">
        <v>38128</v>
      </c>
      <c r="B2706">
        <v>5.7</v>
      </c>
      <c r="C2706" t="s">
        <v>27</v>
      </c>
      <c r="D2706" t="s">
        <v>28</v>
      </c>
      <c r="E2706">
        <v>5.05</v>
      </c>
      <c r="F2706" t="s">
        <v>27</v>
      </c>
      <c r="G2706" t="s">
        <v>28</v>
      </c>
    </row>
    <row r="2707" spans="1:7" x14ac:dyDescent="0.2">
      <c r="A2707" s="3">
        <v>38129</v>
      </c>
      <c r="B2707" t="s">
        <v>29</v>
      </c>
      <c r="C2707" t="s">
        <v>30</v>
      </c>
      <c r="D2707" t="s">
        <v>28</v>
      </c>
      <c r="E2707" t="s">
        <v>29</v>
      </c>
      <c r="F2707" t="s">
        <v>30</v>
      </c>
      <c r="G2707" t="s">
        <v>28</v>
      </c>
    </row>
    <row r="2708" spans="1:7" x14ac:dyDescent="0.2">
      <c r="A2708" s="3">
        <v>38130</v>
      </c>
      <c r="B2708" t="s">
        <v>29</v>
      </c>
      <c r="C2708" t="s">
        <v>30</v>
      </c>
      <c r="D2708" t="s">
        <v>28</v>
      </c>
      <c r="E2708" t="s">
        <v>29</v>
      </c>
      <c r="F2708" t="s">
        <v>30</v>
      </c>
      <c r="G2708" t="s">
        <v>28</v>
      </c>
    </row>
    <row r="2709" spans="1:7" x14ac:dyDescent="0.2">
      <c r="A2709" s="3">
        <v>38131</v>
      </c>
      <c r="B2709">
        <v>5.68</v>
      </c>
      <c r="C2709" t="s">
        <v>27</v>
      </c>
      <c r="D2709" t="s">
        <v>28</v>
      </c>
      <c r="E2709">
        <v>4.8899999999999997</v>
      </c>
      <c r="F2709" t="s">
        <v>27</v>
      </c>
      <c r="G2709" t="s">
        <v>28</v>
      </c>
    </row>
    <row r="2710" spans="1:7" x14ac:dyDescent="0.2">
      <c r="A2710" s="3">
        <v>38132</v>
      </c>
      <c r="B2710">
        <v>5.6000000000000005</v>
      </c>
      <c r="C2710" t="s">
        <v>27</v>
      </c>
      <c r="D2710" t="s">
        <v>28</v>
      </c>
      <c r="E2710">
        <v>4.45</v>
      </c>
      <c r="F2710" t="s">
        <v>27</v>
      </c>
      <c r="G2710" t="s">
        <v>28</v>
      </c>
    </row>
    <row r="2711" spans="1:7" x14ac:dyDescent="0.2">
      <c r="A2711" s="3">
        <v>38133</v>
      </c>
      <c r="B2711">
        <v>5.66</v>
      </c>
      <c r="C2711" t="s">
        <v>27</v>
      </c>
      <c r="D2711" t="s">
        <v>28</v>
      </c>
      <c r="E2711">
        <v>4.53</v>
      </c>
      <c r="F2711" t="s">
        <v>27</v>
      </c>
      <c r="G2711" t="s">
        <v>28</v>
      </c>
    </row>
    <row r="2712" spans="1:7" x14ac:dyDescent="0.2">
      <c r="A2712" s="3">
        <v>38134</v>
      </c>
      <c r="B2712">
        <v>5.7</v>
      </c>
      <c r="C2712" t="s">
        <v>27</v>
      </c>
      <c r="D2712" t="s">
        <v>28</v>
      </c>
      <c r="E2712">
        <v>4.41</v>
      </c>
      <c r="F2712" t="s">
        <v>27</v>
      </c>
      <c r="G2712" t="s">
        <v>28</v>
      </c>
    </row>
    <row r="2713" spans="1:7" x14ac:dyDescent="0.2">
      <c r="A2713" s="3">
        <v>38135</v>
      </c>
      <c r="B2713">
        <v>5.72</v>
      </c>
      <c r="C2713" t="s">
        <v>27</v>
      </c>
      <c r="D2713" t="s">
        <v>28</v>
      </c>
      <c r="E2713">
        <v>4.01</v>
      </c>
      <c r="F2713" t="s">
        <v>27</v>
      </c>
      <c r="G2713" t="s">
        <v>28</v>
      </c>
    </row>
    <row r="2714" spans="1:7" x14ac:dyDescent="0.2">
      <c r="A2714" s="3">
        <v>38136</v>
      </c>
      <c r="B2714" t="s">
        <v>29</v>
      </c>
      <c r="C2714" t="s">
        <v>30</v>
      </c>
      <c r="D2714" t="s">
        <v>28</v>
      </c>
      <c r="E2714" t="s">
        <v>29</v>
      </c>
      <c r="F2714" t="s">
        <v>30</v>
      </c>
      <c r="G2714" t="s">
        <v>28</v>
      </c>
    </row>
    <row r="2715" spans="1:7" x14ac:dyDescent="0.2">
      <c r="A2715" s="3">
        <v>38137</v>
      </c>
      <c r="B2715" t="s">
        <v>29</v>
      </c>
      <c r="C2715" t="s">
        <v>30</v>
      </c>
      <c r="D2715" t="s">
        <v>28</v>
      </c>
      <c r="E2715" t="s">
        <v>29</v>
      </c>
      <c r="F2715" t="s">
        <v>30</v>
      </c>
      <c r="G2715" t="s">
        <v>28</v>
      </c>
    </row>
    <row r="2716" spans="1:7" x14ac:dyDescent="0.2">
      <c r="A2716" s="3">
        <v>38138</v>
      </c>
      <c r="B2716">
        <v>5.7</v>
      </c>
      <c r="C2716" t="s">
        <v>27</v>
      </c>
      <c r="D2716" t="s">
        <v>28</v>
      </c>
      <c r="E2716">
        <v>5.58</v>
      </c>
      <c r="F2716" t="s">
        <v>27</v>
      </c>
      <c r="G2716" t="s">
        <v>28</v>
      </c>
    </row>
    <row r="2717" spans="1:7" x14ac:dyDescent="0.2">
      <c r="A2717" s="3">
        <v>38139</v>
      </c>
      <c r="B2717">
        <v>5.6000000000000005</v>
      </c>
      <c r="C2717" t="s">
        <v>27</v>
      </c>
      <c r="D2717" t="s">
        <v>28</v>
      </c>
      <c r="E2717">
        <v>5.28</v>
      </c>
      <c r="F2717" t="s">
        <v>27</v>
      </c>
      <c r="G2717" t="s">
        <v>28</v>
      </c>
    </row>
    <row r="2718" spans="1:7" x14ac:dyDescent="0.2">
      <c r="A2718" s="3">
        <v>38140</v>
      </c>
      <c r="B2718">
        <v>5.55</v>
      </c>
      <c r="C2718" t="s">
        <v>27</v>
      </c>
      <c r="D2718" t="s">
        <v>28</v>
      </c>
      <c r="E2718">
        <v>5.08</v>
      </c>
      <c r="F2718" t="s">
        <v>27</v>
      </c>
      <c r="G2718" t="s">
        <v>28</v>
      </c>
    </row>
    <row r="2719" spans="1:7" x14ac:dyDescent="0.2">
      <c r="A2719" s="3">
        <v>38141</v>
      </c>
      <c r="B2719">
        <v>5.55</v>
      </c>
      <c r="C2719" t="s">
        <v>27</v>
      </c>
      <c r="D2719" t="s">
        <v>28</v>
      </c>
      <c r="E2719">
        <v>4.7</v>
      </c>
      <c r="F2719" t="s">
        <v>27</v>
      </c>
      <c r="G2719" t="s">
        <v>28</v>
      </c>
    </row>
    <row r="2720" spans="1:7" x14ac:dyDescent="0.2">
      <c r="A2720" s="3">
        <v>38142</v>
      </c>
      <c r="B2720">
        <v>5.48</v>
      </c>
      <c r="C2720" t="s">
        <v>27</v>
      </c>
      <c r="D2720" t="s">
        <v>28</v>
      </c>
      <c r="E2720">
        <v>4.8</v>
      </c>
      <c r="F2720" t="s">
        <v>27</v>
      </c>
      <c r="G2720" t="s">
        <v>28</v>
      </c>
    </row>
    <row r="2721" spans="1:7" x14ac:dyDescent="0.2">
      <c r="A2721" s="3">
        <v>38143</v>
      </c>
      <c r="B2721" t="s">
        <v>29</v>
      </c>
      <c r="C2721" t="s">
        <v>30</v>
      </c>
      <c r="D2721" t="s">
        <v>28</v>
      </c>
      <c r="E2721" t="s">
        <v>29</v>
      </c>
      <c r="F2721" t="s">
        <v>30</v>
      </c>
      <c r="G2721" t="s">
        <v>28</v>
      </c>
    </row>
    <row r="2722" spans="1:7" x14ac:dyDescent="0.2">
      <c r="A2722" s="3">
        <v>38144</v>
      </c>
      <c r="B2722" t="s">
        <v>29</v>
      </c>
      <c r="C2722" t="s">
        <v>30</v>
      </c>
      <c r="D2722" t="s">
        <v>28</v>
      </c>
      <c r="E2722" t="s">
        <v>29</v>
      </c>
      <c r="F2722" t="s">
        <v>30</v>
      </c>
      <c r="G2722" t="s">
        <v>28</v>
      </c>
    </row>
    <row r="2723" spans="1:7" x14ac:dyDescent="0.2">
      <c r="A2723" s="3">
        <v>38145</v>
      </c>
      <c r="B2723">
        <v>5.39</v>
      </c>
      <c r="C2723" t="s">
        <v>27</v>
      </c>
      <c r="D2723" t="s">
        <v>28</v>
      </c>
      <c r="E2723">
        <v>4.28</v>
      </c>
      <c r="F2723" t="s">
        <v>27</v>
      </c>
      <c r="G2723" t="s">
        <v>28</v>
      </c>
    </row>
    <row r="2724" spans="1:7" x14ac:dyDescent="0.2">
      <c r="A2724" s="3">
        <v>38146</v>
      </c>
      <c r="B2724">
        <v>5.4</v>
      </c>
      <c r="C2724" t="s">
        <v>27</v>
      </c>
      <c r="D2724" t="s">
        <v>28</v>
      </c>
      <c r="E2724">
        <v>4.21</v>
      </c>
      <c r="F2724" t="s">
        <v>27</v>
      </c>
      <c r="G2724" t="s">
        <v>28</v>
      </c>
    </row>
    <row r="2725" spans="1:7" x14ac:dyDescent="0.2">
      <c r="A2725" s="3">
        <v>38147</v>
      </c>
      <c r="B2725">
        <v>5.43</v>
      </c>
      <c r="C2725" t="s">
        <v>27</v>
      </c>
      <c r="D2725" t="s">
        <v>28</v>
      </c>
      <c r="E2725">
        <v>4.3</v>
      </c>
      <c r="F2725" t="s">
        <v>27</v>
      </c>
      <c r="G2725" t="s">
        <v>28</v>
      </c>
    </row>
    <row r="2726" spans="1:7" x14ac:dyDescent="0.2">
      <c r="A2726" s="3">
        <v>38148</v>
      </c>
      <c r="B2726" t="s">
        <v>29</v>
      </c>
      <c r="C2726" t="s">
        <v>30</v>
      </c>
      <c r="D2726" t="s">
        <v>28</v>
      </c>
      <c r="E2726" t="s">
        <v>29</v>
      </c>
      <c r="F2726" t="s">
        <v>30</v>
      </c>
      <c r="G2726" t="s">
        <v>28</v>
      </c>
    </row>
    <row r="2727" spans="1:7" x14ac:dyDescent="0.2">
      <c r="A2727" s="3">
        <v>38149</v>
      </c>
      <c r="B2727">
        <v>5.49</v>
      </c>
      <c r="C2727" t="s">
        <v>27</v>
      </c>
      <c r="D2727" t="s">
        <v>28</v>
      </c>
      <c r="E2727">
        <v>4.9400000000000004</v>
      </c>
      <c r="F2727" t="s">
        <v>27</v>
      </c>
      <c r="G2727" t="s">
        <v>28</v>
      </c>
    </row>
    <row r="2728" spans="1:7" x14ac:dyDescent="0.2">
      <c r="A2728" s="3">
        <v>38150</v>
      </c>
      <c r="B2728" t="s">
        <v>29</v>
      </c>
      <c r="C2728" t="s">
        <v>30</v>
      </c>
      <c r="D2728" t="s">
        <v>28</v>
      </c>
      <c r="E2728" t="s">
        <v>29</v>
      </c>
      <c r="F2728" t="s">
        <v>30</v>
      </c>
      <c r="G2728" t="s">
        <v>28</v>
      </c>
    </row>
    <row r="2729" spans="1:7" x14ac:dyDescent="0.2">
      <c r="A2729" s="3">
        <v>38151</v>
      </c>
      <c r="B2729" t="s">
        <v>29</v>
      </c>
      <c r="C2729" t="s">
        <v>30</v>
      </c>
      <c r="D2729" t="s">
        <v>28</v>
      </c>
      <c r="E2729" t="s">
        <v>29</v>
      </c>
      <c r="F2729" t="s">
        <v>30</v>
      </c>
      <c r="G2729" t="s">
        <v>28</v>
      </c>
    </row>
    <row r="2730" spans="1:7" x14ac:dyDescent="0.2">
      <c r="A2730" s="3">
        <v>38152</v>
      </c>
      <c r="B2730">
        <v>5.51</v>
      </c>
      <c r="C2730" t="s">
        <v>27</v>
      </c>
      <c r="D2730" t="s">
        <v>28</v>
      </c>
      <c r="E2730">
        <v>5.22</v>
      </c>
      <c r="F2730" t="s">
        <v>27</v>
      </c>
      <c r="G2730" t="s">
        <v>28</v>
      </c>
    </row>
    <row r="2731" spans="1:7" x14ac:dyDescent="0.2">
      <c r="A2731" s="3">
        <v>38153</v>
      </c>
      <c r="B2731">
        <v>5.54</v>
      </c>
      <c r="C2731" t="s">
        <v>27</v>
      </c>
      <c r="D2731" t="s">
        <v>28</v>
      </c>
      <c r="E2731">
        <v>5.07</v>
      </c>
      <c r="F2731" t="s">
        <v>27</v>
      </c>
      <c r="G2731" t="s">
        <v>28</v>
      </c>
    </row>
    <row r="2732" spans="1:7" x14ac:dyDescent="0.2">
      <c r="A2732" s="3">
        <v>38154</v>
      </c>
      <c r="B2732">
        <v>5.55</v>
      </c>
      <c r="C2732" t="s">
        <v>27</v>
      </c>
      <c r="D2732" t="s">
        <v>28</v>
      </c>
      <c r="E2732">
        <v>5.0200000000000005</v>
      </c>
      <c r="F2732" t="s">
        <v>27</v>
      </c>
      <c r="G2732" t="s">
        <v>28</v>
      </c>
    </row>
    <row r="2733" spans="1:7" x14ac:dyDescent="0.2">
      <c r="A2733" s="3">
        <v>38155</v>
      </c>
      <c r="B2733">
        <v>5.54</v>
      </c>
      <c r="C2733" t="s">
        <v>27</v>
      </c>
      <c r="D2733" t="s">
        <v>28</v>
      </c>
      <c r="E2733">
        <v>4.6900000000000004</v>
      </c>
      <c r="F2733" t="s">
        <v>27</v>
      </c>
      <c r="G2733" t="s">
        <v>28</v>
      </c>
    </row>
    <row r="2734" spans="1:7" x14ac:dyDescent="0.2">
      <c r="A2734" s="3">
        <v>38156</v>
      </c>
      <c r="B2734">
        <v>5.5600000000000005</v>
      </c>
      <c r="C2734" t="s">
        <v>27</v>
      </c>
      <c r="D2734" t="s">
        <v>28</v>
      </c>
      <c r="E2734">
        <v>4.8899999999999997</v>
      </c>
      <c r="F2734" t="s">
        <v>27</v>
      </c>
      <c r="G2734" t="s">
        <v>28</v>
      </c>
    </row>
    <row r="2735" spans="1:7" x14ac:dyDescent="0.2">
      <c r="A2735" s="3">
        <v>38157</v>
      </c>
      <c r="B2735" t="s">
        <v>29</v>
      </c>
      <c r="C2735" t="s">
        <v>30</v>
      </c>
      <c r="D2735" t="s">
        <v>28</v>
      </c>
      <c r="E2735" t="s">
        <v>29</v>
      </c>
      <c r="F2735" t="s">
        <v>30</v>
      </c>
      <c r="G2735" t="s">
        <v>28</v>
      </c>
    </row>
    <row r="2736" spans="1:7" x14ac:dyDescent="0.2">
      <c r="A2736" s="3">
        <v>38158</v>
      </c>
      <c r="B2736" t="s">
        <v>29</v>
      </c>
      <c r="C2736" t="s">
        <v>30</v>
      </c>
      <c r="D2736" t="s">
        <v>28</v>
      </c>
      <c r="E2736" t="s">
        <v>29</v>
      </c>
      <c r="F2736" t="s">
        <v>30</v>
      </c>
      <c r="G2736" t="s">
        <v>28</v>
      </c>
    </row>
    <row r="2737" spans="1:7" x14ac:dyDescent="0.2">
      <c r="A2737" s="3">
        <v>38159</v>
      </c>
      <c r="B2737">
        <v>5.54</v>
      </c>
      <c r="C2737" t="s">
        <v>27</v>
      </c>
      <c r="D2737" t="s">
        <v>28</v>
      </c>
      <c r="E2737">
        <v>4.2300000000000004</v>
      </c>
      <c r="F2737" t="s">
        <v>27</v>
      </c>
      <c r="G2737" t="s">
        <v>28</v>
      </c>
    </row>
    <row r="2738" spans="1:7" x14ac:dyDescent="0.2">
      <c r="A2738" s="3">
        <v>38160</v>
      </c>
      <c r="B2738">
        <v>5.54</v>
      </c>
      <c r="C2738" t="s">
        <v>27</v>
      </c>
      <c r="D2738" t="s">
        <v>28</v>
      </c>
      <c r="E2738">
        <v>4.0600000000000005</v>
      </c>
      <c r="F2738" t="s">
        <v>27</v>
      </c>
      <c r="G2738" t="s">
        <v>28</v>
      </c>
    </row>
    <row r="2739" spans="1:7" x14ac:dyDescent="0.2">
      <c r="A2739" s="3">
        <v>38161</v>
      </c>
      <c r="B2739">
        <v>5.54</v>
      </c>
      <c r="C2739" t="s">
        <v>27</v>
      </c>
      <c r="D2739" t="s">
        <v>28</v>
      </c>
      <c r="E2739">
        <v>4.0600000000000005</v>
      </c>
      <c r="F2739" t="s">
        <v>27</v>
      </c>
      <c r="G2739" t="s">
        <v>28</v>
      </c>
    </row>
    <row r="2740" spans="1:7" x14ac:dyDescent="0.2">
      <c r="A2740" s="3">
        <v>38162</v>
      </c>
      <c r="B2740">
        <v>5.53</v>
      </c>
      <c r="C2740" t="s">
        <v>27</v>
      </c>
      <c r="D2740" t="s">
        <v>28</v>
      </c>
      <c r="E2740">
        <v>3.96</v>
      </c>
      <c r="F2740" t="s">
        <v>27</v>
      </c>
      <c r="G2740" t="s">
        <v>28</v>
      </c>
    </row>
    <row r="2741" spans="1:7" x14ac:dyDescent="0.2">
      <c r="A2741" s="3">
        <v>38163</v>
      </c>
      <c r="B2741">
        <v>5.5200000000000005</v>
      </c>
      <c r="C2741" t="s">
        <v>27</v>
      </c>
      <c r="D2741" t="s">
        <v>28</v>
      </c>
      <c r="E2741">
        <v>3.99</v>
      </c>
      <c r="F2741" t="s">
        <v>27</v>
      </c>
      <c r="G2741" t="s">
        <v>28</v>
      </c>
    </row>
    <row r="2742" spans="1:7" x14ac:dyDescent="0.2">
      <c r="A2742" s="3">
        <v>38164</v>
      </c>
      <c r="B2742" t="s">
        <v>29</v>
      </c>
      <c r="C2742" t="s">
        <v>30</v>
      </c>
      <c r="D2742" t="s">
        <v>28</v>
      </c>
      <c r="E2742" t="s">
        <v>29</v>
      </c>
      <c r="F2742" t="s">
        <v>30</v>
      </c>
      <c r="G2742" t="s">
        <v>28</v>
      </c>
    </row>
    <row r="2743" spans="1:7" x14ac:dyDescent="0.2">
      <c r="A2743" s="3">
        <v>38165</v>
      </c>
      <c r="B2743" t="s">
        <v>29</v>
      </c>
      <c r="C2743" t="s">
        <v>30</v>
      </c>
      <c r="D2743" t="s">
        <v>28</v>
      </c>
      <c r="E2743" t="s">
        <v>29</v>
      </c>
      <c r="F2743" t="s">
        <v>30</v>
      </c>
      <c r="G2743" t="s">
        <v>28</v>
      </c>
    </row>
    <row r="2744" spans="1:7" x14ac:dyDescent="0.2">
      <c r="A2744" s="3">
        <v>38166</v>
      </c>
      <c r="B2744">
        <v>5.71</v>
      </c>
      <c r="C2744" t="s">
        <v>27</v>
      </c>
      <c r="D2744" t="s">
        <v>28</v>
      </c>
      <c r="E2744">
        <v>4.0600000000000005</v>
      </c>
      <c r="F2744" t="s">
        <v>27</v>
      </c>
      <c r="G2744" t="s">
        <v>28</v>
      </c>
    </row>
    <row r="2745" spans="1:7" x14ac:dyDescent="0.2">
      <c r="A2745" s="3">
        <v>38167</v>
      </c>
      <c r="B2745">
        <v>5.74</v>
      </c>
      <c r="C2745" t="s">
        <v>27</v>
      </c>
      <c r="D2745" t="s">
        <v>28</v>
      </c>
      <c r="E2745">
        <v>4.6100000000000003</v>
      </c>
      <c r="F2745" t="s">
        <v>27</v>
      </c>
      <c r="G2745" t="s">
        <v>28</v>
      </c>
    </row>
    <row r="2746" spans="1:7" x14ac:dyDescent="0.2">
      <c r="A2746" s="3">
        <v>38168</v>
      </c>
      <c r="B2746">
        <v>5.75</v>
      </c>
      <c r="C2746" t="s">
        <v>27</v>
      </c>
      <c r="D2746" t="s">
        <v>28</v>
      </c>
      <c r="E2746">
        <v>5.72</v>
      </c>
      <c r="F2746" t="s">
        <v>27</v>
      </c>
      <c r="G2746" t="s">
        <v>28</v>
      </c>
    </row>
    <row r="2747" spans="1:7" x14ac:dyDescent="0.2">
      <c r="A2747" s="3">
        <v>38169</v>
      </c>
      <c r="B2747">
        <v>5.94</v>
      </c>
      <c r="C2747" t="s">
        <v>27</v>
      </c>
      <c r="D2747" t="s">
        <v>28</v>
      </c>
      <c r="E2747">
        <v>5.93</v>
      </c>
      <c r="F2747" t="s">
        <v>27</v>
      </c>
      <c r="G2747" t="s">
        <v>28</v>
      </c>
    </row>
    <row r="2748" spans="1:7" x14ac:dyDescent="0.2">
      <c r="A2748" s="3">
        <v>38170</v>
      </c>
      <c r="B2748">
        <v>5.94</v>
      </c>
      <c r="C2748" t="s">
        <v>27</v>
      </c>
      <c r="D2748" t="s">
        <v>28</v>
      </c>
      <c r="E2748">
        <v>5.96</v>
      </c>
      <c r="F2748" t="s">
        <v>27</v>
      </c>
      <c r="G2748" t="s">
        <v>28</v>
      </c>
    </row>
    <row r="2749" spans="1:7" x14ac:dyDescent="0.2">
      <c r="A2749" s="3">
        <v>38171</v>
      </c>
      <c r="B2749" t="s">
        <v>29</v>
      </c>
      <c r="C2749" t="s">
        <v>30</v>
      </c>
      <c r="D2749" t="s">
        <v>28</v>
      </c>
      <c r="E2749" t="s">
        <v>29</v>
      </c>
      <c r="F2749" t="s">
        <v>30</v>
      </c>
      <c r="G2749" t="s">
        <v>28</v>
      </c>
    </row>
    <row r="2750" spans="1:7" x14ac:dyDescent="0.2">
      <c r="A2750" s="3">
        <v>38172</v>
      </c>
      <c r="B2750" t="s">
        <v>29</v>
      </c>
      <c r="C2750" t="s">
        <v>30</v>
      </c>
      <c r="D2750" t="s">
        <v>28</v>
      </c>
      <c r="E2750" t="s">
        <v>29</v>
      </c>
      <c r="F2750" t="s">
        <v>30</v>
      </c>
      <c r="G2750" t="s">
        <v>28</v>
      </c>
    </row>
    <row r="2751" spans="1:7" x14ac:dyDescent="0.2">
      <c r="A2751" s="3">
        <v>38173</v>
      </c>
      <c r="B2751">
        <v>5.96</v>
      </c>
      <c r="C2751" t="s">
        <v>27</v>
      </c>
      <c r="D2751" t="s">
        <v>28</v>
      </c>
      <c r="E2751">
        <v>5.93</v>
      </c>
      <c r="F2751" t="s">
        <v>27</v>
      </c>
      <c r="G2751" t="s">
        <v>28</v>
      </c>
    </row>
    <row r="2752" spans="1:7" x14ac:dyDescent="0.2">
      <c r="A2752" s="3">
        <v>38174</v>
      </c>
      <c r="B2752">
        <v>5.94</v>
      </c>
      <c r="C2752" t="s">
        <v>27</v>
      </c>
      <c r="D2752" t="s">
        <v>28</v>
      </c>
      <c r="E2752">
        <v>5.89</v>
      </c>
      <c r="F2752" t="s">
        <v>27</v>
      </c>
      <c r="G2752" t="s">
        <v>28</v>
      </c>
    </row>
    <row r="2753" spans="1:7" x14ac:dyDescent="0.2">
      <c r="A2753" s="3">
        <v>38175</v>
      </c>
      <c r="B2753">
        <v>5.92</v>
      </c>
      <c r="C2753" t="s">
        <v>27</v>
      </c>
      <c r="D2753" t="s">
        <v>28</v>
      </c>
      <c r="E2753">
        <v>5.83</v>
      </c>
      <c r="F2753" t="s">
        <v>27</v>
      </c>
      <c r="G2753" t="s">
        <v>28</v>
      </c>
    </row>
    <row r="2754" spans="1:7" x14ac:dyDescent="0.2">
      <c r="A2754" s="3">
        <v>38176</v>
      </c>
      <c r="B2754">
        <v>5.89</v>
      </c>
      <c r="C2754" t="s">
        <v>27</v>
      </c>
      <c r="D2754" t="s">
        <v>28</v>
      </c>
      <c r="E2754">
        <v>5.79</v>
      </c>
      <c r="F2754" t="s">
        <v>27</v>
      </c>
      <c r="G2754" t="s">
        <v>28</v>
      </c>
    </row>
    <row r="2755" spans="1:7" x14ac:dyDescent="0.2">
      <c r="A2755" s="3">
        <v>38177</v>
      </c>
      <c r="B2755">
        <v>5.9</v>
      </c>
      <c r="C2755" t="s">
        <v>27</v>
      </c>
      <c r="D2755" t="s">
        <v>28</v>
      </c>
      <c r="E2755">
        <v>5.69</v>
      </c>
      <c r="F2755" t="s">
        <v>27</v>
      </c>
      <c r="G2755" t="s">
        <v>28</v>
      </c>
    </row>
    <row r="2756" spans="1:7" x14ac:dyDescent="0.2">
      <c r="A2756" s="3">
        <v>38178</v>
      </c>
      <c r="B2756" t="s">
        <v>29</v>
      </c>
      <c r="C2756" t="s">
        <v>30</v>
      </c>
      <c r="D2756" t="s">
        <v>28</v>
      </c>
      <c r="E2756" t="s">
        <v>29</v>
      </c>
      <c r="F2756" t="s">
        <v>30</v>
      </c>
      <c r="G2756" t="s">
        <v>28</v>
      </c>
    </row>
    <row r="2757" spans="1:7" x14ac:dyDescent="0.2">
      <c r="A2757" s="3">
        <v>38179</v>
      </c>
      <c r="B2757" t="s">
        <v>29</v>
      </c>
      <c r="C2757" t="s">
        <v>30</v>
      </c>
      <c r="D2757" t="s">
        <v>28</v>
      </c>
      <c r="E2757" t="s">
        <v>29</v>
      </c>
      <c r="F2757" t="s">
        <v>30</v>
      </c>
      <c r="G2757" t="s">
        <v>28</v>
      </c>
    </row>
    <row r="2758" spans="1:7" x14ac:dyDescent="0.2">
      <c r="A2758" s="3">
        <v>38180</v>
      </c>
      <c r="B2758">
        <v>5.91</v>
      </c>
      <c r="C2758" t="s">
        <v>27</v>
      </c>
      <c r="D2758" t="s">
        <v>28</v>
      </c>
      <c r="E2758">
        <v>5.64</v>
      </c>
      <c r="F2758" t="s">
        <v>27</v>
      </c>
      <c r="G2758" t="s">
        <v>28</v>
      </c>
    </row>
    <row r="2759" spans="1:7" x14ac:dyDescent="0.2">
      <c r="A2759" s="3">
        <v>38181</v>
      </c>
      <c r="B2759">
        <v>5.98</v>
      </c>
      <c r="C2759" t="s">
        <v>27</v>
      </c>
      <c r="D2759" t="s">
        <v>28</v>
      </c>
      <c r="E2759">
        <v>5.69</v>
      </c>
      <c r="F2759" t="s">
        <v>27</v>
      </c>
      <c r="G2759" t="s">
        <v>28</v>
      </c>
    </row>
    <row r="2760" spans="1:7" x14ac:dyDescent="0.2">
      <c r="A2760" s="3">
        <v>38182</v>
      </c>
      <c r="B2760">
        <v>6</v>
      </c>
      <c r="C2760" t="s">
        <v>27</v>
      </c>
      <c r="D2760" t="s">
        <v>28</v>
      </c>
      <c r="E2760">
        <v>5.64</v>
      </c>
      <c r="F2760" t="s">
        <v>27</v>
      </c>
      <c r="G2760" t="s">
        <v>28</v>
      </c>
    </row>
    <row r="2761" spans="1:7" x14ac:dyDescent="0.2">
      <c r="A2761" s="3">
        <v>38183</v>
      </c>
      <c r="B2761">
        <v>6.1000000000000005</v>
      </c>
      <c r="C2761" t="s">
        <v>27</v>
      </c>
      <c r="D2761" t="s">
        <v>28</v>
      </c>
      <c r="E2761">
        <v>5.75</v>
      </c>
      <c r="F2761" t="s">
        <v>27</v>
      </c>
      <c r="G2761" t="s">
        <v>28</v>
      </c>
    </row>
    <row r="2762" spans="1:7" x14ac:dyDescent="0.2">
      <c r="A2762" s="3">
        <v>38184</v>
      </c>
      <c r="B2762">
        <v>6.1000000000000005</v>
      </c>
      <c r="C2762" t="s">
        <v>27</v>
      </c>
      <c r="D2762" t="s">
        <v>28</v>
      </c>
      <c r="E2762">
        <v>5.75</v>
      </c>
      <c r="F2762" t="s">
        <v>27</v>
      </c>
      <c r="G2762" t="s">
        <v>28</v>
      </c>
    </row>
    <row r="2763" spans="1:7" x14ac:dyDescent="0.2">
      <c r="A2763" s="3">
        <v>38185</v>
      </c>
      <c r="B2763" t="s">
        <v>29</v>
      </c>
      <c r="C2763" t="s">
        <v>30</v>
      </c>
      <c r="D2763" t="s">
        <v>28</v>
      </c>
      <c r="E2763" t="s">
        <v>29</v>
      </c>
      <c r="F2763" t="s">
        <v>30</v>
      </c>
      <c r="G2763" t="s">
        <v>28</v>
      </c>
    </row>
    <row r="2764" spans="1:7" x14ac:dyDescent="0.2">
      <c r="A2764" s="3">
        <v>38186</v>
      </c>
      <c r="B2764" t="s">
        <v>29</v>
      </c>
      <c r="C2764" t="s">
        <v>30</v>
      </c>
      <c r="D2764" t="s">
        <v>28</v>
      </c>
      <c r="E2764" t="s">
        <v>29</v>
      </c>
      <c r="F2764" t="s">
        <v>30</v>
      </c>
      <c r="G2764" t="s">
        <v>28</v>
      </c>
    </row>
    <row r="2765" spans="1:7" x14ac:dyDescent="0.2">
      <c r="A2765" s="3">
        <v>38187</v>
      </c>
      <c r="B2765">
        <v>6.03</v>
      </c>
      <c r="C2765" t="s">
        <v>27</v>
      </c>
      <c r="D2765" t="s">
        <v>28</v>
      </c>
      <c r="E2765">
        <v>5.73</v>
      </c>
      <c r="F2765" t="s">
        <v>27</v>
      </c>
      <c r="G2765" t="s">
        <v>28</v>
      </c>
    </row>
    <row r="2766" spans="1:7" x14ac:dyDescent="0.2">
      <c r="A2766" s="3">
        <v>38188</v>
      </c>
      <c r="B2766">
        <v>6.0200000000000005</v>
      </c>
      <c r="C2766" t="s">
        <v>27</v>
      </c>
      <c r="D2766" t="s">
        <v>28</v>
      </c>
      <c r="E2766">
        <v>5.64</v>
      </c>
      <c r="F2766" t="s">
        <v>27</v>
      </c>
      <c r="G2766" t="s">
        <v>28</v>
      </c>
    </row>
    <row r="2767" spans="1:7" x14ac:dyDescent="0.2">
      <c r="A2767" s="3">
        <v>38189</v>
      </c>
      <c r="B2767">
        <v>6.01</v>
      </c>
      <c r="C2767" t="s">
        <v>27</v>
      </c>
      <c r="D2767" t="s">
        <v>28</v>
      </c>
      <c r="E2767">
        <v>5.61</v>
      </c>
      <c r="F2767" t="s">
        <v>27</v>
      </c>
      <c r="G2767" t="s">
        <v>28</v>
      </c>
    </row>
    <row r="2768" spans="1:7" x14ac:dyDescent="0.2">
      <c r="A2768" s="3">
        <v>38190</v>
      </c>
      <c r="B2768">
        <v>5.97</v>
      </c>
      <c r="C2768" t="s">
        <v>27</v>
      </c>
      <c r="D2768" t="s">
        <v>28</v>
      </c>
      <c r="E2768">
        <v>5.2</v>
      </c>
      <c r="F2768" t="s">
        <v>27</v>
      </c>
      <c r="G2768" t="s">
        <v>28</v>
      </c>
    </row>
    <row r="2769" spans="1:7" x14ac:dyDescent="0.2">
      <c r="A2769" s="3">
        <v>38191</v>
      </c>
      <c r="B2769">
        <v>5.98</v>
      </c>
      <c r="C2769" t="s">
        <v>27</v>
      </c>
      <c r="D2769" t="s">
        <v>28</v>
      </c>
      <c r="E2769">
        <v>4.72</v>
      </c>
      <c r="F2769" t="s">
        <v>27</v>
      </c>
      <c r="G2769" t="s">
        <v>28</v>
      </c>
    </row>
    <row r="2770" spans="1:7" x14ac:dyDescent="0.2">
      <c r="A2770" s="3">
        <v>38192</v>
      </c>
      <c r="B2770" t="s">
        <v>29</v>
      </c>
      <c r="C2770" t="s">
        <v>30</v>
      </c>
      <c r="D2770" t="s">
        <v>28</v>
      </c>
      <c r="E2770" t="s">
        <v>29</v>
      </c>
      <c r="F2770" t="s">
        <v>30</v>
      </c>
      <c r="G2770" t="s">
        <v>28</v>
      </c>
    </row>
    <row r="2771" spans="1:7" x14ac:dyDescent="0.2">
      <c r="A2771" s="3">
        <v>38193</v>
      </c>
      <c r="B2771" t="s">
        <v>29</v>
      </c>
      <c r="C2771" t="s">
        <v>30</v>
      </c>
      <c r="D2771" t="s">
        <v>28</v>
      </c>
      <c r="E2771" t="s">
        <v>29</v>
      </c>
      <c r="F2771" t="s">
        <v>30</v>
      </c>
      <c r="G2771" t="s">
        <v>28</v>
      </c>
    </row>
    <row r="2772" spans="1:7" x14ac:dyDescent="0.2">
      <c r="A2772" s="3">
        <v>38194</v>
      </c>
      <c r="B2772">
        <v>5.9</v>
      </c>
      <c r="C2772" t="s">
        <v>27</v>
      </c>
      <c r="D2772" t="s">
        <v>28</v>
      </c>
      <c r="E2772">
        <v>4.55</v>
      </c>
      <c r="F2772" t="s">
        <v>27</v>
      </c>
      <c r="G2772" t="s">
        <v>28</v>
      </c>
    </row>
    <row r="2773" spans="1:7" x14ac:dyDescent="0.2">
      <c r="A2773" s="3">
        <v>38195</v>
      </c>
      <c r="B2773">
        <v>6.0200000000000005</v>
      </c>
      <c r="C2773" t="s">
        <v>27</v>
      </c>
      <c r="D2773" t="s">
        <v>28</v>
      </c>
      <c r="E2773">
        <v>5.12</v>
      </c>
      <c r="F2773" t="s">
        <v>27</v>
      </c>
      <c r="G2773" t="s">
        <v>28</v>
      </c>
    </row>
    <row r="2774" spans="1:7" x14ac:dyDescent="0.2">
      <c r="A2774" s="3">
        <v>38196</v>
      </c>
      <c r="B2774">
        <v>6.1400000000000006</v>
      </c>
      <c r="C2774" t="s">
        <v>27</v>
      </c>
      <c r="D2774" t="s">
        <v>28</v>
      </c>
      <c r="E2774">
        <v>5.99</v>
      </c>
      <c r="F2774" t="s">
        <v>27</v>
      </c>
      <c r="G2774" t="s">
        <v>28</v>
      </c>
    </row>
    <row r="2775" spans="1:7" x14ac:dyDescent="0.2">
      <c r="A2775" s="3">
        <v>38197</v>
      </c>
      <c r="B2775">
        <v>6.1400000000000006</v>
      </c>
      <c r="C2775" t="s">
        <v>27</v>
      </c>
      <c r="D2775" t="s">
        <v>28</v>
      </c>
      <c r="E2775">
        <v>5.98</v>
      </c>
      <c r="F2775" t="s">
        <v>27</v>
      </c>
      <c r="G2775" t="s">
        <v>28</v>
      </c>
    </row>
    <row r="2776" spans="1:7" x14ac:dyDescent="0.2">
      <c r="A2776" s="3">
        <v>38198</v>
      </c>
      <c r="B2776">
        <v>6.15</v>
      </c>
      <c r="C2776" t="s">
        <v>27</v>
      </c>
      <c r="D2776" t="s">
        <v>28</v>
      </c>
      <c r="E2776">
        <v>5.86</v>
      </c>
      <c r="F2776" t="s">
        <v>27</v>
      </c>
      <c r="G2776" t="s">
        <v>28</v>
      </c>
    </row>
    <row r="2777" spans="1:7" x14ac:dyDescent="0.2">
      <c r="A2777" s="3">
        <v>38199</v>
      </c>
      <c r="B2777" t="s">
        <v>29</v>
      </c>
      <c r="C2777" t="s">
        <v>30</v>
      </c>
      <c r="D2777" t="s">
        <v>28</v>
      </c>
      <c r="E2777" t="s">
        <v>29</v>
      </c>
      <c r="F2777" t="s">
        <v>30</v>
      </c>
      <c r="G2777" t="s">
        <v>28</v>
      </c>
    </row>
    <row r="2778" spans="1:7" x14ac:dyDescent="0.2">
      <c r="A2778" s="3">
        <v>38200</v>
      </c>
      <c r="B2778" t="s">
        <v>29</v>
      </c>
      <c r="C2778" t="s">
        <v>30</v>
      </c>
      <c r="D2778" t="s">
        <v>28</v>
      </c>
      <c r="E2778" t="s">
        <v>29</v>
      </c>
      <c r="F2778" t="s">
        <v>30</v>
      </c>
      <c r="G2778" t="s">
        <v>28</v>
      </c>
    </row>
    <row r="2779" spans="1:7" x14ac:dyDescent="0.2">
      <c r="A2779" s="3">
        <v>38201</v>
      </c>
      <c r="B2779">
        <v>6.15</v>
      </c>
      <c r="C2779" t="s">
        <v>27</v>
      </c>
      <c r="D2779" t="s">
        <v>28</v>
      </c>
      <c r="E2779">
        <v>6.08</v>
      </c>
      <c r="F2779" t="s">
        <v>27</v>
      </c>
      <c r="G2779" t="s">
        <v>28</v>
      </c>
    </row>
    <row r="2780" spans="1:7" x14ac:dyDescent="0.2">
      <c r="A2780" s="3">
        <v>38202</v>
      </c>
      <c r="B2780">
        <v>6.15</v>
      </c>
      <c r="C2780" t="s">
        <v>27</v>
      </c>
      <c r="D2780" t="s">
        <v>28</v>
      </c>
      <c r="E2780">
        <v>5.95</v>
      </c>
      <c r="F2780" t="s">
        <v>27</v>
      </c>
      <c r="G2780" t="s">
        <v>28</v>
      </c>
    </row>
    <row r="2781" spans="1:7" x14ac:dyDescent="0.2">
      <c r="A2781" s="3">
        <v>38203</v>
      </c>
      <c r="B2781">
        <v>6.15</v>
      </c>
      <c r="C2781" t="s">
        <v>27</v>
      </c>
      <c r="D2781" t="s">
        <v>28</v>
      </c>
      <c r="E2781">
        <v>5.91</v>
      </c>
      <c r="F2781" t="s">
        <v>27</v>
      </c>
      <c r="G2781" t="s">
        <v>28</v>
      </c>
    </row>
    <row r="2782" spans="1:7" x14ac:dyDescent="0.2">
      <c r="A2782" s="3">
        <v>38204</v>
      </c>
      <c r="B2782">
        <v>6.13</v>
      </c>
      <c r="C2782" t="s">
        <v>27</v>
      </c>
      <c r="D2782" t="s">
        <v>28</v>
      </c>
      <c r="E2782">
        <v>5.82</v>
      </c>
      <c r="F2782" t="s">
        <v>27</v>
      </c>
      <c r="G2782" t="s">
        <v>28</v>
      </c>
    </row>
    <row r="2783" spans="1:7" x14ac:dyDescent="0.2">
      <c r="A2783" s="3">
        <v>38205</v>
      </c>
      <c r="B2783">
        <v>6.16</v>
      </c>
      <c r="C2783" t="s">
        <v>27</v>
      </c>
      <c r="D2783" t="s">
        <v>28</v>
      </c>
      <c r="E2783">
        <v>5.8100000000000005</v>
      </c>
      <c r="F2783" t="s">
        <v>27</v>
      </c>
      <c r="G2783" t="s">
        <v>28</v>
      </c>
    </row>
    <row r="2784" spans="1:7" x14ac:dyDescent="0.2">
      <c r="A2784" s="3">
        <v>38206</v>
      </c>
      <c r="B2784" t="s">
        <v>29</v>
      </c>
      <c r="C2784" t="s">
        <v>30</v>
      </c>
      <c r="D2784" t="s">
        <v>28</v>
      </c>
      <c r="E2784" t="s">
        <v>29</v>
      </c>
      <c r="F2784" t="s">
        <v>30</v>
      </c>
      <c r="G2784" t="s">
        <v>28</v>
      </c>
    </row>
    <row r="2785" spans="1:7" x14ac:dyDescent="0.2">
      <c r="A2785" s="3">
        <v>38207</v>
      </c>
      <c r="B2785" t="s">
        <v>29</v>
      </c>
      <c r="C2785" t="s">
        <v>30</v>
      </c>
      <c r="D2785" t="s">
        <v>28</v>
      </c>
      <c r="E2785" t="s">
        <v>29</v>
      </c>
      <c r="F2785" t="s">
        <v>30</v>
      </c>
      <c r="G2785" t="s">
        <v>28</v>
      </c>
    </row>
    <row r="2786" spans="1:7" x14ac:dyDescent="0.2">
      <c r="A2786" s="3">
        <v>38208</v>
      </c>
      <c r="B2786">
        <v>6.1400000000000006</v>
      </c>
      <c r="C2786" t="s">
        <v>27</v>
      </c>
      <c r="D2786" t="s">
        <v>28</v>
      </c>
      <c r="E2786">
        <v>5.71</v>
      </c>
      <c r="F2786" t="s">
        <v>27</v>
      </c>
      <c r="G2786" t="s">
        <v>28</v>
      </c>
    </row>
    <row r="2787" spans="1:7" x14ac:dyDescent="0.2">
      <c r="A2787" s="3">
        <v>38209</v>
      </c>
      <c r="B2787">
        <v>6.16</v>
      </c>
      <c r="C2787" t="s">
        <v>27</v>
      </c>
      <c r="D2787" t="s">
        <v>28</v>
      </c>
      <c r="E2787">
        <v>5.65</v>
      </c>
      <c r="F2787" t="s">
        <v>27</v>
      </c>
      <c r="G2787" t="s">
        <v>28</v>
      </c>
    </row>
    <row r="2788" spans="1:7" x14ac:dyDescent="0.2">
      <c r="A2788" s="3">
        <v>38210</v>
      </c>
      <c r="B2788">
        <v>6.22</v>
      </c>
      <c r="C2788" t="s">
        <v>27</v>
      </c>
      <c r="D2788" t="s">
        <v>28</v>
      </c>
      <c r="E2788">
        <v>5.73</v>
      </c>
      <c r="F2788" t="s">
        <v>27</v>
      </c>
      <c r="G2788" t="s">
        <v>28</v>
      </c>
    </row>
    <row r="2789" spans="1:7" x14ac:dyDescent="0.2">
      <c r="A2789" s="3">
        <v>38211</v>
      </c>
      <c r="B2789">
        <v>6.23</v>
      </c>
      <c r="C2789" t="s">
        <v>27</v>
      </c>
      <c r="D2789" t="s">
        <v>28</v>
      </c>
      <c r="E2789">
        <v>5.96</v>
      </c>
      <c r="F2789" t="s">
        <v>27</v>
      </c>
      <c r="G2789" t="s">
        <v>28</v>
      </c>
    </row>
    <row r="2790" spans="1:7" x14ac:dyDescent="0.2">
      <c r="A2790" s="3">
        <v>38212</v>
      </c>
      <c r="B2790">
        <v>6.29</v>
      </c>
      <c r="C2790" t="s">
        <v>27</v>
      </c>
      <c r="D2790" t="s">
        <v>28</v>
      </c>
      <c r="E2790">
        <v>6.2</v>
      </c>
      <c r="F2790" t="s">
        <v>27</v>
      </c>
      <c r="G2790" t="s">
        <v>28</v>
      </c>
    </row>
    <row r="2791" spans="1:7" x14ac:dyDescent="0.2">
      <c r="A2791" s="3">
        <v>38213</v>
      </c>
      <c r="B2791" t="s">
        <v>29</v>
      </c>
      <c r="C2791" t="s">
        <v>30</v>
      </c>
      <c r="D2791" t="s">
        <v>28</v>
      </c>
      <c r="E2791" t="s">
        <v>29</v>
      </c>
      <c r="F2791" t="s">
        <v>30</v>
      </c>
      <c r="G2791" t="s">
        <v>28</v>
      </c>
    </row>
    <row r="2792" spans="1:7" x14ac:dyDescent="0.2">
      <c r="A2792" s="3">
        <v>38214</v>
      </c>
      <c r="B2792" t="s">
        <v>29</v>
      </c>
      <c r="C2792" t="s">
        <v>30</v>
      </c>
      <c r="D2792" t="s">
        <v>28</v>
      </c>
      <c r="E2792" t="s">
        <v>29</v>
      </c>
      <c r="F2792" t="s">
        <v>30</v>
      </c>
      <c r="G2792" t="s">
        <v>28</v>
      </c>
    </row>
    <row r="2793" spans="1:7" x14ac:dyDescent="0.2">
      <c r="A2793" s="3">
        <v>38215</v>
      </c>
      <c r="B2793">
        <v>6.3500000000000005</v>
      </c>
      <c r="C2793" t="s">
        <v>27</v>
      </c>
      <c r="D2793" t="s">
        <v>28</v>
      </c>
      <c r="E2793">
        <v>6.22</v>
      </c>
      <c r="F2793" t="s">
        <v>27</v>
      </c>
      <c r="G2793" t="s">
        <v>28</v>
      </c>
    </row>
    <row r="2794" spans="1:7" x14ac:dyDescent="0.2">
      <c r="A2794" s="3">
        <v>38216</v>
      </c>
      <c r="B2794">
        <v>6.33</v>
      </c>
      <c r="C2794" t="s">
        <v>27</v>
      </c>
      <c r="D2794" t="s">
        <v>28</v>
      </c>
      <c r="E2794">
        <v>6.34</v>
      </c>
      <c r="F2794" t="s">
        <v>27</v>
      </c>
      <c r="G2794" t="s">
        <v>28</v>
      </c>
    </row>
    <row r="2795" spans="1:7" x14ac:dyDescent="0.2">
      <c r="A2795" s="3">
        <v>38217</v>
      </c>
      <c r="B2795">
        <v>6.3</v>
      </c>
      <c r="C2795" t="s">
        <v>27</v>
      </c>
      <c r="D2795" t="s">
        <v>28</v>
      </c>
      <c r="E2795">
        <v>6.48</v>
      </c>
      <c r="F2795" t="s">
        <v>27</v>
      </c>
      <c r="G2795" t="s">
        <v>28</v>
      </c>
    </row>
    <row r="2796" spans="1:7" x14ac:dyDescent="0.2">
      <c r="A2796" s="3">
        <v>38218</v>
      </c>
      <c r="B2796">
        <v>6.25</v>
      </c>
      <c r="C2796" t="s">
        <v>27</v>
      </c>
      <c r="D2796" t="s">
        <v>28</v>
      </c>
      <c r="E2796">
        <v>6.17</v>
      </c>
      <c r="F2796" t="s">
        <v>27</v>
      </c>
      <c r="G2796" t="s">
        <v>28</v>
      </c>
    </row>
    <row r="2797" spans="1:7" x14ac:dyDescent="0.2">
      <c r="A2797" s="3">
        <v>38219</v>
      </c>
      <c r="B2797">
        <v>6.22</v>
      </c>
      <c r="C2797" t="s">
        <v>27</v>
      </c>
      <c r="D2797" t="s">
        <v>28</v>
      </c>
      <c r="E2797">
        <v>5.9</v>
      </c>
      <c r="F2797" t="s">
        <v>27</v>
      </c>
      <c r="G2797" t="s">
        <v>28</v>
      </c>
    </row>
    <row r="2798" spans="1:7" x14ac:dyDescent="0.2">
      <c r="A2798" s="3">
        <v>38220</v>
      </c>
      <c r="B2798" t="s">
        <v>29</v>
      </c>
      <c r="C2798" t="s">
        <v>30</v>
      </c>
      <c r="D2798" t="s">
        <v>28</v>
      </c>
      <c r="E2798" t="s">
        <v>29</v>
      </c>
      <c r="F2798" t="s">
        <v>30</v>
      </c>
      <c r="G2798" t="s">
        <v>28</v>
      </c>
    </row>
    <row r="2799" spans="1:7" x14ac:dyDescent="0.2">
      <c r="A2799" s="3">
        <v>38221</v>
      </c>
      <c r="B2799" t="s">
        <v>29</v>
      </c>
      <c r="C2799" t="s">
        <v>30</v>
      </c>
      <c r="D2799" t="s">
        <v>28</v>
      </c>
      <c r="E2799" t="s">
        <v>29</v>
      </c>
      <c r="F2799" t="s">
        <v>30</v>
      </c>
      <c r="G2799" t="s">
        <v>28</v>
      </c>
    </row>
    <row r="2800" spans="1:7" x14ac:dyDescent="0.2">
      <c r="A2800" s="3">
        <v>38222</v>
      </c>
      <c r="B2800">
        <v>6.24</v>
      </c>
      <c r="C2800" t="s">
        <v>27</v>
      </c>
      <c r="D2800" t="s">
        <v>28</v>
      </c>
      <c r="E2800">
        <v>5.89</v>
      </c>
      <c r="F2800" t="s">
        <v>27</v>
      </c>
      <c r="G2800" t="s">
        <v>28</v>
      </c>
    </row>
    <row r="2801" spans="1:7" x14ac:dyDescent="0.2">
      <c r="A2801" s="3">
        <v>38223</v>
      </c>
      <c r="B2801">
        <v>6.33</v>
      </c>
      <c r="C2801" t="s">
        <v>27</v>
      </c>
      <c r="D2801" t="s">
        <v>28</v>
      </c>
      <c r="E2801">
        <v>5.76</v>
      </c>
      <c r="F2801" t="s">
        <v>27</v>
      </c>
      <c r="G2801" t="s">
        <v>28</v>
      </c>
    </row>
    <row r="2802" spans="1:7" x14ac:dyDescent="0.2">
      <c r="A2802" s="3">
        <v>38224</v>
      </c>
      <c r="B2802">
        <v>6.34</v>
      </c>
      <c r="C2802" t="s">
        <v>27</v>
      </c>
      <c r="D2802" t="s">
        <v>28</v>
      </c>
      <c r="E2802">
        <v>5.97</v>
      </c>
      <c r="F2802" t="s">
        <v>27</v>
      </c>
      <c r="G2802" t="s">
        <v>28</v>
      </c>
    </row>
    <row r="2803" spans="1:7" x14ac:dyDescent="0.2">
      <c r="A2803" s="3">
        <v>38225</v>
      </c>
      <c r="B2803">
        <v>6.7700000000000005</v>
      </c>
      <c r="C2803" t="s">
        <v>27</v>
      </c>
      <c r="D2803" t="s">
        <v>28</v>
      </c>
      <c r="E2803">
        <v>7.11</v>
      </c>
      <c r="F2803" t="s">
        <v>27</v>
      </c>
      <c r="G2803" t="s">
        <v>28</v>
      </c>
    </row>
    <row r="2804" spans="1:7" x14ac:dyDescent="0.2">
      <c r="A2804" s="3">
        <v>38226</v>
      </c>
      <c r="B2804">
        <v>6.74</v>
      </c>
      <c r="C2804" t="s">
        <v>27</v>
      </c>
      <c r="D2804" t="s">
        <v>28</v>
      </c>
      <c r="E2804">
        <v>7.9300000000000006</v>
      </c>
      <c r="F2804" t="s">
        <v>27</v>
      </c>
      <c r="G2804" t="s">
        <v>28</v>
      </c>
    </row>
    <row r="2805" spans="1:7" x14ac:dyDescent="0.2">
      <c r="A2805" s="3">
        <v>38227</v>
      </c>
      <c r="B2805" t="s">
        <v>29</v>
      </c>
      <c r="C2805" t="s">
        <v>30</v>
      </c>
      <c r="D2805" t="s">
        <v>28</v>
      </c>
      <c r="E2805" t="s">
        <v>29</v>
      </c>
      <c r="F2805" t="s">
        <v>30</v>
      </c>
      <c r="G2805" t="s">
        <v>28</v>
      </c>
    </row>
    <row r="2806" spans="1:7" x14ac:dyDescent="0.2">
      <c r="A2806" s="3">
        <v>38228</v>
      </c>
      <c r="B2806" t="s">
        <v>29</v>
      </c>
      <c r="C2806" t="s">
        <v>30</v>
      </c>
      <c r="D2806" t="s">
        <v>28</v>
      </c>
      <c r="E2806" t="s">
        <v>29</v>
      </c>
      <c r="F2806" t="s">
        <v>30</v>
      </c>
      <c r="G2806" t="s">
        <v>28</v>
      </c>
    </row>
    <row r="2807" spans="1:7" x14ac:dyDescent="0.2">
      <c r="A2807" s="3">
        <v>38229</v>
      </c>
      <c r="B2807">
        <v>6.69</v>
      </c>
      <c r="C2807" t="s">
        <v>27</v>
      </c>
      <c r="D2807" t="s">
        <v>28</v>
      </c>
      <c r="E2807">
        <v>6.63</v>
      </c>
      <c r="F2807" t="s">
        <v>27</v>
      </c>
      <c r="G2807" t="s">
        <v>28</v>
      </c>
    </row>
    <row r="2808" spans="1:7" x14ac:dyDescent="0.2">
      <c r="A2808" s="3">
        <v>38230</v>
      </c>
      <c r="B2808">
        <v>6.66</v>
      </c>
      <c r="C2808" t="s">
        <v>27</v>
      </c>
      <c r="D2808" t="s">
        <v>28</v>
      </c>
      <c r="E2808">
        <v>6.32</v>
      </c>
      <c r="F2808" t="s">
        <v>27</v>
      </c>
      <c r="G2808" t="s">
        <v>28</v>
      </c>
    </row>
    <row r="2809" spans="1:7" x14ac:dyDescent="0.2">
      <c r="A2809" s="3">
        <v>38231</v>
      </c>
      <c r="B2809">
        <v>6.7</v>
      </c>
      <c r="C2809" t="s">
        <v>27</v>
      </c>
      <c r="D2809" t="s">
        <v>28</v>
      </c>
      <c r="E2809">
        <v>6.22</v>
      </c>
      <c r="F2809" t="s">
        <v>27</v>
      </c>
      <c r="G2809" t="s">
        <v>28</v>
      </c>
    </row>
    <row r="2810" spans="1:7" x14ac:dyDescent="0.2">
      <c r="A2810" s="3">
        <v>38232</v>
      </c>
      <c r="B2810">
        <v>6.7</v>
      </c>
      <c r="C2810" t="s">
        <v>27</v>
      </c>
      <c r="D2810" t="s">
        <v>28</v>
      </c>
      <c r="E2810">
        <v>6.19</v>
      </c>
      <c r="F2810" t="s">
        <v>27</v>
      </c>
      <c r="G2810" t="s">
        <v>28</v>
      </c>
    </row>
    <row r="2811" spans="1:7" x14ac:dyDescent="0.2">
      <c r="A2811" s="3">
        <v>38233</v>
      </c>
      <c r="B2811">
        <v>6.7</v>
      </c>
      <c r="C2811" t="s">
        <v>27</v>
      </c>
      <c r="D2811" t="s">
        <v>28</v>
      </c>
      <c r="E2811">
        <v>6.33</v>
      </c>
      <c r="F2811" t="s">
        <v>27</v>
      </c>
      <c r="G2811" t="s">
        <v>28</v>
      </c>
    </row>
    <row r="2812" spans="1:7" x14ac:dyDescent="0.2">
      <c r="A2812" s="3">
        <v>38234</v>
      </c>
      <c r="B2812" t="s">
        <v>29</v>
      </c>
      <c r="C2812" t="s">
        <v>30</v>
      </c>
      <c r="D2812" t="s">
        <v>28</v>
      </c>
      <c r="E2812" t="s">
        <v>29</v>
      </c>
      <c r="F2812" t="s">
        <v>30</v>
      </c>
      <c r="G2812" t="s">
        <v>28</v>
      </c>
    </row>
    <row r="2813" spans="1:7" x14ac:dyDescent="0.2">
      <c r="A2813" s="3">
        <v>38235</v>
      </c>
      <c r="B2813" t="s">
        <v>29</v>
      </c>
      <c r="C2813" t="s">
        <v>30</v>
      </c>
      <c r="D2813" t="s">
        <v>28</v>
      </c>
      <c r="E2813" t="s">
        <v>29</v>
      </c>
      <c r="F2813" t="s">
        <v>30</v>
      </c>
      <c r="G2813" t="s">
        <v>28</v>
      </c>
    </row>
    <row r="2814" spans="1:7" x14ac:dyDescent="0.2">
      <c r="A2814" s="3">
        <v>38236</v>
      </c>
      <c r="B2814">
        <v>6.7</v>
      </c>
      <c r="C2814" t="s">
        <v>27</v>
      </c>
      <c r="D2814" t="s">
        <v>28</v>
      </c>
      <c r="E2814">
        <v>6.25</v>
      </c>
      <c r="F2814" t="s">
        <v>27</v>
      </c>
      <c r="G2814" t="s">
        <v>28</v>
      </c>
    </row>
    <row r="2815" spans="1:7" x14ac:dyDescent="0.2">
      <c r="A2815" s="3">
        <v>38237</v>
      </c>
      <c r="B2815">
        <v>6.7</v>
      </c>
      <c r="C2815" t="s">
        <v>27</v>
      </c>
      <c r="D2815" t="s">
        <v>28</v>
      </c>
      <c r="E2815">
        <v>6.18</v>
      </c>
      <c r="F2815" t="s">
        <v>27</v>
      </c>
      <c r="G2815" t="s">
        <v>28</v>
      </c>
    </row>
    <row r="2816" spans="1:7" x14ac:dyDescent="0.2">
      <c r="A2816" s="3">
        <v>38238</v>
      </c>
      <c r="B2816">
        <v>6.7</v>
      </c>
      <c r="C2816" t="s">
        <v>27</v>
      </c>
      <c r="D2816" t="s">
        <v>28</v>
      </c>
      <c r="E2816">
        <v>5.86</v>
      </c>
      <c r="F2816" t="s">
        <v>27</v>
      </c>
      <c r="G2816" t="s">
        <v>28</v>
      </c>
    </row>
    <row r="2817" spans="1:7" x14ac:dyDescent="0.2">
      <c r="A2817" s="3">
        <v>38239</v>
      </c>
      <c r="B2817">
        <v>6.7</v>
      </c>
      <c r="C2817" t="s">
        <v>27</v>
      </c>
      <c r="D2817" t="s">
        <v>28</v>
      </c>
      <c r="E2817">
        <v>5.87</v>
      </c>
      <c r="F2817" t="s">
        <v>27</v>
      </c>
      <c r="G2817" t="s">
        <v>28</v>
      </c>
    </row>
    <row r="2818" spans="1:7" x14ac:dyDescent="0.2">
      <c r="A2818" s="3">
        <v>38240</v>
      </c>
      <c r="B2818">
        <v>6.71</v>
      </c>
      <c r="C2818" t="s">
        <v>27</v>
      </c>
      <c r="D2818" t="s">
        <v>28</v>
      </c>
      <c r="E2818">
        <v>6.2700000000000005</v>
      </c>
      <c r="F2818" t="s">
        <v>27</v>
      </c>
      <c r="G2818" t="s">
        <v>28</v>
      </c>
    </row>
    <row r="2819" spans="1:7" x14ac:dyDescent="0.2">
      <c r="A2819" s="3">
        <v>38241</v>
      </c>
      <c r="B2819" t="s">
        <v>29</v>
      </c>
      <c r="C2819" t="s">
        <v>30</v>
      </c>
      <c r="D2819" t="s">
        <v>28</v>
      </c>
      <c r="E2819" t="s">
        <v>29</v>
      </c>
      <c r="F2819" t="s">
        <v>30</v>
      </c>
      <c r="G2819" t="s">
        <v>28</v>
      </c>
    </row>
    <row r="2820" spans="1:7" x14ac:dyDescent="0.2">
      <c r="A2820" s="3">
        <v>38242</v>
      </c>
      <c r="B2820" t="s">
        <v>29</v>
      </c>
      <c r="C2820" t="s">
        <v>30</v>
      </c>
      <c r="D2820" t="s">
        <v>28</v>
      </c>
      <c r="E2820" t="s">
        <v>29</v>
      </c>
      <c r="F2820" t="s">
        <v>30</v>
      </c>
      <c r="G2820" t="s">
        <v>28</v>
      </c>
    </row>
    <row r="2821" spans="1:7" x14ac:dyDescent="0.2">
      <c r="A2821" s="3">
        <v>38243</v>
      </c>
      <c r="B2821">
        <v>6.78</v>
      </c>
      <c r="C2821" t="s">
        <v>27</v>
      </c>
      <c r="D2821" t="s">
        <v>28</v>
      </c>
      <c r="E2821">
        <v>6.68</v>
      </c>
      <c r="F2821" t="s">
        <v>27</v>
      </c>
      <c r="G2821" t="s">
        <v>28</v>
      </c>
    </row>
    <row r="2822" spans="1:7" x14ac:dyDescent="0.2">
      <c r="A2822" s="3">
        <v>38244</v>
      </c>
      <c r="B2822">
        <v>6.84</v>
      </c>
      <c r="C2822" t="s">
        <v>27</v>
      </c>
      <c r="D2822" t="s">
        <v>28</v>
      </c>
      <c r="E2822">
        <v>6.82</v>
      </c>
      <c r="F2822" t="s">
        <v>27</v>
      </c>
      <c r="G2822" t="s">
        <v>28</v>
      </c>
    </row>
    <row r="2823" spans="1:7" x14ac:dyDescent="0.2">
      <c r="A2823" s="3">
        <v>38245</v>
      </c>
      <c r="B2823">
        <v>6.8500000000000005</v>
      </c>
      <c r="C2823" t="s">
        <v>27</v>
      </c>
      <c r="D2823" t="s">
        <v>28</v>
      </c>
      <c r="E2823">
        <v>6.8</v>
      </c>
      <c r="F2823" t="s">
        <v>27</v>
      </c>
      <c r="G2823" t="s">
        <v>28</v>
      </c>
    </row>
    <row r="2824" spans="1:7" x14ac:dyDescent="0.2">
      <c r="A2824" s="3">
        <v>38246</v>
      </c>
      <c r="B2824">
        <v>6.8500000000000005</v>
      </c>
      <c r="C2824" t="s">
        <v>27</v>
      </c>
      <c r="D2824" t="s">
        <v>28</v>
      </c>
      <c r="E2824">
        <v>6.82</v>
      </c>
      <c r="F2824" t="s">
        <v>27</v>
      </c>
      <c r="G2824" t="s">
        <v>28</v>
      </c>
    </row>
    <row r="2825" spans="1:7" x14ac:dyDescent="0.2">
      <c r="A2825" s="3">
        <v>38247</v>
      </c>
      <c r="B2825">
        <v>6.8500000000000005</v>
      </c>
      <c r="C2825" t="s">
        <v>27</v>
      </c>
      <c r="D2825" t="s">
        <v>28</v>
      </c>
      <c r="E2825">
        <v>6.11</v>
      </c>
      <c r="F2825" t="s">
        <v>27</v>
      </c>
      <c r="G2825" t="s">
        <v>28</v>
      </c>
    </row>
    <row r="2826" spans="1:7" x14ac:dyDescent="0.2">
      <c r="A2826" s="3">
        <v>38248</v>
      </c>
      <c r="B2826" t="s">
        <v>29</v>
      </c>
      <c r="C2826" t="s">
        <v>30</v>
      </c>
      <c r="D2826" t="s">
        <v>28</v>
      </c>
      <c r="E2826" t="s">
        <v>29</v>
      </c>
      <c r="F2826" t="s">
        <v>30</v>
      </c>
      <c r="G2826" t="s">
        <v>28</v>
      </c>
    </row>
    <row r="2827" spans="1:7" x14ac:dyDescent="0.2">
      <c r="A2827" s="3">
        <v>38249</v>
      </c>
      <c r="B2827" t="s">
        <v>29</v>
      </c>
      <c r="C2827" t="s">
        <v>30</v>
      </c>
      <c r="D2827" t="s">
        <v>28</v>
      </c>
      <c r="E2827" t="s">
        <v>29</v>
      </c>
      <c r="F2827" t="s">
        <v>30</v>
      </c>
      <c r="G2827" t="s">
        <v>28</v>
      </c>
    </row>
    <row r="2828" spans="1:7" x14ac:dyDescent="0.2">
      <c r="A2828" s="3">
        <v>38250</v>
      </c>
      <c r="B2828">
        <v>6.9</v>
      </c>
      <c r="C2828" t="s">
        <v>27</v>
      </c>
      <c r="D2828" t="s">
        <v>28</v>
      </c>
      <c r="E2828">
        <v>6.19</v>
      </c>
      <c r="F2828" t="s">
        <v>27</v>
      </c>
      <c r="G2828" t="s">
        <v>28</v>
      </c>
    </row>
    <row r="2829" spans="1:7" x14ac:dyDescent="0.2">
      <c r="A2829" s="3">
        <v>38251</v>
      </c>
      <c r="B2829">
        <v>6.9</v>
      </c>
      <c r="C2829" t="s">
        <v>27</v>
      </c>
      <c r="D2829" t="s">
        <v>28</v>
      </c>
      <c r="E2829">
        <v>5.82</v>
      </c>
      <c r="F2829" t="s">
        <v>27</v>
      </c>
      <c r="G2829" t="s">
        <v>28</v>
      </c>
    </row>
    <row r="2830" spans="1:7" x14ac:dyDescent="0.2">
      <c r="A2830" s="3">
        <v>38252</v>
      </c>
      <c r="B2830">
        <v>6.88</v>
      </c>
      <c r="C2830" t="s">
        <v>27</v>
      </c>
      <c r="D2830" t="s">
        <v>28</v>
      </c>
      <c r="E2830">
        <v>5.3</v>
      </c>
      <c r="F2830" t="s">
        <v>27</v>
      </c>
      <c r="G2830" t="s">
        <v>28</v>
      </c>
    </row>
    <row r="2831" spans="1:7" x14ac:dyDescent="0.2">
      <c r="A2831" s="3">
        <v>38253</v>
      </c>
      <c r="B2831">
        <v>6.84</v>
      </c>
      <c r="C2831" t="s">
        <v>27</v>
      </c>
      <c r="D2831" t="s">
        <v>28</v>
      </c>
      <c r="E2831">
        <v>5.21</v>
      </c>
      <c r="F2831" t="s">
        <v>27</v>
      </c>
      <c r="G2831" t="s">
        <v>28</v>
      </c>
    </row>
    <row r="2832" spans="1:7" x14ac:dyDescent="0.2">
      <c r="A2832" s="3">
        <v>38254</v>
      </c>
      <c r="B2832">
        <v>6.83</v>
      </c>
      <c r="C2832" t="s">
        <v>27</v>
      </c>
      <c r="D2832" t="s">
        <v>28</v>
      </c>
      <c r="E2832">
        <v>5.54</v>
      </c>
      <c r="F2832" t="s">
        <v>27</v>
      </c>
      <c r="G2832" t="s">
        <v>28</v>
      </c>
    </row>
    <row r="2833" spans="1:7" x14ac:dyDescent="0.2">
      <c r="A2833" s="3">
        <v>38255</v>
      </c>
      <c r="B2833" t="s">
        <v>29</v>
      </c>
      <c r="C2833" t="s">
        <v>30</v>
      </c>
      <c r="D2833" t="s">
        <v>28</v>
      </c>
      <c r="E2833" t="s">
        <v>29</v>
      </c>
      <c r="F2833" t="s">
        <v>30</v>
      </c>
      <c r="G2833" t="s">
        <v>28</v>
      </c>
    </row>
    <row r="2834" spans="1:7" x14ac:dyDescent="0.2">
      <c r="A2834" s="3">
        <v>38256</v>
      </c>
      <c r="B2834" t="s">
        <v>29</v>
      </c>
      <c r="C2834" t="s">
        <v>30</v>
      </c>
      <c r="D2834" t="s">
        <v>28</v>
      </c>
      <c r="E2834" t="s">
        <v>29</v>
      </c>
      <c r="F2834" t="s">
        <v>30</v>
      </c>
      <c r="G2834" t="s">
        <v>28</v>
      </c>
    </row>
    <row r="2835" spans="1:7" x14ac:dyDescent="0.2">
      <c r="A2835" s="3">
        <v>38257</v>
      </c>
      <c r="B2835">
        <v>6.8500000000000005</v>
      </c>
      <c r="C2835" t="s">
        <v>27</v>
      </c>
      <c r="D2835" t="s">
        <v>28</v>
      </c>
      <c r="E2835">
        <v>6.3100000000000005</v>
      </c>
      <c r="F2835" t="s">
        <v>27</v>
      </c>
      <c r="G2835" t="s">
        <v>28</v>
      </c>
    </row>
    <row r="2836" spans="1:7" x14ac:dyDescent="0.2">
      <c r="A2836" s="3">
        <v>38258</v>
      </c>
      <c r="B2836">
        <v>6.87</v>
      </c>
      <c r="C2836" t="s">
        <v>27</v>
      </c>
      <c r="D2836" t="s">
        <v>28</v>
      </c>
      <c r="E2836">
        <v>6.3</v>
      </c>
      <c r="F2836" t="s">
        <v>27</v>
      </c>
      <c r="G2836" t="s">
        <v>28</v>
      </c>
    </row>
    <row r="2837" spans="1:7" x14ac:dyDescent="0.2">
      <c r="A2837" s="3">
        <v>38259</v>
      </c>
      <c r="B2837">
        <v>6.94</v>
      </c>
      <c r="C2837" t="s">
        <v>27</v>
      </c>
      <c r="D2837" t="s">
        <v>28</v>
      </c>
      <c r="E2837">
        <v>6.6000000000000005</v>
      </c>
      <c r="F2837" t="s">
        <v>27</v>
      </c>
      <c r="G2837" t="s">
        <v>28</v>
      </c>
    </row>
    <row r="2838" spans="1:7" x14ac:dyDescent="0.2">
      <c r="A2838" s="3">
        <v>38260</v>
      </c>
      <c r="B2838">
        <v>6.7</v>
      </c>
      <c r="C2838" t="s">
        <v>27</v>
      </c>
      <c r="D2838" t="s">
        <v>28</v>
      </c>
      <c r="E2838">
        <v>6.71</v>
      </c>
      <c r="F2838" t="s">
        <v>27</v>
      </c>
      <c r="G2838" t="s">
        <v>28</v>
      </c>
    </row>
    <row r="2839" spans="1:7" x14ac:dyDescent="0.2">
      <c r="A2839" s="3">
        <v>38261</v>
      </c>
      <c r="B2839">
        <v>6.72</v>
      </c>
      <c r="C2839" t="s">
        <v>27</v>
      </c>
      <c r="D2839" t="s">
        <v>28</v>
      </c>
      <c r="E2839">
        <v>6.78</v>
      </c>
      <c r="F2839" t="s">
        <v>27</v>
      </c>
      <c r="G2839" t="s">
        <v>28</v>
      </c>
    </row>
    <row r="2840" spans="1:7" x14ac:dyDescent="0.2">
      <c r="A2840" s="3">
        <v>38262</v>
      </c>
      <c r="B2840" t="s">
        <v>29</v>
      </c>
      <c r="C2840" t="s">
        <v>30</v>
      </c>
      <c r="D2840" t="s">
        <v>28</v>
      </c>
      <c r="E2840" t="s">
        <v>29</v>
      </c>
      <c r="F2840" t="s">
        <v>30</v>
      </c>
      <c r="G2840" t="s">
        <v>28</v>
      </c>
    </row>
    <row r="2841" spans="1:7" x14ac:dyDescent="0.2">
      <c r="A2841" s="3">
        <v>38263</v>
      </c>
      <c r="B2841" t="s">
        <v>29</v>
      </c>
      <c r="C2841" t="s">
        <v>30</v>
      </c>
      <c r="D2841" t="s">
        <v>28</v>
      </c>
      <c r="E2841" t="s">
        <v>29</v>
      </c>
      <c r="F2841" t="s">
        <v>30</v>
      </c>
      <c r="G2841" t="s">
        <v>28</v>
      </c>
    </row>
    <row r="2842" spans="1:7" x14ac:dyDescent="0.2">
      <c r="A2842" s="3">
        <v>38264</v>
      </c>
      <c r="B2842">
        <v>6.69</v>
      </c>
      <c r="C2842" t="s">
        <v>27</v>
      </c>
      <c r="D2842" t="s">
        <v>28</v>
      </c>
      <c r="E2842">
        <v>6.65</v>
      </c>
      <c r="F2842" t="s">
        <v>27</v>
      </c>
      <c r="G2842" t="s">
        <v>28</v>
      </c>
    </row>
    <row r="2843" spans="1:7" x14ac:dyDescent="0.2">
      <c r="A2843" s="3">
        <v>38265</v>
      </c>
      <c r="B2843">
        <v>6.68</v>
      </c>
      <c r="C2843" t="s">
        <v>27</v>
      </c>
      <c r="D2843" t="s">
        <v>28</v>
      </c>
      <c r="E2843">
        <v>6.51</v>
      </c>
      <c r="F2843" t="s">
        <v>27</v>
      </c>
      <c r="G2843" t="s">
        <v>28</v>
      </c>
    </row>
    <row r="2844" spans="1:7" x14ac:dyDescent="0.2">
      <c r="A2844" s="3">
        <v>38266</v>
      </c>
      <c r="B2844">
        <v>6.67</v>
      </c>
      <c r="C2844" t="s">
        <v>27</v>
      </c>
      <c r="D2844" t="s">
        <v>28</v>
      </c>
      <c r="E2844">
        <v>6.48</v>
      </c>
      <c r="F2844" t="s">
        <v>27</v>
      </c>
      <c r="G2844" t="s">
        <v>28</v>
      </c>
    </row>
    <row r="2845" spans="1:7" x14ac:dyDescent="0.2">
      <c r="A2845" s="3">
        <v>38267</v>
      </c>
      <c r="B2845">
        <v>6.69</v>
      </c>
      <c r="C2845" t="s">
        <v>27</v>
      </c>
      <c r="D2845" t="s">
        <v>28</v>
      </c>
      <c r="E2845">
        <v>6.43</v>
      </c>
      <c r="F2845" t="s">
        <v>27</v>
      </c>
      <c r="G2845" t="s">
        <v>28</v>
      </c>
    </row>
    <row r="2846" spans="1:7" x14ac:dyDescent="0.2">
      <c r="A2846" s="3">
        <v>38268</v>
      </c>
      <c r="B2846">
        <v>6.7</v>
      </c>
      <c r="C2846" t="s">
        <v>27</v>
      </c>
      <c r="D2846" t="s">
        <v>28</v>
      </c>
      <c r="E2846">
        <v>6.53</v>
      </c>
      <c r="F2846" t="s">
        <v>27</v>
      </c>
      <c r="G2846" t="s">
        <v>28</v>
      </c>
    </row>
    <row r="2847" spans="1:7" x14ac:dyDescent="0.2">
      <c r="A2847" s="3">
        <v>38269</v>
      </c>
      <c r="B2847" t="s">
        <v>29</v>
      </c>
      <c r="C2847" t="s">
        <v>30</v>
      </c>
      <c r="D2847" t="s">
        <v>28</v>
      </c>
      <c r="E2847" t="s">
        <v>29</v>
      </c>
      <c r="F2847" t="s">
        <v>30</v>
      </c>
      <c r="G2847" t="s">
        <v>28</v>
      </c>
    </row>
    <row r="2848" spans="1:7" x14ac:dyDescent="0.2">
      <c r="A2848" s="3">
        <v>38270</v>
      </c>
      <c r="B2848" t="s">
        <v>29</v>
      </c>
      <c r="C2848" t="s">
        <v>30</v>
      </c>
      <c r="D2848" t="s">
        <v>28</v>
      </c>
      <c r="E2848" t="s">
        <v>29</v>
      </c>
      <c r="F2848" t="s">
        <v>30</v>
      </c>
      <c r="G2848" t="s">
        <v>28</v>
      </c>
    </row>
    <row r="2849" spans="1:7" x14ac:dyDescent="0.2">
      <c r="A2849" s="3">
        <v>38271</v>
      </c>
      <c r="B2849">
        <v>6.7</v>
      </c>
      <c r="C2849" t="s">
        <v>27</v>
      </c>
      <c r="D2849" t="s">
        <v>28</v>
      </c>
      <c r="E2849">
        <v>6.5200000000000005</v>
      </c>
      <c r="F2849" t="s">
        <v>27</v>
      </c>
      <c r="G2849" t="s">
        <v>28</v>
      </c>
    </row>
    <row r="2850" spans="1:7" x14ac:dyDescent="0.2">
      <c r="A2850" s="3">
        <v>38272</v>
      </c>
      <c r="B2850">
        <v>6.69</v>
      </c>
      <c r="C2850" t="s">
        <v>27</v>
      </c>
      <c r="D2850" t="s">
        <v>28</v>
      </c>
      <c r="E2850">
        <v>6.5200000000000005</v>
      </c>
      <c r="F2850" t="s">
        <v>27</v>
      </c>
      <c r="G2850" t="s">
        <v>28</v>
      </c>
    </row>
    <row r="2851" spans="1:7" x14ac:dyDescent="0.2">
      <c r="A2851" s="3">
        <v>38273</v>
      </c>
      <c r="B2851">
        <v>6.68</v>
      </c>
      <c r="C2851" t="s">
        <v>27</v>
      </c>
      <c r="D2851" t="s">
        <v>28</v>
      </c>
      <c r="E2851">
        <v>6.41</v>
      </c>
      <c r="F2851" t="s">
        <v>27</v>
      </c>
      <c r="G2851" t="s">
        <v>28</v>
      </c>
    </row>
    <row r="2852" spans="1:7" x14ac:dyDescent="0.2">
      <c r="A2852" s="3">
        <v>38274</v>
      </c>
      <c r="B2852">
        <v>6.68</v>
      </c>
      <c r="C2852" t="s">
        <v>27</v>
      </c>
      <c r="D2852" t="s">
        <v>28</v>
      </c>
      <c r="E2852">
        <v>6.24</v>
      </c>
      <c r="F2852" t="s">
        <v>27</v>
      </c>
      <c r="G2852" t="s">
        <v>28</v>
      </c>
    </row>
    <row r="2853" spans="1:7" x14ac:dyDescent="0.2">
      <c r="A2853" s="3">
        <v>38275</v>
      </c>
      <c r="B2853">
        <v>6.67</v>
      </c>
      <c r="C2853" t="s">
        <v>27</v>
      </c>
      <c r="D2853" t="s">
        <v>28</v>
      </c>
      <c r="E2853">
        <v>6.32</v>
      </c>
      <c r="F2853" t="s">
        <v>27</v>
      </c>
      <c r="G2853" t="s">
        <v>28</v>
      </c>
    </row>
    <row r="2854" spans="1:7" x14ac:dyDescent="0.2">
      <c r="A2854" s="3">
        <v>38276</v>
      </c>
      <c r="B2854" t="s">
        <v>29</v>
      </c>
      <c r="C2854" t="s">
        <v>30</v>
      </c>
      <c r="D2854" t="s">
        <v>28</v>
      </c>
      <c r="E2854" t="s">
        <v>29</v>
      </c>
      <c r="F2854" t="s">
        <v>30</v>
      </c>
      <c r="G2854" t="s">
        <v>28</v>
      </c>
    </row>
    <row r="2855" spans="1:7" x14ac:dyDescent="0.2">
      <c r="A2855" s="3">
        <v>38277</v>
      </c>
      <c r="B2855" t="s">
        <v>29</v>
      </c>
      <c r="C2855" t="s">
        <v>30</v>
      </c>
      <c r="D2855" t="s">
        <v>28</v>
      </c>
      <c r="E2855" t="s">
        <v>29</v>
      </c>
      <c r="F2855" t="s">
        <v>30</v>
      </c>
      <c r="G2855" t="s">
        <v>28</v>
      </c>
    </row>
    <row r="2856" spans="1:7" x14ac:dyDescent="0.2">
      <c r="A2856" s="3">
        <v>38278</v>
      </c>
      <c r="B2856">
        <v>6.66</v>
      </c>
      <c r="C2856" t="s">
        <v>27</v>
      </c>
      <c r="D2856" t="s">
        <v>28</v>
      </c>
      <c r="E2856">
        <v>6.3900000000000006</v>
      </c>
      <c r="F2856" t="s">
        <v>27</v>
      </c>
      <c r="G2856" t="s">
        <v>28</v>
      </c>
    </row>
    <row r="2857" spans="1:7" x14ac:dyDescent="0.2">
      <c r="A2857" s="3">
        <v>38279</v>
      </c>
      <c r="B2857">
        <v>6.66</v>
      </c>
      <c r="C2857" t="s">
        <v>27</v>
      </c>
      <c r="D2857" t="s">
        <v>28</v>
      </c>
      <c r="E2857">
        <v>6.17</v>
      </c>
      <c r="F2857" t="s">
        <v>27</v>
      </c>
      <c r="G2857" t="s">
        <v>28</v>
      </c>
    </row>
    <row r="2858" spans="1:7" x14ac:dyDescent="0.2">
      <c r="A2858" s="3">
        <v>38280</v>
      </c>
      <c r="B2858">
        <v>6.6400000000000006</v>
      </c>
      <c r="C2858" t="s">
        <v>27</v>
      </c>
      <c r="D2858" t="s">
        <v>28</v>
      </c>
      <c r="E2858">
        <v>6.12</v>
      </c>
      <c r="F2858" t="s">
        <v>27</v>
      </c>
      <c r="G2858" t="s">
        <v>28</v>
      </c>
    </row>
    <row r="2859" spans="1:7" x14ac:dyDescent="0.2">
      <c r="A2859" s="3">
        <v>38281</v>
      </c>
      <c r="B2859">
        <v>6.66</v>
      </c>
      <c r="C2859" t="s">
        <v>27</v>
      </c>
      <c r="D2859" t="s">
        <v>28</v>
      </c>
      <c r="E2859">
        <v>6.04</v>
      </c>
      <c r="F2859" t="s">
        <v>27</v>
      </c>
      <c r="G2859" t="s">
        <v>28</v>
      </c>
    </row>
    <row r="2860" spans="1:7" x14ac:dyDescent="0.2">
      <c r="A2860" s="3">
        <v>38282</v>
      </c>
      <c r="B2860">
        <v>6.69</v>
      </c>
      <c r="C2860" t="s">
        <v>27</v>
      </c>
      <c r="D2860" t="s">
        <v>28</v>
      </c>
      <c r="E2860">
        <v>5.73</v>
      </c>
      <c r="F2860" t="s">
        <v>27</v>
      </c>
      <c r="G2860" t="s">
        <v>28</v>
      </c>
    </row>
    <row r="2861" spans="1:7" x14ac:dyDescent="0.2">
      <c r="A2861" s="3">
        <v>38283</v>
      </c>
      <c r="B2861" t="s">
        <v>29</v>
      </c>
      <c r="C2861" t="s">
        <v>30</v>
      </c>
      <c r="D2861" t="s">
        <v>28</v>
      </c>
      <c r="E2861" t="s">
        <v>29</v>
      </c>
      <c r="F2861" t="s">
        <v>30</v>
      </c>
      <c r="G2861" t="s">
        <v>28</v>
      </c>
    </row>
    <row r="2862" spans="1:7" x14ac:dyDescent="0.2">
      <c r="A2862" s="3">
        <v>38284</v>
      </c>
      <c r="B2862" t="s">
        <v>29</v>
      </c>
      <c r="C2862" t="s">
        <v>30</v>
      </c>
      <c r="D2862" t="s">
        <v>28</v>
      </c>
      <c r="E2862" t="s">
        <v>29</v>
      </c>
      <c r="F2862" t="s">
        <v>30</v>
      </c>
      <c r="G2862" t="s">
        <v>28</v>
      </c>
    </row>
    <row r="2863" spans="1:7" x14ac:dyDescent="0.2">
      <c r="A2863" s="3">
        <v>38285</v>
      </c>
      <c r="B2863">
        <v>6.65</v>
      </c>
      <c r="C2863" t="s">
        <v>27</v>
      </c>
      <c r="D2863" t="s">
        <v>28</v>
      </c>
      <c r="E2863">
        <v>5.91</v>
      </c>
      <c r="F2863" t="s">
        <v>27</v>
      </c>
      <c r="G2863" t="s">
        <v>28</v>
      </c>
    </row>
    <row r="2864" spans="1:7" x14ac:dyDescent="0.2">
      <c r="A2864" s="3">
        <v>38286</v>
      </c>
      <c r="B2864">
        <v>6.7</v>
      </c>
      <c r="C2864" t="s">
        <v>27</v>
      </c>
      <c r="D2864" t="s">
        <v>28</v>
      </c>
      <c r="E2864">
        <v>6.71</v>
      </c>
      <c r="F2864" t="s">
        <v>27</v>
      </c>
      <c r="G2864" t="s">
        <v>28</v>
      </c>
    </row>
    <row r="2865" spans="1:7" x14ac:dyDescent="0.2">
      <c r="A2865" s="3">
        <v>38287</v>
      </c>
      <c r="B2865">
        <v>6.68</v>
      </c>
      <c r="C2865" t="s">
        <v>27</v>
      </c>
      <c r="D2865" t="s">
        <v>28</v>
      </c>
      <c r="E2865">
        <v>6.2700000000000005</v>
      </c>
      <c r="F2865" t="s">
        <v>27</v>
      </c>
      <c r="G2865" t="s">
        <v>28</v>
      </c>
    </row>
    <row r="2866" spans="1:7" x14ac:dyDescent="0.2">
      <c r="A2866" s="3">
        <v>38288</v>
      </c>
      <c r="B2866">
        <v>6.66</v>
      </c>
      <c r="C2866" t="s">
        <v>27</v>
      </c>
      <c r="D2866" t="s">
        <v>28</v>
      </c>
      <c r="E2866">
        <v>6.34</v>
      </c>
      <c r="F2866" t="s">
        <v>27</v>
      </c>
      <c r="G2866" t="s">
        <v>28</v>
      </c>
    </row>
    <row r="2867" spans="1:7" x14ac:dyDescent="0.2">
      <c r="A2867" s="3">
        <v>38289</v>
      </c>
      <c r="B2867">
        <v>6.66</v>
      </c>
      <c r="C2867" t="s">
        <v>27</v>
      </c>
      <c r="D2867" t="s">
        <v>28</v>
      </c>
      <c r="E2867">
        <v>6.55</v>
      </c>
      <c r="F2867" t="s">
        <v>27</v>
      </c>
      <c r="G2867" t="s">
        <v>28</v>
      </c>
    </row>
    <row r="2868" spans="1:7" x14ac:dyDescent="0.2">
      <c r="A2868" s="3">
        <v>38290</v>
      </c>
      <c r="B2868" t="s">
        <v>29</v>
      </c>
      <c r="C2868" t="s">
        <v>30</v>
      </c>
      <c r="D2868" t="s">
        <v>28</v>
      </c>
      <c r="E2868" t="s">
        <v>29</v>
      </c>
      <c r="F2868" t="s">
        <v>30</v>
      </c>
      <c r="G2868" t="s">
        <v>28</v>
      </c>
    </row>
    <row r="2869" spans="1:7" x14ac:dyDescent="0.2">
      <c r="A2869" s="3">
        <v>38291</v>
      </c>
      <c r="B2869" t="s">
        <v>29</v>
      </c>
      <c r="C2869" t="s">
        <v>30</v>
      </c>
      <c r="D2869" t="s">
        <v>28</v>
      </c>
      <c r="E2869" t="s">
        <v>29</v>
      </c>
      <c r="F2869" t="s">
        <v>30</v>
      </c>
      <c r="G2869" t="s">
        <v>28</v>
      </c>
    </row>
    <row r="2870" spans="1:7" x14ac:dyDescent="0.2">
      <c r="A2870" s="3">
        <v>38292</v>
      </c>
      <c r="B2870" t="s">
        <v>29</v>
      </c>
      <c r="C2870" t="s">
        <v>30</v>
      </c>
      <c r="D2870" t="s">
        <v>28</v>
      </c>
      <c r="E2870" t="s">
        <v>29</v>
      </c>
      <c r="F2870" t="s">
        <v>30</v>
      </c>
      <c r="G2870" t="s">
        <v>28</v>
      </c>
    </row>
    <row r="2871" spans="1:7" x14ac:dyDescent="0.2">
      <c r="A2871" s="3">
        <v>38293</v>
      </c>
      <c r="B2871">
        <v>6.67</v>
      </c>
      <c r="C2871" t="s">
        <v>27</v>
      </c>
      <c r="D2871" t="s">
        <v>28</v>
      </c>
      <c r="E2871">
        <v>6.5600000000000005</v>
      </c>
      <c r="F2871" t="s">
        <v>27</v>
      </c>
      <c r="G2871" t="s">
        <v>28</v>
      </c>
    </row>
    <row r="2872" spans="1:7" x14ac:dyDescent="0.2">
      <c r="A2872" s="3">
        <v>38294</v>
      </c>
      <c r="B2872">
        <v>6.67</v>
      </c>
      <c r="C2872" t="s">
        <v>27</v>
      </c>
      <c r="D2872" t="s">
        <v>28</v>
      </c>
      <c r="E2872">
        <v>6.53</v>
      </c>
      <c r="F2872" t="s">
        <v>27</v>
      </c>
      <c r="G2872" t="s">
        <v>28</v>
      </c>
    </row>
    <row r="2873" spans="1:7" x14ac:dyDescent="0.2">
      <c r="A2873" s="3">
        <v>38295</v>
      </c>
      <c r="B2873">
        <v>6.66</v>
      </c>
      <c r="C2873" t="s">
        <v>27</v>
      </c>
      <c r="D2873" t="s">
        <v>28</v>
      </c>
      <c r="E2873">
        <v>6.37</v>
      </c>
      <c r="F2873" t="s">
        <v>27</v>
      </c>
      <c r="G2873" t="s">
        <v>28</v>
      </c>
    </row>
    <row r="2874" spans="1:7" x14ac:dyDescent="0.2">
      <c r="A2874" s="3">
        <v>38296</v>
      </c>
      <c r="B2874">
        <v>6.66</v>
      </c>
      <c r="C2874" t="s">
        <v>27</v>
      </c>
      <c r="D2874" t="s">
        <v>28</v>
      </c>
      <c r="E2874">
        <v>5.93</v>
      </c>
      <c r="F2874" t="s">
        <v>27</v>
      </c>
      <c r="G2874" t="s">
        <v>28</v>
      </c>
    </row>
    <row r="2875" spans="1:7" x14ac:dyDescent="0.2">
      <c r="A2875" s="3">
        <v>38297</v>
      </c>
      <c r="B2875" t="s">
        <v>29</v>
      </c>
      <c r="C2875" t="s">
        <v>30</v>
      </c>
      <c r="D2875" t="s">
        <v>28</v>
      </c>
      <c r="E2875" t="s">
        <v>29</v>
      </c>
      <c r="F2875" t="s">
        <v>30</v>
      </c>
      <c r="G2875" t="s">
        <v>28</v>
      </c>
    </row>
    <row r="2876" spans="1:7" x14ac:dyDescent="0.2">
      <c r="A2876" s="3">
        <v>38298</v>
      </c>
      <c r="B2876" t="s">
        <v>29</v>
      </c>
      <c r="C2876" t="s">
        <v>30</v>
      </c>
      <c r="D2876" t="s">
        <v>28</v>
      </c>
      <c r="E2876" t="s">
        <v>29</v>
      </c>
      <c r="F2876" t="s">
        <v>30</v>
      </c>
      <c r="G2876" t="s">
        <v>28</v>
      </c>
    </row>
    <row r="2877" spans="1:7" x14ac:dyDescent="0.2">
      <c r="A2877" s="3">
        <v>38299</v>
      </c>
      <c r="B2877">
        <v>6.68</v>
      </c>
      <c r="C2877" t="s">
        <v>27</v>
      </c>
      <c r="D2877" t="s">
        <v>28</v>
      </c>
      <c r="E2877">
        <v>5.67</v>
      </c>
      <c r="F2877" t="s">
        <v>27</v>
      </c>
      <c r="G2877" t="s">
        <v>28</v>
      </c>
    </row>
    <row r="2878" spans="1:7" x14ac:dyDescent="0.2">
      <c r="A2878" s="3">
        <v>38300</v>
      </c>
      <c r="B2878">
        <v>6.65</v>
      </c>
      <c r="C2878" t="s">
        <v>27</v>
      </c>
      <c r="D2878" t="s">
        <v>28</v>
      </c>
      <c r="E2878">
        <v>5.4</v>
      </c>
      <c r="F2878" t="s">
        <v>27</v>
      </c>
      <c r="G2878" t="s">
        <v>28</v>
      </c>
    </row>
    <row r="2879" spans="1:7" x14ac:dyDescent="0.2">
      <c r="A2879" s="3">
        <v>38301</v>
      </c>
      <c r="B2879">
        <v>6.6400000000000006</v>
      </c>
      <c r="C2879" t="s">
        <v>27</v>
      </c>
      <c r="D2879" t="s">
        <v>28</v>
      </c>
      <c r="E2879">
        <v>5.34</v>
      </c>
      <c r="F2879" t="s">
        <v>27</v>
      </c>
      <c r="G2879" t="s">
        <v>28</v>
      </c>
    </row>
    <row r="2880" spans="1:7" x14ac:dyDescent="0.2">
      <c r="A2880" s="3">
        <v>38302</v>
      </c>
      <c r="B2880" t="s">
        <v>29</v>
      </c>
      <c r="C2880" t="s">
        <v>30</v>
      </c>
      <c r="D2880" t="s">
        <v>28</v>
      </c>
      <c r="E2880" t="s">
        <v>29</v>
      </c>
      <c r="F2880" t="s">
        <v>30</v>
      </c>
      <c r="G2880" t="s">
        <v>28</v>
      </c>
    </row>
    <row r="2881" spans="1:7" x14ac:dyDescent="0.2">
      <c r="A2881" s="3">
        <v>38303</v>
      </c>
      <c r="B2881">
        <v>6.65</v>
      </c>
      <c r="C2881" t="s">
        <v>27</v>
      </c>
      <c r="D2881" t="s">
        <v>28</v>
      </c>
      <c r="E2881">
        <v>5.79</v>
      </c>
      <c r="F2881" t="s">
        <v>27</v>
      </c>
      <c r="G2881" t="s">
        <v>28</v>
      </c>
    </row>
    <row r="2882" spans="1:7" x14ac:dyDescent="0.2">
      <c r="A2882" s="3">
        <v>38304</v>
      </c>
      <c r="B2882" t="s">
        <v>29</v>
      </c>
      <c r="C2882" t="s">
        <v>30</v>
      </c>
      <c r="D2882" t="s">
        <v>28</v>
      </c>
      <c r="E2882" t="s">
        <v>29</v>
      </c>
      <c r="F2882" t="s">
        <v>30</v>
      </c>
      <c r="G2882" t="s">
        <v>28</v>
      </c>
    </row>
    <row r="2883" spans="1:7" x14ac:dyDescent="0.2">
      <c r="A2883" s="3">
        <v>38305</v>
      </c>
      <c r="B2883" t="s">
        <v>29</v>
      </c>
      <c r="C2883" t="s">
        <v>30</v>
      </c>
      <c r="D2883" t="s">
        <v>28</v>
      </c>
      <c r="E2883" t="s">
        <v>29</v>
      </c>
      <c r="F2883" t="s">
        <v>30</v>
      </c>
      <c r="G2883" t="s">
        <v>28</v>
      </c>
    </row>
    <row r="2884" spans="1:7" x14ac:dyDescent="0.2">
      <c r="A2884" s="3">
        <v>38306</v>
      </c>
      <c r="B2884">
        <v>6.69</v>
      </c>
      <c r="C2884" t="s">
        <v>27</v>
      </c>
      <c r="D2884" t="s">
        <v>28</v>
      </c>
      <c r="E2884">
        <v>6.66</v>
      </c>
      <c r="F2884" t="s">
        <v>27</v>
      </c>
      <c r="G2884" t="s">
        <v>28</v>
      </c>
    </row>
    <row r="2885" spans="1:7" x14ac:dyDescent="0.2">
      <c r="A2885" s="3">
        <v>38307</v>
      </c>
      <c r="B2885">
        <v>6.75</v>
      </c>
      <c r="C2885" t="s">
        <v>27</v>
      </c>
      <c r="D2885" t="s">
        <v>28</v>
      </c>
      <c r="E2885">
        <v>7.07</v>
      </c>
      <c r="F2885" t="s">
        <v>27</v>
      </c>
      <c r="G2885" t="s">
        <v>28</v>
      </c>
    </row>
    <row r="2886" spans="1:7" x14ac:dyDescent="0.2">
      <c r="A2886" s="3">
        <v>38308</v>
      </c>
      <c r="B2886">
        <v>6.71</v>
      </c>
      <c r="C2886" t="s">
        <v>27</v>
      </c>
      <c r="D2886" t="s">
        <v>28</v>
      </c>
      <c r="E2886">
        <v>6.86</v>
      </c>
      <c r="F2886" t="s">
        <v>27</v>
      </c>
      <c r="G2886" t="s">
        <v>28</v>
      </c>
    </row>
    <row r="2887" spans="1:7" x14ac:dyDescent="0.2">
      <c r="A2887" s="3">
        <v>38309</v>
      </c>
      <c r="B2887">
        <v>6.7</v>
      </c>
      <c r="C2887" t="s">
        <v>27</v>
      </c>
      <c r="D2887" t="s">
        <v>28</v>
      </c>
      <c r="E2887">
        <v>6.51</v>
      </c>
      <c r="F2887" t="s">
        <v>27</v>
      </c>
      <c r="G2887" t="s">
        <v>28</v>
      </c>
    </row>
    <row r="2888" spans="1:7" x14ac:dyDescent="0.2">
      <c r="A2888" s="3">
        <v>38310</v>
      </c>
      <c r="B2888">
        <v>6.7</v>
      </c>
      <c r="C2888" t="s">
        <v>27</v>
      </c>
      <c r="D2888" t="s">
        <v>28</v>
      </c>
      <c r="E2888">
        <v>5.48</v>
      </c>
      <c r="F2888" t="s">
        <v>27</v>
      </c>
      <c r="G2888" t="s">
        <v>28</v>
      </c>
    </row>
    <row r="2889" spans="1:7" x14ac:dyDescent="0.2">
      <c r="A2889" s="3">
        <v>38311</v>
      </c>
      <c r="B2889" t="s">
        <v>29</v>
      </c>
      <c r="C2889" t="s">
        <v>30</v>
      </c>
      <c r="D2889" t="s">
        <v>28</v>
      </c>
      <c r="E2889" t="s">
        <v>29</v>
      </c>
      <c r="F2889" t="s">
        <v>30</v>
      </c>
      <c r="G2889" t="s">
        <v>28</v>
      </c>
    </row>
    <row r="2890" spans="1:7" x14ac:dyDescent="0.2">
      <c r="A2890" s="3">
        <v>38312</v>
      </c>
      <c r="B2890" t="s">
        <v>29</v>
      </c>
      <c r="C2890" t="s">
        <v>30</v>
      </c>
      <c r="D2890" t="s">
        <v>28</v>
      </c>
      <c r="E2890" t="s">
        <v>29</v>
      </c>
      <c r="F2890" t="s">
        <v>30</v>
      </c>
      <c r="G2890" t="s">
        <v>28</v>
      </c>
    </row>
    <row r="2891" spans="1:7" x14ac:dyDescent="0.2">
      <c r="A2891" s="3">
        <v>38313</v>
      </c>
      <c r="B2891">
        <v>6.71</v>
      </c>
      <c r="C2891" t="s">
        <v>27</v>
      </c>
      <c r="D2891" t="s">
        <v>28</v>
      </c>
      <c r="E2891">
        <v>6.36</v>
      </c>
      <c r="F2891" t="s">
        <v>27</v>
      </c>
      <c r="G2891" t="s">
        <v>28</v>
      </c>
    </row>
    <row r="2892" spans="1:7" x14ac:dyDescent="0.2">
      <c r="A2892" s="3">
        <v>38314</v>
      </c>
      <c r="B2892">
        <v>6.71</v>
      </c>
      <c r="C2892" t="s">
        <v>27</v>
      </c>
      <c r="D2892" t="s">
        <v>28</v>
      </c>
      <c r="E2892">
        <v>5.97</v>
      </c>
      <c r="F2892" t="s">
        <v>27</v>
      </c>
      <c r="G2892" t="s">
        <v>28</v>
      </c>
    </row>
    <row r="2893" spans="1:7" x14ac:dyDescent="0.2">
      <c r="A2893" s="3">
        <v>38315</v>
      </c>
      <c r="B2893">
        <v>6.71</v>
      </c>
      <c r="C2893" t="s">
        <v>27</v>
      </c>
      <c r="D2893" t="s">
        <v>28</v>
      </c>
      <c r="E2893">
        <v>6.4</v>
      </c>
      <c r="F2893" t="s">
        <v>27</v>
      </c>
      <c r="G2893" t="s">
        <v>28</v>
      </c>
    </row>
    <row r="2894" spans="1:7" x14ac:dyDescent="0.2">
      <c r="A2894" s="3">
        <v>38316</v>
      </c>
      <c r="B2894">
        <v>6.7</v>
      </c>
      <c r="C2894" t="s">
        <v>27</v>
      </c>
      <c r="D2894" t="s">
        <v>28</v>
      </c>
      <c r="E2894">
        <v>7.03</v>
      </c>
      <c r="F2894" t="s">
        <v>27</v>
      </c>
      <c r="G2894" t="s">
        <v>28</v>
      </c>
    </row>
    <row r="2895" spans="1:7" x14ac:dyDescent="0.2">
      <c r="A2895" s="3">
        <v>38317</v>
      </c>
      <c r="B2895">
        <v>6.7</v>
      </c>
      <c r="C2895" t="s">
        <v>27</v>
      </c>
      <c r="D2895" t="s">
        <v>28</v>
      </c>
      <c r="E2895">
        <v>8.09</v>
      </c>
      <c r="F2895" t="s">
        <v>27</v>
      </c>
      <c r="G2895" t="s">
        <v>28</v>
      </c>
    </row>
    <row r="2896" spans="1:7" x14ac:dyDescent="0.2">
      <c r="A2896" s="3">
        <v>38318</v>
      </c>
      <c r="B2896" t="s">
        <v>29</v>
      </c>
      <c r="C2896" t="s">
        <v>30</v>
      </c>
      <c r="D2896" t="s">
        <v>28</v>
      </c>
      <c r="E2896" t="s">
        <v>29</v>
      </c>
      <c r="F2896" t="s">
        <v>30</v>
      </c>
      <c r="G2896" t="s">
        <v>28</v>
      </c>
    </row>
    <row r="2897" spans="1:7" x14ac:dyDescent="0.2">
      <c r="A2897" s="3">
        <v>38319</v>
      </c>
      <c r="B2897" t="s">
        <v>29</v>
      </c>
      <c r="C2897" t="s">
        <v>30</v>
      </c>
      <c r="D2897" t="s">
        <v>28</v>
      </c>
      <c r="E2897" t="s">
        <v>29</v>
      </c>
      <c r="F2897" t="s">
        <v>30</v>
      </c>
      <c r="G2897" t="s">
        <v>28</v>
      </c>
    </row>
    <row r="2898" spans="1:7" x14ac:dyDescent="0.2">
      <c r="A2898" s="3">
        <v>38320</v>
      </c>
      <c r="B2898">
        <v>6.72</v>
      </c>
      <c r="C2898" t="s">
        <v>27</v>
      </c>
      <c r="D2898" t="s">
        <v>28</v>
      </c>
      <c r="E2898">
        <v>8.09</v>
      </c>
      <c r="F2898" t="s">
        <v>27</v>
      </c>
      <c r="G2898" t="s">
        <v>28</v>
      </c>
    </row>
    <row r="2899" spans="1:7" x14ac:dyDescent="0.2">
      <c r="A2899" s="3">
        <v>38321</v>
      </c>
      <c r="B2899">
        <v>6.71</v>
      </c>
      <c r="C2899" t="s">
        <v>27</v>
      </c>
      <c r="D2899" t="s">
        <v>28</v>
      </c>
      <c r="E2899">
        <v>6.78</v>
      </c>
      <c r="F2899" t="s">
        <v>27</v>
      </c>
      <c r="G2899" t="s">
        <v>28</v>
      </c>
    </row>
    <row r="2900" spans="1:7" x14ac:dyDescent="0.2">
      <c r="A2900" s="3">
        <v>38322</v>
      </c>
      <c r="B2900">
        <v>6.71</v>
      </c>
      <c r="C2900" t="s">
        <v>27</v>
      </c>
      <c r="D2900" t="s">
        <v>28</v>
      </c>
      <c r="E2900">
        <v>6.8100000000000005</v>
      </c>
      <c r="F2900" t="s">
        <v>27</v>
      </c>
      <c r="G2900" t="s">
        <v>28</v>
      </c>
    </row>
    <row r="2901" spans="1:7" x14ac:dyDescent="0.2">
      <c r="A2901" s="3">
        <v>38323</v>
      </c>
      <c r="B2901">
        <v>6.7</v>
      </c>
      <c r="C2901" t="s">
        <v>27</v>
      </c>
      <c r="D2901" t="s">
        <v>28</v>
      </c>
      <c r="E2901">
        <v>6.83</v>
      </c>
      <c r="F2901" t="s">
        <v>27</v>
      </c>
      <c r="G2901" t="s">
        <v>28</v>
      </c>
    </row>
    <row r="2902" spans="1:7" x14ac:dyDescent="0.2">
      <c r="A2902" s="3">
        <v>38324</v>
      </c>
      <c r="B2902">
        <v>6.7</v>
      </c>
      <c r="C2902" t="s">
        <v>27</v>
      </c>
      <c r="D2902" t="s">
        <v>28</v>
      </c>
      <c r="E2902">
        <v>6.82</v>
      </c>
      <c r="F2902" t="s">
        <v>27</v>
      </c>
      <c r="G2902" t="s">
        <v>28</v>
      </c>
    </row>
    <row r="2903" spans="1:7" x14ac:dyDescent="0.2">
      <c r="A2903" s="3">
        <v>38325</v>
      </c>
      <c r="B2903" t="s">
        <v>29</v>
      </c>
      <c r="C2903" t="s">
        <v>30</v>
      </c>
      <c r="D2903" t="s">
        <v>28</v>
      </c>
      <c r="E2903" t="s">
        <v>29</v>
      </c>
      <c r="F2903" t="s">
        <v>30</v>
      </c>
      <c r="G2903" t="s">
        <v>28</v>
      </c>
    </row>
    <row r="2904" spans="1:7" x14ac:dyDescent="0.2">
      <c r="A2904" s="3">
        <v>38326</v>
      </c>
      <c r="B2904" t="s">
        <v>29</v>
      </c>
      <c r="C2904" t="s">
        <v>30</v>
      </c>
      <c r="D2904" t="s">
        <v>28</v>
      </c>
      <c r="E2904" t="s">
        <v>29</v>
      </c>
      <c r="F2904" t="s">
        <v>30</v>
      </c>
      <c r="G2904" t="s">
        <v>28</v>
      </c>
    </row>
    <row r="2905" spans="1:7" x14ac:dyDescent="0.2">
      <c r="A2905" s="3">
        <v>38327</v>
      </c>
      <c r="B2905">
        <v>6.71</v>
      </c>
      <c r="C2905" t="s">
        <v>27</v>
      </c>
      <c r="D2905" t="s">
        <v>28</v>
      </c>
      <c r="E2905">
        <v>6.82</v>
      </c>
      <c r="F2905" t="s">
        <v>27</v>
      </c>
      <c r="G2905" t="s">
        <v>28</v>
      </c>
    </row>
    <row r="2906" spans="1:7" x14ac:dyDescent="0.2">
      <c r="A2906" s="3">
        <v>38328</v>
      </c>
      <c r="B2906">
        <v>6.71</v>
      </c>
      <c r="C2906" t="s">
        <v>27</v>
      </c>
      <c r="D2906" t="s">
        <v>28</v>
      </c>
      <c r="E2906">
        <v>6.8</v>
      </c>
      <c r="F2906" t="s">
        <v>27</v>
      </c>
      <c r="G2906" t="s">
        <v>28</v>
      </c>
    </row>
    <row r="2907" spans="1:7" x14ac:dyDescent="0.2">
      <c r="A2907" s="3">
        <v>38329</v>
      </c>
      <c r="B2907">
        <v>6.69</v>
      </c>
      <c r="C2907" t="s">
        <v>27</v>
      </c>
      <c r="D2907" t="s">
        <v>28</v>
      </c>
      <c r="E2907">
        <v>6.6400000000000006</v>
      </c>
      <c r="F2907" t="s">
        <v>27</v>
      </c>
      <c r="G2907" t="s">
        <v>28</v>
      </c>
    </row>
    <row r="2908" spans="1:7" x14ac:dyDescent="0.2">
      <c r="A2908" s="3">
        <v>38330</v>
      </c>
      <c r="B2908">
        <v>6.66</v>
      </c>
      <c r="C2908" t="s">
        <v>27</v>
      </c>
      <c r="D2908" t="s">
        <v>28</v>
      </c>
      <c r="E2908">
        <v>6.46</v>
      </c>
      <c r="F2908" t="s">
        <v>27</v>
      </c>
      <c r="G2908" t="s">
        <v>28</v>
      </c>
    </row>
    <row r="2909" spans="1:7" x14ac:dyDescent="0.2">
      <c r="A2909" s="3">
        <v>38331</v>
      </c>
      <c r="B2909">
        <v>6.66</v>
      </c>
      <c r="C2909" t="s">
        <v>27</v>
      </c>
      <c r="D2909" t="s">
        <v>28</v>
      </c>
      <c r="E2909">
        <v>6.53</v>
      </c>
      <c r="F2909" t="s">
        <v>27</v>
      </c>
      <c r="G2909" t="s">
        <v>28</v>
      </c>
    </row>
    <row r="2910" spans="1:7" x14ac:dyDescent="0.2">
      <c r="A2910" s="3">
        <v>38332</v>
      </c>
      <c r="B2910" t="s">
        <v>29</v>
      </c>
      <c r="C2910" t="s">
        <v>30</v>
      </c>
      <c r="D2910" t="s">
        <v>28</v>
      </c>
      <c r="E2910" t="s">
        <v>29</v>
      </c>
      <c r="F2910" t="s">
        <v>30</v>
      </c>
      <c r="G2910" t="s">
        <v>28</v>
      </c>
    </row>
    <row r="2911" spans="1:7" x14ac:dyDescent="0.2">
      <c r="A2911" s="3">
        <v>38333</v>
      </c>
      <c r="B2911" t="s">
        <v>29</v>
      </c>
      <c r="C2911" t="s">
        <v>30</v>
      </c>
      <c r="D2911" t="s">
        <v>28</v>
      </c>
      <c r="E2911" t="s">
        <v>29</v>
      </c>
      <c r="F2911" t="s">
        <v>30</v>
      </c>
      <c r="G2911" t="s">
        <v>28</v>
      </c>
    </row>
    <row r="2912" spans="1:7" x14ac:dyDescent="0.2">
      <c r="A2912" s="3">
        <v>38334</v>
      </c>
      <c r="B2912">
        <v>6.63</v>
      </c>
      <c r="C2912" t="s">
        <v>27</v>
      </c>
      <c r="D2912" t="s">
        <v>28</v>
      </c>
      <c r="E2912">
        <v>6.47</v>
      </c>
      <c r="F2912" t="s">
        <v>27</v>
      </c>
      <c r="G2912" t="s">
        <v>28</v>
      </c>
    </row>
    <row r="2913" spans="1:7" x14ac:dyDescent="0.2">
      <c r="A2913" s="3">
        <v>38335</v>
      </c>
      <c r="B2913">
        <v>6.62</v>
      </c>
      <c r="C2913" t="s">
        <v>27</v>
      </c>
      <c r="D2913" t="s">
        <v>28</v>
      </c>
      <c r="E2913">
        <v>6.45</v>
      </c>
      <c r="F2913" t="s">
        <v>27</v>
      </c>
      <c r="G2913" t="s">
        <v>28</v>
      </c>
    </row>
    <row r="2914" spans="1:7" x14ac:dyDescent="0.2">
      <c r="A2914" s="3">
        <v>38336</v>
      </c>
      <c r="B2914">
        <v>6.63</v>
      </c>
      <c r="C2914" t="s">
        <v>27</v>
      </c>
      <c r="D2914" t="s">
        <v>28</v>
      </c>
      <c r="E2914">
        <v>6.45</v>
      </c>
      <c r="F2914" t="s">
        <v>27</v>
      </c>
      <c r="G2914" t="s">
        <v>28</v>
      </c>
    </row>
    <row r="2915" spans="1:7" x14ac:dyDescent="0.2">
      <c r="A2915" s="3">
        <v>38337</v>
      </c>
      <c r="B2915">
        <v>6.65</v>
      </c>
      <c r="C2915" t="s">
        <v>27</v>
      </c>
      <c r="D2915" t="s">
        <v>28</v>
      </c>
      <c r="E2915">
        <v>6.61</v>
      </c>
      <c r="F2915" t="s">
        <v>27</v>
      </c>
      <c r="G2915" t="s">
        <v>28</v>
      </c>
    </row>
    <row r="2916" spans="1:7" x14ac:dyDescent="0.2">
      <c r="A2916" s="3">
        <v>38338</v>
      </c>
      <c r="B2916">
        <v>6.7</v>
      </c>
      <c r="C2916" t="s">
        <v>27</v>
      </c>
      <c r="D2916" t="s">
        <v>28</v>
      </c>
      <c r="E2916">
        <v>6.88</v>
      </c>
      <c r="F2916" t="s">
        <v>27</v>
      </c>
      <c r="G2916" t="s">
        <v>28</v>
      </c>
    </row>
    <row r="2917" spans="1:7" x14ac:dyDescent="0.2">
      <c r="A2917" s="3">
        <v>38339</v>
      </c>
      <c r="B2917" t="s">
        <v>29</v>
      </c>
      <c r="C2917" t="s">
        <v>30</v>
      </c>
      <c r="D2917" t="s">
        <v>28</v>
      </c>
      <c r="E2917" t="s">
        <v>29</v>
      </c>
      <c r="F2917" t="s">
        <v>30</v>
      </c>
      <c r="G2917" t="s">
        <v>28</v>
      </c>
    </row>
    <row r="2918" spans="1:7" x14ac:dyDescent="0.2">
      <c r="A2918" s="3">
        <v>38340</v>
      </c>
      <c r="B2918" t="s">
        <v>29</v>
      </c>
      <c r="C2918" t="s">
        <v>30</v>
      </c>
      <c r="D2918" t="s">
        <v>28</v>
      </c>
      <c r="E2918" t="s">
        <v>29</v>
      </c>
      <c r="F2918" t="s">
        <v>30</v>
      </c>
      <c r="G2918" t="s">
        <v>28</v>
      </c>
    </row>
    <row r="2919" spans="1:7" x14ac:dyDescent="0.2">
      <c r="A2919" s="3">
        <v>38341</v>
      </c>
      <c r="B2919">
        <v>6.8100000000000005</v>
      </c>
      <c r="C2919" t="s">
        <v>27</v>
      </c>
      <c r="D2919" t="s">
        <v>28</v>
      </c>
      <c r="E2919">
        <v>7.5600000000000005</v>
      </c>
      <c r="F2919" t="s">
        <v>27</v>
      </c>
      <c r="G2919" t="s">
        <v>28</v>
      </c>
    </row>
    <row r="2920" spans="1:7" x14ac:dyDescent="0.2">
      <c r="A2920" s="3">
        <v>38342</v>
      </c>
      <c r="B2920">
        <v>6.93</v>
      </c>
      <c r="C2920" t="s">
        <v>27</v>
      </c>
      <c r="D2920" t="s">
        <v>28</v>
      </c>
      <c r="E2920">
        <v>8.3000000000000007</v>
      </c>
      <c r="F2920" t="s">
        <v>27</v>
      </c>
      <c r="G2920" t="s">
        <v>28</v>
      </c>
    </row>
    <row r="2921" spans="1:7" x14ac:dyDescent="0.2">
      <c r="A2921" s="3">
        <v>38343</v>
      </c>
      <c r="B2921">
        <v>6.92</v>
      </c>
      <c r="C2921" t="s">
        <v>27</v>
      </c>
      <c r="D2921" t="s">
        <v>28</v>
      </c>
      <c r="E2921">
        <v>7.88</v>
      </c>
      <c r="F2921" t="s">
        <v>27</v>
      </c>
      <c r="G2921" t="s">
        <v>28</v>
      </c>
    </row>
    <row r="2922" spans="1:7" x14ac:dyDescent="0.2">
      <c r="A2922" s="3">
        <v>38344</v>
      </c>
      <c r="B2922">
        <v>6.8500000000000005</v>
      </c>
      <c r="C2922" t="s">
        <v>27</v>
      </c>
      <c r="D2922" t="s">
        <v>28</v>
      </c>
      <c r="E2922">
        <v>7.07</v>
      </c>
      <c r="F2922" t="s">
        <v>27</v>
      </c>
      <c r="G2922" t="s">
        <v>28</v>
      </c>
    </row>
    <row r="2923" spans="1:7" x14ac:dyDescent="0.2">
      <c r="A2923" s="3">
        <v>38345</v>
      </c>
      <c r="B2923">
        <v>6.75</v>
      </c>
      <c r="C2923" t="s">
        <v>27</v>
      </c>
      <c r="D2923" t="s">
        <v>28</v>
      </c>
      <c r="E2923">
        <v>6.82</v>
      </c>
      <c r="F2923" t="s">
        <v>27</v>
      </c>
      <c r="G2923" t="s">
        <v>28</v>
      </c>
    </row>
    <row r="2924" spans="1:7" x14ac:dyDescent="0.2">
      <c r="A2924" s="3">
        <v>38346</v>
      </c>
      <c r="B2924" t="s">
        <v>29</v>
      </c>
      <c r="C2924" t="s">
        <v>30</v>
      </c>
      <c r="D2924" t="s">
        <v>28</v>
      </c>
      <c r="E2924" t="s">
        <v>29</v>
      </c>
      <c r="F2924" t="s">
        <v>30</v>
      </c>
      <c r="G2924" t="s">
        <v>28</v>
      </c>
    </row>
    <row r="2925" spans="1:7" x14ac:dyDescent="0.2">
      <c r="A2925" s="3">
        <v>38347</v>
      </c>
      <c r="B2925" t="s">
        <v>29</v>
      </c>
      <c r="C2925" t="s">
        <v>30</v>
      </c>
      <c r="D2925" t="s">
        <v>28</v>
      </c>
      <c r="E2925" t="s">
        <v>29</v>
      </c>
      <c r="F2925" t="s">
        <v>30</v>
      </c>
      <c r="G2925" t="s">
        <v>28</v>
      </c>
    </row>
    <row r="2926" spans="1:7" x14ac:dyDescent="0.2">
      <c r="A2926" s="3">
        <v>38348</v>
      </c>
      <c r="B2926">
        <v>6.65</v>
      </c>
      <c r="C2926" t="s">
        <v>27</v>
      </c>
      <c r="D2926" t="s">
        <v>28</v>
      </c>
      <c r="E2926">
        <v>5.6000000000000005</v>
      </c>
      <c r="F2926" t="s">
        <v>27</v>
      </c>
      <c r="G2926" t="s">
        <v>28</v>
      </c>
    </row>
    <row r="2927" spans="1:7" x14ac:dyDescent="0.2">
      <c r="A2927" s="3">
        <v>38349</v>
      </c>
      <c r="B2927">
        <v>6.6400000000000006</v>
      </c>
      <c r="C2927" t="s">
        <v>27</v>
      </c>
      <c r="D2927" t="s">
        <v>28</v>
      </c>
      <c r="E2927">
        <v>5.39</v>
      </c>
      <c r="F2927" t="s">
        <v>27</v>
      </c>
      <c r="G2927" t="s">
        <v>28</v>
      </c>
    </row>
    <row r="2928" spans="1:7" x14ac:dyDescent="0.2">
      <c r="A2928" s="3">
        <v>38350</v>
      </c>
      <c r="B2928">
        <v>6.65</v>
      </c>
      <c r="C2928" t="s">
        <v>27</v>
      </c>
      <c r="D2928" t="s">
        <v>28</v>
      </c>
      <c r="E2928">
        <v>5.32</v>
      </c>
      <c r="F2928" t="s">
        <v>27</v>
      </c>
      <c r="G2928" t="s">
        <v>28</v>
      </c>
    </row>
    <row r="2929" spans="1:7" x14ac:dyDescent="0.2">
      <c r="A2929" s="3">
        <v>38351</v>
      </c>
      <c r="B2929">
        <v>6.6400000000000006</v>
      </c>
      <c r="C2929" t="s">
        <v>27</v>
      </c>
      <c r="D2929" t="s">
        <v>28</v>
      </c>
      <c r="E2929">
        <v>5.25</v>
      </c>
      <c r="F2929" t="s">
        <v>27</v>
      </c>
      <c r="G2929" t="s">
        <v>28</v>
      </c>
    </row>
    <row r="2930" spans="1:7" x14ac:dyDescent="0.2">
      <c r="A2930" s="3">
        <v>38352</v>
      </c>
      <c r="B2930">
        <v>6.66</v>
      </c>
      <c r="C2930" t="s">
        <v>27</v>
      </c>
      <c r="D2930" t="s">
        <v>28</v>
      </c>
      <c r="E2930">
        <v>6.6400000000000006</v>
      </c>
      <c r="F2930" t="s">
        <v>27</v>
      </c>
      <c r="G2930" t="s">
        <v>28</v>
      </c>
    </row>
    <row r="2931" spans="1:7" x14ac:dyDescent="0.2">
      <c r="A2931" s="3">
        <v>38353</v>
      </c>
      <c r="B2931" t="s">
        <v>29</v>
      </c>
      <c r="C2931" t="s">
        <v>30</v>
      </c>
      <c r="D2931" t="s">
        <v>28</v>
      </c>
      <c r="E2931" t="s">
        <v>29</v>
      </c>
      <c r="F2931" t="s">
        <v>30</v>
      </c>
      <c r="G2931" t="s">
        <v>28</v>
      </c>
    </row>
    <row r="2932" spans="1:7" x14ac:dyDescent="0.2">
      <c r="A2932" s="3">
        <v>38354</v>
      </c>
      <c r="B2932" t="s">
        <v>29</v>
      </c>
      <c r="C2932" t="s">
        <v>30</v>
      </c>
      <c r="D2932" t="s">
        <v>28</v>
      </c>
      <c r="E2932" t="s">
        <v>29</v>
      </c>
      <c r="F2932" t="s">
        <v>30</v>
      </c>
      <c r="G2932" t="s">
        <v>28</v>
      </c>
    </row>
    <row r="2933" spans="1:7" x14ac:dyDescent="0.2">
      <c r="A2933" s="3">
        <v>38355</v>
      </c>
      <c r="B2933">
        <v>6.62</v>
      </c>
      <c r="C2933" t="s">
        <v>27</v>
      </c>
      <c r="D2933" t="s">
        <v>28</v>
      </c>
      <c r="E2933">
        <v>6.54</v>
      </c>
      <c r="F2933" t="s">
        <v>27</v>
      </c>
      <c r="G2933" t="s">
        <v>28</v>
      </c>
    </row>
    <row r="2934" spans="1:7" x14ac:dyDescent="0.2">
      <c r="A2934" s="3">
        <v>38356</v>
      </c>
      <c r="B2934">
        <v>6.6000000000000005</v>
      </c>
      <c r="C2934" t="s">
        <v>27</v>
      </c>
      <c r="D2934" t="s">
        <v>28</v>
      </c>
      <c r="E2934">
        <v>6.48</v>
      </c>
      <c r="F2934" t="s">
        <v>27</v>
      </c>
      <c r="G2934" t="s">
        <v>28</v>
      </c>
    </row>
    <row r="2935" spans="1:7" x14ac:dyDescent="0.2">
      <c r="A2935" s="3">
        <v>38357</v>
      </c>
      <c r="B2935">
        <v>6.61</v>
      </c>
      <c r="C2935" t="s">
        <v>27</v>
      </c>
      <c r="D2935" t="s">
        <v>28</v>
      </c>
      <c r="E2935">
        <v>6.43</v>
      </c>
      <c r="F2935" t="s">
        <v>27</v>
      </c>
      <c r="G2935" t="s">
        <v>28</v>
      </c>
    </row>
    <row r="2936" spans="1:7" x14ac:dyDescent="0.2">
      <c r="A2936" s="3">
        <v>38358</v>
      </c>
      <c r="B2936">
        <v>6.62</v>
      </c>
      <c r="C2936" t="s">
        <v>27</v>
      </c>
      <c r="D2936" t="s">
        <v>28</v>
      </c>
      <c r="E2936">
        <v>6.36</v>
      </c>
      <c r="F2936" t="s">
        <v>27</v>
      </c>
      <c r="G2936" t="s">
        <v>28</v>
      </c>
    </row>
    <row r="2937" spans="1:7" x14ac:dyDescent="0.2">
      <c r="A2937" s="3">
        <v>38359</v>
      </c>
      <c r="B2937">
        <v>6.65</v>
      </c>
      <c r="C2937" t="s">
        <v>27</v>
      </c>
      <c r="D2937" t="s">
        <v>28</v>
      </c>
      <c r="E2937">
        <v>6.67</v>
      </c>
      <c r="F2937" t="s">
        <v>27</v>
      </c>
      <c r="G2937" t="s">
        <v>28</v>
      </c>
    </row>
    <row r="2938" spans="1:7" x14ac:dyDescent="0.2">
      <c r="A2938" s="3">
        <v>38360</v>
      </c>
      <c r="B2938" t="s">
        <v>29</v>
      </c>
      <c r="C2938" t="s">
        <v>30</v>
      </c>
      <c r="D2938" t="s">
        <v>28</v>
      </c>
      <c r="E2938" t="s">
        <v>29</v>
      </c>
      <c r="F2938" t="s">
        <v>30</v>
      </c>
      <c r="G2938" t="s">
        <v>28</v>
      </c>
    </row>
    <row r="2939" spans="1:7" x14ac:dyDescent="0.2">
      <c r="A2939" s="3">
        <v>38361</v>
      </c>
      <c r="B2939" t="s">
        <v>29</v>
      </c>
      <c r="C2939" t="s">
        <v>30</v>
      </c>
      <c r="D2939" t="s">
        <v>28</v>
      </c>
      <c r="E2939" t="s">
        <v>29</v>
      </c>
      <c r="F2939" t="s">
        <v>30</v>
      </c>
      <c r="G2939" t="s">
        <v>28</v>
      </c>
    </row>
    <row r="2940" spans="1:7" x14ac:dyDescent="0.2">
      <c r="A2940" s="3">
        <v>38362</v>
      </c>
      <c r="B2940">
        <v>6.6400000000000006</v>
      </c>
      <c r="C2940" t="s">
        <v>27</v>
      </c>
      <c r="D2940" t="s">
        <v>28</v>
      </c>
      <c r="E2940">
        <v>6.6400000000000006</v>
      </c>
      <c r="F2940" t="s">
        <v>27</v>
      </c>
      <c r="G2940" t="s">
        <v>28</v>
      </c>
    </row>
    <row r="2941" spans="1:7" x14ac:dyDescent="0.2">
      <c r="A2941" s="3">
        <v>38363</v>
      </c>
      <c r="B2941">
        <v>6.65</v>
      </c>
      <c r="C2941" t="s">
        <v>27</v>
      </c>
      <c r="D2941" t="s">
        <v>28</v>
      </c>
      <c r="E2941">
        <v>6.6400000000000006</v>
      </c>
      <c r="F2941" t="s">
        <v>27</v>
      </c>
      <c r="G2941" t="s">
        <v>28</v>
      </c>
    </row>
    <row r="2942" spans="1:7" x14ac:dyDescent="0.2">
      <c r="A2942" s="3">
        <v>38364</v>
      </c>
      <c r="B2942">
        <v>6.65</v>
      </c>
      <c r="C2942" t="s">
        <v>27</v>
      </c>
      <c r="D2942" t="s">
        <v>28</v>
      </c>
      <c r="E2942">
        <v>6.65</v>
      </c>
      <c r="F2942" t="s">
        <v>27</v>
      </c>
      <c r="G2942" t="s">
        <v>28</v>
      </c>
    </row>
    <row r="2943" spans="1:7" x14ac:dyDescent="0.2">
      <c r="A2943" s="3">
        <v>38365</v>
      </c>
      <c r="B2943">
        <v>6.65</v>
      </c>
      <c r="C2943" t="s">
        <v>27</v>
      </c>
      <c r="D2943" t="s">
        <v>28</v>
      </c>
      <c r="E2943">
        <v>6.66</v>
      </c>
      <c r="F2943" t="s">
        <v>27</v>
      </c>
      <c r="G2943" t="s">
        <v>28</v>
      </c>
    </row>
    <row r="2944" spans="1:7" x14ac:dyDescent="0.2">
      <c r="A2944" s="3">
        <v>38366</v>
      </c>
      <c r="B2944">
        <v>6.65</v>
      </c>
      <c r="C2944" t="s">
        <v>27</v>
      </c>
      <c r="D2944" t="s">
        <v>28</v>
      </c>
      <c r="E2944">
        <v>6.53</v>
      </c>
      <c r="F2944" t="s">
        <v>27</v>
      </c>
      <c r="G2944" t="s">
        <v>28</v>
      </c>
    </row>
    <row r="2945" spans="1:7" x14ac:dyDescent="0.2">
      <c r="A2945" s="3">
        <v>38367</v>
      </c>
      <c r="B2945" t="s">
        <v>29</v>
      </c>
      <c r="C2945" t="s">
        <v>30</v>
      </c>
      <c r="D2945" t="s">
        <v>28</v>
      </c>
      <c r="E2945" t="s">
        <v>29</v>
      </c>
      <c r="F2945" t="s">
        <v>30</v>
      </c>
      <c r="G2945" t="s">
        <v>28</v>
      </c>
    </row>
    <row r="2946" spans="1:7" x14ac:dyDescent="0.2">
      <c r="A2946" s="3">
        <v>38368</v>
      </c>
      <c r="B2946" t="s">
        <v>29</v>
      </c>
      <c r="C2946" t="s">
        <v>30</v>
      </c>
      <c r="D2946" t="s">
        <v>28</v>
      </c>
      <c r="E2946" t="s">
        <v>29</v>
      </c>
      <c r="F2946" t="s">
        <v>30</v>
      </c>
      <c r="G2946" t="s">
        <v>28</v>
      </c>
    </row>
    <row r="2947" spans="1:7" x14ac:dyDescent="0.2">
      <c r="A2947" s="3">
        <v>38369</v>
      </c>
      <c r="B2947">
        <v>6.63</v>
      </c>
      <c r="C2947" t="s">
        <v>27</v>
      </c>
      <c r="D2947" t="s">
        <v>28</v>
      </c>
      <c r="E2947">
        <v>6.55</v>
      </c>
      <c r="F2947" t="s">
        <v>27</v>
      </c>
      <c r="G2947" t="s">
        <v>28</v>
      </c>
    </row>
    <row r="2948" spans="1:7" x14ac:dyDescent="0.2">
      <c r="A2948" s="3">
        <v>38370</v>
      </c>
      <c r="B2948">
        <v>6.61</v>
      </c>
      <c r="C2948" t="s">
        <v>27</v>
      </c>
      <c r="D2948" t="s">
        <v>28</v>
      </c>
      <c r="E2948">
        <v>6.5600000000000005</v>
      </c>
      <c r="F2948" t="s">
        <v>27</v>
      </c>
      <c r="G2948" t="s">
        <v>28</v>
      </c>
    </row>
    <row r="2949" spans="1:7" x14ac:dyDescent="0.2">
      <c r="A2949" s="3">
        <v>38371</v>
      </c>
      <c r="B2949">
        <v>6.62</v>
      </c>
      <c r="C2949" t="s">
        <v>27</v>
      </c>
      <c r="D2949" t="s">
        <v>28</v>
      </c>
      <c r="E2949">
        <v>6.51</v>
      </c>
      <c r="F2949" t="s">
        <v>27</v>
      </c>
      <c r="G2949" t="s">
        <v>28</v>
      </c>
    </row>
    <row r="2950" spans="1:7" x14ac:dyDescent="0.2">
      <c r="A2950" s="3">
        <v>38372</v>
      </c>
      <c r="B2950">
        <v>6.63</v>
      </c>
      <c r="C2950" t="s">
        <v>27</v>
      </c>
      <c r="D2950" t="s">
        <v>28</v>
      </c>
      <c r="E2950">
        <v>6.22</v>
      </c>
      <c r="F2950" t="s">
        <v>27</v>
      </c>
      <c r="G2950" t="s">
        <v>28</v>
      </c>
    </row>
    <row r="2951" spans="1:7" x14ac:dyDescent="0.2">
      <c r="A2951" s="3">
        <v>38373</v>
      </c>
      <c r="B2951">
        <v>6.63</v>
      </c>
      <c r="C2951" t="s">
        <v>27</v>
      </c>
      <c r="D2951" t="s">
        <v>28</v>
      </c>
      <c r="E2951">
        <v>6.23</v>
      </c>
      <c r="F2951" t="s">
        <v>27</v>
      </c>
      <c r="G2951" t="s">
        <v>28</v>
      </c>
    </row>
    <row r="2952" spans="1:7" x14ac:dyDescent="0.2">
      <c r="A2952" s="3">
        <v>38374</v>
      </c>
      <c r="B2952" t="s">
        <v>29</v>
      </c>
      <c r="C2952" t="s">
        <v>30</v>
      </c>
      <c r="D2952" t="s">
        <v>28</v>
      </c>
      <c r="E2952" t="s">
        <v>29</v>
      </c>
      <c r="F2952" t="s">
        <v>30</v>
      </c>
      <c r="G2952" t="s">
        <v>28</v>
      </c>
    </row>
    <row r="2953" spans="1:7" x14ac:dyDescent="0.2">
      <c r="A2953" s="3">
        <v>38375</v>
      </c>
      <c r="B2953" t="s">
        <v>29</v>
      </c>
      <c r="C2953" t="s">
        <v>30</v>
      </c>
      <c r="D2953" t="s">
        <v>28</v>
      </c>
      <c r="E2953" t="s">
        <v>29</v>
      </c>
      <c r="F2953" t="s">
        <v>30</v>
      </c>
      <c r="G2953" t="s">
        <v>28</v>
      </c>
    </row>
    <row r="2954" spans="1:7" x14ac:dyDescent="0.2">
      <c r="A2954" s="3">
        <v>38376</v>
      </c>
      <c r="B2954">
        <v>6.61</v>
      </c>
      <c r="C2954" t="s">
        <v>27</v>
      </c>
      <c r="D2954" t="s">
        <v>28</v>
      </c>
      <c r="E2954">
        <v>5.91</v>
      </c>
      <c r="F2954" t="s">
        <v>27</v>
      </c>
      <c r="G2954" t="s">
        <v>28</v>
      </c>
    </row>
    <row r="2955" spans="1:7" x14ac:dyDescent="0.2">
      <c r="A2955" s="3">
        <v>38377</v>
      </c>
      <c r="B2955">
        <v>6.61</v>
      </c>
      <c r="C2955" t="s">
        <v>27</v>
      </c>
      <c r="D2955" t="s">
        <v>28</v>
      </c>
      <c r="E2955">
        <v>6.0200000000000005</v>
      </c>
      <c r="F2955" t="s">
        <v>27</v>
      </c>
      <c r="G2955" t="s">
        <v>28</v>
      </c>
    </row>
    <row r="2956" spans="1:7" x14ac:dyDescent="0.2">
      <c r="A2956" s="3">
        <v>38378</v>
      </c>
      <c r="B2956">
        <v>6.65</v>
      </c>
      <c r="C2956" t="s">
        <v>27</v>
      </c>
      <c r="D2956" t="s">
        <v>28</v>
      </c>
      <c r="E2956">
        <v>7.59</v>
      </c>
      <c r="F2956" t="s">
        <v>27</v>
      </c>
      <c r="G2956" t="s">
        <v>28</v>
      </c>
    </row>
    <row r="2957" spans="1:7" x14ac:dyDescent="0.2">
      <c r="A2957" s="3">
        <v>38379</v>
      </c>
      <c r="B2957">
        <v>6.6400000000000006</v>
      </c>
      <c r="C2957" t="s">
        <v>27</v>
      </c>
      <c r="D2957" t="s">
        <v>28</v>
      </c>
      <c r="E2957">
        <v>7.21</v>
      </c>
      <c r="F2957" t="s">
        <v>27</v>
      </c>
      <c r="G2957" t="s">
        <v>28</v>
      </c>
    </row>
    <row r="2958" spans="1:7" x14ac:dyDescent="0.2">
      <c r="A2958" s="3">
        <v>38380</v>
      </c>
      <c r="B2958">
        <v>6.61</v>
      </c>
      <c r="C2958" t="s">
        <v>27</v>
      </c>
      <c r="D2958" t="s">
        <v>28</v>
      </c>
      <c r="E2958">
        <v>5.83</v>
      </c>
      <c r="F2958" t="s">
        <v>27</v>
      </c>
      <c r="G2958" t="s">
        <v>28</v>
      </c>
    </row>
    <row r="2959" spans="1:7" x14ac:dyDescent="0.2">
      <c r="A2959" s="3">
        <v>38381</v>
      </c>
      <c r="B2959" t="s">
        <v>29</v>
      </c>
      <c r="C2959" t="s">
        <v>30</v>
      </c>
      <c r="D2959" t="s">
        <v>28</v>
      </c>
      <c r="E2959" t="s">
        <v>29</v>
      </c>
      <c r="F2959" t="s">
        <v>30</v>
      </c>
      <c r="G2959" t="s">
        <v>28</v>
      </c>
    </row>
    <row r="2960" spans="1:7" x14ac:dyDescent="0.2">
      <c r="A2960" s="3">
        <v>38382</v>
      </c>
      <c r="B2960" t="s">
        <v>29</v>
      </c>
      <c r="C2960" t="s">
        <v>30</v>
      </c>
      <c r="D2960" t="s">
        <v>28</v>
      </c>
      <c r="E2960" t="s">
        <v>29</v>
      </c>
      <c r="F2960" t="s">
        <v>30</v>
      </c>
      <c r="G2960" t="s">
        <v>28</v>
      </c>
    </row>
    <row r="2961" spans="1:7" x14ac:dyDescent="0.2">
      <c r="A2961" s="3">
        <v>38383</v>
      </c>
      <c r="B2961">
        <v>6.61</v>
      </c>
      <c r="C2961" t="s">
        <v>27</v>
      </c>
      <c r="D2961" t="s">
        <v>28</v>
      </c>
      <c r="E2961">
        <v>6.49</v>
      </c>
      <c r="F2961" t="s">
        <v>27</v>
      </c>
      <c r="G2961" t="s">
        <v>28</v>
      </c>
    </row>
    <row r="2962" spans="1:7" x14ac:dyDescent="0.2">
      <c r="A2962" s="3">
        <v>38384</v>
      </c>
      <c r="B2962">
        <v>6.6000000000000005</v>
      </c>
      <c r="C2962" t="s">
        <v>27</v>
      </c>
      <c r="D2962" t="s">
        <v>28</v>
      </c>
      <c r="E2962">
        <v>6.46</v>
      </c>
      <c r="F2962" t="s">
        <v>27</v>
      </c>
      <c r="G2962" t="s">
        <v>28</v>
      </c>
    </row>
    <row r="2963" spans="1:7" x14ac:dyDescent="0.2">
      <c r="A2963" s="3">
        <v>38385</v>
      </c>
      <c r="B2963">
        <v>6.6000000000000005</v>
      </c>
      <c r="C2963" t="s">
        <v>27</v>
      </c>
      <c r="D2963" t="s">
        <v>28</v>
      </c>
      <c r="E2963">
        <v>6.42</v>
      </c>
      <c r="F2963" t="s">
        <v>27</v>
      </c>
      <c r="G2963" t="s">
        <v>28</v>
      </c>
    </row>
    <row r="2964" spans="1:7" x14ac:dyDescent="0.2">
      <c r="A2964" s="3">
        <v>38386</v>
      </c>
      <c r="B2964">
        <v>6.6000000000000005</v>
      </c>
      <c r="C2964" t="s">
        <v>27</v>
      </c>
      <c r="D2964" t="s">
        <v>28</v>
      </c>
      <c r="E2964">
        <v>6.3900000000000006</v>
      </c>
      <c r="F2964" t="s">
        <v>27</v>
      </c>
      <c r="G2964" t="s">
        <v>28</v>
      </c>
    </row>
    <row r="2965" spans="1:7" x14ac:dyDescent="0.2">
      <c r="A2965" s="3">
        <v>38387</v>
      </c>
      <c r="B2965">
        <v>6.6000000000000005</v>
      </c>
      <c r="C2965" t="s">
        <v>27</v>
      </c>
      <c r="D2965" t="s">
        <v>28</v>
      </c>
      <c r="E2965">
        <v>6.61</v>
      </c>
      <c r="F2965" t="s">
        <v>27</v>
      </c>
      <c r="G2965" t="s">
        <v>28</v>
      </c>
    </row>
    <row r="2966" spans="1:7" x14ac:dyDescent="0.2">
      <c r="A2966" s="3">
        <v>38388</v>
      </c>
      <c r="B2966" t="s">
        <v>29</v>
      </c>
      <c r="C2966" t="s">
        <v>30</v>
      </c>
      <c r="D2966" t="s">
        <v>28</v>
      </c>
      <c r="E2966" t="s">
        <v>29</v>
      </c>
      <c r="F2966" t="s">
        <v>30</v>
      </c>
      <c r="G2966" t="s">
        <v>28</v>
      </c>
    </row>
    <row r="2967" spans="1:7" x14ac:dyDescent="0.2">
      <c r="A2967" s="3">
        <v>38389</v>
      </c>
      <c r="B2967" t="s">
        <v>29</v>
      </c>
      <c r="C2967" t="s">
        <v>30</v>
      </c>
      <c r="D2967" t="s">
        <v>28</v>
      </c>
      <c r="E2967" t="s">
        <v>29</v>
      </c>
      <c r="F2967" t="s">
        <v>30</v>
      </c>
      <c r="G2967" t="s">
        <v>28</v>
      </c>
    </row>
    <row r="2968" spans="1:7" x14ac:dyDescent="0.2">
      <c r="A2968" s="3">
        <v>38390</v>
      </c>
      <c r="B2968">
        <v>6.6000000000000005</v>
      </c>
      <c r="C2968" t="s">
        <v>27</v>
      </c>
      <c r="D2968" t="s">
        <v>28</v>
      </c>
      <c r="E2968">
        <v>6.6000000000000005</v>
      </c>
      <c r="F2968" t="s">
        <v>27</v>
      </c>
      <c r="G2968" t="s">
        <v>28</v>
      </c>
    </row>
    <row r="2969" spans="1:7" x14ac:dyDescent="0.2">
      <c r="A2969" s="3">
        <v>38391</v>
      </c>
      <c r="B2969">
        <v>6.6000000000000005</v>
      </c>
      <c r="C2969" t="s">
        <v>27</v>
      </c>
      <c r="D2969" t="s">
        <v>28</v>
      </c>
      <c r="E2969">
        <v>6.5600000000000005</v>
      </c>
      <c r="F2969" t="s">
        <v>27</v>
      </c>
      <c r="G2969" t="s">
        <v>28</v>
      </c>
    </row>
    <row r="2970" spans="1:7" x14ac:dyDescent="0.2">
      <c r="A2970" s="3">
        <v>38392</v>
      </c>
      <c r="B2970">
        <v>6.6000000000000005</v>
      </c>
      <c r="C2970" t="s">
        <v>27</v>
      </c>
      <c r="D2970" t="s">
        <v>28</v>
      </c>
      <c r="E2970">
        <v>6.44</v>
      </c>
      <c r="F2970" t="s">
        <v>27</v>
      </c>
      <c r="G2970" t="s">
        <v>28</v>
      </c>
    </row>
    <row r="2971" spans="1:7" x14ac:dyDescent="0.2">
      <c r="A2971" s="3">
        <v>38393</v>
      </c>
      <c r="B2971">
        <v>6.6000000000000005</v>
      </c>
      <c r="C2971" t="s">
        <v>27</v>
      </c>
      <c r="D2971" t="s">
        <v>28</v>
      </c>
      <c r="E2971">
        <v>6.36</v>
      </c>
      <c r="F2971" t="s">
        <v>27</v>
      </c>
      <c r="G2971" t="s">
        <v>28</v>
      </c>
    </row>
    <row r="2972" spans="1:7" x14ac:dyDescent="0.2">
      <c r="A2972" s="3">
        <v>38394</v>
      </c>
      <c r="B2972">
        <v>6.6000000000000005</v>
      </c>
      <c r="C2972" t="s">
        <v>27</v>
      </c>
      <c r="D2972" t="s">
        <v>28</v>
      </c>
      <c r="E2972">
        <v>6.59</v>
      </c>
      <c r="F2972" t="s">
        <v>27</v>
      </c>
      <c r="G2972" t="s">
        <v>28</v>
      </c>
    </row>
    <row r="2973" spans="1:7" x14ac:dyDescent="0.2">
      <c r="A2973" s="3">
        <v>38395</v>
      </c>
      <c r="B2973" t="s">
        <v>29</v>
      </c>
      <c r="C2973" t="s">
        <v>30</v>
      </c>
      <c r="D2973" t="s">
        <v>28</v>
      </c>
      <c r="E2973" t="s">
        <v>29</v>
      </c>
      <c r="F2973" t="s">
        <v>30</v>
      </c>
      <c r="G2973" t="s">
        <v>28</v>
      </c>
    </row>
    <row r="2974" spans="1:7" x14ac:dyDescent="0.2">
      <c r="A2974" s="3">
        <v>38396</v>
      </c>
      <c r="B2974" t="s">
        <v>29</v>
      </c>
      <c r="C2974" t="s">
        <v>30</v>
      </c>
      <c r="D2974" t="s">
        <v>28</v>
      </c>
      <c r="E2974" t="s">
        <v>29</v>
      </c>
      <c r="F2974" t="s">
        <v>30</v>
      </c>
      <c r="G2974" t="s">
        <v>28</v>
      </c>
    </row>
    <row r="2975" spans="1:7" x14ac:dyDescent="0.2">
      <c r="A2975" s="3">
        <v>38397</v>
      </c>
      <c r="B2975">
        <v>6.6000000000000005</v>
      </c>
      <c r="C2975" t="s">
        <v>27</v>
      </c>
      <c r="D2975" t="s">
        <v>28</v>
      </c>
      <c r="E2975">
        <v>6.49</v>
      </c>
      <c r="F2975" t="s">
        <v>27</v>
      </c>
      <c r="G2975" t="s">
        <v>28</v>
      </c>
    </row>
    <row r="2976" spans="1:7" x14ac:dyDescent="0.2">
      <c r="A2976" s="3">
        <v>38398</v>
      </c>
      <c r="B2976">
        <v>6.6000000000000005</v>
      </c>
      <c r="C2976" t="s">
        <v>27</v>
      </c>
      <c r="D2976" t="s">
        <v>28</v>
      </c>
      <c r="E2976">
        <v>6.33</v>
      </c>
      <c r="F2976" t="s">
        <v>27</v>
      </c>
      <c r="G2976" t="s">
        <v>28</v>
      </c>
    </row>
    <row r="2977" spans="1:7" x14ac:dyDescent="0.2">
      <c r="A2977" s="3">
        <v>38399</v>
      </c>
      <c r="B2977">
        <v>6.57</v>
      </c>
      <c r="C2977" t="s">
        <v>27</v>
      </c>
      <c r="D2977" t="s">
        <v>28</v>
      </c>
      <c r="E2977">
        <v>6.41</v>
      </c>
      <c r="F2977" t="s">
        <v>27</v>
      </c>
      <c r="G2977" t="s">
        <v>28</v>
      </c>
    </row>
    <row r="2978" spans="1:7" x14ac:dyDescent="0.2">
      <c r="A2978" s="3">
        <v>38400</v>
      </c>
      <c r="B2978">
        <v>6.57</v>
      </c>
      <c r="C2978" t="s">
        <v>27</v>
      </c>
      <c r="D2978" t="s">
        <v>28</v>
      </c>
      <c r="E2978">
        <v>6.38</v>
      </c>
      <c r="F2978" t="s">
        <v>27</v>
      </c>
      <c r="G2978" t="s">
        <v>28</v>
      </c>
    </row>
    <row r="2979" spans="1:7" x14ac:dyDescent="0.2">
      <c r="A2979" s="3">
        <v>38401</v>
      </c>
      <c r="B2979">
        <v>6.55</v>
      </c>
      <c r="C2979" t="s">
        <v>27</v>
      </c>
      <c r="D2979" t="s">
        <v>28</v>
      </c>
      <c r="E2979">
        <v>6.41</v>
      </c>
      <c r="F2979" t="s">
        <v>27</v>
      </c>
      <c r="G2979" t="s">
        <v>28</v>
      </c>
    </row>
    <row r="2980" spans="1:7" x14ac:dyDescent="0.2">
      <c r="A2980" s="3">
        <v>38402</v>
      </c>
      <c r="B2980" t="s">
        <v>29</v>
      </c>
      <c r="C2980" t="s">
        <v>30</v>
      </c>
      <c r="D2980" t="s">
        <v>28</v>
      </c>
      <c r="E2980" t="s">
        <v>29</v>
      </c>
      <c r="F2980" t="s">
        <v>30</v>
      </c>
      <c r="G2980" t="s">
        <v>28</v>
      </c>
    </row>
    <row r="2981" spans="1:7" x14ac:dyDescent="0.2">
      <c r="A2981" s="3">
        <v>38403</v>
      </c>
      <c r="B2981" t="s">
        <v>29</v>
      </c>
      <c r="C2981" t="s">
        <v>30</v>
      </c>
      <c r="D2981" t="s">
        <v>28</v>
      </c>
      <c r="E2981" t="s">
        <v>29</v>
      </c>
      <c r="F2981" t="s">
        <v>30</v>
      </c>
      <c r="G2981" t="s">
        <v>28</v>
      </c>
    </row>
    <row r="2982" spans="1:7" x14ac:dyDescent="0.2">
      <c r="A2982" s="3">
        <v>38404</v>
      </c>
      <c r="B2982">
        <v>6.5200000000000005</v>
      </c>
      <c r="C2982" t="s">
        <v>27</v>
      </c>
      <c r="D2982" t="s">
        <v>28</v>
      </c>
      <c r="E2982">
        <v>5.57</v>
      </c>
      <c r="F2982" t="s">
        <v>27</v>
      </c>
      <c r="G2982" t="s">
        <v>28</v>
      </c>
    </row>
    <row r="2983" spans="1:7" x14ac:dyDescent="0.2">
      <c r="A2983" s="3">
        <v>38405</v>
      </c>
      <c r="B2983">
        <v>6.5</v>
      </c>
      <c r="C2983" t="s">
        <v>27</v>
      </c>
      <c r="D2983" t="s">
        <v>28</v>
      </c>
      <c r="E2983">
        <v>5.53</v>
      </c>
      <c r="F2983" t="s">
        <v>27</v>
      </c>
      <c r="G2983" t="s">
        <v>28</v>
      </c>
    </row>
    <row r="2984" spans="1:7" x14ac:dyDescent="0.2">
      <c r="A2984" s="3">
        <v>38406</v>
      </c>
      <c r="B2984">
        <v>6.5</v>
      </c>
      <c r="C2984" t="s">
        <v>27</v>
      </c>
      <c r="D2984" t="s">
        <v>28</v>
      </c>
      <c r="E2984">
        <v>5.28</v>
      </c>
      <c r="F2984" t="s">
        <v>27</v>
      </c>
      <c r="G2984" t="s">
        <v>28</v>
      </c>
    </row>
    <row r="2985" spans="1:7" x14ac:dyDescent="0.2">
      <c r="A2985" s="3">
        <v>38407</v>
      </c>
      <c r="B2985">
        <v>6.5</v>
      </c>
      <c r="C2985" t="s">
        <v>27</v>
      </c>
      <c r="D2985" t="s">
        <v>28</v>
      </c>
      <c r="E2985">
        <v>5.62</v>
      </c>
      <c r="F2985" t="s">
        <v>27</v>
      </c>
      <c r="G2985" t="s">
        <v>28</v>
      </c>
    </row>
    <row r="2986" spans="1:7" x14ac:dyDescent="0.2">
      <c r="A2986" s="3">
        <v>38408</v>
      </c>
      <c r="B2986">
        <v>6.51</v>
      </c>
      <c r="C2986" t="s">
        <v>27</v>
      </c>
      <c r="D2986" t="s">
        <v>28</v>
      </c>
      <c r="E2986">
        <v>5.38</v>
      </c>
      <c r="F2986" t="s">
        <v>27</v>
      </c>
      <c r="G2986" t="s">
        <v>28</v>
      </c>
    </row>
    <row r="2987" spans="1:7" x14ac:dyDescent="0.2">
      <c r="A2987" s="3">
        <v>38409</v>
      </c>
      <c r="B2987" t="s">
        <v>29</v>
      </c>
      <c r="C2987" t="s">
        <v>30</v>
      </c>
      <c r="D2987" t="s">
        <v>28</v>
      </c>
      <c r="E2987" t="s">
        <v>29</v>
      </c>
      <c r="F2987" t="s">
        <v>30</v>
      </c>
      <c r="G2987" t="s">
        <v>28</v>
      </c>
    </row>
    <row r="2988" spans="1:7" x14ac:dyDescent="0.2">
      <c r="A2988" s="3">
        <v>38410</v>
      </c>
      <c r="B2988" t="s">
        <v>29</v>
      </c>
      <c r="C2988" t="s">
        <v>30</v>
      </c>
      <c r="D2988" t="s">
        <v>28</v>
      </c>
      <c r="E2988" t="s">
        <v>29</v>
      </c>
      <c r="F2988" t="s">
        <v>30</v>
      </c>
      <c r="G2988" t="s">
        <v>28</v>
      </c>
    </row>
    <row r="2989" spans="1:7" x14ac:dyDescent="0.2">
      <c r="A2989" s="3">
        <v>38411</v>
      </c>
      <c r="B2989">
        <v>6.45</v>
      </c>
      <c r="C2989" t="s">
        <v>27</v>
      </c>
      <c r="D2989" t="s">
        <v>28</v>
      </c>
      <c r="E2989">
        <v>6.22</v>
      </c>
      <c r="F2989" t="s">
        <v>27</v>
      </c>
      <c r="G2989" t="s">
        <v>28</v>
      </c>
    </row>
    <row r="2990" spans="1:7" x14ac:dyDescent="0.2">
      <c r="A2990" s="3">
        <v>38412</v>
      </c>
      <c r="B2990">
        <v>6.45</v>
      </c>
      <c r="C2990" t="s">
        <v>27</v>
      </c>
      <c r="D2990" t="s">
        <v>28</v>
      </c>
      <c r="E2990">
        <v>6.3</v>
      </c>
      <c r="F2990" t="s">
        <v>27</v>
      </c>
      <c r="G2990" t="s">
        <v>28</v>
      </c>
    </row>
    <row r="2991" spans="1:7" x14ac:dyDescent="0.2">
      <c r="A2991" s="3">
        <v>38413</v>
      </c>
      <c r="B2991">
        <v>6.49</v>
      </c>
      <c r="C2991" t="s">
        <v>27</v>
      </c>
      <c r="D2991" t="s">
        <v>28</v>
      </c>
      <c r="E2991">
        <v>6.33</v>
      </c>
      <c r="F2991" t="s">
        <v>27</v>
      </c>
      <c r="G2991" t="s">
        <v>28</v>
      </c>
    </row>
    <row r="2992" spans="1:7" x14ac:dyDescent="0.2">
      <c r="A2992" s="3">
        <v>38414</v>
      </c>
      <c r="B2992">
        <v>6.47</v>
      </c>
      <c r="C2992" t="s">
        <v>27</v>
      </c>
      <c r="D2992" t="s">
        <v>28</v>
      </c>
      <c r="E2992">
        <v>6.37</v>
      </c>
      <c r="F2992" t="s">
        <v>27</v>
      </c>
      <c r="G2992" t="s">
        <v>28</v>
      </c>
    </row>
    <row r="2993" spans="1:7" x14ac:dyDescent="0.2">
      <c r="A2993" s="3">
        <v>38415</v>
      </c>
      <c r="B2993">
        <v>6.5200000000000005</v>
      </c>
      <c r="C2993" t="s">
        <v>27</v>
      </c>
      <c r="D2993" t="s">
        <v>28</v>
      </c>
      <c r="E2993">
        <v>6.59</v>
      </c>
      <c r="F2993" t="s">
        <v>27</v>
      </c>
      <c r="G2993" t="s">
        <v>28</v>
      </c>
    </row>
    <row r="2994" spans="1:7" x14ac:dyDescent="0.2">
      <c r="A2994" s="3">
        <v>38416</v>
      </c>
      <c r="B2994" t="s">
        <v>29</v>
      </c>
      <c r="C2994" t="s">
        <v>30</v>
      </c>
      <c r="D2994" t="s">
        <v>28</v>
      </c>
      <c r="E2994" t="s">
        <v>29</v>
      </c>
      <c r="F2994" t="s">
        <v>30</v>
      </c>
      <c r="G2994" t="s">
        <v>28</v>
      </c>
    </row>
    <row r="2995" spans="1:7" x14ac:dyDescent="0.2">
      <c r="A2995" s="3">
        <v>38417</v>
      </c>
      <c r="B2995" t="s">
        <v>29</v>
      </c>
      <c r="C2995" t="s">
        <v>30</v>
      </c>
      <c r="D2995" t="s">
        <v>28</v>
      </c>
      <c r="E2995" t="s">
        <v>29</v>
      </c>
      <c r="F2995" t="s">
        <v>30</v>
      </c>
      <c r="G2995" t="s">
        <v>28</v>
      </c>
    </row>
    <row r="2996" spans="1:7" x14ac:dyDescent="0.2">
      <c r="A2996" s="3">
        <v>38418</v>
      </c>
      <c r="B2996">
        <v>6.6000000000000005</v>
      </c>
      <c r="C2996" t="s">
        <v>27</v>
      </c>
      <c r="D2996" t="s">
        <v>28</v>
      </c>
      <c r="E2996">
        <v>7.05</v>
      </c>
      <c r="F2996" t="s">
        <v>27</v>
      </c>
      <c r="G2996" t="s">
        <v>28</v>
      </c>
    </row>
    <row r="2997" spans="1:7" x14ac:dyDescent="0.2">
      <c r="A2997" s="3">
        <v>38419</v>
      </c>
      <c r="B2997">
        <v>6.51</v>
      </c>
      <c r="C2997" t="s">
        <v>27</v>
      </c>
      <c r="D2997" t="s">
        <v>28</v>
      </c>
      <c r="E2997">
        <v>6.68</v>
      </c>
      <c r="F2997" t="s">
        <v>27</v>
      </c>
      <c r="G2997" t="s">
        <v>28</v>
      </c>
    </row>
    <row r="2998" spans="1:7" x14ac:dyDescent="0.2">
      <c r="A2998" s="3">
        <v>38420</v>
      </c>
      <c r="B2998">
        <v>6.45</v>
      </c>
      <c r="C2998" t="s">
        <v>27</v>
      </c>
      <c r="D2998" t="s">
        <v>28</v>
      </c>
      <c r="E2998">
        <v>6.48</v>
      </c>
      <c r="F2998" t="s">
        <v>27</v>
      </c>
      <c r="G2998" t="s">
        <v>28</v>
      </c>
    </row>
    <row r="2999" spans="1:7" x14ac:dyDescent="0.2">
      <c r="A2999" s="3">
        <v>38421</v>
      </c>
      <c r="B2999">
        <v>6.45</v>
      </c>
      <c r="C2999" t="s">
        <v>27</v>
      </c>
      <c r="D2999" t="s">
        <v>28</v>
      </c>
      <c r="E2999">
        <v>6.41</v>
      </c>
      <c r="F2999" t="s">
        <v>27</v>
      </c>
      <c r="G2999" t="s">
        <v>28</v>
      </c>
    </row>
    <row r="3000" spans="1:7" x14ac:dyDescent="0.2">
      <c r="A3000" s="3">
        <v>38422</v>
      </c>
      <c r="B3000">
        <v>6.44</v>
      </c>
      <c r="C3000" t="s">
        <v>27</v>
      </c>
      <c r="D3000" t="s">
        <v>28</v>
      </c>
      <c r="E3000">
        <v>6.57</v>
      </c>
      <c r="F3000" t="s">
        <v>27</v>
      </c>
      <c r="G3000" t="s">
        <v>28</v>
      </c>
    </row>
    <row r="3001" spans="1:7" x14ac:dyDescent="0.2">
      <c r="A3001" s="3">
        <v>38423</v>
      </c>
      <c r="B3001" t="s">
        <v>29</v>
      </c>
      <c r="C3001" t="s">
        <v>30</v>
      </c>
      <c r="D3001" t="s">
        <v>28</v>
      </c>
      <c r="E3001" t="s">
        <v>29</v>
      </c>
      <c r="F3001" t="s">
        <v>30</v>
      </c>
      <c r="G3001" t="s">
        <v>28</v>
      </c>
    </row>
    <row r="3002" spans="1:7" x14ac:dyDescent="0.2">
      <c r="A3002" s="3">
        <v>38424</v>
      </c>
      <c r="B3002" t="s">
        <v>29</v>
      </c>
      <c r="C3002" t="s">
        <v>30</v>
      </c>
      <c r="D3002" t="s">
        <v>28</v>
      </c>
      <c r="E3002" t="s">
        <v>29</v>
      </c>
      <c r="F3002" t="s">
        <v>30</v>
      </c>
      <c r="G3002" t="s">
        <v>28</v>
      </c>
    </row>
    <row r="3003" spans="1:7" x14ac:dyDescent="0.2">
      <c r="A3003" s="3">
        <v>38425</v>
      </c>
      <c r="B3003">
        <v>6.46</v>
      </c>
      <c r="C3003" t="s">
        <v>27</v>
      </c>
      <c r="D3003" t="s">
        <v>28</v>
      </c>
      <c r="E3003">
        <v>6.51</v>
      </c>
      <c r="F3003" t="s">
        <v>27</v>
      </c>
      <c r="G3003" t="s">
        <v>28</v>
      </c>
    </row>
    <row r="3004" spans="1:7" x14ac:dyDescent="0.2">
      <c r="A3004" s="3">
        <v>38426</v>
      </c>
      <c r="B3004">
        <v>6.4</v>
      </c>
      <c r="C3004" t="s">
        <v>27</v>
      </c>
      <c r="D3004" t="s">
        <v>28</v>
      </c>
      <c r="E3004">
        <v>6.42</v>
      </c>
      <c r="F3004" t="s">
        <v>27</v>
      </c>
      <c r="G3004" t="s">
        <v>28</v>
      </c>
    </row>
    <row r="3005" spans="1:7" x14ac:dyDescent="0.2">
      <c r="A3005" s="3">
        <v>38427</v>
      </c>
      <c r="B3005">
        <v>6.4</v>
      </c>
      <c r="C3005" t="s">
        <v>27</v>
      </c>
      <c r="D3005" t="s">
        <v>28</v>
      </c>
      <c r="E3005">
        <v>6.48</v>
      </c>
      <c r="F3005" t="s">
        <v>27</v>
      </c>
      <c r="G3005" t="s">
        <v>28</v>
      </c>
    </row>
    <row r="3006" spans="1:7" x14ac:dyDescent="0.2">
      <c r="A3006" s="3">
        <v>38428</v>
      </c>
      <c r="B3006">
        <v>6.4</v>
      </c>
      <c r="C3006" t="s">
        <v>27</v>
      </c>
      <c r="D3006" t="s">
        <v>28</v>
      </c>
      <c r="E3006">
        <v>6.6400000000000006</v>
      </c>
      <c r="F3006" t="s">
        <v>27</v>
      </c>
      <c r="G3006" t="s">
        <v>28</v>
      </c>
    </row>
    <row r="3007" spans="1:7" x14ac:dyDescent="0.2">
      <c r="A3007" s="3">
        <v>38429</v>
      </c>
      <c r="B3007">
        <v>6.33</v>
      </c>
      <c r="C3007" t="s">
        <v>27</v>
      </c>
      <c r="D3007" t="s">
        <v>28</v>
      </c>
      <c r="E3007">
        <v>6.59</v>
      </c>
      <c r="F3007" t="s">
        <v>27</v>
      </c>
      <c r="G3007" t="s">
        <v>28</v>
      </c>
    </row>
    <row r="3008" spans="1:7" x14ac:dyDescent="0.2">
      <c r="A3008" s="3">
        <v>38430</v>
      </c>
      <c r="B3008" t="s">
        <v>29</v>
      </c>
      <c r="C3008" t="s">
        <v>30</v>
      </c>
      <c r="D3008" t="s">
        <v>28</v>
      </c>
      <c r="E3008" t="s">
        <v>29</v>
      </c>
      <c r="F3008" t="s">
        <v>30</v>
      </c>
      <c r="G3008" t="s">
        <v>28</v>
      </c>
    </row>
    <row r="3009" spans="1:7" x14ac:dyDescent="0.2">
      <c r="A3009" s="3">
        <v>38431</v>
      </c>
      <c r="B3009" t="s">
        <v>29</v>
      </c>
      <c r="C3009" t="s">
        <v>30</v>
      </c>
      <c r="D3009" t="s">
        <v>28</v>
      </c>
      <c r="E3009" t="s">
        <v>29</v>
      </c>
      <c r="F3009" t="s">
        <v>30</v>
      </c>
      <c r="G3009" t="s">
        <v>28</v>
      </c>
    </row>
    <row r="3010" spans="1:7" x14ac:dyDescent="0.2">
      <c r="A3010" s="3">
        <v>38432</v>
      </c>
      <c r="B3010">
        <v>6.2700000000000005</v>
      </c>
      <c r="C3010" t="s">
        <v>27</v>
      </c>
      <c r="D3010" t="s">
        <v>28</v>
      </c>
      <c r="E3010">
        <v>6.54</v>
      </c>
      <c r="F3010" t="s">
        <v>27</v>
      </c>
      <c r="G3010" t="s">
        <v>28</v>
      </c>
    </row>
    <row r="3011" spans="1:7" x14ac:dyDescent="0.2">
      <c r="A3011" s="3">
        <v>38433</v>
      </c>
      <c r="B3011">
        <v>6.26</v>
      </c>
      <c r="C3011" t="s">
        <v>27</v>
      </c>
      <c r="D3011" t="s">
        <v>28</v>
      </c>
      <c r="E3011">
        <v>6.45</v>
      </c>
      <c r="F3011" t="s">
        <v>27</v>
      </c>
      <c r="G3011" t="s">
        <v>28</v>
      </c>
    </row>
    <row r="3012" spans="1:7" x14ac:dyDescent="0.2">
      <c r="A3012" s="3">
        <v>38434</v>
      </c>
      <c r="B3012">
        <v>6.24</v>
      </c>
      <c r="C3012" t="s">
        <v>27</v>
      </c>
      <c r="D3012" t="s">
        <v>28</v>
      </c>
      <c r="E3012">
        <v>6.43</v>
      </c>
      <c r="F3012" t="s">
        <v>27</v>
      </c>
      <c r="G3012" t="s">
        <v>28</v>
      </c>
    </row>
    <row r="3013" spans="1:7" x14ac:dyDescent="0.2">
      <c r="A3013" s="3">
        <v>38435</v>
      </c>
      <c r="B3013">
        <v>6.2</v>
      </c>
      <c r="C3013" t="s">
        <v>27</v>
      </c>
      <c r="D3013" t="s">
        <v>28</v>
      </c>
      <c r="E3013">
        <v>6.54</v>
      </c>
      <c r="F3013" t="s">
        <v>27</v>
      </c>
      <c r="G3013" t="s">
        <v>28</v>
      </c>
    </row>
    <row r="3014" spans="1:7" x14ac:dyDescent="0.2">
      <c r="A3014" s="3">
        <v>38436</v>
      </c>
      <c r="B3014">
        <v>6.2</v>
      </c>
      <c r="C3014" t="s">
        <v>27</v>
      </c>
      <c r="D3014" t="s">
        <v>28</v>
      </c>
      <c r="E3014">
        <v>6.47</v>
      </c>
      <c r="F3014" t="s">
        <v>27</v>
      </c>
      <c r="G3014" t="s">
        <v>28</v>
      </c>
    </row>
    <row r="3015" spans="1:7" x14ac:dyDescent="0.2">
      <c r="A3015" s="3">
        <v>38437</v>
      </c>
      <c r="B3015" t="s">
        <v>29</v>
      </c>
      <c r="C3015" t="s">
        <v>30</v>
      </c>
      <c r="D3015" t="s">
        <v>28</v>
      </c>
      <c r="E3015" t="s">
        <v>29</v>
      </c>
      <c r="F3015" t="s">
        <v>30</v>
      </c>
      <c r="G3015" t="s">
        <v>28</v>
      </c>
    </row>
    <row r="3016" spans="1:7" x14ac:dyDescent="0.2">
      <c r="A3016" s="3">
        <v>38438</v>
      </c>
      <c r="B3016" t="s">
        <v>29</v>
      </c>
      <c r="C3016" t="s">
        <v>30</v>
      </c>
      <c r="D3016" t="s">
        <v>28</v>
      </c>
      <c r="E3016" t="s">
        <v>29</v>
      </c>
      <c r="F3016" t="s">
        <v>30</v>
      </c>
      <c r="G3016" t="s">
        <v>28</v>
      </c>
    </row>
    <row r="3017" spans="1:7" x14ac:dyDescent="0.2">
      <c r="A3017" s="3">
        <v>38439</v>
      </c>
      <c r="B3017" t="s">
        <v>29</v>
      </c>
      <c r="C3017" t="s">
        <v>30</v>
      </c>
      <c r="D3017" t="s">
        <v>28</v>
      </c>
      <c r="E3017" t="s">
        <v>29</v>
      </c>
      <c r="F3017" t="s">
        <v>30</v>
      </c>
      <c r="G3017" t="s">
        <v>28</v>
      </c>
    </row>
    <row r="3018" spans="1:7" x14ac:dyDescent="0.2">
      <c r="A3018" s="3">
        <v>38440</v>
      </c>
      <c r="B3018">
        <v>6.2</v>
      </c>
      <c r="C3018" t="s">
        <v>27</v>
      </c>
      <c r="D3018" t="s">
        <v>28</v>
      </c>
      <c r="E3018">
        <v>7.82</v>
      </c>
      <c r="F3018" t="s">
        <v>27</v>
      </c>
      <c r="G3018" t="s">
        <v>28</v>
      </c>
    </row>
    <row r="3019" spans="1:7" x14ac:dyDescent="0.2">
      <c r="A3019" s="3">
        <v>38441</v>
      </c>
      <c r="B3019">
        <v>6.22</v>
      </c>
      <c r="C3019" t="s">
        <v>27</v>
      </c>
      <c r="D3019" t="s">
        <v>28</v>
      </c>
      <c r="E3019">
        <v>7.9300000000000006</v>
      </c>
      <c r="F3019" t="s">
        <v>27</v>
      </c>
      <c r="G3019" t="s">
        <v>28</v>
      </c>
    </row>
    <row r="3020" spans="1:7" x14ac:dyDescent="0.2">
      <c r="A3020" s="3">
        <v>38442</v>
      </c>
      <c r="B3020">
        <v>6.1400000000000006</v>
      </c>
      <c r="C3020" t="s">
        <v>27</v>
      </c>
      <c r="D3020" t="s">
        <v>28</v>
      </c>
      <c r="E3020">
        <v>6.15</v>
      </c>
      <c r="F3020" t="s">
        <v>27</v>
      </c>
      <c r="G3020" t="s">
        <v>28</v>
      </c>
    </row>
    <row r="3021" spans="1:7" x14ac:dyDescent="0.2">
      <c r="A3021" s="3">
        <v>38443</v>
      </c>
      <c r="B3021">
        <v>6.1400000000000006</v>
      </c>
      <c r="C3021" t="s">
        <v>27</v>
      </c>
      <c r="D3021" t="s">
        <v>28</v>
      </c>
      <c r="E3021">
        <v>6.15</v>
      </c>
      <c r="F3021" t="s">
        <v>27</v>
      </c>
      <c r="G3021" t="s">
        <v>28</v>
      </c>
    </row>
    <row r="3022" spans="1:7" x14ac:dyDescent="0.2">
      <c r="A3022" s="3">
        <v>38444</v>
      </c>
      <c r="B3022" t="s">
        <v>29</v>
      </c>
      <c r="C3022" t="s">
        <v>30</v>
      </c>
      <c r="D3022" t="s">
        <v>28</v>
      </c>
      <c r="E3022" t="s">
        <v>29</v>
      </c>
      <c r="F3022" t="s">
        <v>30</v>
      </c>
      <c r="G3022" t="s">
        <v>28</v>
      </c>
    </row>
    <row r="3023" spans="1:7" x14ac:dyDescent="0.2">
      <c r="A3023" s="3">
        <v>38445</v>
      </c>
      <c r="B3023" t="s">
        <v>29</v>
      </c>
      <c r="C3023" t="s">
        <v>30</v>
      </c>
      <c r="D3023" t="s">
        <v>28</v>
      </c>
      <c r="E3023" t="s">
        <v>29</v>
      </c>
      <c r="F3023" t="s">
        <v>30</v>
      </c>
      <c r="G3023" t="s">
        <v>28</v>
      </c>
    </row>
    <row r="3024" spans="1:7" x14ac:dyDescent="0.2">
      <c r="A3024" s="3">
        <v>38446</v>
      </c>
      <c r="B3024">
        <v>6.1400000000000006</v>
      </c>
      <c r="C3024" t="s">
        <v>27</v>
      </c>
      <c r="D3024" t="s">
        <v>28</v>
      </c>
      <c r="E3024">
        <v>6.2</v>
      </c>
      <c r="F3024" t="s">
        <v>27</v>
      </c>
      <c r="G3024" t="s">
        <v>28</v>
      </c>
    </row>
    <row r="3025" spans="1:7" x14ac:dyDescent="0.2">
      <c r="A3025" s="3">
        <v>38447</v>
      </c>
      <c r="B3025">
        <v>6.13</v>
      </c>
      <c r="C3025" t="s">
        <v>27</v>
      </c>
      <c r="D3025" t="s">
        <v>28</v>
      </c>
      <c r="E3025">
        <v>6.18</v>
      </c>
      <c r="F3025" t="s">
        <v>27</v>
      </c>
      <c r="G3025" t="s">
        <v>28</v>
      </c>
    </row>
    <row r="3026" spans="1:7" x14ac:dyDescent="0.2">
      <c r="A3026" s="3">
        <v>38448</v>
      </c>
      <c r="B3026">
        <v>6.12</v>
      </c>
      <c r="C3026" t="s">
        <v>27</v>
      </c>
      <c r="D3026" t="s">
        <v>28</v>
      </c>
      <c r="E3026">
        <v>6.2</v>
      </c>
      <c r="F3026" t="s">
        <v>27</v>
      </c>
      <c r="G3026" t="s">
        <v>28</v>
      </c>
    </row>
    <row r="3027" spans="1:7" x14ac:dyDescent="0.2">
      <c r="A3027" s="3">
        <v>38449</v>
      </c>
      <c r="B3027">
        <v>6.0600000000000005</v>
      </c>
      <c r="C3027" t="s">
        <v>27</v>
      </c>
      <c r="D3027" t="s">
        <v>28</v>
      </c>
      <c r="E3027">
        <v>6.0600000000000005</v>
      </c>
      <c r="F3027" t="s">
        <v>27</v>
      </c>
      <c r="G3027" t="s">
        <v>28</v>
      </c>
    </row>
    <row r="3028" spans="1:7" x14ac:dyDescent="0.2">
      <c r="A3028" s="3">
        <v>38450</v>
      </c>
      <c r="B3028" t="s">
        <v>29</v>
      </c>
      <c r="C3028" t="s">
        <v>30</v>
      </c>
      <c r="D3028" t="s">
        <v>28</v>
      </c>
      <c r="E3028" t="s">
        <v>29</v>
      </c>
      <c r="F3028" t="s">
        <v>30</v>
      </c>
      <c r="G3028" t="s">
        <v>28</v>
      </c>
    </row>
    <row r="3029" spans="1:7" x14ac:dyDescent="0.2">
      <c r="A3029" s="3">
        <v>38451</v>
      </c>
      <c r="B3029" t="s">
        <v>29</v>
      </c>
      <c r="C3029" t="s">
        <v>30</v>
      </c>
      <c r="D3029" t="s">
        <v>28</v>
      </c>
      <c r="E3029" t="s">
        <v>29</v>
      </c>
      <c r="F3029" t="s">
        <v>30</v>
      </c>
      <c r="G3029" t="s">
        <v>28</v>
      </c>
    </row>
    <row r="3030" spans="1:7" x14ac:dyDescent="0.2">
      <c r="A3030" s="3">
        <v>38452</v>
      </c>
      <c r="B3030" t="s">
        <v>29</v>
      </c>
      <c r="C3030" t="s">
        <v>30</v>
      </c>
      <c r="D3030" t="s">
        <v>28</v>
      </c>
      <c r="E3030" t="s">
        <v>29</v>
      </c>
      <c r="F3030" t="s">
        <v>30</v>
      </c>
      <c r="G3030" t="s">
        <v>28</v>
      </c>
    </row>
    <row r="3031" spans="1:7" x14ac:dyDescent="0.2">
      <c r="A3031" s="3">
        <v>38453</v>
      </c>
      <c r="B3031">
        <v>6.05</v>
      </c>
      <c r="C3031" t="s">
        <v>27</v>
      </c>
      <c r="D3031" t="s">
        <v>28</v>
      </c>
      <c r="E3031">
        <v>6.04</v>
      </c>
      <c r="F3031" t="s">
        <v>27</v>
      </c>
      <c r="G3031" t="s">
        <v>28</v>
      </c>
    </row>
    <row r="3032" spans="1:7" x14ac:dyDescent="0.2">
      <c r="A3032" s="3">
        <v>38454</v>
      </c>
      <c r="B3032">
        <v>6.03</v>
      </c>
      <c r="C3032" t="s">
        <v>27</v>
      </c>
      <c r="D3032" t="s">
        <v>28</v>
      </c>
      <c r="E3032">
        <v>5.91</v>
      </c>
      <c r="F3032" t="s">
        <v>27</v>
      </c>
      <c r="G3032" t="s">
        <v>28</v>
      </c>
    </row>
    <row r="3033" spans="1:7" x14ac:dyDescent="0.2">
      <c r="A3033" s="3">
        <v>38455</v>
      </c>
      <c r="B3033">
        <v>6.03</v>
      </c>
      <c r="C3033" t="s">
        <v>27</v>
      </c>
      <c r="D3033" t="s">
        <v>28</v>
      </c>
      <c r="E3033">
        <v>5.0200000000000005</v>
      </c>
      <c r="F3033" t="s">
        <v>27</v>
      </c>
      <c r="G3033" t="s">
        <v>28</v>
      </c>
    </row>
    <row r="3034" spans="1:7" x14ac:dyDescent="0.2">
      <c r="A3034" s="3">
        <v>38456</v>
      </c>
      <c r="B3034">
        <v>6.0200000000000005</v>
      </c>
      <c r="C3034" t="s">
        <v>27</v>
      </c>
      <c r="D3034" t="s">
        <v>28</v>
      </c>
      <c r="E3034">
        <v>5.3</v>
      </c>
      <c r="F3034" t="s">
        <v>27</v>
      </c>
      <c r="G3034" t="s">
        <v>28</v>
      </c>
    </row>
    <row r="3035" spans="1:7" x14ac:dyDescent="0.2">
      <c r="A3035" s="3">
        <v>38457</v>
      </c>
      <c r="B3035">
        <v>6</v>
      </c>
      <c r="C3035" t="s">
        <v>27</v>
      </c>
      <c r="D3035" t="s">
        <v>28</v>
      </c>
      <c r="E3035">
        <v>6.07</v>
      </c>
      <c r="F3035" t="s">
        <v>27</v>
      </c>
      <c r="G3035" t="s">
        <v>28</v>
      </c>
    </row>
    <row r="3036" spans="1:7" x14ac:dyDescent="0.2">
      <c r="A3036" s="3">
        <v>38458</v>
      </c>
      <c r="B3036" t="s">
        <v>29</v>
      </c>
      <c r="C3036" t="s">
        <v>30</v>
      </c>
      <c r="D3036" t="s">
        <v>28</v>
      </c>
      <c r="E3036" t="s">
        <v>29</v>
      </c>
      <c r="F3036" t="s">
        <v>30</v>
      </c>
      <c r="G3036" t="s">
        <v>28</v>
      </c>
    </row>
    <row r="3037" spans="1:7" x14ac:dyDescent="0.2">
      <c r="A3037" s="3">
        <v>38459</v>
      </c>
      <c r="B3037" t="s">
        <v>29</v>
      </c>
      <c r="C3037" t="s">
        <v>30</v>
      </c>
      <c r="D3037" t="s">
        <v>28</v>
      </c>
      <c r="E3037" t="s">
        <v>29</v>
      </c>
      <c r="F3037" t="s">
        <v>30</v>
      </c>
      <c r="G3037" t="s">
        <v>28</v>
      </c>
    </row>
    <row r="3038" spans="1:7" x14ac:dyDescent="0.2">
      <c r="A3038" s="3">
        <v>38460</v>
      </c>
      <c r="B3038">
        <v>5.95</v>
      </c>
      <c r="C3038" t="s">
        <v>27</v>
      </c>
      <c r="D3038" t="s">
        <v>28</v>
      </c>
      <c r="E3038">
        <v>6.15</v>
      </c>
      <c r="F3038" t="s">
        <v>27</v>
      </c>
      <c r="G3038" t="s">
        <v>28</v>
      </c>
    </row>
    <row r="3039" spans="1:7" x14ac:dyDescent="0.2">
      <c r="A3039" s="3">
        <v>38461</v>
      </c>
      <c r="B3039">
        <v>5.96</v>
      </c>
      <c r="C3039" t="s">
        <v>27</v>
      </c>
      <c r="D3039" t="s">
        <v>28</v>
      </c>
      <c r="E3039">
        <v>6.87</v>
      </c>
      <c r="F3039" t="s">
        <v>27</v>
      </c>
      <c r="G3039" t="s">
        <v>28</v>
      </c>
    </row>
    <row r="3040" spans="1:7" x14ac:dyDescent="0.2">
      <c r="A3040" s="3">
        <v>38462</v>
      </c>
      <c r="B3040">
        <v>5.9</v>
      </c>
      <c r="C3040" t="s">
        <v>27</v>
      </c>
      <c r="D3040" t="s">
        <v>28</v>
      </c>
      <c r="E3040">
        <v>6.3500000000000005</v>
      </c>
      <c r="F3040" t="s">
        <v>27</v>
      </c>
      <c r="G3040" t="s">
        <v>28</v>
      </c>
    </row>
    <row r="3041" spans="1:7" x14ac:dyDescent="0.2">
      <c r="A3041" s="3">
        <v>38463</v>
      </c>
      <c r="B3041">
        <v>5.8500000000000005</v>
      </c>
      <c r="C3041" t="s">
        <v>27</v>
      </c>
      <c r="D3041" t="s">
        <v>28</v>
      </c>
      <c r="E3041">
        <v>6.01</v>
      </c>
      <c r="F3041" t="s">
        <v>27</v>
      </c>
      <c r="G3041" t="s">
        <v>28</v>
      </c>
    </row>
    <row r="3042" spans="1:7" x14ac:dyDescent="0.2">
      <c r="A3042" s="3">
        <v>38464</v>
      </c>
      <c r="B3042">
        <v>5.7700000000000005</v>
      </c>
      <c r="C3042" t="s">
        <v>27</v>
      </c>
      <c r="D3042" t="s">
        <v>28</v>
      </c>
      <c r="E3042">
        <v>5.76</v>
      </c>
      <c r="F3042" t="s">
        <v>27</v>
      </c>
      <c r="G3042" t="s">
        <v>28</v>
      </c>
    </row>
    <row r="3043" spans="1:7" x14ac:dyDescent="0.2">
      <c r="A3043" s="3">
        <v>38465</v>
      </c>
      <c r="B3043" t="s">
        <v>29</v>
      </c>
      <c r="C3043" t="s">
        <v>30</v>
      </c>
      <c r="D3043" t="s">
        <v>28</v>
      </c>
      <c r="E3043" t="s">
        <v>29</v>
      </c>
      <c r="F3043" t="s">
        <v>30</v>
      </c>
      <c r="G3043" t="s">
        <v>28</v>
      </c>
    </row>
    <row r="3044" spans="1:7" x14ac:dyDescent="0.2">
      <c r="A3044" s="3">
        <v>38466</v>
      </c>
      <c r="B3044" t="s">
        <v>29</v>
      </c>
      <c r="C3044" t="s">
        <v>30</v>
      </c>
      <c r="D3044" t="s">
        <v>28</v>
      </c>
      <c r="E3044" t="s">
        <v>29</v>
      </c>
      <c r="F3044" t="s">
        <v>30</v>
      </c>
      <c r="G3044" t="s">
        <v>28</v>
      </c>
    </row>
    <row r="3045" spans="1:7" x14ac:dyDescent="0.2">
      <c r="A3045" s="3">
        <v>38467</v>
      </c>
      <c r="B3045">
        <v>5.76</v>
      </c>
      <c r="C3045" t="s">
        <v>27</v>
      </c>
      <c r="D3045" t="s">
        <v>28</v>
      </c>
      <c r="E3045">
        <v>6.29</v>
      </c>
      <c r="F3045" t="s">
        <v>27</v>
      </c>
      <c r="G3045" t="s">
        <v>28</v>
      </c>
    </row>
    <row r="3046" spans="1:7" x14ac:dyDescent="0.2">
      <c r="A3046" s="3">
        <v>38468</v>
      </c>
      <c r="B3046">
        <v>5.75</v>
      </c>
      <c r="C3046" t="s">
        <v>27</v>
      </c>
      <c r="D3046" t="s">
        <v>28</v>
      </c>
      <c r="E3046">
        <v>6.36</v>
      </c>
      <c r="F3046" t="s">
        <v>27</v>
      </c>
      <c r="G3046" t="s">
        <v>28</v>
      </c>
    </row>
    <row r="3047" spans="1:7" x14ac:dyDescent="0.2">
      <c r="A3047" s="3">
        <v>38469</v>
      </c>
      <c r="B3047">
        <v>5.73</v>
      </c>
      <c r="C3047" t="s">
        <v>27</v>
      </c>
      <c r="D3047" t="s">
        <v>28</v>
      </c>
      <c r="E3047">
        <v>6.01</v>
      </c>
      <c r="F3047" t="s">
        <v>27</v>
      </c>
      <c r="G3047" t="s">
        <v>28</v>
      </c>
    </row>
    <row r="3048" spans="1:7" x14ac:dyDescent="0.2">
      <c r="A3048" s="3">
        <v>38470</v>
      </c>
      <c r="B3048">
        <v>5.6000000000000005</v>
      </c>
      <c r="C3048" t="s">
        <v>27</v>
      </c>
      <c r="D3048" t="s">
        <v>28</v>
      </c>
      <c r="E3048">
        <v>5.98</v>
      </c>
      <c r="F3048" t="s">
        <v>27</v>
      </c>
      <c r="G3048" t="s">
        <v>28</v>
      </c>
    </row>
    <row r="3049" spans="1:7" x14ac:dyDescent="0.2">
      <c r="A3049" s="3">
        <v>38471</v>
      </c>
      <c r="B3049">
        <v>5.6000000000000005</v>
      </c>
      <c r="C3049" t="s">
        <v>27</v>
      </c>
      <c r="D3049" t="s">
        <v>28</v>
      </c>
      <c r="E3049">
        <v>5.62</v>
      </c>
      <c r="F3049" t="s">
        <v>27</v>
      </c>
      <c r="G3049" t="s">
        <v>28</v>
      </c>
    </row>
    <row r="3050" spans="1:7" x14ac:dyDescent="0.2">
      <c r="A3050" s="3">
        <v>38472</v>
      </c>
      <c r="B3050" t="s">
        <v>29</v>
      </c>
      <c r="C3050" t="s">
        <v>30</v>
      </c>
      <c r="D3050" t="s">
        <v>28</v>
      </c>
      <c r="E3050" t="s">
        <v>29</v>
      </c>
      <c r="F3050" t="s">
        <v>30</v>
      </c>
      <c r="G3050" t="s">
        <v>28</v>
      </c>
    </row>
    <row r="3051" spans="1:7" x14ac:dyDescent="0.2">
      <c r="A3051" s="3">
        <v>38473</v>
      </c>
      <c r="B3051" t="s">
        <v>29</v>
      </c>
      <c r="C3051" t="s">
        <v>30</v>
      </c>
      <c r="D3051" t="s">
        <v>28</v>
      </c>
      <c r="E3051" t="s">
        <v>29</v>
      </c>
      <c r="F3051" t="s">
        <v>30</v>
      </c>
      <c r="G3051" t="s">
        <v>28</v>
      </c>
    </row>
    <row r="3052" spans="1:7" x14ac:dyDescent="0.2">
      <c r="A3052" s="3">
        <v>38474</v>
      </c>
      <c r="B3052">
        <v>5.59</v>
      </c>
      <c r="C3052" t="s">
        <v>27</v>
      </c>
      <c r="D3052" t="s">
        <v>28</v>
      </c>
      <c r="E3052">
        <v>5.59</v>
      </c>
      <c r="F3052" t="s">
        <v>27</v>
      </c>
      <c r="G3052" t="s">
        <v>28</v>
      </c>
    </row>
    <row r="3053" spans="1:7" x14ac:dyDescent="0.2">
      <c r="A3053" s="3">
        <v>38475</v>
      </c>
      <c r="B3053" t="s">
        <v>29</v>
      </c>
      <c r="C3053" t="s">
        <v>30</v>
      </c>
      <c r="D3053" t="s">
        <v>28</v>
      </c>
      <c r="E3053" t="s">
        <v>29</v>
      </c>
      <c r="F3053" t="s">
        <v>30</v>
      </c>
      <c r="G3053" t="s">
        <v>28</v>
      </c>
    </row>
    <row r="3054" spans="1:7" x14ac:dyDescent="0.2">
      <c r="A3054" s="3">
        <v>38476</v>
      </c>
      <c r="B3054">
        <v>5.58</v>
      </c>
      <c r="C3054" t="s">
        <v>27</v>
      </c>
      <c r="D3054" t="s">
        <v>28</v>
      </c>
      <c r="E3054">
        <v>5.53</v>
      </c>
      <c r="F3054" t="s">
        <v>27</v>
      </c>
      <c r="G3054" t="s">
        <v>28</v>
      </c>
    </row>
    <row r="3055" spans="1:7" x14ac:dyDescent="0.2">
      <c r="A3055" s="3">
        <v>38477</v>
      </c>
      <c r="B3055">
        <v>5.57</v>
      </c>
      <c r="C3055" t="s">
        <v>27</v>
      </c>
      <c r="D3055" t="s">
        <v>28</v>
      </c>
      <c r="E3055">
        <v>5.5</v>
      </c>
      <c r="F3055" t="s">
        <v>27</v>
      </c>
      <c r="G3055" t="s">
        <v>28</v>
      </c>
    </row>
    <row r="3056" spans="1:7" x14ac:dyDescent="0.2">
      <c r="A3056" s="3">
        <v>38478</v>
      </c>
      <c r="B3056">
        <v>5.59</v>
      </c>
      <c r="C3056" t="s">
        <v>27</v>
      </c>
      <c r="D3056" t="s">
        <v>28</v>
      </c>
      <c r="E3056">
        <v>5.65</v>
      </c>
      <c r="F3056" t="s">
        <v>27</v>
      </c>
      <c r="G3056" t="s">
        <v>28</v>
      </c>
    </row>
    <row r="3057" spans="1:7" x14ac:dyDescent="0.2">
      <c r="A3057" s="3">
        <v>38479</v>
      </c>
      <c r="B3057" t="s">
        <v>29</v>
      </c>
      <c r="C3057" t="s">
        <v>30</v>
      </c>
      <c r="D3057" t="s">
        <v>28</v>
      </c>
      <c r="E3057" t="s">
        <v>29</v>
      </c>
      <c r="F3057" t="s">
        <v>30</v>
      </c>
      <c r="G3057" t="s">
        <v>28</v>
      </c>
    </row>
    <row r="3058" spans="1:7" x14ac:dyDescent="0.2">
      <c r="A3058" s="3">
        <v>38480</v>
      </c>
      <c r="B3058" t="s">
        <v>29</v>
      </c>
      <c r="C3058" t="s">
        <v>30</v>
      </c>
      <c r="D3058" t="s">
        <v>28</v>
      </c>
      <c r="E3058" t="s">
        <v>29</v>
      </c>
      <c r="F3058" t="s">
        <v>30</v>
      </c>
      <c r="G3058" t="s">
        <v>28</v>
      </c>
    </row>
    <row r="3059" spans="1:7" x14ac:dyDescent="0.2">
      <c r="A3059" s="3">
        <v>38481</v>
      </c>
      <c r="B3059">
        <v>5.5600000000000005</v>
      </c>
      <c r="C3059" t="s">
        <v>27</v>
      </c>
      <c r="D3059" t="s">
        <v>28</v>
      </c>
      <c r="E3059">
        <v>5.8</v>
      </c>
      <c r="F3059" t="s">
        <v>27</v>
      </c>
      <c r="G3059" t="s">
        <v>28</v>
      </c>
    </row>
    <row r="3060" spans="1:7" x14ac:dyDescent="0.2">
      <c r="A3060" s="3">
        <v>38482</v>
      </c>
      <c r="B3060">
        <v>5.55</v>
      </c>
      <c r="C3060" t="s">
        <v>27</v>
      </c>
      <c r="D3060" t="s">
        <v>28</v>
      </c>
      <c r="E3060">
        <v>5.72</v>
      </c>
      <c r="F3060" t="s">
        <v>27</v>
      </c>
      <c r="G3060" t="s">
        <v>28</v>
      </c>
    </row>
    <row r="3061" spans="1:7" x14ac:dyDescent="0.2">
      <c r="A3061" s="3">
        <v>38483</v>
      </c>
      <c r="B3061">
        <v>5.5600000000000005</v>
      </c>
      <c r="C3061" t="s">
        <v>27</v>
      </c>
      <c r="D3061" t="s">
        <v>28</v>
      </c>
      <c r="E3061">
        <v>5.83</v>
      </c>
      <c r="F3061" t="s">
        <v>27</v>
      </c>
      <c r="G3061" t="s">
        <v>28</v>
      </c>
    </row>
    <row r="3062" spans="1:7" x14ac:dyDescent="0.2">
      <c r="A3062" s="3">
        <v>38484</v>
      </c>
      <c r="B3062">
        <v>5.55</v>
      </c>
      <c r="C3062" t="s">
        <v>27</v>
      </c>
      <c r="D3062" t="s">
        <v>28</v>
      </c>
      <c r="E3062">
        <v>5.98</v>
      </c>
      <c r="F3062" t="s">
        <v>27</v>
      </c>
      <c r="G3062" t="s">
        <v>28</v>
      </c>
    </row>
    <row r="3063" spans="1:7" x14ac:dyDescent="0.2">
      <c r="A3063" s="3">
        <v>38485</v>
      </c>
      <c r="B3063">
        <v>5.5600000000000005</v>
      </c>
      <c r="C3063" t="s">
        <v>27</v>
      </c>
      <c r="D3063" t="s">
        <v>28</v>
      </c>
      <c r="E3063">
        <v>5.68</v>
      </c>
      <c r="F3063" t="s">
        <v>27</v>
      </c>
      <c r="G3063" t="s">
        <v>28</v>
      </c>
    </row>
    <row r="3064" spans="1:7" x14ac:dyDescent="0.2">
      <c r="A3064" s="3">
        <v>38486</v>
      </c>
      <c r="B3064" t="s">
        <v>29</v>
      </c>
      <c r="C3064" t="s">
        <v>30</v>
      </c>
      <c r="D3064" t="s">
        <v>28</v>
      </c>
      <c r="E3064" t="s">
        <v>29</v>
      </c>
      <c r="F3064" t="s">
        <v>30</v>
      </c>
      <c r="G3064" t="s">
        <v>28</v>
      </c>
    </row>
    <row r="3065" spans="1:7" x14ac:dyDescent="0.2">
      <c r="A3065" s="3">
        <v>38487</v>
      </c>
      <c r="B3065" t="s">
        <v>29</v>
      </c>
      <c r="C3065" t="s">
        <v>30</v>
      </c>
      <c r="D3065" t="s">
        <v>28</v>
      </c>
      <c r="E3065" t="s">
        <v>29</v>
      </c>
      <c r="F3065" t="s">
        <v>30</v>
      </c>
      <c r="G3065" t="s">
        <v>28</v>
      </c>
    </row>
    <row r="3066" spans="1:7" x14ac:dyDescent="0.2">
      <c r="A3066" s="3">
        <v>38488</v>
      </c>
      <c r="B3066">
        <v>5.55</v>
      </c>
      <c r="C3066" t="s">
        <v>27</v>
      </c>
      <c r="D3066" t="s">
        <v>28</v>
      </c>
      <c r="E3066">
        <v>5.6000000000000005</v>
      </c>
      <c r="F3066" t="s">
        <v>27</v>
      </c>
      <c r="G3066" t="s">
        <v>28</v>
      </c>
    </row>
    <row r="3067" spans="1:7" x14ac:dyDescent="0.2">
      <c r="A3067" s="3">
        <v>38489</v>
      </c>
      <c r="B3067">
        <v>5.55</v>
      </c>
      <c r="C3067" t="s">
        <v>27</v>
      </c>
      <c r="D3067" t="s">
        <v>28</v>
      </c>
      <c r="E3067">
        <v>5.66</v>
      </c>
      <c r="F3067" t="s">
        <v>27</v>
      </c>
      <c r="G3067" t="s">
        <v>28</v>
      </c>
    </row>
    <row r="3068" spans="1:7" x14ac:dyDescent="0.2">
      <c r="A3068" s="3">
        <v>38490</v>
      </c>
      <c r="B3068">
        <v>5.55</v>
      </c>
      <c r="C3068" t="s">
        <v>27</v>
      </c>
      <c r="D3068" t="s">
        <v>28</v>
      </c>
      <c r="E3068">
        <v>5.64</v>
      </c>
      <c r="F3068" t="s">
        <v>27</v>
      </c>
      <c r="G3068" t="s">
        <v>28</v>
      </c>
    </row>
    <row r="3069" spans="1:7" x14ac:dyDescent="0.2">
      <c r="A3069" s="3">
        <v>38491</v>
      </c>
      <c r="B3069">
        <v>5.55</v>
      </c>
      <c r="C3069" t="s">
        <v>27</v>
      </c>
      <c r="D3069" t="s">
        <v>28</v>
      </c>
      <c r="E3069">
        <v>5.59</v>
      </c>
      <c r="F3069" t="s">
        <v>27</v>
      </c>
      <c r="G3069" t="s">
        <v>28</v>
      </c>
    </row>
    <row r="3070" spans="1:7" x14ac:dyDescent="0.2">
      <c r="A3070" s="3">
        <v>38492</v>
      </c>
      <c r="B3070">
        <v>5.51</v>
      </c>
      <c r="C3070" t="s">
        <v>27</v>
      </c>
      <c r="D3070" t="s">
        <v>28</v>
      </c>
      <c r="E3070">
        <v>5.58</v>
      </c>
      <c r="F3070" t="s">
        <v>27</v>
      </c>
      <c r="G3070" t="s">
        <v>28</v>
      </c>
    </row>
    <row r="3071" spans="1:7" x14ac:dyDescent="0.2">
      <c r="A3071" s="3">
        <v>38493</v>
      </c>
      <c r="B3071" t="s">
        <v>29</v>
      </c>
      <c r="C3071" t="s">
        <v>30</v>
      </c>
      <c r="D3071" t="s">
        <v>28</v>
      </c>
      <c r="E3071" t="s">
        <v>29</v>
      </c>
      <c r="F3071" t="s">
        <v>30</v>
      </c>
      <c r="G3071" t="s">
        <v>28</v>
      </c>
    </row>
    <row r="3072" spans="1:7" x14ac:dyDescent="0.2">
      <c r="A3072" s="3">
        <v>38494</v>
      </c>
      <c r="B3072" t="s">
        <v>29</v>
      </c>
      <c r="C3072" t="s">
        <v>30</v>
      </c>
      <c r="D3072" t="s">
        <v>28</v>
      </c>
      <c r="E3072" t="s">
        <v>29</v>
      </c>
      <c r="F3072" t="s">
        <v>30</v>
      </c>
      <c r="G3072" t="s">
        <v>28</v>
      </c>
    </row>
    <row r="3073" spans="1:7" x14ac:dyDescent="0.2">
      <c r="A3073" s="3">
        <v>38495</v>
      </c>
      <c r="B3073">
        <v>5.5200000000000005</v>
      </c>
      <c r="C3073" t="s">
        <v>27</v>
      </c>
      <c r="D3073" t="s">
        <v>28</v>
      </c>
      <c r="E3073">
        <v>5.51</v>
      </c>
      <c r="F3073" t="s">
        <v>27</v>
      </c>
      <c r="G3073" t="s">
        <v>28</v>
      </c>
    </row>
    <row r="3074" spans="1:7" x14ac:dyDescent="0.2">
      <c r="A3074" s="3">
        <v>38496</v>
      </c>
      <c r="B3074">
        <v>5.5</v>
      </c>
      <c r="C3074" t="s">
        <v>27</v>
      </c>
      <c r="D3074" t="s">
        <v>28</v>
      </c>
      <c r="E3074">
        <v>5.48</v>
      </c>
      <c r="F3074" t="s">
        <v>27</v>
      </c>
      <c r="G3074" t="s">
        <v>28</v>
      </c>
    </row>
    <row r="3075" spans="1:7" x14ac:dyDescent="0.2">
      <c r="A3075" s="3">
        <v>38497</v>
      </c>
      <c r="B3075">
        <v>5.5</v>
      </c>
      <c r="C3075" t="s">
        <v>27</v>
      </c>
      <c r="D3075" t="s">
        <v>28</v>
      </c>
      <c r="E3075">
        <v>4.88</v>
      </c>
      <c r="F3075" t="s">
        <v>27</v>
      </c>
      <c r="G3075" t="s">
        <v>28</v>
      </c>
    </row>
    <row r="3076" spans="1:7" x14ac:dyDescent="0.2">
      <c r="A3076" s="3">
        <v>38498</v>
      </c>
      <c r="B3076" t="s">
        <v>29</v>
      </c>
      <c r="C3076" t="s">
        <v>30</v>
      </c>
      <c r="D3076" t="s">
        <v>28</v>
      </c>
      <c r="E3076" t="s">
        <v>29</v>
      </c>
      <c r="F3076" t="s">
        <v>30</v>
      </c>
      <c r="G3076" t="s">
        <v>28</v>
      </c>
    </row>
    <row r="3077" spans="1:7" x14ac:dyDescent="0.2">
      <c r="A3077" s="3">
        <v>38499</v>
      </c>
      <c r="B3077">
        <v>5.5200000000000005</v>
      </c>
      <c r="C3077" t="s">
        <v>27</v>
      </c>
      <c r="D3077" t="s">
        <v>28</v>
      </c>
      <c r="E3077">
        <v>5.61</v>
      </c>
      <c r="F3077" t="s">
        <v>27</v>
      </c>
      <c r="G3077" t="s">
        <v>28</v>
      </c>
    </row>
    <row r="3078" spans="1:7" x14ac:dyDescent="0.2">
      <c r="A3078" s="3">
        <v>38500</v>
      </c>
      <c r="B3078" t="s">
        <v>29</v>
      </c>
      <c r="C3078" t="s">
        <v>30</v>
      </c>
      <c r="D3078" t="s">
        <v>28</v>
      </c>
      <c r="E3078" t="s">
        <v>29</v>
      </c>
      <c r="F3078" t="s">
        <v>30</v>
      </c>
      <c r="G3078" t="s">
        <v>28</v>
      </c>
    </row>
    <row r="3079" spans="1:7" x14ac:dyDescent="0.2">
      <c r="A3079" s="3">
        <v>38501</v>
      </c>
      <c r="B3079" t="s">
        <v>29</v>
      </c>
      <c r="C3079" t="s">
        <v>30</v>
      </c>
      <c r="D3079" t="s">
        <v>28</v>
      </c>
      <c r="E3079" t="s">
        <v>29</v>
      </c>
      <c r="F3079" t="s">
        <v>30</v>
      </c>
      <c r="G3079" t="s">
        <v>28</v>
      </c>
    </row>
    <row r="3080" spans="1:7" x14ac:dyDescent="0.2">
      <c r="A3080" s="3">
        <v>38502</v>
      </c>
      <c r="B3080">
        <v>5.54</v>
      </c>
      <c r="C3080" t="s">
        <v>27</v>
      </c>
      <c r="D3080" t="s">
        <v>28</v>
      </c>
      <c r="E3080">
        <v>5.43</v>
      </c>
      <c r="F3080" t="s">
        <v>27</v>
      </c>
      <c r="G3080" t="s">
        <v>28</v>
      </c>
    </row>
    <row r="3081" spans="1:7" x14ac:dyDescent="0.2">
      <c r="A3081" s="3">
        <v>38503</v>
      </c>
      <c r="B3081">
        <v>5.54</v>
      </c>
      <c r="C3081" t="s">
        <v>27</v>
      </c>
      <c r="D3081" t="s">
        <v>28</v>
      </c>
      <c r="E3081">
        <v>5.54</v>
      </c>
      <c r="F3081" t="s">
        <v>27</v>
      </c>
      <c r="G3081" t="s">
        <v>28</v>
      </c>
    </row>
    <row r="3082" spans="1:7" x14ac:dyDescent="0.2">
      <c r="A3082" s="3">
        <v>38504</v>
      </c>
      <c r="B3082">
        <v>5.46</v>
      </c>
      <c r="C3082" t="s">
        <v>27</v>
      </c>
      <c r="D3082" t="s">
        <v>28</v>
      </c>
      <c r="E3082">
        <v>5.01</v>
      </c>
      <c r="F3082" t="s">
        <v>27</v>
      </c>
      <c r="G3082" t="s">
        <v>28</v>
      </c>
    </row>
    <row r="3083" spans="1:7" x14ac:dyDescent="0.2">
      <c r="A3083" s="3">
        <v>38505</v>
      </c>
      <c r="B3083">
        <v>5.46</v>
      </c>
      <c r="C3083" t="s">
        <v>27</v>
      </c>
      <c r="D3083" t="s">
        <v>28</v>
      </c>
      <c r="E3083">
        <v>5.19</v>
      </c>
      <c r="F3083" t="s">
        <v>27</v>
      </c>
      <c r="G3083" t="s">
        <v>28</v>
      </c>
    </row>
    <row r="3084" spans="1:7" x14ac:dyDescent="0.2">
      <c r="A3084" s="3">
        <v>38506</v>
      </c>
      <c r="B3084">
        <v>5.48</v>
      </c>
      <c r="C3084" t="s">
        <v>27</v>
      </c>
      <c r="D3084" t="s">
        <v>28</v>
      </c>
      <c r="E3084">
        <v>5.6000000000000005</v>
      </c>
      <c r="F3084" t="s">
        <v>27</v>
      </c>
      <c r="G3084" t="s">
        <v>28</v>
      </c>
    </row>
    <row r="3085" spans="1:7" x14ac:dyDescent="0.2">
      <c r="A3085" s="3">
        <v>38507</v>
      </c>
      <c r="B3085" t="s">
        <v>29</v>
      </c>
      <c r="C3085" t="s">
        <v>30</v>
      </c>
      <c r="D3085" t="s">
        <v>28</v>
      </c>
      <c r="E3085" t="s">
        <v>29</v>
      </c>
      <c r="F3085" t="s">
        <v>30</v>
      </c>
      <c r="G3085" t="s">
        <v>28</v>
      </c>
    </row>
    <row r="3086" spans="1:7" x14ac:dyDescent="0.2">
      <c r="A3086" s="3">
        <v>38508</v>
      </c>
      <c r="B3086" t="s">
        <v>29</v>
      </c>
      <c r="C3086" t="s">
        <v>30</v>
      </c>
      <c r="D3086" t="s">
        <v>28</v>
      </c>
      <c r="E3086" t="s">
        <v>29</v>
      </c>
      <c r="F3086" t="s">
        <v>30</v>
      </c>
      <c r="G3086" t="s">
        <v>28</v>
      </c>
    </row>
    <row r="3087" spans="1:7" x14ac:dyDescent="0.2">
      <c r="A3087" s="3">
        <v>38509</v>
      </c>
      <c r="B3087">
        <v>5.48</v>
      </c>
      <c r="C3087" t="s">
        <v>27</v>
      </c>
      <c r="D3087" t="s">
        <v>28</v>
      </c>
      <c r="E3087">
        <v>5.6000000000000005</v>
      </c>
      <c r="F3087" t="s">
        <v>27</v>
      </c>
      <c r="G3087" t="s">
        <v>28</v>
      </c>
    </row>
    <row r="3088" spans="1:7" x14ac:dyDescent="0.2">
      <c r="A3088" s="3">
        <v>38510</v>
      </c>
      <c r="B3088">
        <v>5.48</v>
      </c>
      <c r="C3088" t="s">
        <v>27</v>
      </c>
      <c r="D3088" t="s">
        <v>28</v>
      </c>
      <c r="E3088">
        <v>5.58</v>
      </c>
      <c r="F3088" t="s">
        <v>27</v>
      </c>
      <c r="G3088" t="s">
        <v>28</v>
      </c>
    </row>
    <row r="3089" spans="1:7" x14ac:dyDescent="0.2">
      <c r="A3089" s="3">
        <v>38511</v>
      </c>
      <c r="B3089">
        <v>5.47</v>
      </c>
      <c r="C3089" t="s">
        <v>27</v>
      </c>
      <c r="D3089" t="s">
        <v>28</v>
      </c>
      <c r="E3089">
        <v>5.5</v>
      </c>
      <c r="F3089" t="s">
        <v>27</v>
      </c>
      <c r="G3089" t="s">
        <v>28</v>
      </c>
    </row>
    <row r="3090" spans="1:7" x14ac:dyDescent="0.2">
      <c r="A3090" s="3">
        <v>38512</v>
      </c>
      <c r="B3090">
        <v>5.47</v>
      </c>
      <c r="C3090" t="s">
        <v>27</v>
      </c>
      <c r="D3090" t="s">
        <v>28</v>
      </c>
      <c r="E3090">
        <v>5.5</v>
      </c>
      <c r="F3090" t="s">
        <v>27</v>
      </c>
      <c r="G3090" t="s">
        <v>28</v>
      </c>
    </row>
    <row r="3091" spans="1:7" x14ac:dyDescent="0.2">
      <c r="A3091" s="3">
        <v>38513</v>
      </c>
      <c r="B3091">
        <v>5.45</v>
      </c>
      <c r="C3091" t="s">
        <v>27</v>
      </c>
      <c r="D3091" t="s">
        <v>28</v>
      </c>
      <c r="E3091">
        <v>5.6000000000000005</v>
      </c>
      <c r="F3091" t="s">
        <v>27</v>
      </c>
      <c r="G3091" t="s">
        <v>28</v>
      </c>
    </row>
    <row r="3092" spans="1:7" x14ac:dyDescent="0.2">
      <c r="A3092" s="3">
        <v>38514</v>
      </c>
      <c r="B3092" t="s">
        <v>29</v>
      </c>
      <c r="C3092" t="s">
        <v>30</v>
      </c>
      <c r="D3092" t="s">
        <v>28</v>
      </c>
      <c r="E3092" t="s">
        <v>29</v>
      </c>
      <c r="F3092" t="s">
        <v>30</v>
      </c>
      <c r="G3092" t="s">
        <v>28</v>
      </c>
    </row>
    <row r="3093" spans="1:7" x14ac:dyDescent="0.2">
      <c r="A3093" s="3">
        <v>38515</v>
      </c>
      <c r="B3093" t="s">
        <v>29</v>
      </c>
      <c r="C3093" t="s">
        <v>30</v>
      </c>
      <c r="D3093" t="s">
        <v>28</v>
      </c>
      <c r="E3093" t="s">
        <v>29</v>
      </c>
      <c r="F3093" t="s">
        <v>30</v>
      </c>
      <c r="G3093" t="s">
        <v>28</v>
      </c>
    </row>
    <row r="3094" spans="1:7" x14ac:dyDescent="0.2">
      <c r="A3094" s="3">
        <v>38516</v>
      </c>
      <c r="B3094">
        <v>5.45</v>
      </c>
      <c r="C3094" t="s">
        <v>27</v>
      </c>
      <c r="D3094" t="s">
        <v>28</v>
      </c>
      <c r="E3094">
        <v>5.23</v>
      </c>
      <c r="F3094" t="s">
        <v>27</v>
      </c>
      <c r="G3094" t="s">
        <v>28</v>
      </c>
    </row>
    <row r="3095" spans="1:7" x14ac:dyDescent="0.2">
      <c r="A3095" s="3">
        <v>38517</v>
      </c>
      <c r="B3095">
        <v>5.44</v>
      </c>
      <c r="C3095" t="s">
        <v>27</v>
      </c>
      <c r="D3095" t="s">
        <v>28</v>
      </c>
      <c r="E3095">
        <v>5.34</v>
      </c>
      <c r="F3095" t="s">
        <v>27</v>
      </c>
      <c r="G3095" t="s">
        <v>28</v>
      </c>
    </row>
    <row r="3096" spans="1:7" x14ac:dyDescent="0.2">
      <c r="A3096" s="3">
        <v>38518</v>
      </c>
      <c r="B3096">
        <v>5.43</v>
      </c>
      <c r="C3096" t="s">
        <v>27</v>
      </c>
      <c r="D3096" t="s">
        <v>28</v>
      </c>
      <c r="E3096">
        <v>5.37</v>
      </c>
      <c r="F3096" t="s">
        <v>27</v>
      </c>
      <c r="G3096" t="s">
        <v>28</v>
      </c>
    </row>
    <row r="3097" spans="1:7" x14ac:dyDescent="0.2">
      <c r="A3097" s="3">
        <v>38519</v>
      </c>
      <c r="B3097">
        <v>5.43</v>
      </c>
      <c r="C3097" t="s">
        <v>27</v>
      </c>
      <c r="D3097" t="s">
        <v>28</v>
      </c>
      <c r="E3097">
        <v>5.5200000000000005</v>
      </c>
      <c r="F3097" t="s">
        <v>27</v>
      </c>
      <c r="G3097" t="s">
        <v>28</v>
      </c>
    </row>
    <row r="3098" spans="1:7" x14ac:dyDescent="0.2">
      <c r="A3098" s="3">
        <v>38520</v>
      </c>
      <c r="B3098">
        <v>5.41</v>
      </c>
      <c r="C3098" t="s">
        <v>27</v>
      </c>
      <c r="D3098" t="s">
        <v>28</v>
      </c>
      <c r="E3098">
        <v>5.54</v>
      </c>
      <c r="F3098" t="s">
        <v>27</v>
      </c>
      <c r="G3098" t="s">
        <v>28</v>
      </c>
    </row>
    <row r="3099" spans="1:7" x14ac:dyDescent="0.2">
      <c r="A3099" s="3">
        <v>38521</v>
      </c>
      <c r="B3099" t="s">
        <v>29</v>
      </c>
      <c r="C3099" t="s">
        <v>30</v>
      </c>
      <c r="D3099" t="s">
        <v>28</v>
      </c>
      <c r="E3099" t="s">
        <v>29</v>
      </c>
      <c r="F3099" t="s">
        <v>30</v>
      </c>
      <c r="G3099" t="s">
        <v>28</v>
      </c>
    </row>
    <row r="3100" spans="1:7" x14ac:dyDescent="0.2">
      <c r="A3100" s="3">
        <v>38522</v>
      </c>
      <c r="B3100" t="s">
        <v>29</v>
      </c>
      <c r="C3100" t="s">
        <v>30</v>
      </c>
      <c r="D3100" t="s">
        <v>28</v>
      </c>
      <c r="E3100" t="s">
        <v>29</v>
      </c>
      <c r="F3100" t="s">
        <v>30</v>
      </c>
      <c r="G3100" t="s">
        <v>28</v>
      </c>
    </row>
    <row r="3101" spans="1:7" x14ac:dyDescent="0.2">
      <c r="A3101" s="3">
        <v>38523</v>
      </c>
      <c r="B3101">
        <v>5.38</v>
      </c>
      <c r="C3101" t="s">
        <v>27</v>
      </c>
      <c r="D3101" t="s">
        <v>28</v>
      </c>
      <c r="E3101">
        <v>5.39</v>
      </c>
      <c r="F3101" t="s">
        <v>27</v>
      </c>
      <c r="G3101" t="s">
        <v>28</v>
      </c>
    </row>
    <row r="3102" spans="1:7" x14ac:dyDescent="0.2">
      <c r="A3102" s="3">
        <v>38524</v>
      </c>
      <c r="B3102">
        <v>5.34</v>
      </c>
      <c r="C3102" t="s">
        <v>27</v>
      </c>
      <c r="D3102" t="s">
        <v>28</v>
      </c>
      <c r="E3102">
        <v>5.29</v>
      </c>
      <c r="F3102" t="s">
        <v>27</v>
      </c>
      <c r="G3102" t="s">
        <v>28</v>
      </c>
    </row>
    <row r="3103" spans="1:7" x14ac:dyDescent="0.2">
      <c r="A3103" s="3">
        <v>38525</v>
      </c>
      <c r="B3103">
        <v>5.3100000000000005</v>
      </c>
      <c r="C3103" t="s">
        <v>27</v>
      </c>
      <c r="D3103" t="s">
        <v>28</v>
      </c>
      <c r="E3103">
        <v>5.23</v>
      </c>
      <c r="F3103" t="s">
        <v>27</v>
      </c>
      <c r="G3103" t="s">
        <v>28</v>
      </c>
    </row>
    <row r="3104" spans="1:7" x14ac:dyDescent="0.2">
      <c r="A3104" s="3">
        <v>38526</v>
      </c>
      <c r="B3104">
        <v>5.3</v>
      </c>
      <c r="C3104" t="s">
        <v>27</v>
      </c>
      <c r="D3104" t="s">
        <v>28</v>
      </c>
      <c r="E3104">
        <v>5.25</v>
      </c>
      <c r="F3104" t="s">
        <v>27</v>
      </c>
      <c r="G3104" t="s">
        <v>28</v>
      </c>
    </row>
    <row r="3105" spans="1:7" x14ac:dyDescent="0.2">
      <c r="A3105" s="3">
        <v>38527</v>
      </c>
      <c r="B3105">
        <v>5.3</v>
      </c>
      <c r="C3105" t="s">
        <v>27</v>
      </c>
      <c r="D3105" t="s">
        <v>28</v>
      </c>
      <c r="E3105">
        <v>5.62</v>
      </c>
      <c r="F3105" t="s">
        <v>27</v>
      </c>
      <c r="G3105" t="s">
        <v>28</v>
      </c>
    </row>
    <row r="3106" spans="1:7" x14ac:dyDescent="0.2">
      <c r="A3106" s="3">
        <v>38528</v>
      </c>
      <c r="B3106" t="s">
        <v>29</v>
      </c>
      <c r="C3106" t="s">
        <v>30</v>
      </c>
      <c r="D3106" t="s">
        <v>28</v>
      </c>
      <c r="E3106" t="s">
        <v>29</v>
      </c>
      <c r="F3106" t="s">
        <v>30</v>
      </c>
      <c r="G3106" t="s">
        <v>28</v>
      </c>
    </row>
    <row r="3107" spans="1:7" x14ac:dyDescent="0.2">
      <c r="A3107" s="3">
        <v>38529</v>
      </c>
      <c r="B3107" t="s">
        <v>29</v>
      </c>
      <c r="C3107" t="s">
        <v>30</v>
      </c>
      <c r="D3107" t="s">
        <v>28</v>
      </c>
      <c r="E3107" t="s">
        <v>29</v>
      </c>
      <c r="F3107" t="s">
        <v>30</v>
      </c>
      <c r="G3107" t="s">
        <v>28</v>
      </c>
    </row>
    <row r="3108" spans="1:7" x14ac:dyDescent="0.2">
      <c r="A3108" s="3">
        <v>38530</v>
      </c>
      <c r="B3108">
        <v>5.19</v>
      </c>
      <c r="C3108" t="s">
        <v>27</v>
      </c>
      <c r="D3108" t="s">
        <v>28</v>
      </c>
      <c r="E3108">
        <v>4.5</v>
      </c>
      <c r="F3108" t="s">
        <v>27</v>
      </c>
      <c r="G3108" t="s">
        <v>28</v>
      </c>
    </row>
    <row r="3109" spans="1:7" x14ac:dyDescent="0.2">
      <c r="A3109" s="3">
        <v>38531</v>
      </c>
      <c r="B3109">
        <v>5.15</v>
      </c>
      <c r="C3109" t="s">
        <v>27</v>
      </c>
      <c r="D3109" t="s">
        <v>28</v>
      </c>
      <c r="E3109">
        <v>4.25</v>
      </c>
      <c r="F3109" t="s">
        <v>27</v>
      </c>
      <c r="G3109" t="s">
        <v>28</v>
      </c>
    </row>
    <row r="3110" spans="1:7" x14ac:dyDescent="0.2">
      <c r="A3110" s="3">
        <v>38532</v>
      </c>
      <c r="B3110">
        <v>5.16</v>
      </c>
      <c r="C3110" t="s">
        <v>27</v>
      </c>
      <c r="D3110" t="s">
        <v>28</v>
      </c>
      <c r="E3110">
        <v>4.21</v>
      </c>
      <c r="F3110" t="s">
        <v>27</v>
      </c>
      <c r="G3110" t="s">
        <v>28</v>
      </c>
    </row>
    <row r="3111" spans="1:7" x14ac:dyDescent="0.2">
      <c r="A3111" s="3">
        <v>38533</v>
      </c>
      <c r="B3111">
        <v>5.08</v>
      </c>
      <c r="C3111" t="s">
        <v>27</v>
      </c>
      <c r="D3111" t="s">
        <v>28</v>
      </c>
      <c r="E3111">
        <v>5.1100000000000003</v>
      </c>
      <c r="F3111" t="s">
        <v>27</v>
      </c>
      <c r="G3111" t="s">
        <v>28</v>
      </c>
    </row>
    <row r="3112" spans="1:7" x14ac:dyDescent="0.2">
      <c r="A3112" s="3">
        <v>38534</v>
      </c>
      <c r="B3112">
        <v>5.05</v>
      </c>
      <c r="C3112" t="s">
        <v>27</v>
      </c>
      <c r="D3112" t="s">
        <v>28</v>
      </c>
      <c r="E3112">
        <v>5.1000000000000005</v>
      </c>
      <c r="F3112" t="s">
        <v>27</v>
      </c>
      <c r="G3112" t="s">
        <v>28</v>
      </c>
    </row>
    <row r="3113" spans="1:7" x14ac:dyDescent="0.2">
      <c r="A3113" s="3">
        <v>38535</v>
      </c>
      <c r="B3113" t="s">
        <v>29</v>
      </c>
      <c r="C3113" t="s">
        <v>30</v>
      </c>
      <c r="D3113" t="s">
        <v>28</v>
      </c>
      <c r="E3113" t="s">
        <v>29</v>
      </c>
      <c r="F3113" t="s">
        <v>30</v>
      </c>
      <c r="G3113" t="s">
        <v>28</v>
      </c>
    </row>
    <row r="3114" spans="1:7" x14ac:dyDescent="0.2">
      <c r="A3114" s="3">
        <v>38536</v>
      </c>
      <c r="B3114" t="s">
        <v>29</v>
      </c>
      <c r="C3114" t="s">
        <v>30</v>
      </c>
      <c r="D3114" t="s">
        <v>28</v>
      </c>
      <c r="E3114" t="s">
        <v>29</v>
      </c>
      <c r="F3114" t="s">
        <v>30</v>
      </c>
      <c r="G3114" t="s">
        <v>28</v>
      </c>
    </row>
    <row r="3115" spans="1:7" x14ac:dyDescent="0.2">
      <c r="A3115" s="3">
        <v>38537</v>
      </c>
      <c r="B3115">
        <v>5.05</v>
      </c>
      <c r="C3115" t="s">
        <v>27</v>
      </c>
      <c r="D3115" t="s">
        <v>28</v>
      </c>
      <c r="E3115">
        <v>5.1100000000000003</v>
      </c>
      <c r="F3115" t="s">
        <v>27</v>
      </c>
      <c r="G3115" t="s">
        <v>28</v>
      </c>
    </row>
    <row r="3116" spans="1:7" x14ac:dyDescent="0.2">
      <c r="A3116" s="3">
        <v>38538</v>
      </c>
      <c r="B3116">
        <v>5</v>
      </c>
      <c r="C3116" t="s">
        <v>27</v>
      </c>
      <c r="D3116" t="s">
        <v>28</v>
      </c>
      <c r="E3116">
        <v>5.09</v>
      </c>
      <c r="F3116" t="s">
        <v>27</v>
      </c>
      <c r="G3116" t="s">
        <v>28</v>
      </c>
    </row>
    <row r="3117" spans="1:7" x14ac:dyDescent="0.2">
      <c r="A3117" s="3">
        <v>38539</v>
      </c>
      <c r="B3117">
        <v>5</v>
      </c>
      <c r="C3117" t="s">
        <v>27</v>
      </c>
      <c r="D3117" t="s">
        <v>28</v>
      </c>
      <c r="E3117">
        <v>5.03</v>
      </c>
      <c r="F3117" t="s">
        <v>27</v>
      </c>
      <c r="G3117" t="s">
        <v>28</v>
      </c>
    </row>
    <row r="3118" spans="1:7" x14ac:dyDescent="0.2">
      <c r="A3118" s="3">
        <v>38540</v>
      </c>
      <c r="B3118">
        <v>5</v>
      </c>
      <c r="C3118" t="s">
        <v>27</v>
      </c>
      <c r="D3118" t="s">
        <v>28</v>
      </c>
      <c r="E3118">
        <v>5.03</v>
      </c>
      <c r="F3118" t="s">
        <v>27</v>
      </c>
      <c r="G3118" t="s">
        <v>28</v>
      </c>
    </row>
    <row r="3119" spans="1:7" x14ac:dyDescent="0.2">
      <c r="A3119" s="3">
        <v>38541</v>
      </c>
      <c r="B3119">
        <v>5</v>
      </c>
      <c r="C3119" t="s">
        <v>27</v>
      </c>
      <c r="D3119" t="s">
        <v>28</v>
      </c>
      <c r="E3119">
        <v>5.1100000000000003</v>
      </c>
      <c r="F3119" t="s">
        <v>27</v>
      </c>
      <c r="G3119" t="s">
        <v>28</v>
      </c>
    </row>
    <row r="3120" spans="1:7" x14ac:dyDescent="0.2">
      <c r="A3120" s="3">
        <v>38542</v>
      </c>
      <c r="B3120" t="s">
        <v>29</v>
      </c>
      <c r="C3120" t="s">
        <v>30</v>
      </c>
      <c r="D3120" t="s">
        <v>28</v>
      </c>
      <c r="E3120" t="s">
        <v>29</v>
      </c>
      <c r="F3120" t="s">
        <v>30</v>
      </c>
      <c r="G3120" t="s">
        <v>28</v>
      </c>
    </row>
    <row r="3121" spans="1:7" x14ac:dyDescent="0.2">
      <c r="A3121" s="3">
        <v>38543</v>
      </c>
      <c r="B3121" t="s">
        <v>29</v>
      </c>
      <c r="C3121" t="s">
        <v>30</v>
      </c>
      <c r="D3121" t="s">
        <v>28</v>
      </c>
      <c r="E3121" t="s">
        <v>29</v>
      </c>
      <c r="F3121" t="s">
        <v>30</v>
      </c>
      <c r="G3121" t="s">
        <v>28</v>
      </c>
    </row>
    <row r="3122" spans="1:7" x14ac:dyDescent="0.2">
      <c r="A3122" s="3">
        <v>38544</v>
      </c>
      <c r="B3122">
        <v>4.95</v>
      </c>
      <c r="C3122" t="s">
        <v>27</v>
      </c>
      <c r="D3122" t="s">
        <v>28</v>
      </c>
      <c r="E3122">
        <v>5.08</v>
      </c>
      <c r="F3122" t="s">
        <v>27</v>
      </c>
      <c r="G3122" t="s">
        <v>28</v>
      </c>
    </row>
    <row r="3123" spans="1:7" x14ac:dyDescent="0.2">
      <c r="A3123" s="3">
        <v>38545</v>
      </c>
      <c r="B3123">
        <v>4.9400000000000004</v>
      </c>
      <c r="C3123" t="s">
        <v>27</v>
      </c>
      <c r="D3123" t="s">
        <v>28</v>
      </c>
      <c r="E3123">
        <v>5.15</v>
      </c>
      <c r="F3123" t="s">
        <v>27</v>
      </c>
      <c r="G3123" t="s">
        <v>28</v>
      </c>
    </row>
    <row r="3124" spans="1:7" x14ac:dyDescent="0.2">
      <c r="A3124" s="3">
        <v>38546</v>
      </c>
      <c r="B3124">
        <v>4.91</v>
      </c>
      <c r="C3124" t="s">
        <v>27</v>
      </c>
      <c r="D3124" t="s">
        <v>28</v>
      </c>
      <c r="E3124">
        <v>5.15</v>
      </c>
      <c r="F3124" t="s">
        <v>27</v>
      </c>
      <c r="G3124" t="s">
        <v>28</v>
      </c>
    </row>
    <row r="3125" spans="1:7" x14ac:dyDescent="0.2">
      <c r="A3125" s="3">
        <v>38547</v>
      </c>
      <c r="B3125">
        <v>4.93</v>
      </c>
      <c r="C3125" t="s">
        <v>27</v>
      </c>
      <c r="D3125" t="s">
        <v>28</v>
      </c>
      <c r="E3125">
        <v>5.17</v>
      </c>
      <c r="F3125" t="s">
        <v>27</v>
      </c>
      <c r="G3125" t="s">
        <v>28</v>
      </c>
    </row>
    <row r="3126" spans="1:7" x14ac:dyDescent="0.2">
      <c r="A3126" s="3">
        <v>38548</v>
      </c>
      <c r="B3126">
        <v>4.8</v>
      </c>
      <c r="C3126" t="s">
        <v>27</v>
      </c>
      <c r="D3126" t="s">
        <v>28</v>
      </c>
      <c r="E3126">
        <v>5.09</v>
      </c>
      <c r="F3126" t="s">
        <v>27</v>
      </c>
      <c r="G3126" t="s">
        <v>28</v>
      </c>
    </row>
    <row r="3127" spans="1:7" x14ac:dyDescent="0.2">
      <c r="A3127" s="3">
        <v>38549</v>
      </c>
      <c r="B3127" t="s">
        <v>29</v>
      </c>
      <c r="C3127" t="s">
        <v>30</v>
      </c>
      <c r="D3127" t="s">
        <v>28</v>
      </c>
      <c r="E3127" t="s">
        <v>29</v>
      </c>
      <c r="F3127" t="s">
        <v>30</v>
      </c>
      <c r="G3127" t="s">
        <v>28</v>
      </c>
    </row>
    <row r="3128" spans="1:7" x14ac:dyDescent="0.2">
      <c r="A3128" s="3">
        <v>38550</v>
      </c>
      <c r="B3128" t="s">
        <v>29</v>
      </c>
      <c r="C3128" t="s">
        <v>30</v>
      </c>
      <c r="D3128" t="s">
        <v>28</v>
      </c>
      <c r="E3128" t="s">
        <v>29</v>
      </c>
      <c r="F3128" t="s">
        <v>30</v>
      </c>
      <c r="G3128" t="s">
        <v>28</v>
      </c>
    </row>
    <row r="3129" spans="1:7" x14ac:dyDescent="0.2">
      <c r="A3129" s="3">
        <v>38551</v>
      </c>
      <c r="B3129">
        <v>4.78</v>
      </c>
      <c r="C3129" t="s">
        <v>27</v>
      </c>
      <c r="D3129" t="s">
        <v>28</v>
      </c>
      <c r="E3129">
        <v>5.1000000000000005</v>
      </c>
      <c r="F3129" t="s">
        <v>27</v>
      </c>
      <c r="G3129" t="s">
        <v>28</v>
      </c>
    </row>
    <row r="3130" spans="1:7" x14ac:dyDescent="0.2">
      <c r="A3130" s="3">
        <v>38552</v>
      </c>
      <c r="B3130">
        <v>4.79</v>
      </c>
      <c r="C3130" t="s">
        <v>27</v>
      </c>
      <c r="D3130" t="s">
        <v>28</v>
      </c>
      <c r="E3130">
        <v>5.12</v>
      </c>
      <c r="F3130" t="s">
        <v>27</v>
      </c>
      <c r="G3130" t="s">
        <v>28</v>
      </c>
    </row>
    <row r="3131" spans="1:7" x14ac:dyDescent="0.2">
      <c r="A3131" s="3">
        <v>38553</v>
      </c>
      <c r="B3131">
        <v>4.8500000000000005</v>
      </c>
      <c r="C3131" t="s">
        <v>27</v>
      </c>
      <c r="D3131" t="s">
        <v>28</v>
      </c>
      <c r="E3131">
        <v>5.13</v>
      </c>
      <c r="F3131" t="s">
        <v>27</v>
      </c>
      <c r="G3131" t="s">
        <v>28</v>
      </c>
    </row>
    <row r="3132" spans="1:7" x14ac:dyDescent="0.2">
      <c r="A3132" s="3">
        <v>38554</v>
      </c>
      <c r="B3132">
        <v>4.8</v>
      </c>
      <c r="C3132" t="s">
        <v>27</v>
      </c>
      <c r="D3132" t="s">
        <v>28</v>
      </c>
      <c r="E3132">
        <v>5.12</v>
      </c>
      <c r="F3132" t="s">
        <v>27</v>
      </c>
      <c r="G3132" t="s">
        <v>28</v>
      </c>
    </row>
    <row r="3133" spans="1:7" x14ac:dyDescent="0.2">
      <c r="A3133" s="3">
        <v>38555</v>
      </c>
      <c r="B3133">
        <v>4.8</v>
      </c>
      <c r="C3133" t="s">
        <v>27</v>
      </c>
      <c r="D3133" t="s">
        <v>28</v>
      </c>
      <c r="E3133">
        <v>5.0600000000000005</v>
      </c>
      <c r="F3133" t="s">
        <v>27</v>
      </c>
      <c r="G3133" t="s">
        <v>28</v>
      </c>
    </row>
    <row r="3134" spans="1:7" x14ac:dyDescent="0.2">
      <c r="A3134" s="3">
        <v>38556</v>
      </c>
      <c r="B3134" t="s">
        <v>29</v>
      </c>
      <c r="C3134" t="s">
        <v>30</v>
      </c>
      <c r="D3134" t="s">
        <v>28</v>
      </c>
      <c r="E3134" t="s">
        <v>29</v>
      </c>
      <c r="F3134" t="s">
        <v>30</v>
      </c>
      <c r="G3134" t="s">
        <v>28</v>
      </c>
    </row>
    <row r="3135" spans="1:7" x14ac:dyDescent="0.2">
      <c r="A3135" s="3">
        <v>38557</v>
      </c>
      <c r="B3135" t="s">
        <v>29</v>
      </c>
      <c r="C3135" t="s">
        <v>30</v>
      </c>
      <c r="D3135" t="s">
        <v>28</v>
      </c>
      <c r="E3135" t="s">
        <v>29</v>
      </c>
      <c r="F3135" t="s">
        <v>30</v>
      </c>
      <c r="G3135" t="s">
        <v>28</v>
      </c>
    </row>
    <row r="3136" spans="1:7" x14ac:dyDescent="0.2">
      <c r="A3136" s="3">
        <v>38558</v>
      </c>
      <c r="B3136">
        <v>4.79</v>
      </c>
      <c r="C3136" t="s">
        <v>27</v>
      </c>
      <c r="D3136" t="s">
        <v>28</v>
      </c>
      <c r="E3136">
        <v>5.12</v>
      </c>
      <c r="F3136" t="s">
        <v>27</v>
      </c>
      <c r="G3136" t="s">
        <v>28</v>
      </c>
    </row>
    <row r="3137" spans="1:7" x14ac:dyDescent="0.2">
      <c r="A3137" s="3">
        <v>38559</v>
      </c>
      <c r="B3137">
        <v>4.8</v>
      </c>
      <c r="C3137" t="s">
        <v>27</v>
      </c>
      <c r="D3137" t="s">
        <v>28</v>
      </c>
      <c r="E3137">
        <v>4.96</v>
      </c>
      <c r="F3137" t="s">
        <v>27</v>
      </c>
      <c r="G3137" t="s">
        <v>28</v>
      </c>
    </row>
    <row r="3138" spans="1:7" x14ac:dyDescent="0.2">
      <c r="A3138" s="3">
        <v>38560</v>
      </c>
      <c r="B3138">
        <v>4.75</v>
      </c>
      <c r="C3138" t="s">
        <v>27</v>
      </c>
      <c r="D3138" t="s">
        <v>28</v>
      </c>
      <c r="E3138">
        <v>4.51</v>
      </c>
      <c r="F3138" t="s">
        <v>27</v>
      </c>
      <c r="G3138" t="s">
        <v>28</v>
      </c>
    </row>
    <row r="3139" spans="1:7" x14ac:dyDescent="0.2">
      <c r="A3139" s="3">
        <v>38561</v>
      </c>
      <c r="B3139">
        <v>4.7700000000000005</v>
      </c>
      <c r="C3139" t="s">
        <v>27</v>
      </c>
      <c r="D3139" t="s">
        <v>28</v>
      </c>
      <c r="E3139">
        <v>4.5</v>
      </c>
      <c r="F3139" t="s">
        <v>27</v>
      </c>
      <c r="G3139" t="s">
        <v>28</v>
      </c>
    </row>
    <row r="3140" spans="1:7" x14ac:dyDescent="0.2">
      <c r="A3140" s="3">
        <v>38562</v>
      </c>
      <c r="B3140">
        <v>4.79</v>
      </c>
      <c r="C3140" t="s">
        <v>27</v>
      </c>
      <c r="D3140" t="s">
        <v>28</v>
      </c>
      <c r="E3140">
        <v>4.83</v>
      </c>
      <c r="F3140" t="s">
        <v>27</v>
      </c>
      <c r="G3140" t="s">
        <v>28</v>
      </c>
    </row>
    <row r="3141" spans="1:7" x14ac:dyDescent="0.2">
      <c r="A3141" s="3">
        <v>38563</v>
      </c>
      <c r="B3141" t="s">
        <v>29</v>
      </c>
      <c r="C3141" t="s">
        <v>30</v>
      </c>
      <c r="D3141" t="s">
        <v>28</v>
      </c>
      <c r="E3141" t="s">
        <v>29</v>
      </c>
      <c r="F3141" t="s">
        <v>30</v>
      </c>
      <c r="G3141" t="s">
        <v>28</v>
      </c>
    </row>
    <row r="3142" spans="1:7" x14ac:dyDescent="0.2">
      <c r="A3142" s="3">
        <v>38564</v>
      </c>
      <c r="B3142" t="s">
        <v>29</v>
      </c>
      <c r="C3142" t="s">
        <v>30</v>
      </c>
      <c r="D3142" t="s">
        <v>28</v>
      </c>
      <c r="E3142" t="s">
        <v>29</v>
      </c>
      <c r="F3142" t="s">
        <v>30</v>
      </c>
      <c r="G3142" t="s">
        <v>28</v>
      </c>
    </row>
    <row r="3143" spans="1:7" x14ac:dyDescent="0.2">
      <c r="A3143" s="3">
        <v>38565</v>
      </c>
      <c r="B3143">
        <v>4.78</v>
      </c>
      <c r="C3143" t="s">
        <v>27</v>
      </c>
      <c r="D3143" t="s">
        <v>28</v>
      </c>
      <c r="E3143">
        <v>4.78</v>
      </c>
      <c r="F3143" t="s">
        <v>27</v>
      </c>
      <c r="G3143" t="s">
        <v>28</v>
      </c>
    </row>
    <row r="3144" spans="1:7" x14ac:dyDescent="0.2">
      <c r="A3144" s="3">
        <v>38566</v>
      </c>
      <c r="B3144">
        <v>4.78</v>
      </c>
      <c r="C3144" t="s">
        <v>27</v>
      </c>
      <c r="D3144" t="s">
        <v>28</v>
      </c>
      <c r="E3144">
        <v>4.75</v>
      </c>
      <c r="F3144" t="s">
        <v>27</v>
      </c>
      <c r="G3144" t="s">
        <v>28</v>
      </c>
    </row>
    <row r="3145" spans="1:7" x14ac:dyDescent="0.2">
      <c r="A3145" s="3">
        <v>38567</v>
      </c>
      <c r="B3145">
        <v>4.78</v>
      </c>
      <c r="C3145" t="s">
        <v>27</v>
      </c>
      <c r="D3145" t="s">
        <v>28</v>
      </c>
      <c r="E3145">
        <v>4.7700000000000005</v>
      </c>
      <c r="F3145" t="s">
        <v>27</v>
      </c>
      <c r="G3145" t="s">
        <v>28</v>
      </c>
    </row>
    <row r="3146" spans="1:7" x14ac:dyDescent="0.2">
      <c r="A3146" s="3">
        <v>38568</v>
      </c>
      <c r="B3146">
        <v>4.79</v>
      </c>
      <c r="C3146" t="s">
        <v>27</v>
      </c>
      <c r="D3146" t="s">
        <v>28</v>
      </c>
      <c r="E3146">
        <v>4.78</v>
      </c>
      <c r="F3146" t="s">
        <v>27</v>
      </c>
      <c r="G3146" t="s">
        <v>28</v>
      </c>
    </row>
    <row r="3147" spans="1:7" x14ac:dyDescent="0.2">
      <c r="A3147" s="3">
        <v>38569</v>
      </c>
      <c r="B3147">
        <v>4.8</v>
      </c>
      <c r="C3147" t="s">
        <v>27</v>
      </c>
      <c r="D3147" t="s">
        <v>28</v>
      </c>
      <c r="E3147">
        <v>4.9000000000000004</v>
      </c>
      <c r="F3147" t="s">
        <v>27</v>
      </c>
      <c r="G3147" t="s">
        <v>28</v>
      </c>
    </row>
    <row r="3148" spans="1:7" x14ac:dyDescent="0.2">
      <c r="A3148" s="3">
        <v>38570</v>
      </c>
      <c r="B3148" t="s">
        <v>29</v>
      </c>
      <c r="C3148" t="s">
        <v>30</v>
      </c>
      <c r="D3148" t="s">
        <v>28</v>
      </c>
      <c r="E3148" t="s">
        <v>29</v>
      </c>
      <c r="F3148" t="s">
        <v>30</v>
      </c>
      <c r="G3148" t="s">
        <v>28</v>
      </c>
    </row>
    <row r="3149" spans="1:7" x14ac:dyDescent="0.2">
      <c r="A3149" s="3">
        <v>38571</v>
      </c>
      <c r="B3149" t="s">
        <v>29</v>
      </c>
      <c r="C3149" t="s">
        <v>30</v>
      </c>
      <c r="D3149" t="s">
        <v>28</v>
      </c>
      <c r="E3149" t="s">
        <v>29</v>
      </c>
      <c r="F3149" t="s">
        <v>30</v>
      </c>
      <c r="G3149" t="s">
        <v>28</v>
      </c>
    </row>
    <row r="3150" spans="1:7" x14ac:dyDescent="0.2">
      <c r="A3150" s="3">
        <v>38572</v>
      </c>
      <c r="B3150">
        <v>4.8100000000000005</v>
      </c>
      <c r="C3150" t="s">
        <v>27</v>
      </c>
      <c r="D3150" t="s">
        <v>28</v>
      </c>
      <c r="E3150">
        <v>4.88</v>
      </c>
      <c r="F3150" t="s">
        <v>27</v>
      </c>
      <c r="G3150" t="s">
        <v>28</v>
      </c>
    </row>
    <row r="3151" spans="1:7" x14ac:dyDescent="0.2">
      <c r="A3151" s="3">
        <v>38573</v>
      </c>
      <c r="B3151">
        <v>4.79</v>
      </c>
      <c r="C3151" t="s">
        <v>27</v>
      </c>
      <c r="D3151" t="s">
        <v>28</v>
      </c>
      <c r="E3151">
        <v>4.78</v>
      </c>
      <c r="F3151" t="s">
        <v>27</v>
      </c>
      <c r="G3151" t="s">
        <v>28</v>
      </c>
    </row>
    <row r="3152" spans="1:7" x14ac:dyDescent="0.2">
      <c r="A3152" s="3">
        <v>38574</v>
      </c>
      <c r="B3152">
        <v>4.79</v>
      </c>
      <c r="C3152" t="s">
        <v>27</v>
      </c>
      <c r="D3152" t="s">
        <v>28</v>
      </c>
      <c r="E3152">
        <v>4.8</v>
      </c>
      <c r="F3152" t="s">
        <v>27</v>
      </c>
      <c r="G3152" t="s">
        <v>28</v>
      </c>
    </row>
    <row r="3153" spans="1:7" x14ac:dyDescent="0.2">
      <c r="A3153" s="3">
        <v>38575</v>
      </c>
      <c r="B3153">
        <v>4.78</v>
      </c>
      <c r="C3153" t="s">
        <v>27</v>
      </c>
      <c r="D3153" t="s">
        <v>28</v>
      </c>
      <c r="E3153">
        <v>4.8</v>
      </c>
      <c r="F3153" t="s">
        <v>27</v>
      </c>
      <c r="G3153" t="s">
        <v>28</v>
      </c>
    </row>
    <row r="3154" spans="1:7" x14ac:dyDescent="0.2">
      <c r="A3154" s="3">
        <v>38576</v>
      </c>
      <c r="B3154">
        <v>4.79</v>
      </c>
      <c r="C3154" t="s">
        <v>27</v>
      </c>
      <c r="D3154" t="s">
        <v>28</v>
      </c>
      <c r="E3154">
        <v>4.87</v>
      </c>
      <c r="F3154" t="s">
        <v>27</v>
      </c>
      <c r="G3154" t="s">
        <v>28</v>
      </c>
    </row>
    <row r="3155" spans="1:7" x14ac:dyDescent="0.2">
      <c r="A3155" s="3">
        <v>38577</v>
      </c>
      <c r="B3155" t="s">
        <v>29</v>
      </c>
      <c r="C3155" t="s">
        <v>30</v>
      </c>
      <c r="D3155" t="s">
        <v>28</v>
      </c>
      <c r="E3155" t="s">
        <v>29</v>
      </c>
      <c r="F3155" t="s">
        <v>30</v>
      </c>
      <c r="G3155" t="s">
        <v>28</v>
      </c>
    </row>
    <row r="3156" spans="1:7" x14ac:dyDescent="0.2">
      <c r="A3156" s="3">
        <v>38578</v>
      </c>
      <c r="B3156" t="s">
        <v>29</v>
      </c>
      <c r="C3156" t="s">
        <v>30</v>
      </c>
      <c r="D3156" t="s">
        <v>28</v>
      </c>
      <c r="E3156" t="s">
        <v>29</v>
      </c>
      <c r="F3156" t="s">
        <v>30</v>
      </c>
      <c r="G3156" t="s">
        <v>28</v>
      </c>
    </row>
    <row r="3157" spans="1:7" x14ac:dyDescent="0.2">
      <c r="A3157" s="3">
        <v>38579</v>
      </c>
      <c r="B3157" t="s">
        <v>29</v>
      </c>
      <c r="C3157" t="s">
        <v>30</v>
      </c>
      <c r="D3157" t="s">
        <v>28</v>
      </c>
      <c r="E3157" t="s">
        <v>29</v>
      </c>
      <c r="F3157" t="s">
        <v>30</v>
      </c>
      <c r="G3157" t="s">
        <v>28</v>
      </c>
    </row>
    <row r="3158" spans="1:7" x14ac:dyDescent="0.2">
      <c r="A3158" s="3">
        <v>38580</v>
      </c>
      <c r="B3158">
        <v>4.79</v>
      </c>
      <c r="C3158" t="s">
        <v>27</v>
      </c>
      <c r="D3158" t="s">
        <v>28</v>
      </c>
      <c r="E3158">
        <v>5</v>
      </c>
      <c r="F3158" t="s">
        <v>27</v>
      </c>
      <c r="G3158" t="s">
        <v>28</v>
      </c>
    </row>
    <row r="3159" spans="1:7" x14ac:dyDescent="0.2">
      <c r="A3159" s="3">
        <v>38581</v>
      </c>
      <c r="B3159">
        <v>4.82</v>
      </c>
      <c r="C3159" t="s">
        <v>27</v>
      </c>
      <c r="D3159" t="s">
        <v>28</v>
      </c>
      <c r="E3159">
        <v>5.39</v>
      </c>
      <c r="F3159" t="s">
        <v>27</v>
      </c>
      <c r="G3159" t="s">
        <v>28</v>
      </c>
    </row>
    <row r="3160" spans="1:7" x14ac:dyDescent="0.2">
      <c r="A3160" s="3">
        <v>38582</v>
      </c>
      <c r="B3160">
        <v>4.8100000000000005</v>
      </c>
      <c r="C3160" t="s">
        <v>27</v>
      </c>
      <c r="D3160" t="s">
        <v>28</v>
      </c>
      <c r="E3160">
        <v>5.05</v>
      </c>
      <c r="F3160" t="s">
        <v>27</v>
      </c>
      <c r="G3160" t="s">
        <v>28</v>
      </c>
    </row>
    <row r="3161" spans="1:7" x14ac:dyDescent="0.2">
      <c r="A3161" s="3">
        <v>38583</v>
      </c>
      <c r="B3161">
        <v>4.8</v>
      </c>
      <c r="C3161" t="s">
        <v>27</v>
      </c>
      <c r="D3161" t="s">
        <v>28</v>
      </c>
      <c r="E3161">
        <v>4.88</v>
      </c>
      <c r="F3161" t="s">
        <v>27</v>
      </c>
      <c r="G3161" t="s">
        <v>28</v>
      </c>
    </row>
    <row r="3162" spans="1:7" x14ac:dyDescent="0.2">
      <c r="A3162" s="3">
        <v>38584</v>
      </c>
      <c r="B3162" t="s">
        <v>29</v>
      </c>
      <c r="C3162" t="s">
        <v>30</v>
      </c>
      <c r="D3162" t="s">
        <v>28</v>
      </c>
      <c r="E3162" t="s">
        <v>29</v>
      </c>
      <c r="F3162" t="s">
        <v>30</v>
      </c>
      <c r="G3162" t="s">
        <v>28</v>
      </c>
    </row>
    <row r="3163" spans="1:7" x14ac:dyDescent="0.2">
      <c r="A3163" s="3">
        <v>38585</v>
      </c>
      <c r="B3163" t="s">
        <v>29</v>
      </c>
      <c r="C3163" t="s">
        <v>30</v>
      </c>
      <c r="D3163" t="s">
        <v>28</v>
      </c>
      <c r="E3163" t="s">
        <v>29</v>
      </c>
      <c r="F3163" t="s">
        <v>30</v>
      </c>
      <c r="G3163" t="s">
        <v>28</v>
      </c>
    </row>
    <row r="3164" spans="1:7" x14ac:dyDescent="0.2">
      <c r="A3164" s="3">
        <v>38586</v>
      </c>
      <c r="B3164">
        <v>4.76</v>
      </c>
      <c r="C3164" t="s">
        <v>27</v>
      </c>
      <c r="D3164" t="s">
        <v>28</v>
      </c>
      <c r="E3164">
        <v>4.83</v>
      </c>
      <c r="F3164" t="s">
        <v>27</v>
      </c>
      <c r="G3164" t="s">
        <v>28</v>
      </c>
    </row>
    <row r="3165" spans="1:7" x14ac:dyDescent="0.2">
      <c r="A3165" s="3">
        <v>38587</v>
      </c>
      <c r="B3165">
        <v>4.76</v>
      </c>
      <c r="C3165" t="s">
        <v>27</v>
      </c>
      <c r="D3165" t="s">
        <v>28</v>
      </c>
      <c r="E3165">
        <v>4.8</v>
      </c>
      <c r="F3165" t="s">
        <v>27</v>
      </c>
      <c r="G3165" t="s">
        <v>28</v>
      </c>
    </row>
    <row r="3166" spans="1:7" x14ac:dyDescent="0.2">
      <c r="A3166" s="3">
        <v>38588</v>
      </c>
      <c r="B3166">
        <v>4.74</v>
      </c>
      <c r="C3166" t="s">
        <v>27</v>
      </c>
      <c r="D3166" t="s">
        <v>28</v>
      </c>
      <c r="E3166">
        <v>4.74</v>
      </c>
      <c r="F3166" t="s">
        <v>27</v>
      </c>
      <c r="G3166" t="s">
        <v>28</v>
      </c>
    </row>
    <row r="3167" spans="1:7" x14ac:dyDescent="0.2">
      <c r="A3167" s="3">
        <v>38589</v>
      </c>
      <c r="B3167">
        <v>4.72</v>
      </c>
      <c r="C3167" t="s">
        <v>27</v>
      </c>
      <c r="D3167" t="s">
        <v>28</v>
      </c>
      <c r="E3167">
        <v>4.75</v>
      </c>
      <c r="F3167" t="s">
        <v>27</v>
      </c>
      <c r="G3167" t="s">
        <v>28</v>
      </c>
    </row>
    <row r="3168" spans="1:7" x14ac:dyDescent="0.2">
      <c r="A3168" s="3">
        <v>38590</v>
      </c>
      <c r="B3168">
        <v>4.71</v>
      </c>
      <c r="C3168" t="s">
        <v>27</v>
      </c>
      <c r="D3168" t="s">
        <v>28</v>
      </c>
      <c r="E3168">
        <v>4.8100000000000005</v>
      </c>
      <c r="F3168" t="s">
        <v>27</v>
      </c>
      <c r="G3168" t="s">
        <v>28</v>
      </c>
    </row>
    <row r="3169" spans="1:7" x14ac:dyDescent="0.2">
      <c r="A3169" s="3">
        <v>38591</v>
      </c>
      <c r="B3169" t="s">
        <v>29</v>
      </c>
      <c r="C3169" t="s">
        <v>30</v>
      </c>
      <c r="D3169" t="s">
        <v>28</v>
      </c>
      <c r="E3169" t="s">
        <v>29</v>
      </c>
      <c r="F3169" t="s">
        <v>30</v>
      </c>
      <c r="G3169" t="s">
        <v>28</v>
      </c>
    </row>
    <row r="3170" spans="1:7" x14ac:dyDescent="0.2">
      <c r="A3170" s="3">
        <v>38592</v>
      </c>
      <c r="B3170" t="s">
        <v>29</v>
      </c>
      <c r="C3170" t="s">
        <v>30</v>
      </c>
      <c r="D3170" t="s">
        <v>28</v>
      </c>
      <c r="E3170" t="s">
        <v>29</v>
      </c>
      <c r="F3170" t="s">
        <v>30</v>
      </c>
      <c r="G3170" t="s">
        <v>28</v>
      </c>
    </row>
    <row r="3171" spans="1:7" x14ac:dyDescent="0.2">
      <c r="A3171" s="3">
        <v>38593</v>
      </c>
      <c r="B3171">
        <v>4.7</v>
      </c>
      <c r="C3171" t="s">
        <v>27</v>
      </c>
      <c r="D3171" t="s">
        <v>28</v>
      </c>
      <c r="E3171">
        <v>4.84</v>
      </c>
      <c r="F3171" t="s">
        <v>27</v>
      </c>
      <c r="G3171" t="s">
        <v>28</v>
      </c>
    </row>
    <row r="3172" spans="1:7" x14ac:dyDescent="0.2">
      <c r="A3172" s="3">
        <v>38594</v>
      </c>
      <c r="B3172">
        <v>4.7</v>
      </c>
      <c r="C3172" t="s">
        <v>27</v>
      </c>
      <c r="D3172" t="s">
        <v>28</v>
      </c>
      <c r="E3172">
        <v>4</v>
      </c>
      <c r="F3172" t="s">
        <v>27</v>
      </c>
      <c r="G3172" t="s">
        <v>28</v>
      </c>
    </row>
    <row r="3173" spans="1:7" x14ac:dyDescent="0.2">
      <c r="A3173" s="3">
        <v>38595</v>
      </c>
      <c r="B3173">
        <v>4.68</v>
      </c>
      <c r="C3173" t="s">
        <v>27</v>
      </c>
      <c r="D3173" t="s">
        <v>28</v>
      </c>
      <c r="E3173">
        <v>4.67</v>
      </c>
      <c r="F3173" t="s">
        <v>27</v>
      </c>
      <c r="G3173" t="s">
        <v>28</v>
      </c>
    </row>
    <row r="3174" spans="1:7" x14ac:dyDescent="0.2">
      <c r="A3174" s="3">
        <v>38596</v>
      </c>
      <c r="B3174">
        <v>4.59</v>
      </c>
      <c r="C3174" t="s">
        <v>27</v>
      </c>
      <c r="D3174" t="s">
        <v>28</v>
      </c>
      <c r="E3174">
        <v>4.6000000000000005</v>
      </c>
      <c r="F3174" t="s">
        <v>27</v>
      </c>
      <c r="G3174" t="s">
        <v>28</v>
      </c>
    </row>
    <row r="3175" spans="1:7" x14ac:dyDescent="0.2">
      <c r="A3175" s="3">
        <v>38597</v>
      </c>
      <c r="B3175">
        <v>4.6000000000000005</v>
      </c>
      <c r="C3175" t="s">
        <v>27</v>
      </c>
      <c r="D3175" t="s">
        <v>28</v>
      </c>
      <c r="E3175">
        <v>4.67</v>
      </c>
      <c r="F3175" t="s">
        <v>27</v>
      </c>
      <c r="G3175" t="s">
        <v>28</v>
      </c>
    </row>
    <row r="3176" spans="1:7" x14ac:dyDescent="0.2">
      <c r="A3176" s="3">
        <v>38598</v>
      </c>
      <c r="B3176" t="s">
        <v>29</v>
      </c>
      <c r="C3176" t="s">
        <v>30</v>
      </c>
      <c r="D3176" t="s">
        <v>28</v>
      </c>
      <c r="E3176" t="s">
        <v>29</v>
      </c>
      <c r="F3176" t="s">
        <v>30</v>
      </c>
      <c r="G3176" t="s">
        <v>28</v>
      </c>
    </row>
    <row r="3177" spans="1:7" x14ac:dyDescent="0.2">
      <c r="A3177" s="3">
        <v>38599</v>
      </c>
      <c r="B3177" t="s">
        <v>29</v>
      </c>
      <c r="C3177" t="s">
        <v>30</v>
      </c>
      <c r="D3177" t="s">
        <v>28</v>
      </c>
      <c r="E3177" t="s">
        <v>29</v>
      </c>
      <c r="F3177" t="s">
        <v>30</v>
      </c>
      <c r="G3177" t="s">
        <v>28</v>
      </c>
    </row>
    <row r="3178" spans="1:7" x14ac:dyDescent="0.2">
      <c r="A3178" s="3">
        <v>38600</v>
      </c>
      <c r="B3178">
        <v>4.6000000000000005</v>
      </c>
      <c r="C3178" t="s">
        <v>27</v>
      </c>
      <c r="D3178" t="s">
        <v>28</v>
      </c>
      <c r="E3178">
        <v>4.6399999999999997</v>
      </c>
      <c r="F3178" t="s">
        <v>27</v>
      </c>
      <c r="G3178" t="s">
        <v>28</v>
      </c>
    </row>
    <row r="3179" spans="1:7" x14ac:dyDescent="0.2">
      <c r="A3179" s="3">
        <v>38601</v>
      </c>
      <c r="B3179">
        <v>4.62</v>
      </c>
      <c r="C3179" t="s">
        <v>27</v>
      </c>
      <c r="D3179" t="s">
        <v>28</v>
      </c>
      <c r="E3179">
        <v>4.68</v>
      </c>
      <c r="F3179" t="s">
        <v>27</v>
      </c>
      <c r="G3179" t="s">
        <v>28</v>
      </c>
    </row>
    <row r="3180" spans="1:7" x14ac:dyDescent="0.2">
      <c r="A3180" s="3">
        <v>38602</v>
      </c>
      <c r="B3180">
        <v>4.6000000000000005</v>
      </c>
      <c r="C3180" t="s">
        <v>27</v>
      </c>
      <c r="D3180" t="s">
        <v>28</v>
      </c>
      <c r="E3180">
        <v>4.59</v>
      </c>
      <c r="F3180" t="s">
        <v>27</v>
      </c>
      <c r="G3180" t="s">
        <v>28</v>
      </c>
    </row>
    <row r="3181" spans="1:7" x14ac:dyDescent="0.2">
      <c r="A3181" s="3">
        <v>38603</v>
      </c>
      <c r="B3181">
        <v>4.59</v>
      </c>
      <c r="C3181" t="s">
        <v>27</v>
      </c>
      <c r="D3181" t="s">
        <v>28</v>
      </c>
      <c r="E3181">
        <v>4.59</v>
      </c>
      <c r="F3181" t="s">
        <v>27</v>
      </c>
      <c r="G3181" t="s">
        <v>28</v>
      </c>
    </row>
    <row r="3182" spans="1:7" x14ac:dyDescent="0.2">
      <c r="A3182" s="3">
        <v>38604</v>
      </c>
      <c r="B3182">
        <v>4.6000000000000005</v>
      </c>
      <c r="C3182" t="s">
        <v>27</v>
      </c>
      <c r="D3182" t="s">
        <v>28</v>
      </c>
      <c r="E3182">
        <v>4.6000000000000005</v>
      </c>
      <c r="F3182" t="s">
        <v>27</v>
      </c>
      <c r="G3182" t="s">
        <v>28</v>
      </c>
    </row>
    <row r="3183" spans="1:7" x14ac:dyDescent="0.2">
      <c r="A3183" s="3">
        <v>38605</v>
      </c>
      <c r="B3183" t="s">
        <v>29</v>
      </c>
      <c r="C3183" t="s">
        <v>30</v>
      </c>
      <c r="D3183" t="s">
        <v>28</v>
      </c>
      <c r="E3183" t="s">
        <v>29</v>
      </c>
      <c r="F3183" t="s">
        <v>30</v>
      </c>
      <c r="G3183" t="s">
        <v>28</v>
      </c>
    </row>
    <row r="3184" spans="1:7" x14ac:dyDescent="0.2">
      <c r="A3184" s="3">
        <v>38606</v>
      </c>
      <c r="B3184" t="s">
        <v>29</v>
      </c>
      <c r="C3184" t="s">
        <v>30</v>
      </c>
      <c r="D3184" t="s">
        <v>28</v>
      </c>
      <c r="E3184" t="s">
        <v>29</v>
      </c>
      <c r="F3184" t="s">
        <v>30</v>
      </c>
      <c r="G3184" t="s">
        <v>28</v>
      </c>
    </row>
    <row r="3185" spans="1:7" x14ac:dyDescent="0.2">
      <c r="A3185" s="3">
        <v>38607</v>
      </c>
      <c r="B3185">
        <v>4.6000000000000005</v>
      </c>
      <c r="C3185" t="s">
        <v>27</v>
      </c>
      <c r="D3185" t="s">
        <v>28</v>
      </c>
      <c r="E3185">
        <v>4.6100000000000003</v>
      </c>
      <c r="F3185" t="s">
        <v>27</v>
      </c>
      <c r="G3185" t="s">
        <v>28</v>
      </c>
    </row>
    <row r="3186" spans="1:7" x14ac:dyDescent="0.2">
      <c r="A3186" s="3">
        <v>38608</v>
      </c>
      <c r="B3186">
        <v>4.6000000000000005</v>
      </c>
      <c r="C3186" t="s">
        <v>27</v>
      </c>
      <c r="D3186" t="s">
        <v>28</v>
      </c>
      <c r="E3186">
        <v>4.57</v>
      </c>
      <c r="F3186" t="s">
        <v>27</v>
      </c>
      <c r="G3186" t="s">
        <v>28</v>
      </c>
    </row>
    <row r="3187" spans="1:7" x14ac:dyDescent="0.2">
      <c r="A3187" s="3">
        <v>38609</v>
      </c>
      <c r="B3187">
        <v>4.59</v>
      </c>
      <c r="C3187" t="s">
        <v>27</v>
      </c>
      <c r="D3187" t="s">
        <v>28</v>
      </c>
      <c r="E3187">
        <v>4.58</v>
      </c>
      <c r="F3187" t="s">
        <v>27</v>
      </c>
      <c r="G3187" t="s">
        <v>28</v>
      </c>
    </row>
    <row r="3188" spans="1:7" x14ac:dyDescent="0.2">
      <c r="A3188" s="3">
        <v>38610</v>
      </c>
      <c r="B3188">
        <v>4.6000000000000005</v>
      </c>
      <c r="C3188" t="s">
        <v>27</v>
      </c>
      <c r="D3188" t="s">
        <v>28</v>
      </c>
      <c r="E3188">
        <v>4.58</v>
      </c>
      <c r="F3188" t="s">
        <v>27</v>
      </c>
      <c r="G3188" t="s">
        <v>28</v>
      </c>
    </row>
    <row r="3189" spans="1:7" x14ac:dyDescent="0.2">
      <c r="A3189" s="3">
        <v>38611</v>
      </c>
      <c r="B3189">
        <v>4.59</v>
      </c>
      <c r="C3189" t="s">
        <v>27</v>
      </c>
      <c r="D3189" t="s">
        <v>28</v>
      </c>
      <c r="E3189">
        <v>4.59</v>
      </c>
      <c r="F3189" t="s">
        <v>27</v>
      </c>
      <c r="G3189" t="s">
        <v>28</v>
      </c>
    </row>
    <row r="3190" spans="1:7" x14ac:dyDescent="0.2">
      <c r="A3190" s="3">
        <v>38612</v>
      </c>
      <c r="B3190" t="s">
        <v>29</v>
      </c>
      <c r="C3190" t="s">
        <v>30</v>
      </c>
      <c r="D3190" t="s">
        <v>28</v>
      </c>
      <c r="E3190" t="s">
        <v>29</v>
      </c>
      <c r="F3190" t="s">
        <v>30</v>
      </c>
      <c r="G3190" t="s">
        <v>28</v>
      </c>
    </row>
    <row r="3191" spans="1:7" x14ac:dyDescent="0.2">
      <c r="A3191" s="3">
        <v>38613</v>
      </c>
      <c r="B3191" t="s">
        <v>29</v>
      </c>
      <c r="C3191" t="s">
        <v>30</v>
      </c>
      <c r="D3191" t="s">
        <v>28</v>
      </c>
      <c r="E3191" t="s">
        <v>29</v>
      </c>
      <c r="F3191" t="s">
        <v>30</v>
      </c>
      <c r="G3191" t="s">
        <v>28</v>
      </c>
    </row>
    <row r="3192" spans="1:7" x14ac:dyDescent="0.2">
      <c r="A3192" s="3">
        <v>38614</v>
      </c>
      <c r="B3192">
        <v>4.59</v>
      </c>
      <c r="C3192" t="s">
        <v>27</v>
      </c>
      <c r="D3192" t="s">
        <v>28</v>
      </c>
      <c r="E3192">
        <v>4.59</v>
      </c>
      <c r="F3192" t="s">
        <v>27</v>
      </c>
      <c r="G3192" t="s">
        <v>28</v>
      </c>
    </row>
    <row r="3193" spans="1:7" x14ac:dyDescent="0.2">
      <c r="A3193" s="3">
        <v>38615</v>
      </c>
      <c r="B3193">
        <v>4.53</v>
      </c>
      <c r="C3193" t="s">
        <v>27</v>
      </c>
      <c r="D3193" t="s">
        <v>28</v>
      </c>
      <c r="E3193">
        <v>4.57</v>
      </c>
      <c r="F3193" t="s">
        <v>27</v>
      </c>
      <c r="G3193" t="s">
        <v>28</v>
      </c>
    </row>
    <row r="3194" spans="1:7" x14ac:dyDescent="0.2">
      <c r="A3194" s="3">
        <v>38616</v>
      </c>
      <c r="B3194">
        <v>4.51</v>
      </c>
      <c r="C3194" t="s">
        <v>27</v>
      </c>
      <c r="D3194" t="s">
        <v>28</v>
      </c>
      <c r="E3194">
        <v>4.57</v>
      </c>
      <c r="F3194" t="s">
        <v>27</v>
      </c>
      <c r="G3194" t="s">
        <v>28</v>
      </c>
    </row>
    <row r="3195" spans="1:7" x14ac:dyDescent="0.2">
      <c r="A3195" s="3">
        <v>38617</v>
      </c>
      <c r="B3195">
        <v>4.5</v>
      </c>
      <c r="C3195" t="s">
        <v>27</v>
      </c>
      <c r="D3195" t="s">
        <v>28</v>
      </c>
      <c r="E3195">
        <v>4.53</v>
      </c>
      <c r="F3195" t="s">
        <v>27</v>
      </c>
      <c r="G3195" t="s">
        <v>28</v>
      </c>
    </row>
    <row r="3196" spans="1:7" x14ac:dyDescent="0.2">
      <c r="A3196" s="3">
        <v>38618</v>
      </c>
      <c r="B3196">
        <v>4.5</v>
      </c>
      <c r="C3196" t="s">
        <v>27</v>
      </c>
      <c r="D3196" t="s">
        <v>28</v>
      </c>
      <c r="E3196">
        <v>4.58</v>
      </c>
      <c r="F3196" t="s">
        <v>27</v>
      </c>
      <c r="G3196" t="s">
        <v>28</v>
      </c>
    </row>
    <row r="3197" spans="1:7" x14ac:dyDescent="0.2">
      <c r="A3197" s="3">
        <v>38619</v>
      </c>
      <c r="B3197" t="s">
        <v>29</v>
      </c>
      <c r="C3197" t="s">
        <v>30</v>
      </c>
      <c r="D3197" t="s">
        <v>28</v>
      </c>
      <c r="E3197" t="s">
        <v>29</v>
      </c>
      <c r="F3197" t="s">
        <v>30</v>
      </c>
      <c r="G3197" t="s">
        <v>28</v>
      </c>
    </row>
    <row r="3198" spans="1:7" x14ac:dyDescent="0.2">
      <c r="A3198" s="3">
        <v>38620</v>
      </c>
      <c r="B3198" t="s">
        <v>29</v>
      </c>
      <c r="C3198" t="s">
        <v>30</v>
      </c>
      <c r="D3198" t="s">
        <v>28</v>
      </c>
      <c r="E3198" t="s">
        <v>29</v>
      </c>
      <c r="F3198" t="s">
        <v>30</v>
      </c>
      <c r="G3198" t="s">
        <v>28</v>
      </c>
    </row>
    <row r="3199" spans="1:7" x14ac:dyDescent="0.2">
      <c r="A3199" s="3">
        <v>38621</v>
      </c>
      <c r="B3199">
        <v>4.5</v>
      </c>
      <c r="C3199" t="s">
        <v>27</v>
      </c>
      <c r="D3199" t="s">
        <v>28</v>
      </c>
      <c r="E3199">
        <v>4.5600000000000005</v>
      </c>
      <c r="F3199" t="s">
        <v>27</v>
      </c>
      <c r="G3199" t="s">
        <v>28</v>
      </c>
    </row>
    <row r="3200" spans="1:7" x14ac:dyDescent="0.2">
      <c r="A3200" s="3">
        <v>38622</v>
      </c>
      <c r="B3200">
        <v>4.5</v>
      </c>
      <c r="C3200" t="s">
        <v>27</v>
      </c>
      <c r="D3200" t="s">
        <v>28</v>
      </c>
      <c r="E3200">
        <v>4.91</v>
      </c>
      <c r="F3200" t="s">
        <v>27</v>
      </c>
      <c r="G3200" t="s">
        <v>28</v>
      </c>
    </row>
    <row r="3201" spans="1:7" x14ac:dyDescent="0.2">
      <c r="A3201" s="3">
        <v>38623</v>
      </c>
      <c r="B3201">
        <v>4.5</v>
      </c>
      <c r="C3201" t="s">
        <v>27</v>
      </c>
      <c r="D3201" t="s">
        <v>28</v>
      </c>
      <c r="E3201">
        <v>5.09</v>
      </c>
      <c r="F3201" t="s">
        <v>27</v>
      </c>
      <c r="G3201" t="s">
        <v>28</v>
      </c>
    </row>
    <row r="3202" spans="1:7" x14ac:dyDescent="0.2">
      <c r="A3202" s="3">
        <v>38624</v>
      </c>
      <c r="B3202">
        <v>4.59</v>
      </c>
      <c r="C3202" t="s">
        <v>27</v>
      </c>
      <c r="D3202" t="s">
        <v>28</v>
      </c>
      <c r="E3202">
        <v>6.01</v>
      </c>
      <c r="F3202" t="s">
        <v>27</v>
      </c>
      <c r="G3202" t="s">
        <v>28</v>
      </c>
    </row>
    <row r="3203" spans="1:7" x14ac:dyDescent="0.2">
      <c r="A3203" s="3">
        <v>38625</v>
      </c>
      <c r="B3203">
        <v>4.6000000000000005</v>
      </c>
      <c r="C3203" t="s">
        <v>27</v>
      </c>
      <c r="D3203" t="s">
        <v>28</v>
      </c>
      <c r="E3203">
        <v>4.62</v>
      </c>
      <c r="F3203" t="s">
        <v>27</v>
      </c>
      <c r="G3203" t="s">
        <v>28</v>
      </c>
    </row>
    <row r="3204" spans="1:7" x14ac:dyDescent="0.2">
      <c r="A3204" s="3">
        <v>38626</v>
      </c>
      <c r="B3204" t="s">
        <v>29</v>
      </c>
      <c r="C3204" t="s">
        <v>30</v>
      </c>
      <c r="D3204" t="s">
        <v>28</v>
      </c>
      <c r="E3204" t="s">
        <v>29</v>
      </c>
      <c r="F3204" t="s">
        <v>30</v>
      </c>
      <c r="G3204" t="s">
        <v>28</v>
      </c>
    </row>
    <row r="3205" spans="1:7" x14ac:dyDescent="0.2">
      <c r="A3205" s="3">
        <v>38627</v>
      </c>
      <c r="B3205" t="s">
        <v>29</v>
      </c>
      <c r="C3205" t="s">
        <v>30</v>
      </c>
      <c r="D3205" t="s">
        <v>28</v>
      </c>
      <c r="E3205" t="s">
        <v>29</v>
      </c>
      <c r="F3205" t="s">
        <v>30</v>
      </c>
      <c r="G3205" t="s">
        <v>28</v>
      </c>
    </row>
    <row r="3206" spans="1:7" x14ac:dyDescent="0.2">
      <c r="A3206" s="3">
        <v>38628</v>
      </c>
      <c r="B3206">
        <v>4.6000000000000005</v>
      </c>
      <c r="C3206" t="s">
        <v>27</v>
      </c>
      <c r="D3206" t="s">
        <v>28</v>
      </c>
      <c r="E3206">
        <v>4.63</v>
      </c>
      <c r="F3206" t="s">
        <v>27</v>
      </c>
      <c r="G3206" t="s">
        <v>28</v>
      </c>
    </row>
    <row r="3207" spans="1:7" x14ac:dyDescent="0.2">
      <c r="A3207" s="3">
        <v>38629</v>
      </c>
      <c r="B3207">
        <v>4.6100000000000003</v>
      </c>
      <c r="C3207" t="s">
        <v>27</v>
      </c>
      <c r="D3207" t="s">
        <v>28</v>
      </c>
      <c r="E3207">
        <v>4.6100000000000003</v>
      </c>
      <c r="F3207" t="s">
        <v>27</v>
      </c>
      <c r="G3207" t="s">
        <v>28</v>
      </c>
    </row>
    <row r="3208" spans="1:7" x14ac:dyDescent="0.2">
      <c r="A3208" s="3">
        <v>38630</v>
      </c>
      <c r="B3208">
        <v>4.6100000000000003</v>
      </c>
      <c r="C3208" t="s">
        <v>27</v>
      </c>
      <c r="D3208" t="s">
        <v>28</v>
      </c>
      <c r="E3208">
        <v>4.6000000000000005</v>
      </c>
      <c r="F3208" t="s">
        <v>27</v>
      </c>
      <c r="G3208" t="s">
        <v>28</v>
      </c>
    </row>
    <row r="3209" spans="1:7" x14ac:dyDescent="0.2">
      <c r="A3209" s="3">
        <v>38631</v>
      </c>
      <c r="B3209">
        <v>4.6100000000000003</v>
      </c>
      <c r="C3209" t="s">
        <v>27</v>
      </c>
      <c r="D3209" t="s">
        <v>28</v>
      </c>
      <c r="E3209">
        <v>4.59</v>
      </c>
      <c r="F3209" t="s">
        <v>27</v>
      </c>
      <c r="G3209" t="s">
        <v>28</v>
      </c>
    </row>
    <row r="3210" spans="1:7" x14ac:dyDescent="0.2">
      <c r="A3210" s="3">
        <v>38632</v>
      </c>
      <c r="B3210">
        <v>4.6100000000000003</v>
      </c>
      <c r="C3210" t="s">
        <v>27</v>
      </c>
      <c r="D3210" t="s">
        <v>28</v>
      </c>
      <c r="E3210">
        <v>4.6000000000000005</v>
      </c>
      <c r="F3210" t="s">
        <v>27</v>
      </c>
      <c r="G3210" t="s">
        <v>28</v>
      </c>
    </row>
    <row r="3211" spans="1:7" x14ac:dyDescent="0.2">
      <c r="A3211" s="3">
        <v>38633</v>
      </c>
      <c r="B3211" t="s">
        <v>29</v>
      </c>
      <c r="C3211" t="s">
        <v>30</v>
      </c>
      <c r="D3211" t="s">
        <v>28</v>
      </c>
      <c r="E3211" t="s">
        <v>29</v>
      </c>
      <c r="F3211" t="s">
        <v>30</v>
      </c>
      <c r="G3211" t="s">
        <v>28</v>
      </c>
    </row>
    <row r="3212" spans="1:7" x14ac:dyDescent="0.2">
      <c r="A3212" s="3">
        <v>38634</v>
      </c>
      <c r="B3212" t="s">
        <v>29</v>
      </c>
      <c r="C3212" t="s">
        <v>30</v>
      </c>
      <c r="D3212" t="s">
        <v>28</v>
      </c>
      <c r="E3212" t="s">
        <v>29</v>
      </c>
      <c r="F3212" t="s">
        <v>30</v>
      </c>
      <c r="G3212" t="s">
        <v>28</v>
      </c>
    </row>
    <row r="3213" spans="1:7" x14ac:dyDescent="0.2">
      <c r="A3213" s="3">
        <v>38635</v>
      </c>
      <c r="B3213">
        <v>4.6100000000000003</v>
      </c>
      <c r="C3213" t="s">
        <v>27</v>
      </c>
      <c r="D3213" t="s">
        <v>28</v>
      </c>
      <c r="E3213">
        <v>4.6500000000000004</v>
      </c>
      <c r="F3213" t="s">
        <v>27</v>
      </c>
      <c r="G3213" t="s">
        <v>28</v>
      </c>
    </row>
    <row r="3214" spans="1:7" x14ac:dyDescent="0.2">
      <c r="A3214" s="3">
        <v>38636</v>
      </c>
      <c r="B3214">
        <v>4.6000000000000005</v>
      </c>
      <c r="C3214" t="s">
        <v>27</v>
      </c>
      <c r="D3214" t="s">
        <v>28</v>
      </c>
      <c r="E3214">
        <v>4.63</v>
      </c>
      <c r="F3214" t="s">
        <v>27</v>
      </c>
      <c r="G3214" t="s">
        <v>28</v>
      </c>
    </row>
    <row r="3215" spans="1:7" x14ac:dyDescent="0.2">
      <c r="A3215" s="3">
        <v>38637</v>
      </c>
      <c r="B3215">
        <v>4.6000000000000005</v>
      </c>
      <c r="C3215" t="s">
        <v>27</v>
      </c>
      <c r="D3215" t="s">
        <v>28</v>
      </c>
      <c r="E3215">
        <v>4.6100000000000003</v>
      </c>
      <c r="F3215" t="s">
        <v>27</v>
      </c>
      <c r="G3215" t="s">
        <v>28</v>
      </c>
    </row>
    <row r="3216" spans="1:7" x14ac:dyDescent="0.2">
      <c r="A3216" s="3">
        <v>38638</v>
      </c>
      <c r="B3216">
        <v>4.6000000000000005</v>
      </c>
      <c r="C3216" t="s">
        <v>27</v>
      </c>
      <c r="D3216" t="s">
        <v>28</v>
      </c>
      <c r="E3216">
        <v>4.59</v>
      </c>
      <c r="F3216" t="s">
        <v>27</v>
      </c>
      <c r="G3216" t="s">
        <v>28</v>
      </c>
    </row>
    <row r="3217" spans="1:7" x14ac:dyDescent="0.2">
      <c r="A3217" s="3">
        <v>38639</v>
      </c>
      <c r="B3217">
        <v>4.6000000000000005</v>
      </c>
      <c r="C3217" t="s">
        <v>27</v>
      </c>
      <c r="D3217" t="s">
        <v>28</v>
      </c>
      <c r="E3217">
        <v>4.6000000000000005</v>
      </c>
      <c r="F3217" t="s">
        <v>27</v>
      </c>
      <c r="G3217" t="s">
        <v>28</v>
      </c>
    </row>
    <row r="3218" spans="1:7" x14ac:dyDescent="0.2">
      <c r="A3218" s="3">
        <v>38640</v>
      </c>
      <c r="B3218" t="s">
        <v>29</v>
      </c>
      <c r="C3218" t="s">
        <v>30</v>
      </c>
      <c r="D3218" t="s">
        <v>28</v>
      </c>
      <c r="E3218" t="s">
        <v>29</v>
      </c>
      <c r="F3218" t="s">
        <v>30</v>
      </c>
      <c r="G3218" t="s">
        <v>28</v>
      </c>
    </row>
    <row r="3219" spans="1:7" x14ac:dyDescent="0.2">
      <c r="A3219" s="3">
        <v>38641</v>
      </c>
      <c r="B3219" t="s">
        <v>29</v>
      </c>
      <c r="C3219" t="s">
        <v>30</v>
      </c>
      <c r="D3219" t="s">
        <v>28</v>
      </c>
      <c r="E3219" t="s">
        <v>29</v>
      </c>
      <c r="F3219" t="s">
        <v>30</v>
      </c>
      <c r="G3219" t="s">
        <v>28</v>
      </c>
    </row>
    <row r="3220" spans="1:7" x14ac:dyDescent="0.2">
      <c r="A3220" s="3">
        <v>38642</v>
      </c>
      <c r="B3220">
        <v>4.62</v>
      </c>
      <c r="C3220" t="s">
        <v>27</v>
      </c>
      <c r="D3220" t="s">
        <v>28</v>
      </c>
      <c r="E3220">
        <v>4.6100000000000003</v>
      </c>
      <c r="F3220" t="s">
        <v>27</v>
      </c>
      <c r="G3220" t="s">
        <v>28</v>
      </c>
    </row>
    <row r="3221" spans="1:7" x14ac:dyDescent="0.2">
      <c r="A3221" s="3">
        <v>38643</v>
      </c>
      <c r="B3221">
        <v>4.6000000000000005</v>
      </c>
      <c r="C3221" t="s">
        <v>27</v>
      </c>
      <c r="D3221" t="s">
        <v>28</v>
      </c>
      <c r="E3221">
        <v>4.6000000000000005</v>
      </c>
      <c r="F3221" t="s">
        <v>27</v>
      </c>
      <c r="G3221" t="s">
        <v>28</v>
      </c>
    </row>
    <row r="3222" spans="1:7" x14ac:dyDescent="0.2">
      <c r="A3222" s="3">
        <v>38644</v>
      </c>
      <c r="B3222">
        <v>4.6000000000000005</v>
      </c>
      <c r="C3222" t="s">
        <v>27</v>
      </c>
      <c r="D3222" t="s">
        <v>28</v>
      </c>
      <c r="E3222">
        <v>4.6000000000000005</v>
      </c>
      <c r="F3222" t="s">
        <v>27</v>
      </c>
      <c r="G3222" t="s">
        <v>28</v>
      </c>
    </row>
    <row r="3223" spans="1:7" x14ac:dyDescent="0.2">
      <c r="A3223" s="3">
        <v>38645</v>
      </c>
      <c r="B3223">
        <v>4.59</v>
      </c>
      <c r="C3223" t="s">
        <v>27</v>
      </c>
      <c r="D3223" t="s">
        <v>28</v>
      </c>
      <c r="E3223">
        <v>4.6000000000000005</v>
      </c>
      <c r="F3223" t="s">
        <v>27</v>
      </c>
      <c r="G3223" t="s">
        <v>28</v>
      </c>
    </row>
    <row r="3224" spans="1:7" x14ac:dyDescent="0.2">
      <c r="A3224" s="3">
        <v>38646</v>
      </c>
      <c r="B3224">
        <v>4.6000000000000005</v>
      </c>
      <c r="C3224" t="s">
        <v>27</v>
      </c>
      <c r="D3224" t="s">
        <v>28</v>
      </c>
      <c r="E3224">
        <v>4.62</v>
      </c>
      <c r="F3224" t="s">
        <v>27</v>
      </c>
      <c r="G3224" t="s">
        <v>28</v>
      </c>
    </row>
    <row r="3225" spans="1:7" x14ac:dyDescent="0.2">
      <c r="A3225" s="3">
        <v>38647</v>
      </c>
      <c r="B3225" t="s">
        <v>29</v>
      </c>
      <c r="C3225" t="s">
        <v>30</v>
      </c>
      <c r="D3225" t="s">
        <v>28</v>
      </c>
      <c r="E3225" t="s">
        <v>29</v>
      </c>
      <c r="F3225" t="s">
        <v>30</v>
      </c>
      <c r="G3225" t="s">
        <v>28</v>
      </c>
    </row>
    <row r="3226" spans="1:7" x14ac:dyDescent="0.2">
      <c r="A3226" s="3">
        <v>38648</v>
      </c>
      <c r="B3226" t="s">
        <v>29</v>
      </c>
      <c r="C3226" t="s">
        <v>30</v>
      </c>
      <c r="D3226" t="s">
        <v>28</v>
      </c>
      <c r="E3226" t="s">
        <v>29</v>
      </c>
      <c r="F3226" t="s">
        <v>30</v>
      </c>
      <c r="G3226" t="s">
        <v>28</v>
      </c>
    </row>
    <row r="3227" spans="1:7" x14ac:dyDescent="0.2">
      <c r="A3227" s="3">
        <v>38649</v>
      </c>
      <c r="B3227">
        <v>4.6000000000000005</v>
      </c>
      <c r="C3227" t="s">
        <v>27</v>
      </c>
      <c r="D3227" t="s">
        <v>28</v>
      </c>
      <c r="E3227">
        <v>4.62</v>
      </c>
      <c r="F3227" t="s">
        <v>27</v>
      </c>
      <c r="G3227" t="s">
        <v>28</v>
      </c>
    </row>
    <row r="3228" spans="1:7" x14ac:dyDescent="0.2">
      <c r="A3228" s="3">
        <v>38650</v>
      </c>
      <c r="B3228">
        <v>4.6000000000000005</v>
      </c>
      <c r="C3228" t="s">
        <v>27</v>
      </c>
      <c r="D3228" t="s">
        <v>28</v>
      </c>
      <c r="E3228">
        <v>4.6100000000000003</v>
      </c>
      <c r="F3228" t="s">
        <v>27</v>
      </c>
      <c r="G3228" t="s">
        <v>28</v>
      </c>
    </row>
    <row r="3229" spans="1:7" x14ac:dyDescent="0.2">
      <c r="A3229" s="3">
        <v>38651</v>
      </c>
      <c r="B3229">
        <v>4.6000000000000005</v>
      </c>
      <c r="C3229" t="s">
        <v>27</v>
      </c>
      <c r="D3229" t="s">
        <v>28</v>
      </c>
      <c r="E3229">
        <v>4.43</v>
      </c>
      <c r="F3229" t="s">
        <v>27</v>
      </c>
      <c r="G3229" t="s">
        <v>28</v>
      </c>
    </row>
    <row r="3230" spans="1:7" x14ac:dyDescent="0.2">
      <c r="A3230" s="3">
        <v>38652</v>
      </c>
      <c r="B3230">
        <v>4.62</v>
      </c>
      <c r="C3230" t="s">
        <v>27</v>
      </c>
      <c r="D3230" t="s">
        <v>28</v>
      </c>
      <c r="E3230">
        <v>4.4800000000000004</v>
      </c>
      <c r="F3230" t="s">
        <v>27</v>
      </c>
      <c r="G3230" t="s">
        <v>28</v>
      </c>
    </row>
    <row r="3231" spans="1:7" x14ac:dyDescent="0.2">
      <c r="A3231" s="3">
        <v>38653</v>
      </c>
      <c r="B3231">
        <v>4.62</v>
      </c>
      <c r="C3231" t="s">
        <v>27</v>
      </c>
      <c r="D3231" t="s">
        <v>28</v>
      </c>
      <c r="E3231">
        <v>4.58</v>
      </c>
      <c r="F3231" t="s">
        <v>27</v>
      </c>
      <c r="G3231" t="s">
        <v>28</v>
      </c>
    </row>
    <row r="3232" spans="1:7" x14ac:dyDescent="0.2">
      <c r="A3232" s="3">
        <v>38654</v>
      </c>
      <c r="B3232" t="s">
        <v>29</v>
      </c>
      <c r="C3232" t="s">
        <v>30</v>
      </c>
      <c r="D3232" t="s">
        <v>28</v>
      </c>
      <c r="E3232" t="s">
        <v>29</v>
      </c>
      <c r="F3232" t="s">
        <v>30</v>
      </c>
      <c r="G3232" t="s">
        <v>28</v>
      </c>
    </row>
    <row r="3233" spans="1:7" x14ac:dyDescent="0.2">
      <c r="A3233" s="3">
        <v>38655</v>
      </c>
      <c r="B3233" t="s">
        <v>29</v>
      </c>
      <c r="C3233" t="s">
        <v>30</v>
      </c>
      <c r="D3233" t="s">
        <v>28</v>
      </c>
      <c r="E3233" t="s">
        <v>29</v>
      </c>
      <c r="F3233" t="s">
        <v>30</v>
      </c>
      <c r="G3233" t="s">
        <v>28</v>
      </c>
    </row>
    <row r="3234" spans="1:7" x14ac:dyDescent="0.2">
      <c r="A3234" s="3">
        <v>38656</v>
      </c>
      <c r="B3234">
        <v>4.62</v>
      </c>
      <c r="C3234" t="s">
        <v>27</v>
      </c>
      <c r="D3234" t="s">
        <v>28</v>
      </c>
      <c r="E3234">
        <v>4.67</v>
      </c>
      <c r="F3234" t="s">
        <v>27</v>
      </c>
      <c r="G3234" t="s">
        <v>28</v>
      </c>
    </row>
    <row r="3235" spans="1:7" x14ac:dyDescent="0.2">
      <c r="A3235" s="3">
        <v>38657</v>
      </c>
      <c r="B3235" t="s">
        <v>29</v>
      </c>
      <c r="C3235" t="s">
        <v>30</v>
      </c>
      <c r="D3235" t="s">
        <v>28</v>
      </c>
      <c r="E3235" t="s">
        <v>29</v>
      </c>
      <c r="F3235" t="s">
        <v>30</v>
      </c>
      <c r="G3235" t="s">
        <v>28</v>
      </c>
    </row>
    <row r="3236" spans="1:7" x14ac:dyDescent="0.2">
      <c r="A3236" s="3">
        <v>38658</v>
      </c>
      <c r="B3236">
        <v>4.63</v>
      </c>
      <c r="C3236" t="s">
        <v>27</v>
      </c>
      <c r="D3236" t="s">
        <v>28</v>
      </c>
      <c r="E3236">
        <v>4.6900000000000004</v>
      </c>
      <c r="F3236" t="s">
        <v>27</v>
      </c>
      <c r="G3236" t="s">
        <v>28</v>
      </c>
    </row>
    <row r="3237" spans="1:7" x14ac:dyDescent="0.2">
      <c r="A3237" s="3">
        <v>38659</v>
      </c>
      <c r="B3237">
        <v>4.63</v>
      </c>
      <c r="C3237" t="s">
        <v>27</v>
      </c>
      <c r="D3237" t="s">
        <v>28</v>
      </c>
      <c r="E3237">
        <v>4.6500000000000004</v>
      </c>
      <c r="F3237" t="s">
        <v>27</v>
      </c>
      <c r="G3237" t="s">
        <v>28</v>
      </c>
    </row>
    <row r="3238" spans="1:7" x14ac:dyDescent="0.2">
      <c r="A3238" s="3">
        <v>38660</v>
      </c>
      <c r="B3238">
        <v>4.63</v>
      </c>
      <c r="C3238" t="s">
        <v>27</v>
      </c>
      <c r="D3238" t="s">
        <v>28</v>
      </c>
      <c r="E3238">
        <v>4.62</v>
      </c>
      <c r="F3238" t="s">
        <v>27</v>
      </c>
      <c r="G3238" t="s">
        <v>28</v>
      </c>
    </row>
    <row r="3239" spans="1:7" x14ac:dyDescent="0.2">
      <c r="A3239" s="3">
        <v>38661</v>
      </c>
      <c r="B3239" t="s">
        <v>29</v>
      </c>
      <c r="C3239" t="s">
        <v>30</v>
      </c>
      <c r="D3239" t="s">
        <v>28</v>
      </c>
      <c r="E3239" t="s">
        <v>29</v>
      </c>
      <c r="F3239" t="s">
        <v>30</v>
      </c>
      <c r="G3239" t="s">
        <v>28</v>
      </c>
    </row>
    <row r="3240" spans="1:7" x14ac:dyDescent="0.2">
      <c r="A3240" s="3">
        <v>38662</v>
      </c>
      <c r="B3240" t="s">
        <v>29</v>
      </c>
      <c r="C3240" t="s">
        <v>30</v>
      </c>
      <c r="D3240" t="s">
        <v>28</v>
      </c>
      <c r="E3240" t="s">
        <v>29</v>
      </c>
      <c r="F3240" t="s">
        <v>30</v>
      </c>
      <c r="G3240" t="s">
        <v>28</v>
      </c>
    </row>
    <row r="3241" spans="1:7" x14ac:dyDescent="0.2">
      <c r="A3241" s="3">
        <v>38663</v>
      </c>
      <c r="B3241">
        <v>4.62</v>
      </c>
      <c r="C3241" t="s">
        <v>27</v>
      </c>
      <c r="D3241" t="s">
        <v>28</v>
      </c>
      <c r="E3241">
        <v>4.6000000000000005</v>
      </c>
      <c r="F3241" t="s">
        <v>27</v>
      </c>
      <c r="G3241" t="s">
        <v>28</v>
      </c>
    </row>
    <row r="3242" spans="1:7" x14ac:dyDescent="0.2">
      <c r="A3242" s="3">
        <v>38664</v>
      </c>
      <c r="B3242">
        <v>4.62</v>
      </c>
      <c r="C3242" t="s">
        <v>27</v>
      </c>
      <c r="D3242" t="s">
        <v>28</v>
      </c>
      <c r="E3242">
        <v>4.5</v>
      </c>
      <c r="F3242" t="s">
        <v>27</v>
      </c>
      <c r="G3242" t="s">
        <v>28</v>
      </c>
    </row>
    <row r="3243" spans="1:7" x14ac:dyDescent="0.2">
      <c r="A3243" s="3">
        <v>38665</v>
      </c>
      <c r="B3243">
        <v>4.62</v>
      </c>
      <c r="C3243" t="s">
        <v>27</v>
      </c>
      <c r="D3243" t="s">
        <v>28</v>
      </c>
      <c r="E3243">
        <v>4.5</v>
      </c>
      <c r="F3243" t="s">
        <v>27</v>
      </c>
      <c r="G3243" t="s">
        <v>28</v>
      </c>
    </row>
    <row r="3244" spans="1:7" x14ac:dyDescent="0.2">
      <c r="A3244" s="3">
        <v>38666</v>
      </c>
      <c r="B3244">
        <v>4.63</v>
      </c>
      <c r="C3244" t="s">
        <v>27</v>
      </c>
      <c r="D3244" t="s">
        <v>28</v>
      </c>
      <c r="E3244">
        <v>4.6100000000000003</v>
      </c>
      <c r="F3244" t="s">
        <v>27</v>
      </c>
      <c r="G3244" t="s">
        <v>28</v>
      </c>
    </row>
    <row r="3245" spans="1:7" x14ac:dyDescent="0.2">
      <c r="A3245" s="3">
        <v>38667</v>
      </c>
      <c r="B3245" t="s">
        <v>29</v>
      </c>
      <c r="C3245" t="s">
        <v>30</v>
      </c>
      <c r="D3245" t="s">
        <v>28</v>
      </c>
      <c r="E3245" t="s">
        <v>29</v>
      </c>
      <c r="F3245" t="s">
        <v>30</v>
      </c>
      <c r="G3245" t="s">
        <v>28</v>
      </c>
    </row>
    <row r="3246" spans="1:7" x14ac:dyDescent="0.2">
      <c r="A3246" s="3">
        <v>38668</v>
      </c>
      <c r="B3246" t="s">
        <v>29</v>
      </c>
      <c r="C3246" t="s">
        <v>30</v>
      </c>
      <c r="D3246" t="s">
        <v>28</v>
      </c>
      <c r="E3246" t="s">
        <v>29</v>
      </c>
      <c r="F3246" t="s">
        <v>30</v>
      </c>
      <c r="G3246" t="s">
        <v>28</v>
      </c>
    </row>
    <row r="3247" spans="1:7" x14ac:dyDescent="0.2">
      <c r="A3247" s="3">
        <v>38669</v>
      </c>
      <c r="B3247" t="s">
        <v>29</v>
      </c>
      <c r="C3247" t="s">
        <v>30</v>
      </c>
      <c r="D3247" t="s">
        <v>28</v>
      </c>
      <c r="E3247" t="s">
        <v>29</v>
      </c>
      <c r="F3247" t="s">
        <v>30</v>
      </c>
      <c r="G3247" t="s">
        <v>28</v>
      </c>
    </row>
    <row r="3248" spans="1:7" x14ac:dyDescent="0.2">
      <c r="A3248" s="3">
        <v>38670</v>
      </c>
      <c r="B3248">
        <v>4.6399999999999997</v>
      </c>
      <c r="C3248" t="s">
        <v>27</v>
      </c>
      <c r="D3248" t="s">
        <v>28</v>
      </c>
      <c r="E3248">
        <v>4.6100000000000003</v>
      </c>
      <c r="F3248" t="s">
        <v>27</v>
      </c>
      <c r="G3248" t="s">
        <v>28</v>
      </c>
    </row>
    <row r="3249" spans="1:7" x14ac:dyDescent="0.2">
      <c r="A3249" s="3">
        <v>38671</v>
      </c>
      <c r="B3249">
        <v>4.63</v>
      </c>
      <c r="C3249" t="s">
        <v>27</v>
      </c>
      <c r="D3249" t="s">
        <v>28</v>
      </c>
      <c r="E3249">
        <v>4.6000000000000005</v>
      </c>
      <c r="F3249" t="s">
        <v>27</v>
      </c>
      <c r="G3249" t="s">
        <v>28</v>
      </c>
    </row>
    <row r="3250" spans="1:7" x14ac:dyDescent="0.2">
      <c r="A3250" s="3">
        <v>38672</v>
      </c>
      <c r="B3250">
        <v>4.6399999999999997</v>
      </c>
      <c r="C3250" t="s">
        <v>27</v>
      </c>
      <c r="D3250" t="s">
        <v>28</v>
      </c>
      <c r="E3250">
        <v>4.62</v>
      </c>
      <c r="F3250" t="s">
        <v>27</v>
      </c>
      <c r="G3250" t="s">
        <v>28</v>
      </c>
    </row>
    <row r="3251" spans="1:7" x14ac:dyDescent="0.2">
      <c r="A3251" s="3">
        <v>38673</v>
      </c>
      <c r="B3251">
        <v>4.62</v>
      </c>
      <c r="C3251" t="s">
        <v>27</v>
      </c>
      <c r="D3251" t="s">
        <v>28</v>
      </c>
      <c r="E3251">
        <v>4.6000000000000005</v>
      </c>
      <c r="F3251" t="s">
        <v>27</v>
      </c>
      <c r="G3251" t="s">
        <v>28</v>
      </c>
    </row>
    <row r="3252" spans="1:7" x14ac:dyDescent="0.2">
      <c r="A3252" s="3">
        <v>38674</v>
      </c>
      <c r="B3252">
        <v>4.62</v>
      </c>
      <c r="C3252" t="s">
        <v>27</v>
      </c>
      <c r="D3252" t="s">
        <v>28</v>
      </c>
      <c r="E3252">
        <v>4.6000000000000005</v>
      </c>
      <c r="F3252" t="s">
        <v>27</v>
      </c>
      <c r="G3252" t="s">
        <v>28</v>
      </c>
    </row>
    <row r="3253" spans="1:7" x14ac:dyDescent="0.2">
      <c r="A3253" s="3">
        <v>38675</v>
      </c>
      <c r="B3253" t="s">
        <v>29</v>
      </c>
      <c r="C3253" t="s">
        <v>30</v>
      </c>
      <c r="D3253" t="s">
        <v>28</v>
      </c>
      <c r="E3253" t="s">
        <v>29</v>
      </c>
      <c r="F3253" t="s">
        <v>30</v>
      </c>
      <c r="G3253" t="s">
        <v>28</v>
      </c>
    </row>
    <row r="3254" spans="1:7" x14ac:dyDescent="0.2">
      <c r="A3254" s="3">
        <v>38676</v>
      </c>
      <c r="B3254" t="s">
        <v>29</v>
      </c>
      <c r="C3254" t="s">
        <v>30</v>
      </c>
      <c r="D3254" t="s">
        <v>28</v>
      </c>
      <c r="E3254" t="s">
        <v>29</v>
      </c>
      <c r="F3254" t="s">
        <v>30</v>
      </c>
      <c r="G3254" t="s">
        <v>28</v>
      </c>
    </row>
    <row r="3255" spans="1:7" x14ac:dyDescent="0.2">
      <c r="A3255" s="3">
        <v>38677</v>
      </c>
      <c r="B3255">
        <v>4.62</v>
      </c>
      <c r="C3255" t="s">
        <v>27</v>
      </c>
      <c r="D3255" t="s">
        <v>28</v>
      </c>
      <c r="E3255">
        <v>4.6000000000000005</v>
      </c>
      <c r="F3255" t="s">
        <v>27</v>
      </c>
      <c r="G3255" t="s">
        <v>28</v>
      </c>
    </row>
    <row r="3256" spans="1:7" x14ac:dyDescent="0.2">
      <c r="A3256" s="3">
        <v>38678</v>
      </c>
      <c r="B3256">
        <v>4.62</v>
      </c>
      <c r="C3256" t="s">
        <v>27</v>
      </c>
      <c r="D3256" t="s">
        <v>28</v>
      </c>
      <c r="E3256">
        <v>4.6000000000000005</v>
      </c>
      <c r="F3256" t="s">
        <v>27</v>
      </c>
      <c r="G3256" t="s">
        <v>28</v>
      </c>
    </row>
    <row r="3257" spans="1:7" x14ac:dyDescent="0.2">
      <c r="A3257" s="3">
        <v>38679</v>
      </c>
      <c r="B3257">
        <v>4.6000000000000005</v>
      </c>
      <c r="C3257" t="s">
        <v>27</v>
      </c>
      <c r="D3257" t="s">
        <v>28</v>
      </c>
      <c r="E3257">
        <v>4.57</v>
      </c>
      <c r="F3257" t="s">
        <v>27</v>
      </c>
      <c r="G3257" t="s">
        <v>28</v>
      </c>
    </row>
    <row r="3258" spans="1:7" x14ac:dyDescent="0.2">
      <c r="A3258" s="3">
        <v>38680</v>
      </c>
      <c r="B3258">
        <v>4.6100000000000003</v>
      </c>
      <c r="C3258" t="s">
        <v>27</v>
      </c>
      <c r="D3258" t="s">
        <v>28</v>
      </c>
      <c r="E3258">
        <v>4.59</v>
      </c>
      <c r="F3258" t="s">
        <v>27</v>
      </c>
      <c r="G3258" t="s">
        <v>28</v>
      </c>
    </row>
    <row r="3259" spans="1:7" x14ac:dyDescent="0.2">
      <c r="A3259" s="3">
        <v>38681</v>
      </c>
      <c r="B3259">
        <v>4.62</v>
      </c>
      <c r="C3259" t="s">
        <v>27</v>
      </c>
      <c r="D3259" t="s">
        <v>28</v>
      </c>
      <c r="E3259">
        <v>4.59</v>
      </c>
      <c r="F3259" t="s">
        <v>27</v>
      </c>
      <c r="G3259" t="s">
        <v>28</v>
      </c>
    </row>
    <row r="3260" spans="1:7" x14ac:dyDescent="0.2">
      <c r="A3260" s="3">
        <v>38682</v>
      </c>
      <c r="B3260" t="s">
        <v>29</v>
      </c>
      <c r="C3260" t="s">
        <v>30</v>
      </c>
      <c r="D3260" t="s">
        <v>28</v>
      </c>
      <c r="E3260" t="s">
        <v>29</v>
      </c>
      <c r="F3260" t="s">
        <v>30</v>
      </c>
      <c r="G3260" t="s">
        <v>28</v>
      </c>
    </row>
    <row r="3261" spans="1:7" x14ac:dyDescent="0.2">
      <c r="A3261" s="3">
        <v>38683</v>
      </c>
      <c r="B3261" t="s">
        <v>29</v>
      </c>
      <c r="C3261" t="s">
        <v>30</v>
      </c>
      <c r="D3261" t="s">
        <v>28</v>
      </c>
      <c r="E3261" t="s">
        <v>29</v>
      </c>
      <c r="F3261" t="s">
        <v>30</v>
      </c>
      <c r="G3261" t="s">
        <v>28</v>
      </c>
    </row>
    <row r="3262" spans="1:7" x14ac:dyDescent="0.2">
      <c r="A3262" s="3">
        <v>38684</v>
      </c>
      <c r="B3262">
        <v>4.6100000000000003</v>
      </c>
      <c r="C3262" t="s">
        <v>27</v>
      </c>
      <c r="D3262" t="s">
        <v>28</v>
      </c>
      <c r="E3262">
        <v>3.49</v>
      </c>
      <c r="F3262" t="s">
        <v>27</v>
      </c>
      <c r="G3262" t="s">
        <v>28</v>
      </c>
    </row>
    <row r="3263" spans="1:7" x14ac:dyDescent="0.2">
      <c r="A3263" s="3">
        <v>38685</v>
      </c>
      <c r="B3263">
        <v>4.6000000000000005</v>
      </c>
      <c r="C3263" t="s">
        <v>27</v>
      </c>
      <c r="D3263" t="s">
        <v>28</v>
      </c>
      <c r="E3263">
        <v>3.2600000000000002</v>
      </c>
      <c r="F3263" t="s">
        <v>27</v>
      </c>
      <c r="G3263" t="s">
        <v>28</v>
      </c>
    </row>
    <row r="3264" spans="1:7" x14ac:dyDescent="0.2">
      <c r="A3264" s="3">
        <v>38686</v>
      </c>
      <c r="B3264">
        <v>4.6000000000000005</v>
      </c>
      <c r="C3264" t="s">
        <v>27</v>
      </c>
      <c r="D3264" t="s">
        <v>28</v>
      </c>
      <c r="E3264">
        <v>4.55</v>
      </c>
      <c r="F3264" t="s">
        <v>27</v>
      </c>
      <c r="G3264" t="s">
        <v>28</v>
      </c>
    </row>
    <row r="3265" spans="1:7" x14ac:dyDescent="0.2">
      <c r="A3265" s="3">
        <v>38687</v>
      </c>
      <c r="B3265">
        <v>4.62</v>
      </c>
      <c r="C3265" t="s">
        <v>27</v>
      </c>
      <c r="D3265" t="s">
        <v>28</v>
      </c>
      <c r="E3265">
        <v>4.58</v>
      </c>
      <c r="F3265" t="s">
        <v>27</v>
      </c>
      <c r="G3265" t="s">
        <v>28</v>
      </c>
    </row>
    <row r="3266" spans="1:7" x14ac:dyDescent="0.2">
      <c r="A3266" s="3">
        <v>38688</v>
      </c>
      <c r="B3266">
        <v>4.62</v>
      </c>
      <c r="C3266" t="s">
        <v>27</v>
      </c>
      <c r="D3266" t="s">
        <v>28</v>
      </c>
      <c r="E3266">
        <v>4.6000000000000005</v>
      </c>
      <c r="F3266" t="s">
        <v>27</v>
      </c>
      <c r="G3266" t="s">
        <v>28</v>
      </c>
    </row>
    <row r="3267" spans="1:7" x14ac:dyDescent="0.2">
      <c r="A3267" s="3">
        <v>38689</v>
      </c>
      <c r="B3267" t="s">
        <v>29</v>
      </c>
      <c r="C3267" t="s">
        <v>30</v>
      </c>
      <c r="D3267" t="s">
        <v>28</v>
      </c>
      <c r="E3267" t="s">
        <v>29</v>
      </c>
      <c r="F3267" t="s">
        <v>30</v>
      </c>
      <c r="G3267" t="s">
        <v>28</v>
      </c>
    </row>
    <row r="3268" spans="1:7" x14ac:dyDescent="0.2">
      <c r="A3268" s="3">
        <v>38690</v>
      </c>
      <c r="B3268" t="s">
        <v>29</v>
      </c>
      <c r="C3268" t="s">
        <v>30</v>
      </c>
      <c r="D3268" t="s">
        <v>28</v>
      </c>
      <c r="E3268" t="s">
        <v>29</v>
      </c>
      <c r="F3268" t="s">
        <v>30</v>
      </c>
      <c r="G3268" t="s">
        <v>28</v>
      </c>
    </row>
    <row r="3269" spans="1:7" x14ac:dyDescent="0.2">
      <c r="A3269" s="3">
        <v>38691</v>
      </c>
      <c r="B3269">
        <v>4.6100000000000003</v>
      </c>
      <c r="C3269" t="s">
        <v>27</v>
      </c>
      <c r="D3269" t="s">
        <v>28</v>
      </c>
      <c r="E3269">
        <v>4.5600000000000005</v>
      </c>
      <c r="F3269" t="s">
        <v>27</v>
      </c>
      <c r="G3269" t="s">
        <v>28</v>
      </c>
    </row>
    <row r="3270" spans="1:7" x14ac:dyDescent="0.2">
      <c r="A3270" s="3">
        <v>38692</v>
      </c>
      <c r="B3270">
        <v>4.6000000000000005</v>
      </c>
      <c r="C3270" t="s">
        <v>27</v>
      </c>
      <c r="D3270" t="s">
        <v>28</v>
      </c>
      <c r="E3270">
        <v>4.51</v>
      </c>
      <c r="F3270" t="s">
        <v>27</v>
      </c>
      <c r="G3270" t="s">
        <v>28</v>
      </c>
    </row>
    <row r="3271" spans="1:7" x14ac:dyDescent="0.2">
      <c r="A3271" s="3">
        <v>38693</v>
      </c>
      <c r="B3271">
        <v>4.6000000000000005</v>
      </c>
      <c r="C3271" t="s">
        <v>27</v>
      </c>
      <c r="D3271" t="s">
        <v>28</v>
      </c>
      <c r="E3271">
        <v>4.29</v>
      </c>
      <c r="F3271" t="s">
        <v>27</v>
      </c>
      <c r="G3271" t="s">
        <v>28</v>
      </c>
    </row>
    <row r="3272" spans="1:7" x14ac:dyDescent="0.2">
      <c r="A3272" s="3">
        <v>38694</v>
      </c>
      <c r="B3272">
        <v>4.6000000000000005</v>
      </c>
      <c r="C3272" t="s">
        <v>27</v>
      </c>
      <c r="D3272" t="s">
        <v>28</v>
      </c>
      <c r="E3272">
        <v>4.41</v>
      </c>
      <c r="F3272" t="s">
        <v>27</v>
      </c>
      <c r="G3272" t="s">
        <v>28</v>
      </c>
    </row>
    <row r="3273" spans="1:7" x14ac:dyDescent="0.2">
      <c r="A3273" s="3">
        <v>38695</v>
      </c>
      <c r="B3273">
        <v>4.6100000000000003</v>
      </c>
      <c r="C3273" t="s">
        <v>27</v>
      </c>
      <c r="D3273" t="s">
        <v>28</v>
      </c>
      <c r="E3273">
        <v>4.59</v>
      </c>
      <c r="F3273" t="s">
        <v>27</v>
      </c>
      <c r="G3273" t="s">
        <v>28</v>
      </c>
    </row>
    <row r="3274" spans="1:7" x14ac:dyDescent="0.2">
      <c r="A3274" s="3">
        <v>38696</v>
      </c>
      <c r="B3274" t="s">
        <v>29</v>
      </c>
      <c r="C3274" t="s">
        <v>30</v>
      </c>
      <c r="D3274" t="s">
        <v>28</v>
      </c>
      <c r="E3274" t="s">
        <v>29</v>
      </c>
      <c r="F3274" t="s">
        <v>30</v>
      </c>
      <c r="G3274" t="s">
        <v>28</v>
      </c>
    </row>
    <row r="3275" spans="1:7" x14ac:dyDescent="0.2">
      <c r="A3275" s="3">
        <v>38697</v>
      </c>
      <c r="B3275" t="s">
        <v>29</v>
      </c>
      <c r="C3275" t="s">
        <v>30</v>
      </c>
      <c r="D3275" t="s">
        <v>28</v>
      </c>
      <c r="E3275" t="s">
        <v>29</v>
      </c>
      <c r="F3275" t="s">
        <v>30</v>
      </c>
      <c r="G3275" t="s">
        <v>28</v>
      </c>
    </row>
    <row r="3276" spans="1:7" x14ac:dyDescent="0.2">
      <c r="A3276" s="3">
        <v>38698</v>
      </c>
      <c r="B3276">
        <v>4.58</v>
      </c>
      <c r="C3276" t="s">
        <v>27</v>
      </c>
      <c r="D3276" t="s">
        <v>28</v>
      </c>
      <c r="E3276">
        <v>3.9</v>
      </c>
      <c r="F3276" t="s">
        <v>27</v>
      </c>
      <c r="G3276" t="s">
        <v>28</v>
      </c>
    </row>
    <row r="3277" spans="1:7" x14ac:dyDescent="0.2">
      <c r="A3277" s="3">
        <v>38699</v>
      </c>
      <c r="B3277">
        <v>4.59</v>
      </c>
      <c r="C3277" t="s">
        <v>27</v>
      </c>
      <c r="D3277" t="s">
        <v>28</v>
      </c>
      <c r="E3277">
        <v>3.61</v>
      </c>
      <c r="F3277" t="s">
        <v>27</v>
      </c>
      <c r="G3277" t="s">
        <v>28</v>
      </c>
    </row>
    <row r="3278" spans="1:7" x14ac:dyDescent="0.2">
      <c r="A3278" s="3">
        <v>38700</v>
      </c>
      <c r="B3278">
        <v>4.6000000000000005</v>
      </c>
      <c r="C3278" t="s">
        <v>27</v>
      </c>
      <c r="D3278" t="s">
        <v>28</v>
      </c>
      <c r="E3278">
        <v>3.81</v>
      </c>
      <c r="F3278" t="s">
        <v>27</v>
      </c>
      <c r="G3278" t="s">
        <v>28</v>
      </c>
    </row>
    <row r="3279" spans="1:7" x14ac:dyDescent="0.2">
      <c r="A3279" s="3">
        <v>38701</v>
      </c>
      <c r="B3279">
        <v>4.5600000000000005</v>
      </c>
      <c r="C3279" t="s">
        <v>27</v>
      </c>
      <c r="D3279" t="s">
        <v>28</v>
      </c>
      <c r="E3279">
        <v>3.87</v>
      </c>
      <c r="F3279" t="s">
        <v>27</v>
      </c>
      <c r="G3279" t="s">
        <v>28</v>
      </c>
    </row>
    <row r="3280" spans="1:7" x14ac:dyDescent="0.2">
      <c r="A3280" s="3">
        <v>38702</v>
      </c>
      <c r="B3280">
        <v>4.58</v>
      </c>
      <c r="C3280" t="s">
        <v>27</v>
      </c>
      <c r="D3280" t="s">
        <v>28</v>
      </c>
      <c r="E3280">
        <v>4.58</v>
      </c>
      <c r="F3280" t="s">
        <v>27</v>
      </c>
      <c r="G3280" t="s">
        <v>28</v>
      </c>
    </row>
    <row r="3281" spans="1:7" x14ac:dyDescent="0.2">
      <c r="A3281" s="3">
        <v>38703</v>
      </c>
      <c r="B3281" t="s">
        <v>29</v>
      </c>
      <c r="C3281" t="s">
        <v>30</v>
      </c>
      <c r="D3281" t="s">
        <v>28</v>
      </c>
      <c r="E3281" t="s">
        <v>29</v>
      </c>
      <c r="F3281" t="s">
        <v>30</v>
      </c>
      <c r="G3281" t="s">
        <v>28</v>
      </c>
    </row>
    <row r="3282" spans="1:7" x14ac:dyDescent="0.2">
      <c r="A3282" s="3">
        <v>38704</v>
      </c>
      <c r="B3282" t="s">
        <v>29</v>
      </c>
      <c r="C3282" t="s">
        <v>30</v>
      </c>
      <c r="D3282" t="s">
        <v>28</v>
      </c>
      <c r="E3282" t="s">
        <v>29</v>
      </c>
      <c r="F3282" t="s">
        <v>30</v>
      </c>
      <c r="G3282" t="s">
        <v>28</v>
      </c>
    </row>
    <row r="3283" spans="1:7" x14ac:dyDescent="0.2">
      <c r="A3283" s="3">
        <v>38705</v>
      </c>
      <c r="B3283">
        <v>4.6100000000000003</v>
      </c>
      <c r="C3283" t="s">
        <v>27</v>
      </c>
      <c r="D3283" t="s">
        <v>28</v>
      </c>
      <c r="E3283">
        <v>4.7</v>
      </c>
      <c r="F3283" t="s">
        <v>27</v>
      </c>
      <c r="G3283" t="s">
        <v>28</v>
      </c>
    </row>
    <row r="3284" spans="1:7" x14ac:dyDescent="0.2">
      <c r="A3284" s="3">
        <v>38706</v>
      </c>
      <c r="B3284">
        <v>4.62</v>
      </c>
      <c r="C3284" t="s">
        <v>27</v>
      </c>
      <c r="D3284" t="s">
        <v>28</v>
      </c>
      <c r="E3284">
        <v>4.71</v>
      </c>
      <c r="F3284" t="s">
        <v>27</v>
      </c>
      <c r="G3284" t="s">
        <v>28</v>
      </c>
    </row>
    <row r="3285" spans="1:7" x14ac:dyDescent="0.2">
      <c r="A3285" s="3">
        <v>38707</v>
      </c>
      <c r="B3285">
        <v>4.6000000000000005</v>
      </c>
      <c r="C3285" t="s">
        <v>27</v>
      </c>
      <c r="D3285" t="s">
        <v>28</v>
      </c>
      <c r="E3285">
        <v>4.6000000000000005</v>
      </c>
      <c r="F3285" t="s">
        <v>27</v>
      </c>
      <c r="G3285" t="s">
        <v>28</v>
      </c>
    </row>
    <row r="3286" spans="1:7" x14ac:dyDescent="0.2">
      <c r="A3286" s="3">
        <v>38708</v>
      </c>
      <c r="B3286">
        <v>4.6000000000000005</v>
      </c>
      <c r="C3286" t="s">
        <v>27</v>
      </c>
      <c r="D3286" t="s">
        <v>28</v>
      </c>
      <c r="E3286">
        <v>4.59</v>
      </c>
      <c r="F3286" t="s">
        <v>27</v>
      </c>
      <c r="G3286" t="s">
        <v>28</v>
      </c>
    </row>
    <row r="3287" spans="1:7" x14ac:dyDescent="0.2">
      <c r="A3287" s="3">
        <v>38709</v>
      </c>
      <c r="B3287">
        <v>4.6000000000000005</v>
      </c>
      <c r="C3287" t="s">
        <v>27</v>
      </c>
      <c r="D3287" t="s">
        <v>28</v>
      </c>
      <c r="E3287">
        <v>4.59</v>
      </c>
      <c r="F3287" t="s">
        <v>27</v>
      </c>
      <c r="G3287" t="s">
        <v>28</v>
      </c>
    </row>
    <row r="3288" spans="1:7" x14ac:dyDescent="0.2">
      <c r="A3288" s="3">
        <v>38710</v>
      </c>
      <c r="B3288" t="s">
        <v>29</v>
      </c>
      <c r="C3288" t="s">
        <v>30</v>
      </c>
      <c r="D3288" t="s">
        <v>28</v>
      </c>
      <c r="E3288" t="s">
        <v>29</v>
      </c>
      <c r="F3288" t="s">
        <v>30</v>
      </c>
      <c r="G3288" t="s">
        <v>28</v>
      </c>
    </row>
    <row r="3289" spans="1:7" x14ac:dyDescent="0.2">
      <c r="A3289" s="3">
        <v>38711</v>
      </c>
      <c r="B3289" t="s">
        <v>29</v>
      </c>
      <c r="C3289" t="s">
        <v>30</v>
      </c>
      <c r="D3289" t="s">
        <v>28</v>
      </c>
      <c r="E3289" t="s">
        <v>29</v>
      </c>
      <c r="F3289" t="s">
        <v>30</v>
      </c>
      <c r="G3289" t="s">
        <v>28</v>
      </c>
    </row>
    <row r="3290" spans="1:7" x14ac:dyDescent="0.2">
      <c r="A3290" s="3">
        <v>38712</v>
      </c>
      <c r="B3290" t="s">
        <v>29</v>
      </c>
      <c r="C3290" t="s">
        <v>30</v>
      </c>
      <c r="D3290" t="s">
        <v>28</v>
      </c>
      <c r="E3290" t="s">
        <v>29</v>
      </c>
      <c r="F3290" t="s">
        <v>30</v>
      </c>
      <c r="G3290" t="s">
        <v>28</v>
      </c>
    </row>
    <row r="3291" spans="1:7" x14ac:dyDescent="0.2">
      <c r="A3291" s="3">
        <v>38713</v>
      </c>
      <c r="B3291">
        <v>4.6000000000000005</v>
      </c>
      <c r="C3291" t="s">
        <v>27</v>
      </c>
      <c r="D3291" t="s">
        <v>28</v>
      </c>
      <c r="E3291">
        <v>3.66</v>
      </c>
      <c r="F3291" t="s">
        <v>27</v>
      </c>
      <c r="G3291" t="s">
        <v>28</v>
      </c>
    </row>
    <row r="3292" spans="1:7" x14ac:dyDescent="0.2">
      <c r="A3292" s="3">
        <v>38714</v>
      </c>
      <c r="B3292">
        <v>4.6000000000000005</v>
      </c>
      <c r="C3292" t="s">
        <v>27</v>
      </c>
      <c r="D3292" t="s">
        <v>28</v>
      </c>
      <c r="E3292">
        <v>3.5500000000000003</v>
      </c>
      <c r="F3292" t="s">
        <v>27</v>
      </c>
      <c r="G3292" t="s">
        <v>28</v>
      </c>
    </row>
    <row r="3293" spans="1:7" x14ac:dyDescent="0.2">
      <c r="A3293" s="3">
        <v>38715</v>
      </c>
      <c r="B3293">
        <v>4.6000000000000005</v>
      </c>
      <c r="C3293" t="s">
        <v>27</v>
      </c>
      <c r="D3293" t="s">
        <v>28</v>
      </c>
      <c r="E3293">
        <v>3.5500000000000003</v>
      </c>
      <c r="F3293" t="s">
        <v>27</v>
      </c>
      <c r="G3293" t="s">
        <v>28</v>
      </c>
    </row>
    <row r="3294" spans="1:7" x14ac:dyDescent="0.2">
      <c r="A3294" s="3">
        <v>38716</v>
      </c>
      <c r="B3294">
        <v>4.6000000000000005</v>
      </c>
      <c r="C3294" t="s">
        <v>27</v>
      </c>
      <c r="D3294" t="s">
        <v>28</v>
      </c>
      <c r="E3294">
        <v>3.61</v>
      </c>
      <c r="F3294" t="s">
        <v>27</v>
      </c>
      <c r="G3294" t="s">
        <v>28</v>
      </c>
    </row>
    <row r="3295" spans="1:7" x14ac:dyDescent="0.2">
      <c r="A3295" s="3">
        <v>38717</v>
      </c>
      <c r="B3295" t="s">
        <v>29</v>
      </c>
      <c r="C3295" t="s">
        <v>30</v>
      </c>
      <c r="D3295" t="s">
        <v>28</v>
      </c>
      <c r="E3295" t="s">
        <v>29</v>
      </c>
      <c r="F3295" t="s">
        <v>30</v>
      </c>
      <c r="G3295" t="s">
        <v>28</v>
      </c>
    </row>
    <row r="3296" spans="1:7" x14ac:dyDescent="0.2">
      <c r="A3296" s="3">
        <v>38718</v>
      </c>
      <c r="B3296" t="s">
        <v>29</v>
      </c>
      <c r="C3296" t="s">
        <v>30</v>
      </c>
      <c r="D3296" t="s">
        <v>28</v>
      </c>
      <c r="E3296" t="s">
        <v>29</v>
      </c>
      <c r="F3296" t="s">
        <v>30</v>
      </c>
      <c r="G3296" t="s">
        <v>28</v>
      </c>
    </row>
    <row r="3297" spans="1:7" x14ac:dyDescent="0.2">
      <c r="A3297" s="3">
        <v>38719</v>
      </c>
      <c r="B3297">
        <v>4.6000000000000005</v>
      </c>
      <c r="C3297" t="s">
        <v>27</v>
      </c>
      <c r="D3297" t="s">
        <v>28</v>
      </c>
      <c r="E3297">
        <v>4.6000000000000005</v>
      </c>
      <c r="F3297" t="s">
        <v>27</v>
      </c>
      <c r="G3297" t="s">
        <v>28</v>
      </c>
    </row>
    <row r="3298" spans="1:7" x14ac:dyDescent="0.2">
      <c r="A3298" s="3">
        <v>38720</v>
      </c>
      <c r="B3298">
        <v>4.6000000000000005</v>
      </c>
      <c r="C3298" t="s">
        <v>27</v>
      </c>
      <c r="D3298" t="s">
        <v>28</v>
      </c>
      <c r="E3298">
        <v>4.58</v>
      </c>
      <c r="F3298" t="s">
        <v>27</v>
      </c>
      <c r="G3298" t="s">
        <v>28</v>
      </c>
    </row>
    <row r="3299" spans="1:7" x14ac:dyDescent="0.2">
      <c r="A3299" s="3">
        <v>38721</v>
      </c>
      <c r="B3299">
        <v>4.57</v>
      </c>
      <c r="C3299" t="s">
        <v>27</v>
      </c>
      <c r="D3299" t="s">
        <v>28</v>
      </c>
      <c r="E3299">
        <v>4.58</v>
      </c>
      <c r="F3299" t="s">
        <v>27</v>
      </c>
      <c r="G3299" t="s">
        <v>28</v>
      </c>
    </row>
    <row r="3300" spans="1:7" x14ac:dyDescent="0.2">
      <c r="A3300" s="3">
        <v>38722</v>
      </c>
      <c r="B3300">
        <v>4.5600000000000005</v>
      </c>
      <c r="C3300" t="s">
        <v>27</v>
      </c>
      <c r="D3300" t="s">
        <v>28</v>
      </c>
      <c r="E3300">
        <v>4.59</v>
      </c>
      <c r="F3300" t="s">
        <v>27</v>
      </c>
      <c r="G3300" t="s">
        <v>28</v>
      </c>
    </row>
    <row r="3301" spans="1:7" x14ac:dyDescent="0.2">
      <c r="A3301" s="3">
        <v>38723</v>
      </c>
      <c r="B3301">
        <v>4.5600000000000005</v>
      </c>
      <c r="C3301" t="s">
        <v>27</v>
      </c>
      <c r="D3301" t="s">
        <v>28</v>
      </c>
      <c r="E3301">
        <v>4.6000000000000005</v>
      </c>
      <c r="F3301" t="s">
        <v>27</v>
      </c>
      <c r="G3301" t="s">
        <v>28</v>
      </c>
    </row>
    <row r="3302" spans="1:7" x14ac:dyDescent="0.2">
      <c r="A3302" s="3">
        <v>38724</v>
      </c>
      <c r="B3302" t="s">
        <v>29</v>
      </c>
      <c r="C3302" t="s">
        <v>30</v>
      </c>
      <c r="D3302" t="s">
        <v>28</v>
      </c>
      <c r="E3302" t="s">
        <v>29</v>
      </c>
      <c r="F3302" t="s">
        <v>30</v>
      </c>
      <c r="G3302" t="s">
        <v>28</v>
      </c>
    </row>
    <row r="3303" spans="1:7" x14ac:dyDescent="0.2">
      <c r="A3303" s="3">
        <v>38725</v>
      </c>
      <c r="B3303" t="s">
        <v>29</v>
      </c>
      <c r="C3303" t="s">
        <v>30</v>
      </c>
      <c r="D3303" t="s">
        <v>28</v>
      </c>
      <c r="E3303" t="s">
        <v>29</v>
      </c>
      <c r="F3303" t="s">
        <v>30</v>
      </c>
      <c r="G3303" t="s">
        <v>28</v>
      </c>
    </row>
    <row r="3304" spans="1:7" x14ac:dyDescent="0.2">
      <c r="A3304" s="3">
        <v>38726</v>
      </c>
      <c r="B3304">
        <v>4.55</v>
      </c>
      <c r="C3304" t="s">
        <v>27</v>
      </c>
      <c r="D3304" t="s">
        <v>28</v>
      </c>
      <c r="E3304">
        <v>4.55</v>
      </c>
      <c r="F3304" t="s">
        <v>27</v>
      </c>
      <c r="G3304" t="s">
        <v>28</v>
      </c>
    </row>
    <row r="3305" spans="1:7" x14ac:dyDescent="0.2">
      <c r="A3305" s="3">
        <v>38727</v>
      </c>
      <c r="B3305">
        <v>4.55</v>
      </c>
      <c r="C3305" t="s">
        <v>27</v>
      </c>
      <c r="D3305" t="s">
        <v>28</v>
      </c>
      <c r="E3305">
        <v>4.5200000000000005</v>
      </c>
      <c r="F3305" t="s">
        <v>27</v>
      </c>
      <c r="G3305" t="s">
        <v>28</v>
      </c>
    </row>
    <row r="3306" spans="1:7" x14ac:dyDescent="0.2">
      <c r="A3306" s="3">
        <v>38728</v>
      </c>
      <c r="B3306">
        <v>4.55</v>
      </c>
      <c r="C3306" t="s">
        <v>27</v>
      </c>
      <c r="D3306" t="s">
        <v>28</v>
      </c>
      <c r="E3306">
        <v>4.5200000000000005</v>
      </c>
      <c r="F3306" t="s">
        <v>27</v>
      </c>
      <c r="G3306" t="s">
        <v>28</v>
      </c>
    </row>
    <row r="3307" spans="1:7" x14ac:dyDescent="0.2">
      <c r="A3307" s="3">
        <v>38729</v>
      </c>
      <c r="B3307">
        <v>4.54</v>
      </c>
      <c r="C3307" t="s">
        <v>27</v>
      </c>
      <c r="D3307" t="s">
        <v>28</v>
      </c>
      <c r="E3307">
        <v>4.51</v>
      </c>
      <c r="F3307" t="s">
        <v>27</v>
      </c>
      <c r="G3307" t="s">
        <v>28</v>
      </c>
    </row>
    <row r="3308" spans="1:7" x14ac:dyDescent="0.2">
      <c r="A3308" s="3">
        <v>38730</v>
      </c>
      <c r="B3308">
        <v>4.55</v>
      </c>
      <c r="C3308" t="s">
        <v>27</v>
      </c>
      <c r="D3308" t="s">
        <v>28</v>
      </c>
      <c r="E3308">
        <v>4.6000000000000005</v>
      </c>
      <c r="F3308" t="s">
        <v>27</v>
      </c>
      <c r="G3308" t="s">
        <v>28</v>
      </c>
    </row>
    <row r="3309" spans="1:7" x14ac:dyDescent="0.2">
      <c r="A3309" s="3">
        <v>38731</v>
      </c>
      <c r="B3309" t="s">
        <v>29</v>
      </c>
      <c r="C3309" t="s">
        <v>30</v>
      </c>
      <c r="D3309" t="s">
        <v>28</v>
      </c>
      <c r="E3309" t="s">
        <v>29</v>
      </c>
      <c r="F3309" t="s">
        <v>30</v>
      </c>
      <c r="G3309" t="s">
        <v>28</v>
      </c>
    </row>
    <row r="3310" spans="1:7" x14ac:dyDescent="0.2">
      <c r="A3310" s="3">
        <v>38732</v>
      </c>
      <c r="B3310" t="s">
        <v>29</v>
      </c>
      <c r="C3310" t="s">
        <v>30</v>
      </c>
      <c r="D3310" t="s">
        <v>28</v>
      </c>
      <c r="E3310" t="s">
        <v>29</v>
      </c>
      <c r="F3310" t="s">
        <v>30</v>
      </c>
      <c r="G3310" t="s">
        <v>28</v>
      </c>
    </row>
    <row r="3311" spans="1:7" x14ac:dyDescent="0.2">
      <c r="A3311" s="3">
        <v>38733</v>
      </c>
      <c r="B3311">
        <v>4.54</v>
      </c>
      <c r="C3311" t="s">
        <v>27</v>
      </c>
      <c r="D3311" t="s">
        <v>28</v>
      </c>
      <c r="E3311">
        <v>4.53</v>
      </c>
      <c r="F3311" t="s">
        <v>27</v>
      </c>
      <c r="G3311" t="s">
        <v>28</v>
      </c>
    </row>
    <row r="3312" spans="1:7" x14ac:dyDescent="0.2">
      <c r="A3312" s="3">
        <v>38734</v>
      </c>
      <c r="B3312">
        <v>4.54</v>
      </c>
      <c r="C3312" t="s">
        <v>27</v>
      </c>
      <c r="D3312" t="s">
        <v>28</v>
      </c>
      <c r="E3312">
        <v>4.54</v>
      </c>
      <c r="F3312" t="s">
        <v>27</v>
      </c>
      <c r="G3312" t="s">
        <v>28</v>
      </c>
    </row>
    <row r="3313" spans="1:7" x14ac:dyDescent="0.2">
      <c r="A3313" s="3">
        <v>38735</v>
      </c>
      <c r="B3313">
        <v>4.54</v>
      </c>
      <c r="C3313" t="s">
        <v>27</v>
      </c>
      <c r="D3313" t="s">
        <v>28</v>
      </c>
      <c r="E3313">
        <v>4.5200000000000005</v>
      </c>
      <c r="F3313" t="s">
        <v>27</v>
      </c>
      <c r="G3313" t="s">
        <v>28</v>
      </c>
    </row>
    <row r="3314" spans="1:7" x14ac:dyDescent="0.2">
      <c r="A3314" s="3">
        <v>38736</v>
      </c>
      <c r="B3314">
        <v>4.55</v>
      </c>
      <c r="C3314" t="s">
        <v>27</v>
      </c>
      <c r="D3314" t="s">
        <v>28</v>
      </c>
      <c r="E3314">
        <v>4.55</v>
      </c>
      <c r="F3314" t="s">
        <v>27</v>
      </c>
      <c r="G3314" t="s">
        <v>28</v>
      </c>
    </row>
    <row r="3315" spans="1:7" x14ac:dyDescent="0.2">
      <c r="A3315" s="3">
        <v>38737</v>
      </c>
      <c r="B3315">
        <v>4.53</v>
      </c>
      <c r="C3315" t="s">
        <v>27</v>
      </c>
      <c r="D3315" t="s">
        <v>28</v>
      </c>
      <c r="E3315">
        <v>4.45</v>
      </c>
      <c r="F3315" t="s">
        <v>27</v>
      </c>
      <c r="G3315" t="s">
        <v>28</v>
      </c>
    </row>
    <row r="3316" spans="1:7" x14ac:dyDescent="0.2">
      <c r="A3316" s="3">
        <v>38738</v>
      </c>
      <c r="B3316" t="s">
        <v>29</v>
      </c>
      <c r="C3316" t="s">
        <v>30</v>
      </c>
      <c r="D3316" t="s">
        <v>28</v>
      </c>
      <c r="E3316" t="s">
        <v>29</v>
      </c>
      <c r="F3316" t="s">
        <v>30</v>
      </c>
      <c r="G3316" t="s">
        <v>28</v>
      </c>
    </row>
    <row r="3317" spans="1:7" x14ac:dyDescent="0.2">
      <c r="A3317" s="3">
        <v>38739</v>
      </c>
      <c r="B3317" t="s">
        <v>29</v>
      </c>
      <c r="C3317" t="s">
        <v>30</v>
      </c>
      <c r="D3317" t="s">
        <v>28</v>
      </c>
      <c r="E3317" t="s">
        <v>29</v>
      </c>
      <c r="F3317" t="s">
        <v>30</v>
      </c>
      <c r="G3317" t="s">
        <v>28</v>
      </c>
    </row>
    <row r="3318" spans="1:7" x14ac:dyDescent="0.2">
      <c r="A3318" s="3">
        <v>38740</v>
      </c>
      <c r="B3318">
        <v>4.51</v>
      </c>
      <c r="C3318" t="s">
        <v>27</v>
      </c>
      <c r="D3318" t="s">
        <v>28</v>
      </c>
      <c r="E3318">
        <v>4.13</v>
      </c>
      <c r="F3318" t="s">
        <v>27</v>
      </c>
      <c r="G3318" t="s">
        <v>28</v>
      </c>
    </row>
    <row r="3319" spans="1:7" x14ac:dyDescent="0.2">
      <c r="A3319" s="3">
        <v>38741</v>
      </c>
      <c r="B3319">
        <v>4.5</v>
      </c>
      <c r="C3319" t="s">
        <v>27</v>
      </c>
      <c r="D3319" t="s">
        <v>28</v>
      </c>
      <c r="E3319">
        <v>4.59</v>
      </c>
      <c r="F3319" t="s">
        <v>27</v>
      </c>
      <c r="G3319" t="s">
        <v>28</v>
      </c>
    </row>
    <row r="3320" spans="1:7" x14ac:dyDescent="0.2">
      <c r="A3320" s="3">
        <v>38742</v>
      </c>
      <c r="B3320">
        <v>4.45</v>
      </c>
      <c r="C3320" t="s">
        <v>27</v>
      </c>
      <c r="D3320" t="s">
        <v>28</v>
      </c>
      <c r="E3320">
        <v>4.57</v>
      </c>
      <c r="F3320" t="s">
        <v>27</v>
      </c>
      <c r="G3320" t="s">
        <v>28</v>
      </c>
    </row>
    <row r="3321" spans="1:7" x14ac:dyDescent="0.2">
      <c r="A3321" s="3">
        <v>38743</v>
      </c>
      <c r="B3321">
        <v>4.4400000000000004</v>
      </c>
      <c r="C3321" t="s">
        <v>27</v>
      </c>
      <c r="D3321" t="s">
        <v>28</v>
      </c>
      <c r="E3321">
        <v>4.59</v>
      </c>
      <c r="F3321" t="s">
        <v>27</v>
      </c>
      <c r="G3321" t="s">
        <v>28</v>
      </c>
    </row>
    <row r="3322" spans="1:7" x14ac:dyDescent="0.2">
      <c r="A3322" s="3">
        <v>38744</v>
      </c>
      <c r="B3322">
        <v>4.43</v>
      </c>
      <c r="C3322" t="s">
        <v>27</v>
      </c>
      <c r="D3322" t="s">
        <v>28</v>
      </c>
      <c r="E3322">
        <v>4.6500000000000004</v>
      </c>
      <c r="F3322" t="s">
        <v>27</v>
      </c>
      <c r="G3322" t="s">
        <v>28</v>
      </c>
    </row>
    <row r="3323" spans="1:7" x14ac:dyDescent="0.2">
      <c r="A3323" s="3">
        <v>38745</v>
      </c>
      <c r="B3323" t="s">
        <v>29</v>
      </c>
      <c r="C3323" t="s">
        <v>30</v>
      </c>
      <c r="D3323" t="s">
        <v>28</v>
      </c>
      <c r="E3323" t="s">
        <v>29</v>
      </c>
      <c r="F3323" t="s">
        <v>30</v>
      </c>
      <c r="G3323" t="s">
        <v>28</v>
      </c>
    </row>
    <row r="3324" spans="1:7" x14ac:dyDescent="0.2">
      <c r="A3324" s="3">
        <v>38746</v>
      </c>
      <c r="B3324" t="s">
        <v>29</v>
      </c>
      <c r="C3324" t="s">
        <v>30</v>
      </c>
      <c r="D3324" t="s">
        <v>28</v>
      </c>
      <c r="E3324" t="s">
        <v>29</v>
      </c>
      <c r="F3324" t="s">
        <v>30</v>
      </c>
      <c r="G3324" t="s">
        <v>28</v>
      </c>
    </row>
    <row r="3325" spans="1:7" x14ac:dyDescent="0.2">
      <c r="A3325" s="3">
        <v>38747</v>
      </c>
      <c r="B3325">
        <v>4.42</v>
      </c>
      <c r="C3325" t="s">
        <v>27</v>
      </c>
      <c r="D3325" t="s">
        <v>28</v>
      </c>
      <c r="E3325">
        <v>3.59</v>
      </c>
      <c r="F3325" t="s">
        <v>27</v>
      </c>
      <c r="G3325" t="s">
        <v>28</v>
      </c>
    </row>
    <row r="3326" spans="1:7" x14ac:dyDescent="0.2">
      <c r="A3326" s="3">
        <v>38748</v>
      </c>
      <c r="B3326">
        <v>4.4000000000000004</v>
      </c>
      <c r="C3326" t="s">
        <v>27</v>
      </c>
      <c r="D3326" t="s">
        <v>28</v>
      </c>
      <c r="E3326">
        <v>4.46</v>
      </c>
      <c r="F3326" t="s">
        <v>27</v>
      </c>
      <c r="G3326" t="s">
        <v>28</v>
      </c>
    </row>
    <row r="3327" spans="1:7" x14ac:dyDescent="0.2">
      <c r="A3327" s="3">
        <v>38749</v>
      </c>
      <c r="B3327">
        <v>4.3500000000000005</v>
      </c>
      <c r="C3327" t="s">
        <v>27</v>
      </c>
      <c r="D3327" t="s">
        <v>28</v>
      </c>
      <c r="E3327">
        <v>4.33</v>
      </c>
      <c r="F3327" t="s">
        <v>27</v>
      </c>
      <c r="G3327" t="s">
        <v>28</v>
      </c>
    </row>
    <row r="3328" spans="1:7" x14ac:dyDescent="0.2">
      <c r="A3328" s="3">
        <v>38750</v>
      </c>
      <c r="B3328">
        <v>4.34</v>
      </c>
      <c r="C3328" t="s">
        <v>27</v>
      </c>
      <c r="D3328" t="s">
        <v>28</v>
      </c>
      <c r="E3328">
        <v>4.34</v>
      </c>
      <c r="F3328" t="s">
        <v>27</v>
      </c>
      <c r="G3328" t="s">
        <v>28</v>
      </c>
    </row>
    <row r="3329" spans="1:7" x14ac:dyDescent="0.2">
      <c r="A3329" s="3">
        <v>38751</v>
      </c>
      <c r="B3329">
        <v>4.3500000000000005</v>
      </c>
      <c r="C3329" t="s">
        <v>27</v>
      </c>
      <c r="D3329" t="s">
        <v>28</v>
      </c>
      <c r="E3329">
        <v>4.3600000000000003</v>
      </c>
      <c r="F3329" t="s">
        <v>27</v>
      </c>
      <c r="G3329" t="s">
        <v>28</v>
      </c>
    </row>
    <row r="3330" spans="1:7" x14ac:dyDescent="0.2">
      <c r="A3330" s="3">
        <v>38752</v>
      </c>
      <c r="B3330" t="s">
        <v>29</v>
      </c>
      <c r="C3330" t="s">
        <v>30</v>
      </c>
      <c r="D3330" t="s">
        <v>28</v>
      </c>
      <c r="E3330" t="s">
        <v>29</v>
      </c>
      <c r="F3330" t="s">
        <v>30</v>
      </c>
      <c r="G3330" t="s">
        <v>28</v>
      </c>
    </row>
    <row r="3331" spans="1:7" x14ac:dyDescent="0.2">
      <c r="A3331" s="3">
        <v>38753</v>
      </c>
      <c r="B3331" t="s">
        <v>29</v>
      </c>
      <c r="C3331" t="s">
        <v>30</v>
      </c>
      <c r="D3331" t="s">
        <v>28</v>
      </c>
      <c r="E3331" t="s">
        <v>29</v>
      </c>
      <c r="F3331" t="s">
        <v>30</v>
      </c>
      <c r="G3331" t="s">
        <v>28</v>
      </c>
    </row>
    <row r="3332" spans="1:7" x14ac:dyDescent="0.2">
      <c r="A3332" s="3">
        <v>38754</v>
      </c>
      <c r="B3332">
        <v>4.34</v>
      </c>
      <c r="C3332" t="s">
        <v>27</v>
      </c>
      <c r="D3332" t="s">
        <v>28</v>
      </c>
      <c r="E3332">
        <v>4.3500000000000005</v>
      </c>
      <c r="F3332" t="s">
        <v>27</v>
      </c>
      <c r="G3332" t="s">
        <v>28</v>
      </c>
    </row>
    <row r="3333" spans="1:7" x14ac:dyDescent="0.2">
      <c r="A3333" s="3">
        <v>38755</v>
      </c>
      <c r="B3333">
        <v>4.3600000000000003</v>
      </c>
      <c r="C3333" t="s">
        <v>27</v>
      </c>
      <c r="D3333" t="s">
        <v>28</v>
      </c>
      <c r="E3333">
        <v>4.3600000000000003</v>
      </c>
      <c r="F3333" t="s">
        <v>27</v>
      </c>
      <c r="G3333" t="s">
        <v>28</v>
      </c>
    </row>
    <row r="3334" spans="1:7" x14ac:dyDescent="0.2">
      <c r="A3334" s="3">
        <v>38756</v>
      </c>
      <c r="B3334">
        <v>4.33</v>
      </c>
      <c r="C3334" t="s">
        <v>27</v>
      </c>
      <c r="D3334" t="s">
        <v>28</v>
      </c>
      <c r="E3334">
        <v>4.28</v>
      </c>
      <c r="F3334" t="s">
        <v>27</v>
      </c>
      <c r="G3334" t="s">
        <v>28</v>
      </c>
    </row>
    <row r="3335" spans="1:7" x14ac:dyDescent="0.2">
      <c r="A3335" s="3">
        <v>38757</v>
      </c>
      <c r="B3335">
        <v>4.3500000000000005</v>
      </c>
      <c r="C3335" t="s">
        <v>27</v>
      </c>
      <c r="D3335" t="s">
        <v>28</v>
      </c>
      <c r="E3335">
        <v>4.33</v>
      </c>
      <c r="F3335" t="s">
        <v>27</v>
      </c>
      <c r="G3335" t="s">
        <v>28</v>
      </c>
    </row>
    <row r="3336" spans="1:7" x14ac:dyDescent="0.2">
      <c r="A3336" s="3">
        <v>38758</v>
      </c>
      <c r="B3336">
        <v>4.3500000000000005</v>
      </c>
      <c r="C3336" t="s">
        <v>27</v>
      </c>
      <c r="D3336" t="s">
        <v>28</v>
      </c>
      <c r="E3336">
        <v>4.3500000000000005</v>
      </c>
      <c r="F3336" t="s">
        <v>27</v>
      </c>
      <c r="G3336" t="s">
        <v>28</v>
      </c>
    </row>
    <row r="3337" spans="1:7" x14ac:dyDescent="0.2">
      <c r="A3337" s="3">
        <v>38759</v>
      </c>
      <c r="B3337" t="s">
        <v>29</v>
      </c>
      <c r="C3337" t="s">
        <v>30</v>
      </c>
      <c r="D3337" t="s">
        <v>28</v>
      </c>
      <c r="E3337" t="s">
        <v>29</v>
      </c>
      <c r="F3337" t="s">
        <v>30</v>
      </c>
      <c r="G3337" t="s">
        <v>28</v>
      </c>
    </row>
    <row r="3338" spans="1:7" x14ac:dyDescent="0.2">
      <c r="A3338" s="3">
        <v>38760</v>
      </c>
      <c r="B3338" t="s">
        <v>29</v>
      </c>
      <c r="C3338" t="s">
        <v>30</v>
      </c>
      <c r="D3338" t="s">
        <v>28</v>
      </c>
      <c r="E3338" t="s">
        <v>29</v>
      </c>
      <c r="F3338" t="s">
        <v>30</v>
      </c>
      <c r="G3338" t="s">
        <v>28</v>
      </c>
    </row>
    <row r="3339" spans="1:7" x14ac:dyDescent="0.2">
      <c r="A3339" s="3">
        <v>38761</v>
      </c>
      <c r="B3339">
        <v>4.34</v>
      </c>
      <c r="C3339" t="s">
        <v>27</v>
      </c>
      <c r="D3339" t="s">
        <v>28</v>
      </c>
      <c r="E3339">
        <v>4.34</v>
      </c>
      <c r="F3339" t="s">
        <v>27</v>
      </c>
      <c r="G3339" t="s">
        <v>28</v>
      </c>
    </row>
    <row r="3340" spans="1:7" x14ac:dyDescent="0.2">
      <c r="A3340" s="3">
        <v>38762</v>
      </c>
      <c r="B3340">
        <v>4.33</v>
      </c>
      <c r="C3340" t="s">
        <v>27</v>
      </c>
      <c r="D3340" t="s">
        <v>28</v>
      </c>
      <c r="E3340">
        <v>4.33</v>
      </c>
      <c r="F3340" t="s">
        <v>27</v>
      </c>
      <c r="G3340" t="s">
        <v>28</v>
      </c>
    </row>
    <row r="3341" spans="1:7" x14ac:dyDescent="0.2">
      <c r="A3341" s="3">
        <v>38763</v>
      </c>
      <c r="B3341">
        <v>4.32</v>
      </c>
      <c r="C3341" t="s">
        <v>27</v>
      </c>
      <c r="D3341" t="s">
        <v>28</v>
      </c>
      <c r="E3341">
        <v>4.3100000000000005</v>
      </c>
      <c r="F3341" t="s">
        <v>27</v>
      </c>
      <c r="G3341" t="s">
        <v>28</v>
      </c>
    </row>
    <row r="3342" spans="1:7" x14ac:dyDescent="0.2">
      <c r="A3342" s="3">
        <v>38764</v>
      </c>
      <c r="B3342">
        <v>4.3</v>
      </c>
      <c r="C3342" t="s">
        <v>27</v>
      </c>
      <c r="D3342" t="s">
        <v>28</v>
      </c>
      <c r="E3342">
        <v>4.29</v>
      </c>
      <c r="F3342" t="s">
        <v>27</v>
      </c>
      <c r="G3342" t="s">
        <v>28</v>
      </c>
    </row>
    <row r="3343" spans="1:7" x14ac:dyDescent="0.2">
      <c r="A3343" s="3">
        <v>38765</v>
      </c>
      <c r="B3343">
        <v>4.28</v>
      </c>
      <c r="C3343" t="s">
        <v>27</v>
      </c>
      <c r="D3343" t="s">
        <v>28</v>
      </c>
      <c r="E3343">
        <v>4.32</v>
      </c>
      <c r="F3343" t="s">
        <v>27</v>
      </c>
      <c r="G3343" t="s">
        <v>28</v>
      </c>
    </row>
    <row r="3344" spans="1:7" x14ac:dyDescent="0.2">
      <c r="A3344" s="3">
        <v>38766</v>
      </c>
      <c r="B3344" t="s">
        <v>29</v>
      </c>
      <c r="C3344" t="s">
        <v>30</v>
      </c>
      <c r="D3344" t="s">
        <v>28</v>
      </c>
      <c r="E3344" t="s">
        <v>29</v>
      </c>
      <c r="F3344" t="s">
        <v>30</v>
      </c>
      <c r="G3344" t="s">
        <v>28</v>
      </c>
    </row>
    <row r="3345" spans="1:7" x14ac:dyDescent="0.2">
      <c r="A3345" s="3">
        <v>38767</v>
      </c>
      <c r="B3345" t="s">
        <v>29</v>
      </c>
      <c r="C3345" t="s">
        <v>30</v>
      </c>
      <c r="D3345" t="s">
        <v>28</v>
      </c>
      <c r="E3345" t="s">
        <v>29</v>
      </c>
      <c r="F3345" t="s">
        <v>30</v>
      </c>
      <c r="G3345" t="s">
        <v>28</v>
      </c>
    </row>
    <row r="3346" spans="1:7" x14ac:dyDescent="0.2">
      <c r="A3346" s="3">
        <v>38768</v>
      </c>
      <c r="B3346">
        <v>4.21</v>
      </c>
      <c r="C3346" t="s">
        <v>27</v>
      </c>
      <c r="D3346" t="s">
        <v>28</v>
      </c>
      <c r="E3346">
        <v>4.3</v>
      </c>
      <c r="F3346" t="s">
        <v>27</v>
      </c>
      <c r="G3346" t="s">
        <v>28</v>
      </c>
    </row>
    <row r="3347" spans="1:7" x14ac:dyDescent="0.2">
      <c r="A3347" s="3">
        <v>38769</v>
      </c>
      <c r="B3347">
        <v>4.21</v>
      </c>
      <c r="C3347" t="s">
        <v>27</v>
      </c>
      <c r="D3347" t="s">
        <v>28</v>
      </c>
      <c r="E3347">
        <v>4.1900000000000004</v>
      </c>
      <c r="F3347" t="s">
        <v>27</v>
      </c>
      <c r="G3347" t="s">
        <v>28</v>
      </c>
    </row>
    <row r="3348" spans="1:7" x14ac:dyDescent="0.2">
      <c r="A3348" s="3">
        <v>38770</v>
      </c>
      <c r="B3348">
        <v>4.21</v>
      </c>
      <c r="C3348" t="s">
        <v>27</v>
      </c>
      <c r="D3348" t="s">
        <v>28</v>
      </c>
      <c r="E3348">
        <v>4.0600000000000005</v>
      </c>
      <c r="F3348" t="s">
        <v>27</v>
      </c>
      <c r="G3348" t="s">
        <v>28</v>
      </c>
    </row>
    <row r="3349" spans="1:7" x14ac:dyDescent="0.2">
      <c r="A3349" s="3">
        <v>38771</v>
      </c>
      <c r="B3349">
        <v>4.21</v>
      </c>
      <c r="C3349" t="s">
        <v>27</v>
      </c>
      <c r="D3349" t="s">
        <v>28</v>
      </c>
      <c r="E3349">
        <v>4.05</v>
      </c>
      <c r="F3349" t="s">
        <v>27</v>
      </c>
      <c r="G3349" t="s">
        <v>28</v>
      </c>
    </row>
    <row r="3350" spans="1:7" x14ac:dyDescent="0.2">
      <c r="A3350" s="3">
        <v>38772</v>
      </c>
      <c r="B3350">
        <v>4.21</v>
      </c>
      <c r="C3350" t="s">
        <v>27</v>
      </c>
      <c r="D3350" t="s">
        <v>28</v>
      </c>
      <c r="E3350">
        <v>4.3500000000000005</v>
      </c>
      <c r="F3350" t="s">
        <v>27</v>
      </c>
      <c r="G3350" t="s">
        <v>28</v>
      </c>
    </row>
    <row r="3351" spans="1:7" x14ac:dyDescent="0.2">
      <c r="A3351" s="3">
        <v>38773</v>
      </c>
      <c r="B3351" t="s">
        <v>29</v>
      </c>
      <c r="C3351" t="s">
        <v>30</v>
      </c>
      <c r="D3351" t="s">
        <v>28</v>
      </c>
      <c r="E3351" t="s">
        <v>29</v>
      </c>
      <c r="F3351" t="s">
        <v>30</v>
      </c>
      <c r="G3351" t="s">
        <v>28</v>
      </c>
    </row>
    <row r="3352" spans="1:7" x14ac:dyDescent="0.2">
      <c r="A3352" s="3">
        <v>38774</v>
      </c>
      <c r="B3352" t="s">
        <v>29</v>
      </c>
      <c r="C3352" t="s">
        <v>30</v>
      </c>
      <c r="D3352" t="s">
        <v>28</v>
      </c>
      <c r="E3352" t="s">
        <v>29</v>
      </c>
      <c r="F3352" t="s">
        <v>30</v>
      </c>
      <c r="G3352" t="s">
        <v>28</v>
      </c>
    </row>
    <row r="3353" spans="1:7" x14ac:dyDescent="0.2">
      <c r="A3353" s="3">
        <v>38775</v>
      </c>
      <c r="B3353">
        <v>4.21</v>
      </c>
      <c r="C3353" t="s">
        <v>27</v>
      </c>
      <c r="D3353" t="s">
        <v>28</v>
      </c>
      <c r="E3353">
        <v>3.86</v>
      </c>
      <c r="F3353" t="s">
        <v>27</v>
      </c>
      <c r="G3353" t="s">
        <v>28</v>
      </c>
    </row>
    <row r="3354" spans="1:7" x14ac:dyDescent="0.2">
      <c r="A3354" s="3">
        <v>38776</v>
      </c>
      <c r="B3354">
        <v>4.22</v>
      </c>
      <c r="C3354" t="s">
        <v>27</v>
      </c>
      <c r="D3354" t="s">
        <v>28</v>
      </c>
      <c r="E3354">
        <v>4.29</v>
      </c>
      <c r="F3354" t="s">
        <v>27</v>
      </c>
      <c r="G3354" t="s">
        <v>28</v>
      </c>
    </row>
    <row r="3355" spans="1:7" x14ac:dyDescent="0.2">
      <c r="A3355" s="3">
        <v>38777</v>
      </c>
      <c r="B3355">
        <v>4.1399999999999997</v>
      </c>
      <c r="C3355" t="s">
        <v>27</v>
      </c>
      <c r="D3355" t="s">
        <v>28</v>
      </c>
      <c r="E3355">
        <v>4.1500000000000004</v>
      </c>
      <c r="F3355" t="s">
        <v>27</v>
      </c>
      <c r="G3355" t="s">
        <v>28</v>
      </c>
    </row>
    <row r="3356" spans="1:7" x14ac:dyDescent="0.2">
      <c r="A3356" s="3">
        <v>38778</v>
      </c>
      <c r="B3356">
        <v>4.1399999999999997</v>
      </c>
      <c r="C3356" t="s">
        <v>27</v>
      </c>
      <c r="D3356" t="s">
        <v>28</v>
      </c>
      <c r="E3356">
        <v>4.1500000000000004</v>
      </c>
      <c r="F3356" t="s">
        <v>27</v>
      </c>
      <c r="G3356" t="s">
        <v>28</v>
      </c>
    </row>
    <row r="3357" spans="1:7" x14ac:dyDescent="0.2">
      <c r="A3357" s="3">
        <v>38779</v>
      </c>
      <c r="B3357">
        <v>4.1399999999999997</v>
      </c>
      <c r="C3357" t="s">
        <v>27</v>
      </c>
      <c r="D3357" t="s">
        <v>28</v>
      </c>
      <c r="E3357">
        <v>4.1500000000000004</v>
      </c>
      <c r="F3357" t="s">
        <v>27</v>
      </c>
      <c r="G3357" t="s">
        <v>28</v>
      </c>
    </row>
    <row r="3358" spans="1:7" x14ac:dyDescent="0.2">
      <c r="A3358" s="3">
        <v>38780</v>
      </c>
      <c r="B3358" t="s">
        <v>29</v>
      </c>
      <c r="C3358" t="s">
        <v>30</v>
      </c>
      <c r="D3358" t="s">
        <v>28</v>
      </c>
      <c r="E3358" t="s">
        <v>29</v>
      </c>
      <c r="F3358" t="s">
        <v>30</v>
      </c>
      <c r="G3358" t="s">
        <v>28</v>
      </c>
    </row>
    <row r="3359" spans="1:7" x14ac:dyDescent="0.2">
      <c r="A3359" s="3">
        <v>38781</v>
      </c>
      <c r="B3359" t="s">
        <v>29</v>
      </c>
      <c r="C3359" t="s">
        <v>30</v>
      </c>
      <c r="D3359" t="s">
        <v>28</v>
      </c>
      <c r="E3359" t="s">
        <v>29</v>
      </c>
      <c r="F3359" t="s">
        <v>30</v>
      </c>
      <c r="G3359" t="s">
        <v>28</v>
      </c>
    </row>
    <row r="3360" spans="1:7" x14ac:dyDescent="0.2">
      <c r="A3360" s="3">
        <v>38782</v>
      </c>
      <c r="B3360">
        <v>4.1399999999999997</v>
      </c>
      <c r="C3360" t="s">
        <v>27</v>
      </c>
      <c r="D3360" t="s">
        <v>28</v>
      </c>
      <c r="E3360">
        <v>4.1399999999999997</v>
      </c>
      <c r="F3360" t="s">
        <v>27</v>
      </c>
      <c r="G3360" t="s">
        <v>28</v>
      </c>
    </row>
    <row r="3361" spans="1:7" x14ac:dyDescent="0.2">
      <c r="A3361" s="3">
        <v>38783</v>
      </c>
      <c r="B3361">
        <v>4.13</v>
      </c>
      <c r="C3361" t="s">
        <v>27</v>
      </c>
      <c r="D3361" t="s">
        <v>28</v>
      </c>
      <c r="E3361">
        <v>4.1399999999999997</v>
      </c>
      <c r="F3361" t="s">
        <v>27</v>
      </c>
      <c r="G3361" t="s">
        <v>28</v>
      </c>
    </row>
    <row r="3362" spans="1:7" x14ac:dyDescent="0.2">
      <c r="A3362" s="3">
        <v>38784</v>
      </c>
      <c r="B3362">
        <v>4.1399999999999997</v>
      </c>
      <c r="C3362" t="s">
        <v>27</v>
      </c>
      <c r="D3362" t="s">
        <v>28</v>
      </c>
      <c r="E3362">
        <v>4.12</v>
      </c>
      <c r="F3362" t="s">
        <v>27</v>
      </c>
      <c r="G3362" t="s">
        <v>28</v>
      </c>
    </row>
    <row r="3363" spans="1:7" x14ac:dyDescent="0.2">
      <c r="A3363" s="3">
        <v>38785</v>
      </c>
      <c r="B3363">
        <v>4.1399999999999997</v>
      </c>
      <c r="C3363" t="s">
        <v>27</v>
      </c>
      <c r="D3363" t="s">
        <v>28</v>
      </c>
      <c r="E3363">
        <v>4.1399999999999997</v>
      </c>
      <c r="F3363" t="s">
        <v>27</v>
      </c>
      <c r="G3363" t="s">
        <v>28</v>
      </c>
    </row>
    <row r="3364" spans="1:7" x14ac:dyDescent="0.2">
      <c r="A3364" s="3">
        <v>38786</v>
      </c>
      <c r="B3364">
        <v>4.1399999999999997</v>
      </c>
      <c r="C3364" t="s">
        <v>27</v>
      </c>
      <c r="D3364" t="s">
        <v>28</v>
      </c>
      <c r="E3364">
        <v>4.1399999999999997</v>
      </c>
      <c r="F3364" t="s">
        <v>27</v>
      </c>
      <c r="G3364" t="s">
        <v>28</v>
      </c>
    </row>
    <row r="3365" spans="1:7" x14ac:dyDescent="0.2">
      <c r="A3365" s="3">
        <v>38787</v>
      </c>
      <c r="B3365" t="s">
        <v>29</v>
      </c>
      <c r="C3365" t="s">
        <v>30</v>
      </c>
      <c r="D3365" t="s">
        <v>28</v>
      </c>
      <c r="E3365" t="s">
        <v>29</v>
      </c>
      <c r="F3365" t="s">
        <v>30</v>
      </c>
      <c r="G3365" t="s">
        <v>28</v>
      </c>
    </row>
    <row r="3366" spans="1:7" x14ac:dyDescent="0.2">
      <c r="A3366" s="3">
        <v>38788</v>
      </c>
      <c r="B3366" t="s">
        <v>29</v>
      </c>
      <c r="C3366" t="s">
        <v>30</v>
      </c>
      <c r="D3366" t="s">
        <v>28</v>
      </c>
      <c r="E3366" t="s">
        <v>29</v>
      </c>
      <c r="F3366" t="s">
        <v>30</v>
      </c>
      <c r="G3366" t="s">
        <v>28</v>
      </c>
    </row>
    <row r="3367" spans="1:7" x14ac:dyDescent="0.2">
      <c r="A3367" s="3">
        <v>38789</v>
      </c>
      <c r="B3367">
        <v>4.1399999999999997</v>
      </c>
      <c r="C3367" t="s">
        <v>27</v>
      </c>
      <c r="D3367" t="s">
        <v>28</v>
      </c>
      <c r="E3367">
        <v>4.13</v>
      </c>
      <c r="F3367" t="s">
        <v>27</v>
      </c>
      <c r="G3367" t="s">
        <v>28</v>
      </c>
    </row>
    <row r="3368" spans="1:7" x14ac:dyDescent="0.2">
      <c r="A3368" s="3">
        <v>38790</v>
      </c>
      <c r="B3368">
        <v>4.1399999999999997</v>
      </c>
      <c r="C3368" t="s">
        <v>27</v>
      </c>
      <c r="D3368" t="s">
        <v>28</v>
      </c>
      <c r="E3368">
        <v>4.13</v>
      </c>
      <c r="F3368" t="s">
        <v>27</v>
      </c>
      <c r="G3368" t="s">
        <v>28</v>
      </c>
    </row>
    <row r="3369" spans="1:7" x14ac:dyDescent="0.2">
      <c r="A3369" s="3">
        <v>38791</v>
      </c>
      <c r="B3369">
        <v>4.13</v>
      </c>
      <c r="C3369" t="s">
        <v>27</v>
      </c>
      <c r="D3369" t="s">
        <v>28</v>
      </c>
      <c r="E3369">
        <v>4.13</v>
      </c>
      <c r="F3369" t="s">
        <v>27</v>
      </c>
      <c r="G3369" t="s">
        <v>28</v>
      </c>
    </row>
    <row r="3370" spans="1:7" x14ac:dyDescent="0.2">
      <c r="A3370" s="3">
        <v>38792</v>
      </c>
      <c r="B3370">
        <v>4.13</v>
      </c>
      <c r="C3370" t="s">
        <v>27</v>
      </c>
      <c r="D3370" t="s">
        <v>28</v>
      </c>
      <c r="E3370">
        <v>4.13</v>
      </c>
      <c r="F3370" t="s">
        <v>27</v>
      </c>
      <c r="G3370" t="s">
        <v>28</v>
      </c>
    </row>
    <row r="3371" spans="1:7" x14ac:dyDescent="0.2">
      <c r="A3371" s="3">
        <v>38793</v>
      </c>
      <c r="B3371">
        <v>4.13</v>
      </c>
      <c r="C3371" t="s">
        <v>27</v>
      </c>
      <c r="D3371" t="s">
        <v>28</v>
      </c>
      <c r="E3371">
        <v>4.13</v>
      </c>
      <c r="F3371" t="s">
        <v>27</v>
      </c>
      <c r="G3371" t="s">
        <v>28</v>
      </c>
    </row>
    <row r="3372" spans="1:7" x14ac:dyDescent="0.2">
      <c r="A3372" s="3">
        <v>38794</v>
      </c>
      <c r="B3372" t="s">
        <v>29</v>
      </c>
      <c r="C3372" t="s">
        <v>30</v>
      </c>
      <c r="D3372" t="s">
        <v>28</v>
      </c>
      <c r="E3372" t="s">
        <v>29</v>
      </c>
      <c r="F3372" t="s">
        <v>30</v>
      </c>
      <c r="G3372" t="s">
        <v>28</v>
      </c>
    </row>
    <row r="3373" spans="1:7" x14ac:dyDescent="0.2">
      <c r="A3373" s="3">
        <v>38795</v>
      </c>
      <c r="B3373" t="s">
        <v>29</v>
      </c>
      <c r="C3373" t="s">
        <v>30</v>
      </c>
      <c r="D3373" t="s">
        <v>28</v>
      </c>
      <c r="E3373" t="s">
        <v>29</v>
      </c>
      <c r="F3373" t="s">
        <v>30</v>
      </c>
      <c r="G3373" t="s">
        <v>28</v>
      </c>
    </row>
    <row r="3374" spans="1:7" x14ac:dyDescent="0.2">
      <c r="A3374" s="3">
        <v>38796</v>
      </c>
      <c r="B3374">
        <v>4.13</v>
      </c>
      <c r="C3374" t="s">
        <v>27</v>
      </c>
      <c r="D3374" t="s">
        <v>28</v>
      </c>
      <c r="E3374">
        <v>4.1100000000000003</v>
      </c>
      <c r="F3374" t="s">
        <v>27</v>
      </c>
      <c r="G3374" t="s">
        <v>28</v>
      </c>
    </row>
    <row r="3375" spans="1:7" x14ac:dyDescent="0.2">
      <c r="A3375" s="3">
        <v>38797</v>
      </c>
      <c r="B3375">
        <v>4.13</v>
      </c>
      <c r="C3375" t="s">
        <v>27</v>
      </c>
      <c r="D3375" t="s">
        <v>28</v>
      </c>
      <c r="E3375">
        <v>4.12</v>
      </c>
      <c r="F3375" t="s">
        <v>27</v>
      </c>
      <c r="G3375" t="s">
        <v>28</v>
      </c>
    </row>
    <row r="3376" spans="1:7" x14ac:dyDescent="0.2">
      <c r="A3376" s="3">
        <v>38798</v>
      </c>
      <c r="B3376">
        <v>4.13</v>
      </c>
      <c r="C3376" t="s">
        <v>27</v>
      </c>
      <c r="D3376" t="s">
        <v>28</v>
      </c>
      <c r="E3376">
        <v>4.1100000000000003</v>
      </c>
      <c r="F3376" t="s">
        <v>27</v>
      </c>
      <c r="G3376" t="s">
        <v>28</v>
      </c>
    </row>
    <row r="3377" spans="1:7" x14ac:dyDescent="0.2">
      <c r="A3377" s="3">
        <v>38799</v>
      </c>
      <c r="B3377">
        <v>4.13</v>
      </c>
      <c r="C3377" t="s">
        <v>27</v>
      </c>
      <c r="D3377" t="s">
        <v>28</v>
      </c>
      <c r="E3377">
        <v>4.12</v>
      </c>
      <c r="F3377" t="s">
        <v>27</v>
      </c>
      <c r="G3377" t="s">
        <v>28</v>
      </c>
    </row>
    <row r="3378" spans="1:7" x14ac:dyDescent="0.2">
      <c r="A3378" s="3">
        <v>38800</v>
      </c>
      <c r="B3378">
        <v>4.13</v>
      </c>
      <c r="C3378" t="s">
        <v>27</v>
      </c>
      <c r="D3378" t="s">
        <v>28</v>
      </c>
      <c r="E3378">
        <v>4.12</v>
      </c>
      <c r="F3378" t="s">
        <v>27</v>
      </c>
      <c r="G3378" t="s">
        <v>28</v>
      </c>
    </row>
    <row r="3379" spans="1:7" x14ac:dyDescent="0.2">
      <c r="A3379" s="3">
        <v>38801</v>
      </c>
      <c r="B3379" t="s">
        <v>29</v>
      </c>
      <c r="C3379" t="s">
        <v>30</v>
      </c>
      <c r="D3379" t="s">
        <v>28</v>
      </c>
      <c r="E3379" t="s">
        <v>29</v>
      </c>
      <c r="F3379" t="s">
        <v>30</v>
      </c>
      <c r="G3379" t="s">
        <v>28</v>
      </c>
    </row>
    <row r="3380" spans="1:7" x14ac:dyDescent="0.2">
      <c r="A3380" s="3">
        <v>38802</v>
      </c>
      <c r="B3380" t="s">
        <v>29</v>
      </c>
      <c r="C3380" t="s">
        <v>30</v>
      </c>
      <c r="D3380" t="s">
        <v>28</v>
      </c>
      <c r="E3380" t="s">
        <v>29</v>
      </c>
      <c r="F3380" t="s">
        <v>30</v>
      </c>
      <c r="G3380" t="s">
        <v>28</v>
      </c>
    </row>
    <row r="3381" spans="1:7" x14ac:dyDescent="0.2">
      <c r="A3381" s="3">
        <v>38803</v>
      </c>
      <c r="B3381">
        <v>4.1500000000000004</v>
      </c>
      <c r="C3381" t="s">
        <v>27</v>
      </c>
      <c r="D3381" t="s">
        <v>28</v>
      </c>
      <c r="E3381">
        <v>4.1500000000000004</v>
      </c>
      <c r="F3381" t="s">
        <v>27</v>
      </c>
      <c r="G3381" t="s">
        <v>28</v>
      </c>
    </row>
    <row r="3382" spans="1:7" x14ac:dyDescent="0.2">
      <c r="A3382" s="3">
        <v>38804</v>
      </c>
      <c r="B3382">
        <v>4.1500000000000004</v>
      </c>
      <c r="C3382" t="s">
        <v>27</v>
      </c>
      <c r="D3382" t="s">
        <v>28</v>
      </c>
      <c r="E3382">
        <v>4.74</v>
      </c>
      <c r="F3382" t="s">
        <v>27</v>
      </c>
      <c r="G3382" t="s">
        <v>28</v>
      </c>
    </row>
    <row r="3383" spans="1:7" x14ac:dyDescent="0.2">
      <c r="A3383" s="3">
        <v>38805</v>
      </c>
      <c r="B3383">
        <v>4.1500000000000004</v>
      </c>
      <c r="C3383" t="s">
        <v>27</v>
      </c>
      <c r="D3383" t="s">
        <v>28</v>
      </c>
      <c r="E3383">
        <v>3.2600000000000002</v>
      </c>
      <c r="F3383" t="s">
        <v>27</v>
      </c>
      <c r="G3383" t="s">
        <v>28</v>
      </c>
    </row>
    <row r="3384" spans="1:7" x14ac:dyDescent="0.2">
      <c r="A3384" s="3">
        <v>38806</v>
      </c>
      <c r="B3384">
        <v>4.1399999999999997</v>
      </c>
      <c r="C3384" t="s">
        <v>27</v>
      </c>
      <c r="D3384" t="s">
        <v>28</v>
      </c>
      <c r="E3384">
        <v>2.89</v>
      </c>
      <c r="F3384" t="s">
        <v>27</v>
      </c>
      <c r="G3384" t="s">
        <v>28</v>
      </c>
    </row>
    <row r="3385" spans="1:7" x14ac:dyDescent="0.2">
      <c r="A3385" s="3">
        <v>38807</v>
      </c>
      <c r="B3385">
        <v>4.1500000000000004</v>
      </c>
      <c r="C3385" t="s">
        <v>27</v>
      </c>
      <c r="D3385" t="s">
        <v>28</v>
      </c>
      <c r="E3385">
        <v>4.1399999999999997</v>
      </c>
      <c r="F3385" t="s">
        <v>27</v>
      </c>
      <c r="G3385" t="s">
        <v>28</v>
      </c>
    </row>
    <row r="3386" spans="1:7" x14ac:dyDescent="0.2">
      <c r="A3386" s="3">
        <v>38808</v>
      </c>
      <c r="B3386" t="s">
        <v>29</v>
      </c>
      <c r="C3386" t="s">
        <v>30</v>
      </c>
      <c r="D3386" t="s">
        <v>28</v>
      </c>
      <c r="E3386" t="s">
        <v>29</v>
      </c>
      <c r="F3386" t="s">
        <v>30</v>
      </c>
      <c r="G3386" t="s">
        <v>28</v>
      </c>
    </row>
    <row r="3387" spans="1:7" x14ac:dyDescent="0.2">
      <c r="A3387" s="3">
        <v>38809</v>
      </c>
      <c r="B3387" t="s">
        <v>29</v>
      </c>
      <c r="C3387" t="s">
        <v>30</v>
      </c>
      <c r="D3387" t="s">
        <v>28</v>
      </c>
      <c r="E3387" t="s">
        <v>29</v>
      </c>
      <c r="F3387" t="s">
        <v>30</v>
      </c>
      <c r="G3387" t="s">
        <v>28</v>
      </c>
    </row>
    <row r="3388" spans="1:7" x14ac:dyDescent="0.2">
      <c r="A3388" s="3">
        <v>38810</v>
      </c>
      <c r="B3388">
        <v>4.16</v>
      </c>
      <c r="C3388" t="s">
        <v>27</v>
      </c>
      <c r="D3388" t="s">
        <v>28</v>
      </c>
      <c r="E3388">
        <v>4.1399999999999997</v>
      </c>
      <c r="F3388" t="s">
        <v>27</v>
      </c>
      <c r="G3388" t="s">
        <v>28</v>
      </c>
    </row>
    <row r="3389" spans="1:7" x14ac:dyDescent="0.2">
      <c r="A3389" s="3">
        <v>38811</v>
      </c>
      <c r="B3389">
        <v>4.16</v>
      </c>
      <c r="C3389" t="s">
        <v>27</v>
      </c>
      <c r="D3389" t="s">
        <v>28</v>
      </c>
      <c r="E3389">
        <v>4.1500000000000004</v>
      </c>
      <c r="F3389" t="s">
        <v>27</v>
      </c>
      <c r="G3389" t="s">
        <v>28</v>
      </c>
    </row>
    <row r="3390" spans="1:7" x14ac:dyDescent="0.2">
      <c r="A3390" s="3">
        <v>38812</v>
      </c>
      <c r="B3390">
        <v>4.1500000000000004</v>
      </c>
      <c r="C3390" t="s">
        <v>27</v>
      </c>
      <c r="D3390" t="s">
        <v>28</v>
      </c>
      <c r="E3390">
        <v>4.13</v>
      </c>
      <c r="F3390" t="s">
        <v>27</v>
      </c>
      <c r="G3390" t="s">
        <v>28</v>
      </c>
    </row>
    <row r="3391" spans="1:7" x14ac:dyDescent="0.2">
      <c r="A3391" s="3">
        <v>38813</v>
      </c>
      <c r="B3391">
        <v>4.1399999999999997</v>
      </c>
      <c r="C3391" t="s">
        <v>27</v>
      </c>
      <c r="D3391" t="s">
        <v>28</v>
      </c>
      <c r="E3391">
        <v>4.13</v>
      </c>
      <c r="F3391" t="s">
        <v>27</v>
      </c>
      <c r="G3391" t="s">
        <v>28</v>
      </c>
    </row>
    <row r="3392" spans="1:7" x14ac:dyDescent="0.2">
      <c r="A3392" s="3">
        <v>38814</v>
      </c>
      <c r="B3392">
        <v>4.1399999999999997</v>
      </c>
      <c r="C3392" t="s">
        <v>27</v>
      </c>
      <c r="D3392" t="s">
        <v>28</v>
      </c>
      <c r="E3392">
        <v>4.1399999999999997</v>
      </c>
      <c r="F3392" t="s">
        <v>27</v>
      </c>
      <c r="G3392" t="s">
        <v>28</v>
      </c>
    </row>
    <row r="3393" spans="1:7" x14ac:dyDescent="0.2">
      <c r="A3393" s="3">
        <v>38815</v>
      </c>
      <c r="B3393" t="s">
        <v>29</v>
      </c>
      <c r="C3393" t="s">
        <v>30</v>
      </c>
      <c r="D3393" t="s">
        <v>28</v>
      </c>
      <c r="E3393" t="s">
        <v>29</v>
      </c>
      <c r="F3393" t="s">
        <v>30</v>
      </c>
      <c r="G3393" t="s">
        <v>28</v>
      </c>
    </row>
    <row r="3394" spans="1:7" x14ac:dyDescent="0.2">
      <c r="A3394" s="3">
        <v>38816</v>
      </c>
      <c r="B3394" t="s">
        <v>29</v>
      </c>
      <c r="C3394" t="s">
        <v>30</v>
      </c>
      <c r="D3394" t="s">
        <v>28</v>
      </c>
      <c r="E3394" t="s">
        <v>29</v>
      </c>
      <c r="F3394" t="s">
        <v>30</v>
      </c>
      <c r="G3394" t="s">
        <v>28</v>
      </c>
    </row>
    <row r="3395" spans="1:7" x14ac:dyDescent="0.2">
      <c r="A3395" s="3">
        <v>38817</v>
      </c>
      <c r="B3395">
        <v>4.1399999999999997</v>
      </c>
      <c r="C3395" t="s">
        <v>27</v>
      </c>
      <c r="D3395" t="s">
        <v>28</v>
      </c>
      <c r="E3395">
        <v>4.04</v>
      </c>
      <c r="F3395" t="s">
        <v>27</v>
      </c>
      <c r="G3395" t="s">
        <v>28</v>
      </c>
    </row>
    <row r="3396" spans="1:7" x14ac:dyDescent="0.2">
      <c r="A3396" s="3">
        <v>38818</v>
      </c>
      <c r="B3396">
        <v>4.13</v>
      </c>
      <c r="C3396" t="s">
        <v>27</v>
      </c>
      <c r="D3396" t="s">
        <v>28</v>
      </c>
      <c r="E3396">
        <v>3.97</v>
      </c>
      <c r="F3396" t="s">
        <v>27</v>
      </c>
      <c r="G3396" t="s">
        <v>28</v>
      </c>
    </row>
    <row r="3397" spans="1:7" x14ac:dyDescent="0.2">
      <c r="A3397" s="3">
        <v>38819</v>
      </c>
      <c r="B3397">
        <v>4.13</v>
      </c>
      <c r="C3397" t="s">
        <v>27</v>
      </c>
      <c r="D3397" t="s">
        <v>28</v>
      </c>
      <c r="E3397">
        <v>3.95</v>
      </c>
      <c r="F3397" t="s">
        <v>27</v>
      </c>
      <c r="G3397" t="s">
        <v>28</v>
      </c>
    </row>
    <row r="3398" spans="1:7" x14ac:dyDescent="0.2">
      <c r="A3398" s="3">
        <v>38820</v>
      </c>
      <c r="B3398">
        <v>4.12</v>
      </c>
      <c r="C3398" t="s">
        <v>27</v>
      </c>
      <c r="D3398" t="s">
        <v>28</v>
      </c>
      <c r="E3398">
        <v>4.0200000000000005</v>
      </c>
      <c r="F3398" t="s">
        <v>27</v>
      </c>
      <c r="G3398" t="s">
        <v>28</v>
      </c>
    </row>
    <row r="3399" spans="1:7" x14ac:dyDescent="0.2">
      <c r="A3399" s="3">
        <v>38821</v>
      </c>
      <c r="B3399">
        <v>4.12</v>
      </c>
      <c r="C3399" t="s">
        <v>27</v>
      </c>
      <c r="D3399" t="s">
        <v>28</v>
      </c>
      <c r="E3399">
        <v>4.0999999999999996</v>
      </c>
      <c r="F3399" t="s">
        <v>27</v>
      </c>
      <c r="G3399" t="s">
        <v>28</v>
      </c>
    </row>
    <row r="3400" spans="1:7" x14ac:dyDescent="0.2">
      <c r="A3400" s="3">
        <v>38822</v>
      </c>
      <c r="B3400" t="s">
        <v>29</v>
      </c>
      <c r="C3400" t="s">
        <v>30</v>
      </c>
      <c r="D3400" t="s">
        <v>28</v>
      </c>
      <c r="E3400" t="s">
        <v>29</v>
      </c>
      <c r="F3400" t="s">
        <v>30</v>
      </c>
      <c r="G3400" t="s">
        <v>28</v>
      </c>
    </row>
    <row r="3401" spans="1:7" x14ac:dyDescent="0.2">
      <c r="A3401" s="3">
        <v>38823</v>
      </c>
      <c r="B3401" t="s">
        <v>29</v>
      </c>
      <c r="C3401" t="s">
        <v>30</v>
      </c>
      <c r="D3401" t="s">
        <v>28</v>
      </c>
      <c r="E3401" t="s">
        <v>29</v>
      </c>
      <c r="F3401" t="s">
        <v>30</v>
      </c>
      <c r="G3401" t="s">
        <v>28</v>
      </c>
    </row>
    <row r="3402" spans="1:7" x14ac:dyDescent="0.2">
      <c r="A3402" s="3">
        <v>38824</v>
      </c>
      <c r="B3402" t="s">
        <v>29</v>
      </c>
      <c r="C3402" t="s">
        <v>30</v>
      </c>
      <c r="D3402" t="s">
        <v>28</v>
      </c>
      <c r="E3402" t="s">
        <v>29</v>
      </c>
      <c r="F3402" t="s">
        <v>30</v>
      </c>
      <c r="G3402" t="s">
        <v>28</v>
      </c>
    </row>
    <row r="3403" spans="1:7" x14ac:dyDescent="0.2">
      <c r="A3403" s="3">
        <v>38825</v>
      </c>
      <c r="B3403">
        <v>4.1100000000000003</v>
      </c>
      <c r="C3403" t="s">
        <v>27</v>
      </c>
      <c r="D3403" t="s">
        <v>28</v>
      </c>
      <c r="E3403">
        <v>4.0999999999999996</v>
      </c>
      <c r="F3403" t="s">
        <v>27</v>
      </c>
      <c r="G3403" t="s">
        <v>28</v>
      </c>
    </row>
    <row r="3404" spans="1:7" x14ac:dyDescent="0.2">
      <c r="A3404" s="3">
        <v>38826</v>
      </c>
      <c r="B3404">
        <v>4.1100000000000003</v>
      </c>
      <c r="C3404" t="s">
        <v>27</v>
      </c>
      <c r="D3404" t="s">
        <v>28</v>
      </c>
      <c r="E3404">
        <v>4.0999999999999996</v>
      </c>
      <c r="F3404" t="s">
        <v>27</v>
      </c>
      <c r="G3404" t="s">
        <v>28</v>
      </c>
    </row>
    <row r="3405" spans="1:7" x14ac:dyDescent="0.2">
      <c r="A3405" s="3">
        <v>38827</v>
      </c>
      <c r="B3405">
        <v>4.1100000000000003</v>
      </c>
      <c r="C3405" t="s">
        <v>27</v>
      </c>
      <c r="D3405" t="s">
        <v>28</v>
      </c>
      <c r="E3405">
        <v>4.1100000000000003</v>
      </c>
      <c r="F3405" t="s">
        <v>27</v>
      </c>
      <c r="G3405" t="s">
        <v>28</v>
      </c>
    </row>
    <row r="3406" spans="1:7" x14ac:dyDescent="0.2">
      <c r="A3406" s="3">
        <v>38828</v>
      </c>
      <c r="B3406">
        <v>4.1100000000000003</v>
      </c>
      <c r="C3406" t="s">
        <v>27</v>
      </c>
      <c r="D3406" t="s">
        <v>28</v>
      </c>
      <c r="E3406">
        <v>4.12</v>
      </c>
      <c r="F3406" t="s">
        <v>27</v>
      </c>
      <c r="G3406" t="s">
        <v>28</v>
      </c>
    </row>
    <row r="3407" spans="1:7" x14ac:dyDescent="0.2">
      <c r="A3407" s="3">
        <v>38829</v>
      </c>
      <c r="B3407" t="s">
        <v>29</v>
      </c>
      <c r="C3407" t="s">
        <v>30</v>
      </c>
      <c r="D3407" t="s">
        <v>28</v>
      </c>
      <c r="E3407" t="s">
        <v>29</v>
      </c>
      <c r="F3407" t="s">
        <v>30</v>
      </c>
      <c r="G3407" t="s">
        <v>28</v>
      </c>
    </row>
    <row r="3408" spans="1:7" x14ac:dyDescent="0.2">
      <c r="A3408" s="3">
        <v>38830</v>
      </c>
      <c r="B3408" t="s">
        <v>29</v>
      </c>
      <c r="C3408" t="s">
        <v>30</v>
      </c>
      <c r="D3408" t="s">
        <v>28</v>
      </c>
      <c r="E3408" t="s">
        <v>29</v>
      </c>
      <c r="F3408" t="s">
        <v>30</v>
      </c>
      <c r="G3408" t="s">
        <v>28</v>
      </c>
    </row>
    <row r="3409" spans="1:7" x14ac:dyDescent="0.2">
      <c r="A3409" s="3">
        <v>38831</v>
      </c>
      <c r="B3409">
        <v>4.12</v>
      </c>
      <c r="C3409" t="s">
        <v>27</v>
      </c>
      <c r="D3409" t="s">
        <v>28</v>
      </c>
      <c r="E3409">
        <v>4.08</v>
      </c>
      <c r="F3409" t="s">
        <v>27</v>
      </c>
      <c r="G3409" t="s">
        <v>28</v>
      </c>
    </row>
    <row r="3410" spans="1:7" x14ac:dyDescent="0.2">
      <c r="A3410" s="3">
        <v>38832</v>
      </c>
      <c r="B3410">
        <v>4.12</v>
      </c>
      <c r="C3410" t="s">
        <v>27</v>
      </c>
      <c r="D3410" t="s">
        <v>28</v>
      </c>
      <c r="E3410">
        <v>4.0999999999999996</v>
      </c>
      <c r="F3410" t="s">
        <v>27</v>
      </c>
      <c r="G3410" t="s">
        <v>28</v>
      </c>
    </row>
    <row r="3411" spans="1:7" x14ac:dyDescent="0.2">
      <c r="A3411" s="3">
        <v>38833</v>
      </c>
      <c r="B3411">
        <v>4.1100000000000003</v>
      </c>
      <c r="C3411" t="s">
        <v>27</v>
      </c>
      <c r="D3411" t="s">
        <v>28</v>
      </c>
      <c r="E3411">
        <v>4.07</v>
      </c>
      <c r="F3411" t="s">
        <v>27</v>
      </c>
      <c r="G3411" t="s">
        <v>28</v>
      </c>
    </row>
    <row r="3412" spans="1:7" x14ac:dyDescent="0.2">
      <c r="A3412" s="3">
        <v>38834</v>
      </c>
      <c r="B3412">
        <v>4.12</v>
      </c>
      <c r="C3412" t="s">
        <v>27</v>
      </c>
      <c r="D3412" t="s">
        <v>28</v>
      </c>
      <c r="E3412">
        <v>3.93</v>
      </c>
      <c r="F3412" t="s">
        <v>27</v>
      </c>
      <c r="G3412" t="s">
        <v>28</v>
      </c>
    </row>
    <row r="3413" spans="1:7" x14ac:dyDescent="0.2">
      <c r="A3413" s="3">
        <v>38835</v>
      </c>
      <c r="B3413">
        <v>4.12</v>
      </c>
      <c r="C3413" t="s">
        <v>27</v>
      </c>
      <c r="D3413" t="s">
        <v>28</v>
      </c>
      <c r="E3413">
        <v>4.16</v>
      </c>
      <c r="F3413" t="s">
        <v>27</v>
      </c>
      <c r="G3413" t="s">
        <v>28</v>
      </c>
    </row>
    <row r="3414" spans="1:7" x14ac:dyDescent="0.2">
      <c r="A3414" s="3">
        <v>38836</v>
      </c>
      <c r="B3414" t="s">
        <v>29</v>
      </c>
      <c r="C3414" t="s">
        <v>30</v>
      </c>
      <c r="D3414" t="s">
        <v>28</v>
      </c>
      <c r="E3414" t="s">
        <v>29</v>
      </c>
      <c r="F3414" t="s">
        <v>30</v>
      </c>
      <c r="G3414" t="s">
        <v>28</v>
      </c>
    </row>
    <row r="3415" spans="1:7" x14ac:dyDescent="0.2">
      <c r="A3415" s="3">
        <v>38837</v>
      </c>
      <c r="B3415" t="s">
        <v>29</v>
      </c>
      <c r="C3415" t="s">
        <v>30</v>
      </c>
      <c r="D3415" t="s">
        <v>28</v>
      </c>
      <c r="E3415" t="s">
        <v>29</v>
      </c>
      <c r="F3415" t="s">
        <v>30</v>
      </c>
      <c r="G3415" t="s">
        <v>28</v>
      </c>
    </row>
    <row r="3416" spans="1:7" x14ac:dyDescent="0.2">
      <c r="A3416" s="3">
        <v>38838</v>
      </c>
      <c r="B3416" t="s">
        <v>29</v>
      </c>
      <c r="C3416" t="s">
        <v>30</v>
      </c>
      <c r="D3416" t="s">
        <v>28</v>
      </c>
      <c r="E3416" t="s">
        <v>29</v>
      </c>
      <c r="F3416" t="s">
        <v>30</v>
      </c>
      <c r="G3416" t="s">
        <v>28</v>
      </c>
    </row>
    <row r="3417" spans="1:7" x14ac:dyDescent="0.2">
      <c r="A3417" s="3">
        <v>38839</v>
      </c>
      <c r="B3417">
        <v>4.13</v>
      </c>
      <c r="C3417" t="s">
        <v>27</v>
      </c>
      <c r="D3417" t="s">
        <v>28</v>
      </c>
      <c r="E3417">
        <v>4.18</v>
      </c>
      <c r="F3417" t="s">
        <v>27</v>
      </c>
      <c r="G3417" t="s">
        <v>28</v>
      </c>
    </row>
    <row r="3418" spans="1:7" x14ac:dyDescent="0.2">
      <c r="A3418" s="3">
        <v>38840</v>
      </c>
      <c r="B3418" t="s">
        <v>29</v>
      </c>
      <c r="C3418" t="s">
        <v>30</v>
      </c>
      <c r="D3418" t="s">
        <v>28</v>
      </c>
      <c r="E3418" t="s">
        <v>29</v>
      </c>
      <c r="F3418" t="s">
        <v>30</v>
      </c>
      <c r="G3418" t="s">
        <v>28</v>
      </c>
    </row>
    <row r="3419" spans="1:7" x14ac:dyDescent="0.2">
      <c r="A3419" s="3">
        <v>38841</v>
      </c>
      <c r="B3419">
        <v>4.1399999999999997</v>
      </c>
      <c r="C3419" t="s">
        <v>27</v>
      </c>
      <c r="D3419" t="s">
        <v>28</v>
      </c>
      <c r="E3419">
        <v>4.16</v>
      </c>
      <c r="F3419" t="s">
        <v>27</v>
      </c>
      <c r="G3419" t="s">
        <v>28</v>
      </c>
    </row>
    <row r="3420" spans="1:7" x14ac:dyDescent="0.2">
      <c r="A3420" s="3">
        <v>38842</v>
      </c>
      <c r="B3420">
        <v>4.13</v>
      </c>
      <c r="C3420" t="s">
        <v>27</v>
      </c>
      <c r="D3420" t="s">
        <v>28</v>
      </c>
      <c r="E3420">
        <v>4.1399999999999997</v>
      </c>
      <c r="F3420" t="s">
        <v>27</v>
      </c>
      <c r="G3420" t="s">
        <v>28</v>
      </c>
    </row>
    <row r="3421" spans="1:7" x14ac:dyDescent="0.2">
      <c r="A3421" s="3">
        <v>38843</v>
      </c>
      <c r="B3421" t="s">
        <v>29</v>
      </c>
      <c r="C3421" t="s">
        <v>30</v>
      </c>
      <c r="D3421" t="s">
        <v>28</v>
      </c>
      <c r="E3421" t="s">
        <v>29</v>
      </c>
      <c r="F3421" t="s">
        <v>30</v>
      </c>
      <c r="G3421" t="s">
        <v>28</v>
      </c>
    </row>
    <row r="3422" spans="1:7" x14ac:dyDescent="0.2">
      <c r="A3422" s="3">
        <v>38844</v>
      </c>
      <c r="B3422" t="s">
        <v>29</v>
      </c>
      <c r="C3422" t="s">
        <v>30</v>
      </c>
      <c r="D3422" t="s">
        <v>28</v>
      </c>
      <c r="E3422" t="s">
        <v>29</v>
      </c>
      <c r="F3422" t="s">
        <v>30</v>
      </c>
      <c r="G3422" t="s">
        <v>28</v>
      </c>
    </row>
    <row r="3423" spans="1:7" x14ac:dyDescent="0.2">
      <c r="A3423" s="3">
        <v>38845</v>
      </c>
      <c r="B3423">
        <v>4.12</v>
      </c>
      <c r="C3423" t="s">
        <v>27</v>
      </c>
      <c r="D3423" t="s">
        <v>28</v>
      </c>
      <c r="E3423">
        <v>4.07</v>
      </c>
      <c r="F3423" t="s">
        <v>27</v>
      </c>
      <c r="G3423" t="s">
        <v>28</v>
      </c>
    </row>
    <row r="3424" spans="1:7" x14ac:dyDescent="0.2">
      <c r="A3424" s="3">
        <v>38846</v>
      </c>
      <c r="B3424">
        <v>4.13</v>
      </c>
      <c r="C3424" t="s">
        <v>27</v>
      </c>
      <c r="D3424" t="s">
        <v>28</v>
      </c>
      <c r="E3424">
        <v>4.07</v>
      </c>
      <c r="F3424" t="s">
        <v>27</v>
      </c>
      <c r="G3424" t="s">
        <v>28</v>
      </c>
    </row>
    <row r="3425" spans="1:7" x14ac:dyDescent="0.2">
      <c r="A3425" s="3">
        <v>38847</v>
      </c>
      <c r="B3425">
        <v>4.13</v>
      </c>
      <c r="C3425" t="s">
        <v>27</v>
      </c>
      <c r="D3425" t="s">
        <v>28</v>
      </c>
      <c r="E3425">
        <v>4.0600000000000005</v>
      </c>
      <c r="F3425" t="s">
        <v>27</v>
      </c>
      <c r="G3425" t="s">
        <v>28</v>
      </c>
    </row>
    <row r="3426" spans="1:7" x14ac:dyDescent="0.2">
      <c r="A3426" s="3">
        <v>38848</v>
      </c>
      <c r="B3426">
        <v>4.13</v>
      </c>
      <c r="C3426" t="s">
        <v>27</v>
      </c>
      <c r="D3426" t="s">
        <v>28</v>
      </c>
      <c r="E3426">
        <v>4.09</v>
      </c>
      <c r="F3426" t="s">
        <v>27</v>
      </c>
      <c r="G3426" t="s">
        <v>28</v>
      </c>
    </row>
    <row r="3427" spans="1:7" x14ac:dyDescent="0.2">
      <c r="A3427" s="3">
        <v>38849</v>
      </c>
      <c r="B3427">
        <v>4.13</v>
      </c>
      <c r="C3427" t="s">
        <v>27</v>
      </c>
      <c r="D3427" t="s">
        <v>28</v>
      </c>
      <c r="E3427">
        <v>4.12</v>
      </c>
      <c r="F3427" t="s">
        <v>27</v>
      </c>
      <c r="G3427" t="s">
        <v>28</v>
      </c>
    </row>
    <row r="3428" spans="1:7" x14ac:dyDescent="0.2">
      <c r="A3428" s="3">
        <v>38850</v>
      </c>
      <c r="B3428" t="s">
        <v>29</v>
      </c>
      <c r="C3428" t="s">
        <v>30</v>
      </c>
      <c r="D3428" t="s">
        <v>28</v>
      </c>
      <c r="E3428" t="s">
        <v>29</v>
      </c>
      <c r="F3428" t="s">
        <v>30</v>
      </c>
      <c r="G3428" t="s">
        <v>28</v>
      </c>
    </row>
    <row r="3429" spans="1:7" x14ac:dyDescent="0.2">
      <c r="A3429" s="3">
        <v>38851</v>
      </c>
      <c r="B3429" t="s">
        <v>29</v>
      </c>
      <c r="C3429" t="s">
        <v>30</v>
      </c>
      <c r="D3429" t="s">
        <v>28</v>
      </c>
      <c r="E3429" t="s">
        <v>29</v>
      </c>
      <c r="F3429" t="s">
        <v>30</v>
      </c>
      <c r="G3429" t="s">
        <v>28</v>
      </c>
    </row>
    <row r="3430" spans="1:7" x14ac:dyDescent="0.2">
      <c r="A3430" s="3">
        <v>38852</v>
      </c>
      <c r="B3430">
        <v>4.13</v>
      </c>
      <c r="C3430" t="s">
        <v>27</v>
      </c>
      <c r="D3430" t="s">
        <v>28</v>
      </c>
      <c r="E3430">
        <v>4.0999999999999996</v>
      </c>
      <c r="F3430" t="s">
        <v>27</v>
      </c>
      <c r="G3430" t="s">
        <v>28</v>
      </c>
    </row>
    <row r="3431" spans="1:7" x14ac:dyDescent="0.2">
      <c r="A3431" s="3">
        <v>38853</v>
      </c>
      <c r="B3431">
        <v>4.13</v>
      </c>
      <c r="C3431" t="s">
        <v>27</v>
      </c>
      <c r="D3431" t="s">
        <v>28</v>
      </c>
      <c r="E3431">
        <v>4.13</v>
      </c>
      <c r="F3431" t="s">
        <v>27</v>
      </c>
      <c r="G3431" t="s">
        <v>28</v>
      </c>
    </row>
    <row r="3432" spans="1:7" x14ac:dyDescent="0.2">
      <c r="A3432" s="3">
        <v>38854</v>
      </c>
      <c r="B3432">
        <v>4.13</v>
      </c>
      <c r="C3432" t="s">
        <v>27</v>
      </c>
      <c r="D3432" t="s">
        <v>28</v>
      </c>
      <c r="E3432">
        <v>4.13</v>
      </c>
      <c r="F3432" t="s">
        <v>27</v>
      </c>
      <c r="G3432" t="s">
        <v>28</v>
      </c>
    </row>
    <row r="3433" spans="1:7" x14ac:dyDescent="0.2">
      <c r="A3433" s="3">
        <v>38855</v>
      </c>
      <c r="B3433">
        <v>4.1399999999999997</v>
      </c>
      <c r="C3433" t="s">
        <v>27</v>
      </c>
      <c r="D3433" t="s">
        <v>28</v>
      </c>
      <c r="E3433">
        <v>4.13</v>
      </c>
      <c r="F3433" t="s">
        <v>27</v>
      </c>
      <c r="G3433" t="s">
        <v>28</v>
      </c>
    </row>
    <row r="3434" spans="1:7" x14ac:dyDescent="0.2">
      <c r="A3434" s="3">
        <v>38856</v>
      </c>
      <c r="B3434">
        <v>4.13</v>
      </c>
      <c r="C3434" t="s">
        <v>27</v>
      </c>
      <c r="D3434" t="s">
        <v>28</v>
      </c>
      <c r="E3434">
        <v>4.13</v>
      </c>
      <c r="F3434" t="s">
        <v>27</v>
      </c>
      <c r="G3434" t="s">
        <v>28</v>
      </c>
    </row>
    <row r="3435" spans="1:7" x14ac:dyDescent="0.2">
      <c r="A3435" s="3">
        <v>38857</v>
      </c>
      <c r="B3435" t="s">
        <v>29</v>
      </c>
      <c r="C3435" t="s">
        <v>30</v>
      </c>
      <c r="D3435" t="s">
        <v>28</v>
      </c>
      <c r="E3435" t="s">
        <v>29</v>
      </c>
      <c r="F3435" t="s">
        <v>30</v>
      </c>
      <c r="G3435" t="s">
        <v>28</v>
      </c>
    </row>
    <row r="3436" spans="1:7" x14ac:dyDescent="0.2">
      <c r="A3436" s="3">
        <v>38858</v>
      </c>
      <c r="B3436" t="s">
        <v>29</v>
      </c>
      <c r="C3436" t="s">
        <v>30</v>
      </c>
      <c r="D3436" t="s">
        <v>28</v>
      </c>
      <c r="E3436" t="s">
        <v>29</v>
      </c>
      <c r="F3436" t="s">
        <v>30</v>
      </c>
      <c r="G3436" t="s">
        <v>28</v>
      </c>
    </row>
    <row r="3437" spans="1:7" x14ac:dyDescent="0.2">
      <c r="A3437" s="3">
        <v>38859</v>
      </c>
      <c r="B3437">
        <v>4.1100000000000003</v>
      </c>
      <c r="C3437" t="s">
        <v>27</v>
      </c>
      <c r="D3437" t="s">
        <v>28</v>
      </c>
      <c r="E3437">
        <v>4.09</v>
      </c>
      <c r="F3437" t="s">
        <v>27</v>
      </c>
      <c r="G3437" t="s">
        <v>28</v>
      </c>
    </row>
    <row r="3438" spans="1:7" x14ac:dyDescent="0.2">
      <c r="A3438" s="3">
        <v>38860</v>
      </c>
      <c r="B3438">
        <v>4.12</v>
      </c>
      <c r="C3438" t="s">
        <v>27</v>
      </c>
      <c r="D3438" t="s">
        <v>28</v>
      </c>
      <c r="E3438">
        <v>4.1100000000000003</v>
      </c>
      <c r="F3438" t="s">
        <v>27</v>
      </c>
      <c r="G3438" t="s">
        <v>28</v>
      </c>
    </row>
    <row r="3439" spans="1:7" x14ac:dyDescent="0.2">
      <c r="A3439" s="3">
        <v>38861</v>
      </c>
      <c r="B3439">
        <v>4.12</v>
      </c>
      <c r="C3439" t="s">
        <v>27</v>
      </c>
      <c r="D3439" t="s">
        <v>28</v>
      </c>
      <c r="E3439">
        <v>4.09</v>
      </c>
      <c r="F3439" t="s">
        <v>27</v>
      </c>
      <c r="G3439" t="s">
        <v>28</v>
      </c>
    </row>
    <row r="3440" spans="1:7" x14ac:dyDescent="0.2">
      <c r="A3440" s="3">
        <v>38862</v>
      </c>
      <c r="B3440">
        <v>4.12</v>
      </c>
      <c r="C3440" t="s">
        <v>27</v>
      </c>
      <c r="D3440" t="s">
        <v>28</v>
      </c>
      <c r="E3440">
        <v>4.08</v>
      </c>
      <c r="F3440" t="s">
        <v>27</v>
      </c>
      <c r="G3440" t="s">
        <v>28</v>
      </c>
    </row>
    <row r="3441" spans="1:7" x14ac:dyDescent="0.2">
      <c r="A3441" s="3">
        <v>38863</v>
      </c>
      <c r="B3441">
        <v>4.12</v>
      </c>
      <c r="C3441" t="s">
        <v>27</v>
      </c>
      <c r="D3441" t="s">
        <v>28</v>
      </c>
      <c r="E3441">
        <v>4.07</v>
      </c>
      <c r="F3441" t="s">
        <v>27</v>
      </c>
      <c r="G3441" t="s">
        <v>28</v>
      </c>
    </row>
    <row r="3442" spans="1:7" x14ac:dyDescent="0.2">
      <c r="A3442" s="3">
        <v>38864</v>
      </c>
      <c r="B3442" t="s">
        <v>29</v>
      </c>
      <c r="C3442" t="s">
        <v>30</v>
      </c>
      <c r="D3442" t="s">
        <v>28</v>
      </c>
      <c r="E3442" t="s">
        <v>29</v>
      </c>
      <c r="F3442" t="s">
        <v>30</v>
      </c>
      <c r="G3442" t="s">
        <v>28</v>
      </c>
    </row>
    <row r="3443" spans="1:7" x14ac:dyDescent="0.2">
      <c r="A3443" s="3">
        <v>38865</v>
      </c>
      <c r="B3443" t="s">
        <v>29</v>
      </c>
      <c r="C3443" t="s">
        <v>30</v>
      </c>
      <c r="D3443" t="s">
        <v>28</v>
      </c>
      <c r="E3443" t="s">
        <v>29</v>
      </c>
      <c r="F3443" t="s">
        <v>30</v>
      </c>
      <c r="G3443" t="s">
        <v>28</v>
      </c>
    </row>
    <row r="3444" spans="1:7" x14ac:dyDescent="0.2">
      <c r="A3444" s="3">
        <v>38866</v>
      </c>
      <c r="B3444">
        <v>4.1100000000000003</v>
      </c>
      <c r="C3444" t="s">
        <v>27</v>
      </c>
      <c r="D3444" t="s">
        <v>28</v>
      </c>
      <c r="E3444">
        <v>3.99</v>
      </c>
      <c r="F3444" t="s">
        <v>27</v>
      </c>
      <c r="G3444" t="s">
        <v>28</v>
      </c>
    </row>
    <row r="3445" spans="1:7" x14ac:dyDescent="0.2">
      <c r="A3445" s="3">
        <v>38867</v>
      </c>
      <c r="B3445">
        <v>4.1100000000000003</v>
      </c>
      <c r="C3445" t="s">
        <v>27</v>
      </c>
      <c r="D3445" t="s">
        <v>28</v>
      </c>
      <c r="E3445">
        <v>4.29</v>
      </c>
      <c r="F3445" t="s">
        <v>27</v>
      </c>
      <c r="G3445" t="s">
        <v>28</v>
      </c>
    </row>
    <row r="3446" spans="1:7" x14ac:dyDescent="0.2">
      <c r="A3446" s="3">
        <v>38868</v>
      </c>
      <c r="B3446">
        <v>4.1100000000000003</v>
      </c>
      <c r="C3446" t="s">
        <v>27</v>
      </c>
      <c r="D3446" t="s">
        <v>28</v>
      </c>
      <c r="E3446">
        <v>4.1100000000000003</v>
      </c>
      <c r="F3446" t="s">
        <v>27</v>
      </c>
      <c r="G3446" t="s">
        <v>28</v>
      </c>
    </row>
    <row r="3447" spans="1:7" x14ac:dyDescent="0.2">
      <c r="A3447" s="3">
        <v>38869</v>
      </c>
      <c r="B3447">
        <v>4.12</v>
      </c>
      <c r="C3447" t="s">
        <v>27</v>
      </c>
      <c r="D3447" t="s">
        <v>28</v>
      </c>
      <c r="E3447">
        <v>4.09</v>
      </c>
      <c r="F3447" t="s">
        <v>27</v>
      </c>
      <c r="G3447" t="s">
        <v>28</v>
      </c>
    </row>
    <row r="3448" spans="1:7" x14ac:dyDescent="0.2">
      <c r="A3448" s="3">
        <v>38870</v>
      </c>
      <c r="B3448">
        <v>4.1100000000000003</v>
      </c>
      <c r="C3448" t="s">
        <v>27</v>
      </c>
      <c r="D3448" t="s">
        <v>28</v>
      </c>
      <c r="E3448">
        <v>4.0999999999999996</v>
      </c>
      <c r="F3448" t="s">
        <v>27</v>
      </c>
      <c r="G3448" t="s">
        <v>28</v>
      </c>
    </row>
    <row r="3449" spans="1:7" x14ac:dyDescent="0.2">
      <c r="A3449" s="3">
        <v>38871</v>
      </c>
      <c r="B3449" t="s">
        <v>29</v>
      </c>
      <c r="C3449" t="s">
        <v>30</v>
      </c>
      <c r="D3449" t="s">
        <v>28</v>
      </c>
      <c r="E3449" t="s">
        <v>29</v>
      </c>
      <c r="F3449" t="s">
        <v>30</v>
      </c>
      <c r="G3449" t="s">
        <v>28</v>
      </c>
    </row>
    <row r="3450" spans="1:7" x14ac:dyDescent="0.2">
      <c r="A3450" s="3">
        <v>38872</v>
      </c>
      <c r="B3450" t="s">
        <v>29</v>
      </c>
      <c r="C3450" t="s">
        <v>30</v>
      </c>
      <c r="D3450" t="s">
        <v>28</v>
      </c>
      <c r="E3450" t="s">
        <v>29</v>
      </c>
      <c r="F3450" t="s">
        <v>30</v>
      </c>
      <c r="G3450" t="s">
        <v>28</v>
      </c>
    </row>
    <row r="3451" spans="1:7" x14ac:dyDescent="0.2">
      <c r="A3451" s="3">
        <v>38873</v>
      </c>
      <c r="B3451">
        <v>4.1100000000000003</v>
      </c>
      <c r="C3451" t="s">
        <v>27</v>
      </c>
      <c r="D3451" t="s">
        <v>28</v>
      </c>
      <c r="E3451">
        <v>4.0999999999999996</v>
      </c>
      <c r="F3451" t="s">
        <v>27</v>
      </c>
      <c r="G3451" t="s">
        <v>28</v>
      </c>
    </row>
    <row r="3452" spans="1:7" x14ac:dyDescent="0.2">
      <c r="A3452" s="3">
        <v>38874</v>
      </c>
      <c r="B3452">
        <v>4.0999999999999996</v>
      </c>
      <c r="C3452" t="s">
        <v>27</v>
      </c>
      <c r="D3452" t="s">
        <v>28</v>
      </c>
      <c r="E3452">
        <v>4.07</v>
      </c>
      <c r="F3452" t="s">
        <v>27</v>
      </c>
      <c r="G3452" t="s">
        <v>28</v>
      </c>
    </row>
    <row r="3453" spans="1:7" x14ac:dyDescent="0.2">
      <c r="A3453" s="3">
        <v>38875</v>
      </c>
      <c r="B3453">
        <v>4.0999999999999996</v>
      </c>
      <c r="C3453" t="s">
        <v>27</v>
      </c>
      <c r="D3453" t="s">
        <v>28</v>
      </c>
      <c r="E3453">
        <v>4.04</v>
      </c>
      <c r="F3453" t="s">
        <v>27</v>
      </c>
      <c r="G3453" t="s">
        <v>28</v>
      </c>
    </row>
    <row r="3454" spans="1:7" x14ac:dyDescent="0.2">
      <c r="A3454" s="3">
        <v>38876</v>
      </c>
      <c r="B3454">
        <v>4.1100000000000003</v>
      </c>
      <c r="C3454" t="s">
        <v>27</v>
      </c>
      <c r="D3454" t="s">
        <v>28</v>
      </c>
      <c r="E3454">
        <v>4.03</v>
      </c>
      <c r="F3454" t="s">
        <v>27</v>
      </c>
      <c r="G3454" t="s">
        <v>28</v>
      </c>
    </row>
    <row r="3455" spans="1:7" x14ac:dyDescent="0.2">
      <c r="A3455" s="3">
        <v>38877</v>
      </c>
      <c r="B3455">
        <v>4.1100000000000003</v>
      </c>
      <c r="C3455" t="s">
        <v>27</v>
      </c>
      <c r="D3455" t="s">
        <v>28</v>
      </c>
      <c r="E3455">
        <v>4.1100000000000003</v>
      </c>
      <c r="F3455" t="s">
        <v>27</v>
      </c>
      <c r="G3455" t="s">
        <v>28</v>
      </c>
    </row>
    <row r="3456" spans="1:7" x14ac:dyDescent="0.2">
      <c r="A3456" s="3">
        <v>38878</v>
      </c>
      <c r="B3456" t="s">
        <v>29</v>
      </c>
      <c r="C3456" t="s">
        <v>30</v>
      </c>
      <c r="D3456" t="s">
        <v>28</v>
      </c>
      <c r="E3456" t="s">
        <v>29</v>
      </c>
      <c r="F3456" t="s">
        <v>30</v>
      </c>
      <c r="G3456" t="s">
        <v>28</v>
      </c>
    </row>
    <row r="3457" spans="1:7" x14ac:dyDescent="0.2">
      <c r="A3457" s="3">
        <v>38879</v>
      </c>
      <c r="B3457" t="s">
        <v>29</v>
      </c>
      <c r="C3457" t="s">
        <v>30</v>
      </c>
      <c r="D3457" t="s">
        <v>28</v>
      </c>
      <c r="E3457" t="s">
        <v>29</v>
      </c>
      <c r="F3457" t="s">
        <v>30</v>
      </c>
      <c r="G3457" t="s">
        <v>28</v>
      </c>
    </row>
    <row r="3458" spans="1:7" x14ac:dyDescent="0.2">
      <c r="A3458" s="3">
        <v>38880</v>
      </c>
      <c r="B3458">
        <v>4.1100000000000003</v>
      </c>
      <c r="C3458" t="s">
        <v>27</v>
      </c>
      <c r="D3458" t="s">
        <v>28</v>
      </c>
      <c r="E3458">
        <v>4.08</v>
      </c>
      <c r="F3458" t="s">
        <v>27</v>
      </c>
      <c r="G3458" t="s">
        <v>28</v>
      </c>
    </row>
    <row r="3459" spans="1:7" x14ac:dyDescent="0.2">
      <c r="A3459" s="3">
        <v>38881</v>
      </c>
      <c r="B3459">
        <v>4.12</v>
      </c>
      <c r="C3459" t="s">
        <v>27</v>
      </c>
      <c r="D3459" t="s">
        <v>28</v>
      </c>
      <c r="E3459">
        <v>4.09</v>
      </c>
      <c r="F3459" t="s">
        <v>27</v>
      </c>
      <c r="G3459" t="s">
        <v>28</v>
      </c>
    </row>
    <row r="3460" spans="1:7" x14ac:dyDescent="0.2">
      <c r="A3460" s="3">
        <v>38882</v>
      </c>
      <c r="B3460">
        <v>4.12</v>
      </c>
      <c r="C3460" t="s">
        <v>27</v>
      </c>
      <c r="D3460" t="s">
        <v>28</v>
      </c>
      <c r="E3460">
        <v>4.07</v>
      </c>
      <c r="F3460" t="s">
        <v>27</v>
      </c>
      <c r="G3460" t="s">
        <v>28</v>
      </c>
    </row>
    <row r="3461" spans="1:7" x14ac:dyDescent="0.2">
      <c r="A3461" s="3">
        <v>38883</v>
      </c>
      <c r="B3461" t="s">
        <v>29</v>
      </c>
      <c r="C3461" t="s">
        <v>30</v>
      </c>
      <c r="D3461" t="s">
        <v>28</v>
      </c>
      <c r="E3461" t="s">
        <v>29</v>
      </c>
      <c r="F3461" t="s">
        <v>30</v>
      </c>
      <c r="G3461" t="s">
        <v>28</v>
      </c>
    </row>
    <row r="3462" spans="1:7" x14ac:dyDescent="0.2">
      <c r="A3462" s="3">
        <v>38884</v>
      </c>
      <c r="B3462">
        <v>4.1399999999999997</v>
      </c>
      <c r="C3462" t="s">
        <v>27</v>
      </c>
      <c r="D3462" t="s">
        <v>28</v>
      </c>
      <c r="E3462">
        <v>4.09</v>
      </c>
      <c r="F3462" t="s">
        <v>27</v>
      </c>
      <c r="G3462" t="s">
        <v>28</v>
      </c>
    </row>
    <row r="3463" spans="1:7" x14ac:dyDescent="0.2">
      <c r="A3463" s="3">
        <v>38885</v>
      </c>
      <c r="B3463" t="s">
        <v>29</v>
      </c>
      <c r="C3463" t="s">
        <v>30</v>
      </c>
      <c r="D3463" t="s">
        <v>28</v>
      </c>
      <c r="E3463" t="s">
        <v>29</v>
      </c>
      <c r="F3463" t="s">
        <v>30</v>
      </c>
      <c r="G3463" t="s">
        <v>28</v>
      </c>
    </row>
    <row r="3464" spans="1:7" x14ac:dyDescent="0.2">
      <c r="A3464" s="3">
        <v>38886</v>
      </c>
      <c r="B3464" t="s">
        <v>29</v>
      </c>
      <c r="C3464" t="s">
        <v>30</v>
      </c>
      <c r="D3464" t="s">
        <v>28</v>
      </c>
      <c r="E3464" t="s">
        <v>29</v>
      </c>
      <c r="F3464" t="s">
        <v>30</v>
      </c>
      <c r="G3464" t="s">
        <v>28</v>
      </c>
    </row>
    <row r="3465" spans="1:7" x14ac:dyDescent="0.2">
      <c r="A3465" s="3">
        <v>38887</v>
      </c>
      <c r="B3465">
        <v>4.12</v>
      </c>
      <c r="C3465" t="s">
        <v>27</v>
      </c>
      <c r="D3465" t="s">
        <v>28</v>
      </c>
      <c r="E3465">
        <v>4.05</v>
      </c>
      <c r="F3465" t="s">
        <v>27</v>
      </c>
      <c r="G3465" t="s">
        <v>28</v>
      </c>
    </row>
    <row r="3466" spans="1:7" x14ac:dyDescent="0.2">
      <c r="A3466" s="3">
        <v>38888</v>
      </c>
      <c r="B3466">
        <v>4.1100000000000003</v>
      </c>
      <c r="C3466" t="s">
        <v>27</v>
      </c>
      <c r="D3466" t="s">
        <v>28</v>
      </c>
      <c r="E3466">
        <v>4.08</v>
      </c>
      <c r="F3466" t="s">
        <v>27</v>
      </c>
      <c r="G3466" t="s">
        <v>28</v>
      </c>
    </row>
    <row r="3467" spans="1:7" x14ac:dyDescent="0.2">
      <c r="A3467" s="3">
        <v>38889</v>
      </c>
      <c r="B3467">
        <v>4.12</v>
      </c>
      <c r="C3467" t="s">
        <v>27</v>
      </c>
      <c r="D3467" t="s">
        <v>28</v>
      </c>
      <c r="E3467">
        <v>4.09</v>
      </c>
      <c r="F3467" t="s">
        <v>27</v>
      </c>
      <c r="G3467" t="s">
        <v>28</v>
      </c>
    </row>
    <row r="3468" spans="1:7" x14ac:dyDescent="0.2">
      <c r="A3468" s="3">
        <v>38890</v>
      </c>
      <c r="B3468">
        <v>4.12</v>
      </c>
      <c r="C3468" t="s">
        <v>27</v>
      </c>
      <c r="D3468" t="s">
        <v>28</v>
      </c>
      <c r="E3468">
        <v>4.08</v>
      </c>
      <c r="F3468" t="s">
        <v>27</v>
      </c>
      <c r="G3468" t="s">
        <v>28</v>
      </c>
    </row>
    <row r="3469" spans="1:7" x14ac:dyDescent="0.2">
      <c r="A3469" s="3">
        <v>38891</v>
      </c>
      <c r="B3469">
        <v>4.13</v>
      </c>
      <c r="C3469" t="s">
        <v>27</v>
      </c>
      <c r="D3469" t="s">
        <v>28</v>
      </c>
      <c r="E3469">
        <v>4.0999999999999996</v>
      </c>
      <c r="F3469" t="s">
        <v>27</v>
      </c>
      <c r="G3469" t="s">
        <v>28</v>
      </c>
    </row>
    <row r="3470" spans="1:7" x14ac:dyDescent="0.2">
      <c r="A3470" s="3">
        <v>38892</v>
      </c>
      <c r="B3470" t="s">
        <v>29</v>
      </c>
      <c r="C3470" t="s">
        <v>30</v>
      </c>
      <c r="D3470" t="s">
        <v>28</v>
      </c>
      <c r="E3470" t="s">
        <v>29</v>
      </c>
      <c r="F3470" t="s">
        <v>30</v>
      </c>
      <c r="G3470" t="s">
        <v>28</v>
      </c>
    </row>
    <row r="3471" spans="1:7" x14ac:dyDescent="0.2">
      <c r="A3471" s="3">
        <v>38893</v>
      </c>
      <c r="B3471" t="s">
        <v>29</v>
      </c>
      <c r="C3471" t="s">
        <v>30</v>
      </c>
      <c r="D3471" t="s">
        <v>28</v>
      </c>
      <c r="E3471" t="s">
        <v>29</v>
      </c>
      <c r="F3471" t="s">
        <v>30</v>
      </c>
      <c r="G3471" t="s">
        <v>28</v>
      </c>
    </row>
    <row r="3472" spans="1:7" x14ac:dyDescent="0.2">
      <c r="A3472" s="3">
        <v>38894</v>
      </c>
      <c r="B3472">
        <v>4.12</v>
      </c>
      <c r="C3472" t="s">
        <v>27</v>
      </c>
      <c r="D3472" t="s">
        <v>28</v>
      </c>
      <c r="E3472">
        <v>3.85</v>
      </c>
      <c r="F3472" t="s">
        <v>27</v>
      </c>
      <c r="G3472" t="s">
        <v>28</v>
      </c>
    </row>
    <row r="3473" spans="1:7" x14ac:dyDescent="0.2">
      <c r="A3473" s="3">
        <v>38895</v>
      </c>
      <c r="B3473">
        <v>4.12</v>
      </c>
      <c r="C3473" t="s">
        <v>27</v>
      </c>
      <c r="D3473" t="s">
        <v>28</v>
      </c>
      <c r="E3473">
        <v>3.8200000000000003</v>
      </c>
      <c r="F3473" t="s">
        <v>27</v>
      </c>
      <c r="G3473" t="s">
        <v>28</v>
      </c>
    </row>
    <row r="3474" spans="1:7" x14ac:dyDescent="0.2">
      <c r="A3474" s="3">
        <v>38896</v>
      </c>
      <c r="B3474">
        <v>4.13</v>
      </c>
      <c r="C3474" t="s">
        <v>27</v>
      </c>
      <c r="D3474" t="s">
        <v>28</v>
      </c>
      <c r="E3474">
        <v>2.99</v>
      </c>
      <c r="F3474" t="s">
        <v>27</v>
      </c>
      <c r="G3474" t="s">
        <v>28</v>
      </c>
    </row>
    <row r="3475" spans="1:7" x14ac:dyDescent="0.2">
      <c r="A3475" s="3">
        <v>38897</v>
      </c>
      <c r="B3475">
        <v>4.12</v>
      </c>
      <c r="C3475" t="s">
        <v>27</v>
      </c>
      <c r="D3475" t="s">
        <v>28</v>
      </c>
      <c r="E3475">
        <v>3</v>
      </c>
      <c r="F3475" t="s">
        <v>27</v>
      </c>
      <c r="G3475" t="s">
        <v>28</v>
      </c>
    </row>
    <row r="3476" spans="1:7" x14ac:dyDescent="0.2">
      <c r="A3476" s="3">
        <v>38898</v>
      </c>
      <c r="B3476">
        <v>4.12</v>
      </c>
      <c r="C3476" t="s">
        <v>27</v>
      </c>
      <c r="D3476" t="s">
        <v>28</v>
      </c>
      <c r="E3476">
        <v>4.0999999999999996</v>
      </c>
      <c r="F3476" t="s">
        <v>27</v>
      </c>
      <c r="G3476" t="s">
        <v>28</v>
      </c>
    </row>
    <row r="3477" spans="1:7" x14ac:dyDescent="0.2">
      <c r="A3477" s="3">
        <v>38899</v>
      </c>
      <c r="B3477" t="s">
        <v>29</v>
      </c>
      <c r="C3477" t="s">
        <v>30</v>
      </c>
      <c r="D3477" t="s">
        <v>28</v>
      </c>
      <c r="E3477" t="s">
        <v>29</v>
      </c>
      <c r="F3477" t="s">
        <v>30</v>
      </c>
      <c r="G3477" t="s">
        <v>28</v>
      </c>
    </row>
    <row r="3478" spans="1:7" x14ac:dyDescent="0.2">
      <c r="A3478" s="3">
        <v>38900</v>
      </c>
      <c r="B3478" t="s">
        <v>29</v>
      </c>
      <c r="C3478" t="s">
        <v>30</v>
      </c>
      <c r="D3478" t="s">
        <v>28</v>
      </c>
      <c r="E3478" t="s">
        <v>29</v>
      </c>
      <c r="F3478" t="s">
        <v>30</v>
      </c>
      <c r="G3478" t="s">
        <v>28</v>
      </c>
    </row>
    <row r="3479" spans="1:7" x14ac:dyDescent="0.2">
      <c r="A3479" s="3">
        <v>38901</v>
      </c>
      <c r="B3479">
        <v>4.12</v>
      </c>
      <c r="C3479" t="s">
        <v>27</v>
      </c>
      <c r="D3479" t="s">
        <v>28</v>
      </c>
      <c r="E3479">
        <v>4.0999999999999996</v>
      </c>
      <c r="F3479" t="s">
        <v>27</v>
      </c>
      <c r="G3479" t="s">
        <v>28</v>
      </c>
    </row>
    <row r="3480" spans="1:7" x14ac:dyDescent="0.2">
      <c r="A3480" s="3">
        <v>38902</v>
      </c>
      <c r="B3480">
        <v>4.12</v>
      </c>
      <c r="C3480" t="s">
        <v>27</v>
      </c>
      <c r="D3480" t="s">
        <v>28</v>
      </c>
      <c r="E3480">
        <v>4.0999999999999996</v>
      </c>
      <c r="F3480" t="s">
        <v>27</v>
      </c>
      <c r="G3480" t="s">
        <v>28</v>
      </c>
    </row>
    <row r="3481" spans="1:7" x14ac:dyDescent="0.2">
      <c r="A3481" s="3">
        <v>38903</v>
      </c>
      <c r="B3481">
        <v>4.12</v>
      </c>
      <c r="C3481" t="s">
        <v>27</v>
      </c>
      <c r="D3481" t="s">
        <v>28</v>
      </c>
      <c r="E3481">
        <v>4.0999999999999996</v>
      </c>
      <c r="F3481" t="s">
        <v>27</v>
      </c>
      <c r="G3481" t="s">
        <v>28</v>
      </c>
    </row>
    <row r="3482" spans="1:7" x14ac:dyDescent="0.2">
      <c r="A3482" s="3">
        <v>38904</v>
      </c>
      <c r="B3482">
        <v>4.1100000000000003</v>
      </c>
      <c r="C3482" t="s">
        <v>27</v>
      </c>
      <c r="D3482" t="s">
        <v>28</v>
      </c>
      <c r="E3482">
        <v>4.01</v>
      </c>
      <c r="F3482" t="s">
        <v>27</v>
      </c>
      <c r="G3482" t="s">
        <v>28</v>
      </c>
    </row>
    <row r="3483" spans="1:7" x14ac:dyDescent="0.2">
      <c r="A3483" s="3">
        <v>38905</v>
      </c>
      <c r="B3483">
        <v>4.1100000000000003</v>
      </c>
      <c r="C3483" t="s">
        <v>27</v>
      </c>
      <c r="D3483" t="s">
        <v>28</v>
      </c>
      <c r="E3483">
        <v>4.09</v>
      </c>
      <c r="F3483" t="s">
        <v>27</v>
      </c>
      <c r="G3483" t="s">
        <v>28</v>
      </c>
    </row>
    <row r="3484" spans="1:7" x14ac:dyDescent="0.2">
      <c r="A3484" s="3">
        <v>38906</v>
      </c>
      <c r="B3484" t="s">
        <v>29</v>
      </c>
      <c r="C3484" t="s">
        <v>30</v>
      </c>
      <c r="D3484" t="s">
        <v>28</v>
      </c>
      <c r="E3484" t="s">
        <v>29</v>
      </c>
      <c r="F3484" t="s">
        <v>30</v>
      </c>
      <c r="G3484" t="s">
        <v>28</v>
      </c>
    </row>
    <row r="3485" spans="1:7" x14ac:dyDescent="0.2">
      <c r="A3485" s="3">
        <v>38907</v>
      </c>
      <c r="B3485" t="s">
        <v>29</v>
      </c>
      <c r="C3485" t="s">
        <v>30</v>
      </c>
      <c r="D3485" t="s">
        <v>28</v>
      </c>
      <c r="E3485" t="s">
        <v>29</v>
      </c>
      <c r="F3485" t="s">
        <v>30</v>
      </c>
      <c r="G3485" t="s">
        <v>28</v>
      </c>
    </row>
    <row r="3486" spans="1:7" x14ac:dyDescent="0.2">
      <c r="A3486" s="3">
        <v>38908</v>
      </c>
      <c r="B3486">
        <v>4.12</v>
      </c>
      <c r="C3486" t="s">
        <v>27</v>
      </c>
      <c r="D3486" t="s">
        <v>28</v>
      </c>
      <c r="E3486">
        <v>4.05</v>
      </c>
      <c r="F3486" t="s">
        <v>27</v>
      </c>
      <c r="G3486" t="s">
        <v>28</v>
      </c>
    </row>
    <row r="3487" spans="1:7" x14ac:dyDescent="0.2">
      <c r="A3487" s="3">
        <v>38909</v>
      </c>
      <c r="B3487">
        <v>4.12</v>
      </c>
      <c r="C3487" t="s">
        <v>27</v>
      </c>
      <c r="D3487" t="s">
        <v>28</v>
      </c>
      <c r="E3487">
        <v>4.07</v>
      </c>
      <c r="F3487" t="s">
        <v>27</v>
      </c>
      <c r="G3487" t="s">
        <v>28</v>
      </c>
    </row>
    <row r="3488" spans="1:7" x14ac:dyDescent="0.2">
      <c r="A3488" s="3">
        <v>38910</v>
      </c>
      <c r="B3488">
        <v>4.12</v>
      </c>
      <c r="C3488" t="s">
        <v>27</v>
      </c>
      <c r="D3488" t="s">
        <v>28</v>
      </c>
      <c r="E3488">
        <v>4.07</v>
      </c>
      <c r="F3488" t="s">
        <v>27</v>
      </c>
      <c r="G3488" t="s">
        <v>28</v>
      </c>
    </row>
    <row r="3489" spans="1:7" x14ac:dyDescent="0.2">
      <c r="A3489" s="3">
        <v>38911</v>
      </c>
      <c r="B3489">
        <v>4.12</v>
      </c>
      <c r="C3489" t="s">
        <v>27</v>
      </c>
      <c r="D3489" t="s">
        <v>28</v>
      </c>
      <c r="E3489">
        <v>4.0600000000000005</v>
      </c>
      <c r="F3489" t="s">
        <v>27</v>
      </c>
      <c r="G3489" t="s">
        <v>28</v>
      </c>
    </row>
    <row r="3490" spans="1:7" x14ac:dyDescent="0.2">
      <c r="A3490" s="3">
        <v>38912</v>
      </c>
      <c r="B3490">
        <v>4.12</v>
      </c>
      <c r="C3490" t="s">
        <v>27</v>
      </c>
      <c r="D3490" t="s">
        <v>28</v>
      </c>
      <c r="E3490">
        <v>4.0999999999999996</v>
      </c>
      <c r="F3490" t="s">
        <v>27</v>
      </c>
      <c r="G3490" t="s">
        <v>28</v>
      </c>
    </row>
    <row r="3491" spans="1:7" x14ac:dyDescent="0.2">
      <c r="A3491" s="3">
        <v>38913</v>
      </c>
      <c r="B3491" t="s">
        <v>29</v>
      </c>
      <c r="C3491" t="s">
        <v>30</v>
      </c>
      <c r="D3491" t="s">
        <v>28</v>
      </c>
      <c r="E3491" t="s">
        <v>29</v>
      </c>
      <c r="F3491" t="s">
        <v>30</v>
      </c>
      <c r="G3491" t="s">
        <v>28</v>
      </c>
    </row>
    <row r="3492" spans="1:7" x14ac:dyDescent="0.2">
      <c r="A3492" s="3">
        <v>38914</v>
      </c>
      <c r="B3492" t="s">
        <v>29</v>
      </c>
      <c r="C3492" t="s">
        <v>30</v>
      </c>
      <c r="D3492" t="s">
        <v>28</v>
      </c>
      <c r="E3492" t="s">
        <v>29</v>
      </c>
      <c r="F3492" t="s">
        <v>30</v>
      </c>
      <c r="G3492" t="s">
        <v>28</v>
      </c>
    </row>
    <row r="3493" spans="1:7" x14ac:dyDescent="0.2">
      <c r="A3493" s="3">
        <v>38915</v>
      </c>
      <c r="B3493">
        <v>4.12</v>
      </c>
      <c r="C3493" t="s">
        <v>27</v>
      </c>
      <c r="D3493" t="s">
        <v>28</v>
      </c>
      <c r="E3493">
        <v>4.09</v>
      </c>
      <c r="F3493" t="s">
        <v>27</v>
      </c>
      <c r="G3493" t="s">
        <v>28</v>
      </c>
    </row>
    <row r="3494" spans="1:7" x14ac:dyDescent="0.2">
      <c r="A3494" s="3">
        <v>38916</v>
      </c>
      <c r="B3494">
        <v>4.12</v>
      </c>
      <c r="C3494" t="s">
        <v>27</v>
      </c>
      <c r="D3494" t="s">
        <v>28</v>
      </c>
      <c r="E3494">
        <v>4.0999999999999996</v>
      </c>
      <c r="F3494" t="s">
        <v>27</v>
      </c>
      <c r="G3494" t="s">
        <v>28</v>
      </c>
    </row>
    <row r="3495" spans="1:7" x14ac:dyDescent="0.2">
      <c r="A3495" s="3">
        <v>38917</v>
      </c>
      <c r="B3495">
        <v>4.12</v>
      </c>
      <c r="C3495" t="s">
        <v>27</v>
      </c>
      <c r="D3495" t="s">
        <v>28</v>
      </c>
      <c r="E3495">
        <v>4.0999999999999996</v>
      </c>
      <c r="F3495" t="s">
        <v>27</v>
      </c>
      <c r="G3495" t="s">
        <v>28</v>
      </c>
    </row>
    <row r="3496" spans="1:7" x14ac:dyDescent="0.2">
      <c r="A3496" s="3">
        <v>38918</v>
      </c>
      <c r="B3496">
        <v>4.1100000000000003</v>
      </c>
      <c r="C3496" t="s">
        <v>27</v>
      </c>
      <c r="D3496" t="s">
        <v>28</v>
      </c>
      <c r="E3496">
        <v>4.0999999999999996</v>
      </c>
      <c r="F3496" t="s">
        <v>27</v>
      </c>
      <c r="G3496" t="s">
        <v>28</v>
      </c>
    </row>
    <row r="3497" spans="1:7" x14ac:dyDescent="0.2">
      <c r="A3497" s="3">
        <v>38919</v>
      </c>
      <c r="B3497">
        <v>4.1100000000000003</v>
      </c>
      <c r="C3497" t="s">
        <v>27</v>
      </c>
      <c r="D3497" t="s">
        <v>28</v>
      </c>
      <c r="E3497">
        <v>4.08</v>
      </c>
      <c r="F3497" t="s">
        <v>27</v>
      </c>
      <c r="G3497" t="s">
        <v>28</v>
      </c>
    </row>
    <row r="3498" spans="1:7" x14ac:dyDescent="0.2">
      <c r="A3498" s="3">
        <v>38920</v>
      </c>
      <c r="B3498" t="s">
        <v>29</v>
      </c>
      <c r="C3498" t="s">
        <v>30</v>
      </c>
      <c r="D3498" t="s">
        <v>28</v>
      </c>
      <c r="E3498" t="s">
        <v>29</v>
      </c>
      <c r="F3498" t="s">
        <v>30</v>
      </c>
      <c r="G3498" t="s">
        <v>28</v>
      </c>
    </row>
    <row r="3499" spans="1:7" x14ac:dyDescent="0.2">
      <c r="A3499" s="3">
        <v>38921</v>
      </c>
      <c r="B3499" t="s">
        <v>29</v>
      </c>
      <c r="C3499" t="s">
        <v>30</v>
      </c>
      <c r="D3499" t="s">
        <v>28</v>
      </c>
      <c r="E3499" t="s">
        <v>29</v>
      </c>
      <c r="F3499" t="s">
        <v>30</v>
      </c>
      <c r="G3499" t="s">
        <v>28</v>
      </c>
    </row>
    <row r="3500" spans="1:7" x14ac:dyDescent="0.2">
      <c r="A3500" s="3">
        <v>38922</v>
      </c>
      <c r="B3500">
        <v>4.1100000000000003</v>
      </c>
      <c r="C3500" t="s">
        <v>27</v>
      </c>
      <c r="D3500" t="s">
        <v>28</v>
      </c>
      <c r="E3500">
        <v>4.01</v>
      </c>
      <c r="F3500" t="s">
        <v>27</v>
      </c>
      <c r="G3500" t="s">
        <v>28</v>
      </c>
    </row>
    <row r="3501" spans="1:7" x14ac:dyDescent="0.2">
      <c r="A3501" s="3">
        <v>38923</v>
      </c>
      <c r="B3501">
        <v>4.1100000000000003</v>
      </c>
      <c r="C3501" t="s">
        <v>27</v>
      </c>
      <c r="D3501" t="s">
        <v>28</v>
      </c>
      <c r="E3501">
        <v>3.96</v>
      </c>
      <c r="F3501" t="s">
        <v>27</v>
      </c>
      <c r="G3501" t="s">
        <v>28</v>
      </c>
    </row>
    <row r="3502" spans="1:7" x14ac:dyDescent="0.2">
      <c r="A3502" s="3">
        <v>38924</v>
      </c>
      <c r="B3502">
        <v>4.1100000000000003</v>
      </c>
      <c r="C3502" t="s">
        <v>27</v>
      </c>
      <c r="D3502" t="s">
        <v>28</v>
      </c>
      <c r="E3502">
        <v>3.89</v>
      </c>
      <c r="F3502" t="s">
        <v>27</v>
      </c>
      <c r="G3502" t="s">
        <v>28</v>
      </c>
    </row>
    <row r="3503" spans="1:7" x14ac:dyDescent="0.2">
      <c r="A3503" s="3">
        <v>38925</v>
      </c>
      <c r="B3503">
        <v>4.12</v>
      </c>
      <c r="C3503" t="s">
        <v>27</v>
      </c>
      <c r="D3503" t="s">
        <v>28</v>
      </c>
      <c r="E3503">
        <v>3.81</v>
      </c>
      <c r="F3503" t="s">
        <v>27</v>
      </c>
      <c r="G3503" t="s">
        <v>28</v>
      </c>
    </row>
    <row r="3504" spans="1:7" x14ac:dyDescent="0.2">
      <c r="A3504" s="3">
        <v>38926</v>
      </c>
      <c r="B3504">
        <v>4.12</v>
      </c>
      <c r="C3504" t="s">
        <v>27</v>
      </c>
      <c r="D3504" t="s">
        <v>28</v>
      </c>
      <c r="E3504">
        <v>4.01</v>
      </c>
      <c r="F3504" t="s">
        <v>27</v>
      </c>
      <c r="G3504" t="s">
        <v>28</v>
      </c>
    </row>
    <row r="3505" spans="1:7" x14ac:dyDescent="0.2">
      <c r="A3505" s="3">
        <v>38927</v>
      </c>
      <c r="B3505" t="s">
        <v>29</v>
      </c>
      <c r="C3505" t="s">
        <v>30</v>
      </c>
      <c r="D3505" t="s">
        <v>28</v>
      </c>
      <c r="E3505" t="s">
        <v>29</v>
      </c>
      <c r="F3505" t="s">
        <v>30</v>
      </c>
      <c r="G3505" t="s">
        <v>28</v>
      </c>
    </row>
    <row r="3506" spans="1:7" x14ac:dyDescent="0.2">
      <c r="A3506" s="3">
        <v>38928</v>
      </c>
      <c r="B3506" t="s">
        <v>29</v>
      </c>
      <c r="C3506" t="s">
        <v>30</v>
      </c>
      <c r="D3506" t="s">
        <v>28</v>
      </c>
      <c r="E3506" t="s">
        <v>29</v>
      </c>
      <c r="F3506" t="s">
        <v>30</v>
      </c>
      <c r="G3506" t="s">
        <v>28</v>
      </c>
    </row>
    <row r="3507" spans="1:7" x14ac:dyDescent="0.2">
      <c r="A3507" s="3">
        <v>38929</v>
      </c>
      <c r="B3507">
        <v>4.12</v>
      </c>
      <c r="C3507" t="s">
        <v>27</v>
      </c>
      <c r="D3507" t="s">
        <v>28</v>
      </c>
      <c r="E3507">
        <v>4.0999999999999996</v>
      </c>
      <c r="F3507" t="s">
        <v>27</v>
      </c>
      <c r="G3507" t="s">
        <v>28</v>
      </c>
    </row>
    <row r="3508" spans="1:7" x14ac:dyDescent="0.2">
      <c r="A3508" s="3">
        <v>38930</v>
      </c>
      <c r="B3508">
        <v>4.1399999999999997</v>
      </c>
      <c r="C3508" t="s">
        <v>27</v>
      </c>
      <c r="D3508" t="s">
        <v>28</v>
      </c>
      <c r="E3508">
        <v>4.1399999999999997</v>
      </c>
      <c r="F3508" t="s">
        <v>27</v>
      </c>
      <c r="G3508" t="s">
        <v>28</v>
      </c>
    </row>
    <row r="3509" spans="1:7" x14ac:dyDescent="0.2">
      <c r="A3509" s="3">
        <v>38931</v>
      </c>
      <c r="B3509">
        <v>4.1500000000000004</v>
      </c>
      <c r="C3509" t="s">
        <v>27</v>
      </c>
      <c r="D3509" t="s">
        <v>28</v>
      </c>
      <c r="E3509">
        <v>4.16</v>
      </c>
      <c r="F3509" t="s">
        <v>27</v>
      </c>
      <c r="G3509" t="s">
        <v>28</v>
      </c>
    </row>
    <row r="3510" spans="1:7" x14ac:dyDescent="0.2">
      <c r="A3510" s="3">
        <v>38932</v>
      </c>
      <c r="B3510">
        <v>4.1399999999999997</v>
      </c>
      <c r="C3510" t="s">
        <v>27</v>
      </c>
      <c r="D3510" t="s">
        <v>28</v>
      </c>
      <c r="E3510">
        <v>4.1399999999999997</v>
      </c>
      <c r="F3510" t="s">
        <v>27</v>
      </c>
      <c r="G3510" t="s">
        <v>28</v>
      </c>
    </row>
    <row r="3511" spans="1:7" x14ac:dyDescent="0.2">
      <c r="A3511" s="3">
        <v>38933</v>
      </c>
      <c r="B3511">
        <v>4.13</v>
      </c>
      <c r="C3511" t="s">
        <v>27</v>
      </c>
      <c r="D3511" t="s">
        <v>28</v>
      </c>
      <c r="E3511">
        <v>4.13</v>
      </c>
      <c r="F3511" t="s">
        <v>27</v>
      </c>
      <c r="G3511" t="s">
        <v>28</v>
      </c>
    </row>
    <row r="3512" spans="1:7" x14ac:dyDescent="0.2">
      <c r="A3512" s="3">
        <v>38934</v>
      </c>
      <c r="B3512" t="s">
        <v>29</v>
      </c>
      <c r="C3512" t="s">
        <v>30</v>
      </c>
      <c r="D3512" t="s">
        <v>28</v>
      </c>
      <c r="E3512" t="s">
        <v>29</v>
      </c>
      <c r="F3512" t="s">
        <v>30</v>
      </c>
      <c r="G3512" t="s">
        <v>28</v>
      </c>
    </row>
    <row r="3513" spans="1:7" x14ac:dyDescent="0.2">
      <c r="A3513" s="3">
        <v>38935</v>
      </c>
      <c r="B3513" t="s">
        <v>29</v>
      </c>
      <c r="C3513" t="s">
        <v>30</v>
      </c>
      <c r="D3513" t="s">
        <v>28</v>
      </c>
      <c r="E3513" t="s">
        <v>29</v>
      </c>
      <c r="F3513" t="s">
        <v>30</v>
      </c>
      <c r="G3513" t="s">
        <v>28</v>
      </c>
    </row>
    <row r="3514" spans="1:7" x14ac:dyDescent="0.2">
      <c r="A3514" s="3">
        <v>38936</v>
      </c>
      <c r="B3514">
        <v>4.12</v>
      </c>
      <c r="C3514" t="s">
        <v>27</v>
      </c>
      <c r="D3514" t="s">
        <v>28</v>
      </c>
      <c r="E3514">
        <v>4</v>
      </c>
      <c r="F3514" t="s">
        <v>27</v>
      </c>
      <c r="G3514" t="s">
        <v>28</v>
      </c>
    </row>
    <row r="3515" spans="1:7" x14ac:dyDescent="0.2">
      <c r="A3515" s="3">
        <v>38937</v>
      </c>
      <c r="B3515">
        <v>4.12</v>
      </c>
      <c r="C3515" t="s">
        <v>27</v>
      </c>
      <c r="D3515" t="s">
        <v>28</v>
      </c>
      <c r="E3515">
        <v>4.09</v>
      </c>
      <c r="F3515" t="s">
        <v>27</v>
      </c>
      <c r="G3515" t="s">
        <v>28</v>
      </c>
    </row>
    <row r="3516" spans="1:7" x14ac:dyDescent="0.2">
      <c r="A3516" s="3">
        <v>38938</v>
      </c>
      <c r="B3516">
        <v>4.1100000000000003</v>
      </c>
      <c r="C3516" t="s">
        <v>27</v>
      </c>
      <c r="D3516" t="s">
        <v>28</v>
      </c>
      <c r="E3516">
        <v>4.0999999999999996</v>
      </c>
      <c r="F3516" t="s">
        <v>27</v>
      </c>
      <c r="G3516" t="s">
        <v>28</v>
      </c>
    </row>
    <row r="3517" spans="1:7" x14ac:dyDescent="0.2">
      <c r="A3517" s="3">
        <v>38939</v>
      </c>
      <c r="B3517">
        <v>4.12</v>
      </c>
      <c r="C3517" t="s">
        <v>27</v>
      </c>
      <c r="D3517" t="s">
        <v>28</v>
      </c>
      <c r="E3517">
        <v>4.09</v>
      </c>
      <c r="F3517" t="s">
        <v>27</v>
      </c>
      <c r="G3517" t="s">
        <v>28</v>
      </c>
    </row>
    <row r="3518" spans="1:7" x14ac:dyDescent="0.2">
      <c r="A3518" s="3">
        <v>38940</v>
      </c>
      <c r="B3518">
        <v>4.12</v>
      </c>
      <c r="C3518" t="s">
        <v>27</v>
      </c>
      <c r="D3518" t="s">
        <v>28</v>
      </c>
      <c r="E3518">
        <v>4.1100000000000003</v>
      </c>
      <c r="F3518" t="s">
        <v>27</v>
      </c>
      <c r="G3518" t="s">
        <v>28</v>
      </c>
    </row>
    <row r="3519" spans="1:7" x14ac:dyDescent="0.2">
      <c r="A3519" s="3">
        <v>38941</v>
      </c>
      <c r="B3519" t="s">
        <v>29</v>
      </c>
      <c r="C3519" t="s">
        <v>30</v>
      </c>
      <c r="D3519" t="s">
        <v>28</v>
      </c>
      <c r="E3519" t="s">
        <v>29</v>
      </c>
      <c r="F3519" t="s">
        <v>30</v>
      </c>
      <c r="G3519" t="s">
        <v>28</v>
      </c>
    </row>
    <row r="3520" spans="1:7" x14ac:dyDescent="0.2">
      <c r="A3520" s="3">
        <v>38942</v>
      </c>
      <c r="B3520" t="s">
        <v>29</v>
      </c>
      <c r="C3520" t="s">
        <v>30</v>
      </c>
      <c r="D3520" t="s">
        <v>28</v>
      </c>
      <c r="E3520" t="s">
        <v>29</v>
      </c>
      <c r="F3520" t="s">
        <v>30</v>
      </c>
      <c r="G3520" t="s">
        <v>28</v>
      </c>
    </row>
    <row r="3521" spans="1:7" x14ac:dyDescent="0.2">
      <c r="A3521" s="3">
        <v>38943</v>
      </c>
      <c r="B3521">
        <v>4.12</v>
      </c>
      <c r="C3521" t="s">
        <v>27</v>
      </c>
      <c r="D3521" t="s">
        <v>28</v>
      </c>
      <c r="E3521">
        <v>4.09</v>
      </c>
      <c r="F3521" t="s">
        <v>27</v>
      </c>
      <c r="G3521" t="s">
        <v>28</v>
      </c>
    </row>
    <row r="3522" spans="1:7" x14ac:dyDescent="0.2">
      <c r="A3522" s="3">
        <v>38944</v>
      </c>
      <c r="B3522" t="s">
        <v>29</v>
      </c>
      <c r="C3522" t="s">
        <v>30</v>
      </c>
      <c r="D3522" t="s">
        <v>28</v>
      </c>
      <c r="E3522" t="s">
        <v>29</v>
      </c>
      <c r="F3522" t="s">
        <v>30</v>
      </c>
      <c r="G3522" t="s">
        <v>28</v>
      </c>
    </row>
    <row r="3523" spans="1:7" x14ac:dyDescent="0.2">
      <c r="A3523" s="3">
        <v>38945</v>
      </c>
      <c r="B3523">
        <v>4.12</v>
      </c>
      <c r="C3523" t="s">
        <v>27</v>
      </c>
      <c r="D3523" t="s">
        <v>28</v>
      </c>
      <c r="E3523">
        <v>4.08</v>
      </c>
      <c r="F3523" t="s">
        <v>27</v>
      </c>
      <c r="G3523" t="s">
        <v>28</v>
      </c>
    </row>
    <row r="3524" spans="1:7" x14ac:dyDescent="0.2">
      <c r="A3524" s="3">
        <v>38946</v>
      </c>
      <c r="B3524">
        <v>4.12</v>
      </c>
      <c r="C3524" t="s">
        <v>27</v>
      </c>
      <c r="D3524" t="s">
        <v>28</v>
      </c>
      <c r="E3524">
        <v>4.0999999999999996</v>
      </c>
      <c r="F3524" t="s">
        <v>27</v>
      </c>
      <c r="G3524" t="s">
        <v>28</v>
      </c>
    </row>
    <row r="3525" spans="1:7" x14ac:dyDescent="0.2">
      <c r="A3525" s="3">
        <v>38947</v>
      </c>
      <c r="B3525">
        <v>4.12</v>
      </c>
      <c r="C3525" t="s">
        <v>27</v>
      </c>
      <c r="D3525" t="s">
        <v>28</v>
      </c>
      <c r="E3525">
        <v>4.0999999999999996</v>
      </c>
      <c r="F3525" t="s">
        <v>27</v>
      </c>
      <c r="G3525" t="s">
        <v>28</v>
      </c>
    </row>
    <row r="3526" spans="1:7" x14ac:dyDescent="0.2">
      <c r="A3526" s="3">
        <v>38948</v>
      </c>
      <c r="B3526" t="s">
        <v>29</v>
      </c>
      <c r="C3526" t="s">
        <v>30</v>
      </c>
      <c r="D3526" t="s">
        <v>28</v>
      </c>
      <c r="E3526" t="s">
        <v>29</v>
      </c>
      <c r="F3526" t="s">
        <v>30</v>
      </c>
      <c r="G3526" t="s">
        <v>28</v>
      </c>
    </row>
    <row r="3527" spans="1:7" x14ac:dyDescent="0.2">
      <c r="A3527" s="3">
        <v>38949</v>
      </c>
      <c r="B3527" t="s">
        <v>29</v>
      </c>
      <c r="C3527" t="s">
        <v>30</v>
      </c>
      <c r="D3527" t="s">
        <v>28</v>
      </c>
      <c r="E3527" t="s">
        <v>29</v>
      </c>
      <c r="F3527" t="s">
        <v>30</v>
      </c>
      <c r="G3527" t="s">
        <v>28</v>
      </c>
    </row>
    <row r="3528" spans="1:7" x14ac:dyDescent="0.2">
      <c r="A3528" s="3">
        <v>38950</v>
      </c>
      <c r="B3528">
        <v>4.12</v>
      </c>
      <c r="C3528" t="s">
        <v>27</v>
      </c>
      <c r="D3528" t="s">
        <v>28</v>
      </c>
      <c r="E3528">
        <v>4.0999999999999996</v>
      </c>
      <c r="F3528" t="s">
        <v>27</v>
      </c>
      <c r="G3528" t="s">
        <v>28</v>
      </c>
    </row>
    <row r="3529" spans="1:7" x14ac:dyDescent="0.2">
      <c r="A3529" s="3">
        <v>38951</v>
      </c>
      <c r="B3529">
        <v>4.12</v>
      </c>
      <c r="C3529" t="s">
        <v>27</v>
      </c>
      <c r="D3529" t="s">
        <v>28</v>
      </c>
      <c r="E3529">
        <v>4.07</v>
      </c>
      <c r="F3529" t="s">
        <v>27</v>
      </c>
      <c r="G3529" t="s">
        <v>28</v>
      </c>
    </row>
    <row r="3530" spans="1:7" x14ac:dyDescent="0.2">
      <c r="A3530" s="3">
        <v>38952</v>
      </c>
      <c r="B3530">
        <v>4.13</v>
      </c>
      <c r="C3530" t="s">
        <v>27</v>
      </c>
      <c r="D3530" t="s">
        <v>28</v>
      </c>
      <c r="E3530">
        <v>4.09</v>
      </c>
      <c r="F3530" t="s">
        <v>27</v>
      </c>
      <c r="G3530" t="s">
        <v>28</v>
      </c>
    </row>
    <row r="3531" spans="1:7" x14ac:dyDescent="0.2">
      <c r="A3531" s="3">
        <v>38953</v>
      </c>
      <c r="B3531">
        <v>4.12</v>
      </c>
      <c r="C3531" t="s">
        <v>27</v>
      </c>
      <c r="D3531" t="s">
        <v>28</v>
      </c>
      <c r="E3531">
        <v>4.07</v>
      </c>
      <c r="F3531" t="s">
        <v>27</v>
      </c>
      <c r="G3531" t="s">
        <v>28</v>
      </c>
    </row>
    <row r="3532" spans="1:7" x14ac:dyDescent="0.2">
      <c r="A3532" s="3">
        <v>38954</v>
      </c>
      <c r="B3532">
        <v>4.12</v>
      </c>
      <c r="C3532" t="s">
        <v>27</v>
      </c>
      <c r="D3532" t="s">
        <v>28</v>
      </c>
      <c r="E3532">
        <v>4.0999999999999996</v>
      </c>
      <c r="F3532" t="s">
        <v>27</v>
      </c>
      <c r="G3532" t="s">
        <v>28</v>
      </c>
    </row>
    <row r="3533" spans="1:7" x14ac:dyDescent="0.2">
      <c r="A3533" s="3">
        <v>38955</v>
      </c>
      <c r="B3533" t="s">
        <v>29</v>
      </c>
      <c r="C3533" t="s">
        <v>30</v>
      </c>
      <c r="D3533" t="s">
        <v>28</v>
      </c>
      <c r="E3533" t="s">
        <v>29</v>
      </c>
      <c r="F3533" t="s">
        <v>30</v>
      </c>
      <c r="G3533" t="s">
        <v>28</v>
      </c>
    </row>
    <row r="3534" spans="1:7" x14ac:dyDescent="0.2">
      <c r="A3534" s="3">
        <v>38956</v>
      </c>
      <c r="B3534" t="s">
        <v>29</v>
      </c>
      <c r="C3534" t="s">
        <v>30</v>
      </c>
      <c r="D3534" t="s">
        <v>28</v>
      </c>
      <c r="E3534" t="s">
        <v>29</v>
      </c>
      <c r="F3534" t="s">
        <v>30</v>
      </c>
      <c r="G3534" t="s">
        <v>28</v>
      </c>
    </row>
    <row r="3535" spans="1:7" x14ac:dyDescent="0.2">
      <c r="A3535" s="3">
        <v>38957</v>
      </c>
      <c r="B3535">
        <v>4.12</v>
      </c>
      <c r="C3535" t="s">
        <v>27</v>
      </c>
      <c r="D3535" t="s">
        <v>28</v>
      </c>
      <c r="E3535">
        <v>4.0600000000000005</v>
      </c>
      <c r="F3535" t="s">
        <v>27</v>
      </c>
      <c r="G3535" t="s">
        <v>28</v>
      </c>
    </row>
    <row r="3536" spans="1:7" x14ac:dyDescent="0.2">
      <c r="A3536" s="3">
        <v>38958</v>
      </c>
      <c r="B3536">
        <v>4.13</v>
      </c>
      <c r="C3536" t="s">
        <v>27</v>
      </c>
      <c r="D3536" t="s">
        <v>28</v>
      </c>
      <c r="E3536">
        <v>3.92</v>
      </c>
      <c r="F3536" t="s">
        <v>27</v>
      </c>
      <c r="G3536" t="s">
        <v>28</v>
      </c>
    </row>
    <row r="3537" spans="1:7" x14ac:dyDescent="0.2">
      <c r="A3537" s="3">
        <v>38959</v>
      </c>
      <c r="B3537">
        <v>4.13</v>
      </c>
      <c r="C3537" t="s">
        <v>27</v>
      </c>
      <c r="D3537" t="s">
        <v>28</v>
      </c>
      <c r="E3537">
        <v>2.81</v>
      </c>
      <c r="F3537" t="s">
        <v>27</v>
      </c>
      <c r="G3537" t="s">
        <v>28</v>
      </c>
    </row>
    <row r="3538" spans="1:7" x14ac:dyDescent="0.2">
      <c r="A3538" s="3">
        <v>38960</v>
      </c>
      <c r="B3538">
        <v>4.12</v>
      </c>
      <c r="C3538" t="s">
        <v>27</v>
      </c>
      <c r="D3538" t="s">
        <v>28</v>
      </c>
      <c r="E3538">
        <v>4.09</v>
      </c>
      <c r="F3538" t="s">
        <v>27</v>
      </c>
      <c r="G3538" t="s">
        <v>28</v>
      </c>
    </row>
    <row r="3539" spans="1:7" x14ac:dyDescent="0.2">
      <c r="A3539" s="3">
        <v>38961</v>
      </c>
      <c r="B3539">
        <v>4.12</v>
      </c>
      <c r="C3539" t="s">
        <v>27</v>
      </c>
      <c r="D3539" t="s">
        <v>28</v>
      </c>
      <c r="E3539">
        <v>4.0999999999999996</v>
      </c>
      <c r="F3539" t="s">
        <v>27</v>
      </c>
      <c r="G3539" t="s">
        <v>28</v>
      </c>
    </row>
    <row r="3540" spans="1:7" x14ac:dyDescent="0.2">
      <c r="A3540" s="3">
        <v>38962</v>
      </c>
      <c r="B3540" t="s">
        <v>29</v>
      </c>
      <c r="C3540" t="s">
        <v>30</v>
      </c>
      <c r="D3540" t="s">
        <v>28</v>
      </c>
      <c r="E3540" t="s">
        <v>29</v>
      </c>
      <c r="F3540" t="s">
        <v>30</v>
      </c>
      <c r="G3540" t="s">
        <v>28</v>
      </c>
    </row>
    <row r="3541" spans="1:7" x14ac:dyDescent="0.2">
      <c r="A3541" s="3">
        <v>38963</v>
      </c>
      <c r="B3541" t="s">
        <v>29</v>
      </c>
      <c r="C3541" t="s">
        <v>30</v>
      </c>
      <c r="D3541" t="s">
        <v>28</v>
      </c>
      <c r="E3541" t="s">
        <v>29</v>
      </c>
      <c r="F3541" t="s">
        <v>30</v>
      </c>
      <c r="G3541" t="s">
        <v>28</v>
      </c>
    </row>
    <row r="3542" spans="1:7" x14ac:dyDescent="0.2">
      <c r="A3542" s="3">
        <v>38964</v>
      </c>
      <c r="B3542">
        <v>4.12</v>
      </c>
      <c r="C3542" t="s">
        <v>27</v>
      </c>
      <c r="D3542" t="s">
        <v>28</v>
      </c>
      <c r="E3542">
        <v>4.0999999999999996</v>
      </c>
      <c r="F3542" t="s">
        <v>27</v>
      </c>
      <c r="G3542" t="s">
        <v>28</v>
      </c>
    </row>
    <row r="3543" spans="1:7" x14ac:dyDescent="0.2">
      <c r="A3543" s="3">
        <v>38965</v>
      </c>
      <c r="B3543">
        <v>4.13</v>
      </c>
      <c r="C3543" t="s">
        <v>27</v>
      </c>
      <c r="D3543" t="s">
        <v>28</v>
      </c>
      <c r="E3543">
        <v>4.0999999999999996</v>
      </c>
      <c r="F3543" t="s">
        <v>27</v>
      </c>
      <c r="G3543" t="s">
        <v>28</v>
      </c>
    </row>
    <row r="3544" spans="1:7" x14ac:dyDescent="0.2">
      <c r="A3544" s="3">
        <v>38966</v>
      </c>
      <c r="B3544">
        <v>4.13</v>
      </c>
      <c r="C3544" t="s">
        <v>27</v>
      </c>
      <c r="D3544" t="s">
        <v>28</v>
      </c>
      <c r="E3544">
        <v>4.0999999999999996</v>
      </c>
      <c r="F3544" t="s">
        <v>27</v>
      </c>
      <c r="G3544" t="s">
        <v>28</v>
      </c>
    </row>
    <row r="3545" spans="1:7" x14ac:dyDescent="0.2">
      <c r="A3545" s="3">
        <v>38967</v>
      </c>
      <c r="B3545">
        <v>4.12</v>
      </c>
      <c r="C3545" t="s">
        <v>27</v>
      </c>
      <c r="D3545" t="s">
        <v>28</v>
      </c>
      <c r="E3545">
        <v>4.09</v>
      </c>
      <c r="F3545" t="s">
        <v>27</v>
      </c>
      <c r="G3545" t="s">
        <v>28</v>
      </c>
    </row>
    <row r="3546" spans="1:7" x14ac:dyDescent="0.2">
      <c r="A3546" s="3">
        <v>38968</v>
      </c>
      <c r="B3546">
        <v>4.13</v>
      </c>
      <c r="C3546" t="s">
        <v>27</v>
      </c>
      <c r="D3546" t="s">
        <v>28</v>
      </c>
      <c r="E3546">
        <v>4.0999999999999996</v>
      </c>
      <c r="F3546" t="s">
        <v>27</v>
      </c>
      <c r="G3546" t="s">
        <v>28</v>
      </c>
    </row>
    <row r="3547" spans="1:7" x14ac:dyDescent="0.2">
      <c r="A3547" s="3">
        <v>38969</v>
      </c>
      <c r="B3547" t="s">
        <v>29</v>
      </c>
      <c r="C3547" t="s">
        <v>30</v>
      </c>
      <c r="D3547" t="s">
        <v>28</v>
      </c>
      <c r="E3547" t="s">
        <v>29</v>
      </c>
      <c r="F3547" t="s">
        <v>30</v>
      </c>
      <c r="G3547" t="s">
        <v>28</v>
      </c>
    </row>
    <row r="3548" spans="1:7" x14ac:dyDescent="0.2">
      <c r="A3548" s="3">
        <v>38970</v>
      </c>
      <c r="B3548" t="s">
        <v>29</v>
      </c>
      <c r="C3548" t="s">
        <v>30</v>
      </c>
      <c r="D3548" t="s">
        <v>28</v>
      </c>
      <c r="E3548" t="s">
        <v>29</v>
      </c>
      <c r="F3548" t="s">
        <v>30</v>
      </c>
      <c r="G3548" t="s">
        <v>28</v>
      </c>
    </row>
    <row r="3549" spans="1:7" x14ac:dyDescent="0.2">
      <c r="A3549" s="3">
        <v>38971</v>
      </c>
      <c r="B3549">
        <v>4.1399999999999997</v>
      </c>
      <c r="C3549" t="s">
        <v>27</v>
      </c>
      <c r="D3549" t="s">
        <v>28</v>
      </c>
      <c r="E3549">
        <v>4.1100000000000003</v>
      </c>
      <c r="F3549" t="s">
        <v>27</v>
      </c>
      <c r="G3549" t="s">
        <v>28</v>
      </c>
    </row>
    <row r="3550" spans="1:7" x14ac:dyDescent="0.2">
      <c r="A3550" s="3">
        <v>38972</v>
      </c>
      <c r="B3550">
        <v>4.13</v>
      </c>
      <c r="C3550" t="s">
        <v>27</v>
      </c>
      <c r="D3550" t="s">
        <v>28</v>
      </c>
      <c r="E3550">
        <v>4.0999999999999996</v>
      </c>
      <c r="F3550" t="s">
        <v>27</v>
      </c>
      <c r="G3550" t="s">
        <v>28</v>
      </c>
    </row>
    <row r="3551" spans="1:7" x14ac:dyDescent="0.2">
      <c r="A3551" s="3">
        <v>38973</v>
      </c>
      <c r="B3551">
        <v>4.13</v>
      </c>
      <c r="C3551" t="s">
        <v>27</v>
      </c>
      <c r="D3551" t="s">
        <v>28</v>
      </c>
      <c r="E3551">
        <v>4.09</v>
      </c>
      <c r="F3551" t="s">
        <v>27</v>
      </c>
      <c r="G3551" t="s">
        <v>28</v>
      </c>
    </row>
    <row r="3552" spans="1:7" x14ac:dyDescent="0.2">
      <c r="A3552" s="3">
        <v>38974</v>
      </c>
      <c r="B3552">
        <v>4.12</v>
      </c>
      <c r="C3552" t="s">
        <v>27</v>
      </c>
      <c r="D3552" t="s">
        <v>28</v>
      </c>
      <c r="E3552">
        <v>4.09</v>
      </c>
      <c r="F3552" t="s">
        <v>27</v>
      </c>
      <c r="G3552" t="s">
        <v>28</v>
      </c>
    </row>
    <row r="3553" spans="1:7" x14ac:dyDescent="0.2">
      <c r="A3553" s="3">
        <v>38975</v>
      </c>
      <c r="B3553">
        <v>4.12</v>
      </c>
      <c r="C3553" t="s">
        <v>27</v>
      </c>
      <c r="D3553" t="s">
        <v>28</v>
      </c>
      <c r="E3553">
        <v>4.0999999999999996</v>
      </c>
      <c r="F3553" t="s">
        <v>27</v>
      </c>
      <c r="G3553" t="s">
        <v>28</v>
      </c>
    </row>
    <row r="3554" spans="1:7" x14ac:dyDescent="0.2">
      <c r="A3554" s="3">
        <v>38976</v>
      </c>
      <c r="B3554" t="s">
        <v>29</v>
      </c>
      <c r="C3554" t="s">
        <v>30</v>
      </c>
      <c r="D3554" t="s">
        <v>28</v>
      </c>
      <c r="E3554" t="s">
        <v>29</v>
      </c>
      <c r="F3554" t="s">
        <v>30</v>
      </c>
      <c r="G3554" t="s">
        <v>28</v>
      </c>
    </row>
    <row r="3555" spans="1:7" x14ac:dyDescent="0.2">
      <c r="A3555" s="3">
        <v>38977</v>
      </c>
      <c r="B3555" t="s">
        <v>29</v>
      </c>
      <c r="C3555" t="s">
        <v>30</v>
      </c>
      <c r="D3555" t="s">
        <v>28</v>
      </c>
      <c r="E3555" t="s">
        <v>29</v>
      </c>
      <c r="F3555" t="s">
        <v>30</v>
      </c>
      <c r="G3555" t="s">
        <v>28</v>
      </c>
    </row>
    <row r="3556" spans="1:7" x14ac:dyDescent="0.2">
      <c r="A3556" s="3">
        <v>38978</v>
      </c>
      <c r="B3556">
        <v>4.12</v>
      </c>
      <c r="C3556" t="s">
        <v>27</v>
      </c>
      <c r="D3556" t="s">
        <v>28</v>
      </c>
      <c r="E3556">
        <v>4.1100000000000003</v>
      </c>
      <c r="F3556" t="s">
        <v>27</v>
      </c>
      <c r="G3556" t="s">
        <v>28</v>
      </c>
    </row>
    <row r="3557" spans="1:7" x14ac:dyDescent="0.2">
      <c r="A3557" s="3">
        <v>38979</v>
      </c>
      <c r="B3557">
        <v>4.1399999999999997</v>
      </c>
      <c r="C3557" t="s">
        <v>27</v>
      </c>
      <c r="D3557" t="s">
        <v>28</v>
      </c>
      <c r="E3557">
        <v>4.1100000000000003</v>
      </c>
      <c r="F3557" t="s">
        <v>27</v>
      </c>
      <c r="G3557" t="s">
        <v>28</v>
      </c>
    </row>
    <row r="3558" spans="1:7" x14ac:dyDescent="0.2">
      <c r="A3558" s="3">
        <v>38980</v>
      </c>
      <c r="B3558">
        <v>4.1399999999999997</v>
      </c>
      <c r="C3558" t="s">
        <v>27</v>
      </c>
      <c r="D3558" t="s">
        <v>28</v>
      </c>
      <c r="E3558">
        <v>4.1100000000000003</v>
      </c>
      <c r="F3558" t="s">
        <v>27</v>
      </c>
      <c r="G3558" t="s">
        <v>28</v>
      </c>
    </row>
    <row r="3559" spans="1:7" x14ac:dyDescent="0.2">
      <c r="A3559" s="3">
        <v>38981</v>
      </c>
      <c r="B3559">
        <v>4.13</v>
      </c>
      <c r="C3559" t="s">
        <v>27</v>
      </c>
      <c r="D3559" t="s">
        <v>28</v>
      </c>
      <c r="E3559">
        <v>4.09</v>
      </c>
      <c r="F3559" t="s">
        <v>27</v>
      </c>
      <c r="G3559" t="s">
        <v>28</v>
      </c>
    </row>
    <row r="3560" spans="1:7" x14ac:dyDescent="0.2">
      <c r="A3560" s="3">
        <v>38982</v>
      </c>
      <c r="B3560">
        <v>4.13</v>
      </c>
      <c r="C3560" t="s">
        <v>27</v>
      </c>
      <c r="D3560" t="s">
        <v>28</v>
      </c>
      <c r="E3560">
        <v>4.0999999999999996</v>
      </c>
      <c r="F3560" t="s">
        <v>27</v>
      </c>
      <c r="G3560" t="s">
        <v>28</v>
      </c>
    </row>
    <row r="3561" spans="1:7" x14ac:dyDescent="0.2">
      <c r="A3561" s="3">
        <v>38983</v>
      </c>
      <c r="B3561" t="s">
        <v>29</v>
      </c>
      <c r="C3561" t="s">
        <v>30</v>
      </c>
      <c r="D3561" t="s">
        <v>28</v>
      </c>
      <c r="E3561" t="s">
        <v>29</v>
      </c>
      <c r="F3561" t="s">
        <v>30</v>
      </c>
      <c r="G3561" t="s">
        <v>28</v>
      </c>
    </row>
    <row r="3562" spans="1:7" x14ac:dyDescent="0.2">
      <c r="A3562" s="3">
        <v>38984</v>
      </c>
      <c r="B3562" t="s">
        <v>29</v>
      </c>
      <c r="C3562" t="s">
        <v>30</v>
      </c>
      <c r="D3562" t="s">
        <v>28</v>
      </c>
      <c r="E3562" t="s">
        <v>29</v>
      </c>
      <c r="F3562" t="s">
        <v>30</v>
      </c>
      <c r="G3562" t="s">
        <v>28</v>
      </c>
    </row>
    <row r="3563" spans="1:7" x14ac:dyDescent="0.2">
      <c r="A3563" s="3">
        <v>38985</v>
      </c>
      <c r="B3563">
        <v>4.13</v>
      </c>
      <c r="C3563" t="s">
        <v>27</v>
      </c>
      <c r="D3563" t="s">
        <v>28</v>
      </c>
      <c r="E3563">
        <v>4.0600000000000005</v>
      </c>
      <c r="F3563" t="s">
        <v>27</v>
      </c>
      <c r="G3563" t="s">
        <v>28</v>
      </c>
    </row>
    <row r="3564" spans="1:7" x14ac:dyDescent="0.2">
      <c r="A3564" s="3">
        <v>38986</v>
      </c>
      <c r="B3564">
        <v>4.13</v>
      </c>
      <c r="C3564" t="s">
        <v>27</v>
      </c>
      <c r="D3564" t="s">
        <v>28</v>
      </c>
      <c r="E3564">
        <v>3.83</v>
      </c>
      <c r="F3564" t="s">
        <v>27</v>
      </c>
      <c r="G3564" t="s">
        <v>28</v>
      </c>
    </row>
    <row r="3565" spans="1:7" x14ac:dyDescent="0.2">
      <c r="A3565" s="3">
        <v>38987</v>
      </c>
      <c r="B3565">
        <v>4.13</v>
      </c>
      <c r="C3565" t="s">
        <v>27</v>
      </c>
      <c r="D3565" t="s">
        <v>28</v>
      </c>
      <c r="E3565">
        <v>3.47</v>
      </c>
      <c r="F3565" t="s">
        <v>27</v>
      </c>
      <c r="G3565" t="s">
        <v>28</v>
      </c>
    </row>
    <row r="3566" spans="1:7" x14ac:dyDescent="0.2">
      <c r="A3566" s="3">
        <v>38988</v>
      </c>
      <c r="B3566">
        <v>4.13</v>
      </c>
      <c r="C3566" t="s">
        <v>27</v>
      </c>
      <c r="D3566" t="s">
        <v>28</v>
      </c>
      <c r="E3566">
        <v>3.2800000000000002</v>
      </c>
      <c r="F3566" t="s">
        <v>27</v>
      </c>
      <c r="G3566" t="s">
        <v>28</v>
      </c>
    </row>
    <row r="3567" spans="1:7" x14ac:dyDescent="0.2">
      <c r="A3567" s="3">
        <v>38989</v>
      </c>
      <c r="B3567">
        <v>4.13</v>
      </c>
      <c r="C3567" t="s">
        <v>27</v>
      </c>
      <c r="D3567" t="s">
        <v>28</v>
      </c>
      <c r="E3567">
        <v>3.47</v>
      </c>
      <c r="F3567" t="s">
        <v>27</v>
      </c>
      <c r="G3567" t="s">
        <v>28</v>
      </c>
    </row>
    <row r="3568" spans="1:7" x14ac:dyDescent="0.2">
      <c r="A3568" s="3">
        <v>38990</v>
      </c>
      <c r="B3568" t="s">
        <v>29</v>
      </c>
      <c r="C3568" t="s">
        <v>30</v>
      </c>
      <c r="D3568" t="s">
        <v>28</v>
      </c>
      <c r="E3568" t="s">
        <v>29</v>
      </c>
      <c r="F3568" t="s">
        <v>30</v>
      </c>
      <c r="G3568" t="s">
        <v>28</v>
      </c>
    </row>
    <row r="3569" spans="1:7" x14ac:dyDescent="0.2">
      <c r="A3569" s="3">
        <v>38991</v>
      </c>
      <c r="B3569" t="s">
        <v>29</v>
      </c>
      <c r="C3569" t="s">
        <v>30</v>
      </c>
      <c r="D3569" t="s">
        <v>28</v>
      </c>
      <c r="E3569" t="s">
        <v>29</v>
      </c>
      <c r="F3569" t="s">
        <v>30</v>
      </c>
      <c r="G3569" t="s">
        <v>28</v>
      </c>
    </row>
    <row r="3570" spans="1:7" x14ac:dyDescent="0.2">
      <c r="A3570" s="3">
        <v>38992</v>
      </c>
      <c r="B3570">
        <v>4.1399999999999997</v>
      </c>
      <c r="C3570" t="s">
        <v>27</v>
      </c>
      <c r="D3570" t="s">
        <v>28</v>
      </c>
      <c r="E3570">
        <v>4.1100000000000003</v>
      </c>
      <c r="F3570" t="s">
        <v>27</v>
      </c>
      <c r="G3570" t="s">
        <v>28</v>
      </c>
    </row>
    <row r="3571" spans="1:7" x14ac:dyDescent="0.2">
      <c r="A3571" s="3">
        <v>38993</v>
      </c>
      <c r="B3571">
        <v>4.1500000000000004</v>
      </c>
      <c r="C3571" t="s">
        <v>27</v>
      </c>
      <c r="D3571" t="s">
        <v>28</v>
      </c>
      <c r="E3571">
        <v>4.12</v>
      </c>
      <c r="F3571" t="s">
        <v>27</v>
      </c>
      <c r="G3571" t="s">
        <v>28</v>
      </c>
    </row>
    <row r="3572" spans="1:7" x14ac:dyDescent="0.2">
      <c r="A3572" s="3">
        <v>38994</v>
      </c>
      <c r="B3572">
        <v>4.1500000000000004</v>
      </c>
      <c r="C3572" t="s">
        <v>27</v>
      </c>
      <c r="D3572" t="s">
        <v>28</v>
      </c>
      <c r="E3572">
        <v>4.17</v>
      </c>
      <c r="F3572" t="s">
        <v>27</v>
      </c>
      <c r="G3572" t="s">
        <v>28</v>
      </c>
    </row>
    <row r="3573" spans="1:7" x14ac:dyDescent="0.2">
      <c r="A3573" s="3">
        <v>38995</v>
      </c>
      <c r="B3573">
        <v>4.1399999999999997</v>
      </c>
      <c r="C3573" t="s">
        <v>27</v>
      </c>
      <c r="D3573" t="s">
        <v>28</v>
      </c>
      <c r="E3573">
        <v>4.1399999999999997</v>
      </c>
      <c r="F3573" t="s">
        <v>27</v>
      </c>
      <c r="G3573" t="s">
        <v>28</v>
      </c>
    </row>
    <row r="3574" spans="1:7" x14ac:dyDescent="0.2">
      <c r="A3574" s="3">
        <v>38996</v>
      </c>
      <c r="B3574">
        <v>4.13</v>
      </c>
      <c r="C3574" t="s">
        <v>27</v>
      </c>
      <c r="D3574" t="s">
        <v>28</v>
      </c>
      <c r="E3574">
        <v>4.12</v>
      </c>
      <c r="F3574" t="s">
        <v>27</v>
      </c>
      <c r="G3574" t="s">
        <v>28</v>
      </c>
    </row>
    <row r="3575" spans="1:7" x14ac:dyDescent="0.2">
      <c r="A3575" s="3">
        <v>38997</v>
      </c>
      <c r="B3575" t="s">
        <v>29</v>
      </c>
      <c r="C3575" t="s">
        <v>30</v>
      </c>
      <c r="D3575" t="s">
        <v>28</v>
      </c>
      <c r="E3575" t="s">
        <v>29</v>
      </c>
      <c r="F3575" t="s">
        <v>30</v>
      </c>
      <c r="G3575" t="s">
        <v>28</v>
      </c>
    </row>
    <row r="3576" spans="1:7" x14ac:dyDescent="0.2">
      <c r="A3576" s="3">
        <v>38998</v>
      </c>
      <c r="B3576" t="s">
        <v>29</v>
      </c>
      <c r="C3576" t="s">
        <v>30</v>
      </c>
      <c r="D3576" t="s">
        <v>28</v>
      </c>
      <c r="E3576" t="s">
        <v>29</v>
      </c>
      <c r="F3576" t="s">
        <v>30</v>
      </c>
      <c r="G3576" t="s">
        <v>28</v>
      </c>
    </row>
    <row r="3577" spans="1:7" x14ac:dyDescent="0.2">
      <c r="A3577" s="3">
        <v>38999</v>
      </c>
      <c r="B3577">
        <v>4.13</v>
      </c>
      <c r="C3577" t="s">
        <v>27</v>
      </c>
      <c r="D3577" t="s">
        <v>28</v>
      </c>
      <c r="E3577">
        <v>4.12</v>
      </c>
      <c r="F3577" t="s">
        <v>27</v>
      </c>
      <c r="G3577" t="s">
        <v>28</v>
      </c>
    </row>
    <row r="3578" spans="1:7" x14ac:dyDescent="0.2">
      <c r="A3578" s="3">
        <v>39000</v>
      </c>
      <c r="B3578">
        <v>4.1500000000000004</v>
      </c>
      <c r="C3578" t="s">
        <v>27</v>
      </c>
      <c r="D3578" t="s">
        <v>28</v>
      </c>
      <c r="E3578">
        <v>4.1100000000000003</v>
      </c>
      <c r="F3578" t="s">
        <v>27</v>
      </c>
      <c r="G3578" t="s">
        <v>28</v>
      </c>
    </row>
    <row r="3579" spans="1:7" x14ac:dyDescent="0.2">
      <c r="A3579" s="3">
        <v>39001</v>
      </c>
      <c r="B3579">
        <v>4.1500000000000004</v>
      </c>
      <c r="C3579" t="s">
        <v>27</v>
      </c>
      <c r="D3579" t="s">
        <v>28</v>
      </c>
      <c r="E3579">
        <v>4.0999999999999996</v>
      </c>
      <c r="F3579" t="s">
        <v>27</v>
      </c>
      <c r="G3579" t="s">
        <v>28</v>
      </c>
    </row>
    <row r="3580" spans="1:7" x14ac:dyDescent="0.2">
      <c r="A3580" s="3">
        <v>39002</v>
      </c>
      <c r="B3580">
        <v>4.16</v>
      </c>
      <c r="C3580" t="s">
        <v>27</v>
      </c>
      <c r="D3580" t="s">
        <v>28</v>
      </c>
      <c r="E3580">
        <v>4.1100000000000003</v>
      </c>
      <c r="F3580" t="s">
        <v>27</v>
      </c>
      <c r="G3580" t="s">
        <v>28</v>
      </c>
    </row>
    <row r="3581" spans="1:7" x14ac:dyDescent="0.2">
      <c r="A3581" s="3">
        <v>39003</v>
      </c>
      <c r="B3581">
        <v>4.1500000000000004</v>
      </c>
      <c r="C3581" t="s">
        <v>27</v>
      </c>
      <c r="D3581" t="s">
        <v>28</v>
      </c>
      <c r="E3581">
        <v>4.1100000000000003</v>
      </c>
      <c r="F3581" t="s">
        <v>27</v>
      </c>
      <c r="G3581" t="s">
        <v>28</v>
      </c>
    </row>
    <row r="3582" spans="1:7" x14ac:dyDescent="0.2">
      <c r="A3582" s="3">
        <v>39004</v>
      </c>
      <c r="B3582" t="s">
        <v>29</v>
      </c>
      <c r="C3582" t="s">
        <v>30</v>
      </c>
      <c r="D3582" t="s">
        <v>28</v>
      </c>
      <c r="E3582" t="s">
        <v>29</v>
      </c>
      <c r="F3582" t="s">
        <v>30</v>
      </c>
      <c r="G3582" t="s">
        <v>28</v>
      </c>
    </row>
    <row r="3583" spans="1:7" x14ac:dyDescent="0.2">
      <c r="A3583" s="3">
        <v>39005</v>
      </c>
      <c r="B3583" t="s">
        <v>29</v>
      </c>
      <c r="C3583" t="s">
        <v>30</v>
      </c>
      <c r="D3583" t="s">
        <v>28</v>
      </c>
      <c r="E3583" t="s">
        <v>29</v>
      </c>
      <c r="F3583" t="s">
        <v>30</v>
      </c>
      <c r="G3583" t="s">
        <v>28</v>
      </c>
    </row>
    <row r="3584" spans="1:7" x14ac:dyDescent="0.2">
      <c r="A3584" s="3">
        <v>39006</v>
      </c>
      <c r="B3584">
        <v>4.1399999999999997</v>
      </c>
      <c r="C3584" t="s">
        <v>27</v>
      </c>
      <c r="D3584" t="s">
        <v>28</v>
      </c>
      <c r="E3584">
        <v>4.0999999999999996</v>
      </c>
      <c r="F3584" t="s">
        <v>27</v>
      </c>
      <c r="G3584" t="s">
        <v>28</v>
      </c>
    </row>
    <row r="3585" spans="1:7" x14ac:dyDescent="0.2">
      <c r="A3585" s="3">
        <v>39007</v>
      </c>
      <c r="B3585">
        <v>4.13</v>
      </c>
      <c r="C3585" t="s">
        <v>27</v>
      </c>
      <c r="D3585" t="s">
        <v>28</v>
      </c>
      <c r="E3585">
        <v>4.0999999999999996</v>
      </c>
      <c r="F3585" t="s">
        <v>27</v>
      </c>
      <c r="G3585" t="s">
        <v>28</v>
      </c>
    </row>
    <row r="3586" spans="1:7" x14ac:dyDescent="0.2">
      <c r="A3586" s="3">
        <v>39008</v>
      </c>
      <c r="B3586">
        <v>4.1399999999999997</v>
      </c>
      <c r="C3586" t="s">
        <v>27</v>
      </c>
      <c r="D3586" t="s">
        <v>28</v>
      </c>
      <c r="E3586">
        <v>4.0999999999999996</v>
      </c>
      <c r="F3586" t="s">
        <v>27</v>
      </c>
      <c r="G3586" t="s">
        <v>28</v>
      </c>
    </row>
    <row r="3587" spans="1:7" x14ac:dyDescent="0.2">
      <c r="A3587" s="3">
        <v>39009</v>
      </c>
      <c r="B3587">
        <v>4.13</v>
      </c>
      <c r="C3587" t="s">
        <v>27</v>
      </c>
      <c r="D3587" t="s">
        <v>28</v>
      </c>
      <c r="E3587">
        <v>4.0999999999999996</v>
      </c>
      <c r="F3587" t="s">
        <v>27</v>
      </c>
      <c r="G3587" t="s">
        <v>28</v>
      </c>
    </row>
    <row r="3588" spans="1:7" x14ac:dyDescent="0.2">
      <c r="A3588" s="3">
        <v>39010</v>
      </c>
      <c r="B3588">
        <v>4.13</v>
      </c>
      <c r="C3588" t="s">
        <v>27</v>
      </c>
      <c r="D3588" t="s">
        <v>28</v>
      </c>
      <c r="E3588">
        <v>4.0999999999999996</v>
      </c>
      <c r="F3588" t="s">
        <v>27</v>
      </c>
      <c r="G3588" t="s">
        <v>28</v>
      </c>
    </row>
    <row r="3589" spans="1:7" x14ac:dyDescent="0.2">
      <c r="A3589" s="3">
        <v>39011</v>
      </c>
      <c r="B3589" t="s">
        <v>29</v>
      </c>
      <c r="C3589" t="s">
        <v>30</v>
      </c>
      <c r="D3589" t="s">
        <v>28</v>
      </c>
      <c r="E3589" t="s">
        <v>29</v>
      </c>
      <c r="F3589" t="s">
        <v>30</v>
      </c>
      <c r="G3589" t="s">
        <v>28</v>
      </c>
    </row>
    <row r="3590" spans="1:7" x14ac:dyDescent="0.2">
      <c r="A3590" s="3">
        <v>39012</v>
      </c>
      <c r="B3590" t="s">
        <v>29</v>
      </c>
      <c r="C3590" t="s">
        <v>30</v>
      </c>
      <c r="D3590" t="s">
        <v>28</v>
      </c>
      <c r="E3590" t="s">
        <v>29</v>
      </c>
      <c r="F3590" t="s">
        <v>30</v>
      </c>
      <c r="G3590" t="s">
        <v>28</v>
      </c>
    </row>
    <row r="3591" spans="1:7" x14ac:dyDescent="0.2">
      <c r="A3591" s="3">
        <v>39013</v>
      </c>
      <c r="B3591">
        <v>4.12</v>
      </c>
      <c r="C3591" t="s">
        <v>27</v>
      </c>
      <c r="D3591" t="s">
        <v>28</v>
      </c>
      <c r="E3591">
        <v>3.99</v>
      </c>
      <c r="F3591" t="s">
        <v>27</v>
      </c>
      <c r="G3591" t="s">
        <v>28</v>
      </c>
    </row>
    <row r="3592" spans="1:7" x14ac:dyDescent="0.2">
      <c r="A3592" s="3">
        <v>39014</v>
      </c>
      <c r="B3592">
        <v>4.12</v>
      </c>
      <c r="C3592" t="s">
        <v>27</v>
      </c>
      <c r="D3592" t="s">
        <v>28</v>
      </c>
      <c r="E3592">
        <v>3.96</v>
      </c>
      <c r="F3592" t="s">
        <v>27</v>
      </c>
      <c r="G3592" t="s">
        <v>28</v>
      </c>
    </row>
    <row r="3593" spans="1:7" x14ac:dyDescent="0.2">
      <c r="A3593" s="3">
        <v>39015</v>
      </c>
      <c r="B3593">
        <v>4.12</v>
      </c>
      <c r="C3593" t="s">
        <v>27</v>
      </c>
      <c r="D3593" t="s">
        <v>28</v>
      </c>
      <c r="E3593">
        <v>3.96</v>
      </c>
      <c r="F3593" t="s">
        <v>27</v>
      </c>
      <c r="G3593" t="s">
        <v>28</v>
      </c>
    </row>
    <row r="3594" spans="1:7" x14ac:dyDescent="0.2">
      <c r="A3594" s="3">
        <v>39016</v>
      </c>
      <c r="B3594">
        <v>4.12</v>
      </c>
      <c r="C3594" t="s">
        <v>27</v>
      </c>
      <c r="D3594" t="s">
        <v>28</v>
      </c>
      <c r="E3594">
        <v>3.99</v>
      </c>
      <c r="F3594" t="s">
        <v>27</v>
      </c>
      <c r="G3594" t="s">
        <v>28</v>
      </c>
    </row>
    <row r="3595" spans="1:7" x14ac:dyDescent="0.2">
      <c r="A3595" s="3">
        <v>39017</v>
      </c>
      <c r="B3595">
        <v>4.13</v>
      </c>
      <c r="C3595" t="s">
        <v>27</v>
      </c>
      <c r="D3595" t="s">
        <v>28</v>
      </c>
      <c r="E3595">
        <v>4.09</v>
      </c>
      <c r="F3595" t="s">
        <v>27</v>
      </c>
      <c r="G3595" t="s">
        <v>28</v>
      </c>
    </row>
    <row r="3596" spans="1:7" x14ac:dyDescent="0.2">
      <c r="A3596" s="3">
        <v>39018</v>
      </c>
      <c r="B3596" t="s">
        <v>29</v>
      </c>
      <c r="C3596" t="s">
        <v>30</v>
      </c>
      <c r="D3596" t="s">
        <v>28</v>
      </c>
      <c r="E3596" t="s">
        <v>29</v>
      </c>
      <c r="F3596" t="s">
        <v>30</v>
      </c>
      <c r="G3596" t="s">
        <v>28</v>
      </c>
    </row>
    <row r="3597" spans="1:7" x14ac:dyDescent="0.2">
      <c r="A3597" s="3">
        <v>39019</v>
      </c>
      <c r="B3597" t="s">
        <v>29</v>
      </c>
      <c r="C3597" t="s">
        <v>30</v>
      </c>
      <c r="D3597" t="s">
        <v>28</v>
      </c>
      <c r="E3597" t="s">
        <v>29</v>
      </c>
      <c r="F3597" t="s">
        <v>30</v>
      </c>
      <c r="G3597" t="s">
        <v>28</v>
      </c>
    </row>
    <row r="3598" spans="1:7" x14ac:dyDescent="0.2">
      <c r="A3598" s="3">
        <v>39020</v>
      </c>
      <c r="B3598">
        <v>4.13</v>
      </c>
      <c r="C3598" t="s">
        <v>27</v>
      </c>
      <c r="D3598" t="s">
        <v>28</v>
      </c>
      <c r="E3598">
        <v>4.3100000000000005</v>
      </c>
      <c r="F3598" t="s">
        <v>27</v>
      </c>
      <c r="G3598" t="s">
        <v>28</v>
      </c>
    </row>
    <row r="3599" spans="1:7" x14ac:dyDescent="0.2">
      <c r="A3599" s="3">
        <v>39021</v>
      </c>
      <c r="B3599">
        <v>4.13</v>
      </c>
      <c r="C3599" t="s">
        <v>27</v>
      </c>
      <c r="D3599" t="s">
        <v>28</v>
      </c>
      <c r="E3599">
        <v>4.0999999999999996</v>
      </c>
      <c r="F3599" t="s">
        <v>27</v>
      </c>
      <c r="G3599" t="s">
        <v>28</v>
      </c>
    </row>
    <row r="3600" spans="1:7" x14ac:dyDescent="0.2">
      <c r="A3600" s="3">
        <v>39022</v>
      </c>
      <c r="B3600" t="s">
        <v>29</v>
      </c>
      <c r="C3600" t="s">
        <v>30</v>
      </c>
      <c r="D3600" t="s">
        <v>28</v>
      </c>
      <c r="E3600" t="s">
        <v>29</v>
      </c>
      <c r="F3600" t="s">
        <v>30</v>
      </c>
      <c r="G3600" t="s">
        <v>28</v>
      </c>
    </row>
    <row r="3601" spans="1:7" x14ac:dyDescent="0.2">
      <c r="A3601" s="3">
        <v>39023</v>
      </c>
      <c r="B3601">
        <v>4.13</v>
      </c>
      <c r="C3601" t="s">
        <v>27</v>
      </c>
      <c r="D3601" t="s">
        <v>28</v>
      </c>
      <c r="E3601">
        <v>4.12</v>
      </c>
      <c r="F3601" t="s">
        <v>27</v>
      </c>
      <c r="G3601" t="s">
        <v>28</v>
      </c>
    </row>
    <row r="3602" spans="1:7" x14ac:dyDescent="0.2">
      <c r="A3602" s="3">
        <v>39024</v>
      </c>
      <c r="B3602">
        <v>4.13</v>
      </c>
      <c r="C3602" t="s">
        <v>27</v>
      </c>
      <c r="D3602" t="s">
        <v>28</v>
      </c>
      <c r="E3602">
        <v>4.0999999999999996</v>
      </c>
      <c r="F3602" t="s">
        <v>27</v>
      </c>
      <c r="G3602" t="s">
        <v>28</v>
      </c>
    </row>
    <row r="3603" spans="1:7" x14ac:dyDescent="0.2">
      <c r="A3603" s="3">
        <v>39025</v>
      </c>
      <c r="B3603" t="s">
        <v>29</v>
      </c>
      <c r="C3603" t="s">
        <v>30</v>
      </c>
      <c r="D3603" t="s">
        <v>28</v>
      </c>
      <c r="E3603" t="s">
        <v>29</v>
      </c>
      <c r="F3603" t="s">
        <v>30</v>
      </c>
      <c r="G3603" t="s">
        <v>28</v>
      </c>
    </row>
    <row r="3604" spans="1:7" x14ac:dyDescent="0.2">
      <c r="A3604" s="3">
        <v>39026</v>
      </c>
      <c r="B3604" t="s">
        <v>29</v>
      </c>
      <c r="C3604" t="s">
        <v>30</v>
      </c>
      <c r="D3604" t="s">
        <v>28</v>
      </c>
      <c r="E3604" t="s">
        <v>29</v>
      </c>
      <c r="F3604" t="s">
        <v>30</v>
      </c>
      <c r="G3604" t="s">
        <v>28</v>
      </c>
    </row>
    <row r="3605" spans="1:7" x14ac:dyDescent="0.2">
      <c r="A3605" s="3">
        <v>39027</v>
      </c>
      <c r="B3605">
        <v>4.13</v>
      </c>
      <c r="C3605" t="s">
        <v>27</v>
      </c>
      <c r="D3605" t="s">
        <v>28</v>
      </c>
      <c r="E3605">
        <v>4.09</v>
      </c>
      <c r="F3605" t="s">
        <v>27</v>
      </c>
      <c r="G3605" t="s">
        <v>28</v>
      </c>
    </row>
    <row r="3606" spans="1:7" x14ac:dyDescent="0.2">
      <c r="A3606" s="3">
        <v>39028</v>
      </c>
      <c r="B3606">
        <v>4.13</v>
      </c>
      <c r="C3606" t="s">
        <v>27</v>
      </c>
      <c r="D3606" t="s">
        <v>28</v>
      </c>
      <c r="E3606">
        <v>4.09</v>
      </c>
      <c r="F3606" t="s">
        <v>27</v>
      </c>
      <c r="G3606" t="s">
        <v>28</v>
      </c>
    </row>
    <row r="3607" spans="1:7" x14ac:dyDescent="0.2">
      <c r="A3607" s="3">
        <v>39029</v>
      </c>
      <c r="B3607">
        <v>4.13</v>
      </c>
      <c r="C3607" t="s">
        <v>27</v>
      </c>
      <c r="D3607" t="s">
        <v>28</v>
      </c>
      <c r="E3607">
        <v>4.09</v>
      </c>
      <c r="F3607" t="s">
        <v>27</v>
      </c>
      <c r="G3607" t="s">
        <v>28</v>
      </c>
    </row>
    <row r="3608" spans="1:7" x14ac:dyDescent="0.2">
      <c r="A3608" s="3">
        <v>39030</v>
      </c>
      <c r="B3608">
        <v>4.13</v>
      </c>
      <c r="C3608" t="s">
        <v>27</v>
      </c>
      <c r="D3608" t="s">
        <v>28</v>
      </c>
      <c r="E3608">
        <v>4.1100000000000003</v>
      </c>
      <c r="F3608" t="s">
        <v>27</v>
      </c>
      <c r="G3608" t="s">
        <v>28</v>
      </c>
    </row>
    <row r="3609" spans="1:7" x14ac:dyDescent="0.2">
      <c r="A3609" s="3">
        <v>39031</v>
      </c>
      <c r="B3609">
        <v>4.13</v>
      </c>
      <c r="C3609" t="s">
        <v>27</v>
      </c>
      <c r="D3609" t="s">
        <v>28</v>
      </c>
      <c r="E3609">
        <v>4.1100000000000003</v>
      </c>
      <c r="F3609" t="s">
        <v>27</v>
      </c>
      <c r="G3609" t="s">
        <v>28</v>
      </c>
    </row>
    <row r="3610" spans="1:7" x14ac:dyDescent="0.2">
      <c r="A3610" s="3">
        <v>39032</v>
      </c>
      <c r="B3610" t="s">
        <v>29</v>
      </c>
      <c r="C3610" t="s">
        <v>30</v>
      </c>
      <c r="D3610" t="s">
        <v>28</v>
      </c>
      <c r="E3610" t="s">
        <v>29</v>
      </c>
      <c r="F3610" t="s">
        <v>30</v>
      </c>
      <c r="G3610" t="s">
        <v>28</v>
      </c>
    </row>
    <row r="3611" spans="1:7" x14ac:dyDescent="0.2">
      <c r="A3611" s="3">
        <v>39033</v>
      </c>
      <c r="B3611" t="s">
        <v>29</v>
      </c>
      <c r="C3611" t="s">
        <v>30</v>
      </c>
      <c r="D3611" t="s">
        <v>28</v>
      </c>
      <c r="E3611" t="s">
        <v>29</v>
      </c>
      <c r="F3611" t="s">
        <v>30</v>
      </c>
      <c r="G3611" t="s">
        <v>28</v>
      </c>
    </row>
    <row r="3612" spans="1:7" x14ac:dyDescent="0.2">
      <c r="A3612" s="3">
        <v>39034</v>
      </c>
      <c r="B3612">
        <v>4.12</v>
      </c>
      <c r="C3612" t="s">
        <v>27</v>
      </c>
      <c r="D3612" t="s">
        <v>28</v>
      </c>
      <c r="E3612">
        <v>4.05</v>
      </c>
      <c r="F3612" t="s">
        <v>27</v>
      </c>
      <c r="G3612" t="s">
        <v>28</v>
      </c>
    </row>
    <row r="3613" spans="1:7" x14ac:dyDescent="0.2">
      <c r="A3613" s="3">
        <v>39035</v>
      </c>
      <c r="B3613">
        <v>4.12</v>
      </c>
      <c r="C3613" t="s">
        <v>27</v>
      </c>
      <c r="D3613" t="s">
        <v>28</v>
      </c>
      <c r="E3613">
        <v>4.04</v>
      </c>
      <c r="F3613" t="s">
        <v>27</v>
      </c>
      <c r="G3613" t="s">
        <v>28</v>
      </c>
    </row>
    <row r="3614" spans="1:7" x14ac:dyDescent="0.2">
      <c r="A3614" s="3">
        <v>39036</v>
      </c>
      <c r="B3614">
        <v>4.12</v>
      </c>
      <c r="C3614" t="s">
        <v>27</v>
      </c>
      <c r="D3614" t="s">
        <v>28</v>
      </c>
      <c r="E3614">
        <v>4.07</v>
      </c>
      <c r="F3614" t="s">
        <v>27</v>
      </c>
      <c r="G3614" t="s">
        <v>28</v>
      </c>
    </row>
    <row r="3615" spans="1:7" x14ac:dyDescent="0.2">
      <c r="A3615" s="3">
        <v>39037</v>
      </c>
      <c r="B3615">
        <v>4.12</v>
      </c>
      <c r="C3615" t="s">
        <v>27</v>
      </c>
      <c r="D3615" t="s">
        <v>28</v>
      </c>
      <c r="E3615">
        <v>4.09</v>
      </c>
      <c r="F3615" t="s">
        <v>27</v>
      </c>
      <c r="G3615" t="s">
        <v>28</v>
      </c>
    </row>
    <row r="3616" spans="1:7" x14ac:dyDescent="0.2">
      <c r="A3616" s="3">
        <v>39038</v>
      </c>
      <c r="B3616">
        <v>4.13</v>
      </c>
      <c r="C3616" t="s">
        <v>27</v>
      </c>
      <c r="D3616" t="s">
        <v>28</v>
      </c>
      <c r="E3616">
        <v>4.0999999999999996</v>
      </c>
      <c r="F3616" t="s">
        <v>27</v>
      </c>
      <c r="G3616" t="s">
        <v>28</v>
      </c>
    </row>
    <row r="3617" spans="1:7" x14ac:dyDescent="0.2">
      <c r="A3617" s="3">
        <v>39039</v>
      </c>
      <c r="B3617" t="s">
        <v>29</v>
      </c>
      <c r="C3617" t="s">
        <v>30</v>
      </c>
      <c r="D3617" t="s">
        <v>28</v>
      </c>
      <c r="E3617" t="s">
        <v>29</v>
      </c>
      <c r="F3617" t="s">
        <v>30</v>
      </c>
      <c r="G3617" t="s">
        <v>28</v>
      </c>
    </row>
    <row r="3618" spans="1:7" x14ac:dyDescent="0.2">
      <c r="A3618" s="3">
        <v>39040</v>
      </c>
      <c r="B3618" t="s">
        <v>29</v>
      </c>
      <c r="C3618" t="s">
        <v>30</v>
      </c>
      <c r="D3618" t="s">
        <v>28</v>
      </c>
      <c r="E3618" t="s">
        <v>29</v>
      </c>
      <c r="F3618" t="s">
        <v>30</v>
      </c>
      <c r="G3618" t="s">
        <v>28</v>
      </c>
    </row>
    <row r="3619" spans="1:7" x14ac:dyDescent="0.2">
      <c r="A3619" s="3">
        <v>39041</v>
      </c>
      <c r="B3619">
        <v>4.13</v>
      </c>
      <c r="C3619" t="s">
        <v>27</v>
      </c>
      <c r="D3619" t="s">
        <v>28</v>
      </c>
      <c r="E3619">
        <v>4.0999999999999996</v>
      </c>
      <c r="F3619" t="s">
        <v>27</v>
      </c>
      <c r="G3619" t="s">
        <v>28</v>
      </c>
    </row>
    <row r="3620" spans="1:7" x14ac:dyDescent="0.2">
      <c r="A3620" s="3">
        <v>39042</v>
      </c>
      <c r="B3620">
        <v>4.13</v>
      </c>
      <c r="C3620" t="s">
        <v>27</v>
      </c>
      <c r="D3620" t="s">
        <v>28</v>
      </c>
      <c r="E3620">
        <v>4.0999999999999996</v>
      </c>
      <c r="F3620" t="s">
        <v>27</v>
      </c>
      <c r="G3620" t="s">
        <v>28</v>
      </c>
    </row>
    <row r="3621" spans="1:7" x14ac:dyDescent="0.2">
      <c r="A3621" s="3">
        <v>39043</v>
      </c>
      <c r="B3621">
        <v>4.12</v>
      </c>
      <c r="C3621" t="s">
        <v>27</v>
      </c>
      <c r="D3621" t="s">
        <v>28</v>
      </c>
      <c r="E3621">
        <v>4.09</v>
      </c>
      <c r="F3621" t="s">
        <v>27</v>
      </c>
      <c r="G3621" t="s">
        <v>28</v>
      </c>
    </row>
    <row r="3622" spans="1:7" x14ac:dyDescent="0.2">
      <c r="A3622" s="3">
        <v>39044</v>
      </c>
      <c r="B3622">
        <v>4.13</v>
      </c>
      <c r="C3622" t="s">
        <v>27</v>
      </c>
      <c r="D3622" t="s">
        <v>28</v>
      </c>
      <c r="E3622">
        <v>4.07</v>
      </c>
      <c r="F3622" t="s">
        <v>27</v>
      </c>
      <c r="G3622" t="s">
        <v>28</v>
      </c>
    </row>
    <row r="3623" spans="1:7" x14ac:dyDescent="0.2">
      <c r="A3623" s="3">
        <v>39045</v>
      </c>
      <c r="B3623">
        <v>4.13</v>
      </c>
      <c r="C3623" t="s">
        <v>27</v>
      </c>
      <c r="D3623" t="s">
        <v>28</v>
      </c>
      <c r="E3623">
        <v>4.07</v>
      </c>
      <c r="F3623" t="s">
        <v>27</v>
      </c>
      <c r="G3623" t="s">
        <v>28</v>
      </c>
    </row>
    <row r="3624" spans="1:7" x14ac:dyDescent="0.2">
      <c r="A3624" s="3">
        <v>39046</v>
      </c>
      <c r="B3624" t="s">
        <v>29</v>
      </c>
      <c r="C3624" t="s">
        <v>30</v>
      </c>
      <c r="D3624" t="s">
        <v>28</v>
      </c>
      <c r="E3624" t="s">
        <v>29</v>
      </c>
      <c r="F3624" t="s">
        <v>30</v>
      </c>
      <c r="G3624" t="s">
        <v>28</v>
      </c>
    </row>
    <row r="3625" spans="1:7" x14ac:dyDescent="0.2">
      <c r="A3625" s="3">
        <v>39047</v>
      </c>
      <c r="B3625" t="s">
        <v>29</v>
      </c>
      <c r="C3625" t="s">
        <v>30</v>
      </c>
      <c r="D3625" t="s">
        <v>28</v>
      </c>
      <c r="E3625" t="s">
        <v>29</v>
      </c>
      <c r="F3625" t="s">
        <v>30</v>
      </c>
      <c r="G3625" t="s">
        <v>28</v>
      </c>
    </row>
    <row r="3626" spans="1:7" x14ac:dyDescent="0.2">
      <c r="A3626" s="3">
        <v>39048</v>
      </c>
      <c r="B3626">
        <v>4.12</v>
      </c>
      <c r="C3626" t="s">
        <v>27</v>
      </c>
      <c r="D3626" t="s">
        <v>28</v>
      </c>
      <c r="E3626">
        <v>3.65</v>
      </c>
      <c r="F3626" t="s">
        <v>27</v>
      </c>
      <c r="G3626" t="s">
        <v>28</v>
      </c>
    </row>
    <row r="3627" spans="1:7" x14ac:dyDescent="0.2">
      <c r="A3627" s="3">
        <v>39049</v>
      </c>
      <c r="B3627">
        <v>4.12</v>
      </c>
      <c r="C3627" t="s">
        <v>27</v>
      </c>
      <c r="D3627" t="s">
        <v>28</v>
      </c>
      <c r="E3627">
        <v>3.42</v>
      </c>
      <c r="F3627" t="s">
        <v>27</v>
      </c>
      <c r="G3627" t="s">
        <v>28</v>
      </c>
    </row>
    <row r="3628" spans="1:7" x14ac:dyDescent="0.2">
      <c r="A3628" s="3">
        <v>39050</v>
      </c>
      <c r="B3628">
        <v>4.13</v>
      </c>
      <c r="C3628" t="s">
        <v>27</v>
      </c>
      <c r="D3628" t="s">
        <v>28</v>
      </c>
      <c r="E3628">
        <v>2.87</v>
      </c>
      <c r="F3628" t="s">
        <v>27</v>
      </c>
      <c r="G3628" t="s">
        <v>28</v>
      </c>
    </row>
    <row r="3629" spans="1:7" x14ac:dyDescent="0.2">
      <c r="A3629" s="3">
        <v>39051</v>
      </c>
      <c r="B3629">
        <v>4.13</v>
      </c>
      <c r="C3629" t="s">
        <v>27</v>
      </c>
      <c r="D3629" t="s">
        <v>28</v>
      </c>
      <c r="E3629">
        <v>4.0999999999999996</v>
      </c>
      <c r="F3629" t="s">
        <v>27</v>
      </c>
      <c r="G3629" t="s">
        <v>28</v>
      </c>
    </row>
    <row r="3630" spans="1:7" x14ac:dyDescent="0.2">
      <c r="A3630" s="3">
        <v>39052</v>
      </c>
      <c r="B3630">
        <v>4.13</v>
      </c>
      <c r="C3630" t="s">
        <v>27</v>
      </c>
      <c r="D3630" t="s">
        <v>28</v>
      </c>
      <c r="E3630">
        <v>4.1100000000000003</v>
      </c>
      <c r="F3630" t="s">
        <v>27</v>
      </c>
      <c r="G3630" t="s">
        <v>28</v>
      </c>
    </row>
    <row r="3631" spans="1:7" x14ac:dyDescent="0.2">
      <c r="A3631" s="3">
        <v>39053</v>
      </c>
      <c r="B3631" t="s">
        <v>29</v>
      </c>
      <c r="C3631" t="s">
        <v>30</v>
      </c>
      <c r="D3631" t="s">
        <v>28</v>
      </c>
      <c r="E3631" t="s">
        <v>29</v>
      </c>
      <c r="F3631" t="s">
        <v>30</v>
      </c>
      <c r="G3631" t="s">
        <v>28</v>
      </c>
    </row>
    <row r="3632" spans="1:7" x14ac:dyDescent="0.2">
      <c r="A3632" s="3">
        <v>39054</v>
      </c>
      <c r="B3632" t="s">
        <v>29</v>
      </c>
      <c r="C3632" t="s">
        <v>30</v>
      </c>
      <c r="D3632" t="s">
        <v>28</v>
      </c>
      <c r="E3632" t="s">
        <v>29</v>
      </c>
      <c r="F3632" t="s">
        <v>30</v>
      </c>
      <c r="G3632" t="s">
        <v>28</v>
      </c>
    </row>
    <row r="3633" spans="1:7" x14ac:dyDescent="0.2">
      <c r="A3633" s="3">
        <v>39055</v>
      </c>
      <c r="B3633">
        <v>4.13</v>
      </c>
      <c r="C3633" t="s">
        <v>27</v>
      </c>
      <c r="D3633" t="s">
        <v>28</v>
      </c>
      <c r="E3633">
        <v>4.0999999999999996</v>
      </c>
      <c r="F3633" t="s">
        <v>27</v>
      </c>
      <c r="G3633" t="s">
        <v>28</v>
      </c>
    </row>
    <row r="3634" spans="1:7" x14ac:dyDescent="0.2">
      <c r="A3634" s="3">
        <v>39056</v>
      </c>
      <c r="B3634">
        <v>4.13</v>
      </c>
      <c r="C3634" t="s">
        <v>27</v>
      </c>
      <c r="D3634" t="s">
        <v>28</v>
      </c>
      <c r="E3634">
        <v>4.1100000000000003</v>
      </c>
      <c r="F3634" t="s">
        <v>27</v>
      </c>
      <c r="G3634" t="s">
        <v>28</v>
      </c>
    </row>
    <row r="3635" spans="1:7" x14ac:dyDescent="0.2">
      <c r="A3635" s="3">
        <v>39057</v>
      </c>
      <c r="B3635">
        <v>4.13</v>
      </c>
      <c r="C3635" t="s">
        <v>27</v>
      </c>
      <c r="D3635" t="s">
        <v>28</v>
      </c>
      <c r="E3635">
        <v>4.1100000000000003</v>
      </c>
      <c r="F3635" t="s">
        <v>27</v>
      </c>
      <c r="G3635" t="s">
        <v>28</v>
      </c>
    </row>
    <row r="3636" spans="1:7" x14ac:dyDescent="0.2">
      <c r="A3636" s="3">
        <v>39058</v>
      </c>
      <c r="B3636">
        <v>4.13</v>
      </c>
      <c r="C3636" t="s">
        <v>27</v>
      </c>
      <c r="D3636" t="s">
        <v>28</v>
      </c>
      <c r="E3636">
        <v>4.1100000000000003</v>
      </c>
      <c r="F3636" t="s">
        <v>27</v>
      </c>
      <c r="G3636" t="s">
        <v>28</v>
      </c>
    </row>
    <row r="3637" spans="1:7" x14ac:dyDescent="0.2">
      <c r="A3637" s="3">
        <v>39059</v>
      </c>
      <c r="B3637">
        <v>4.13</v>
      </c>
      <c r="C3637" t="s">
        <v>27</v>
      </c>
      <c r="D3637" t="s">
        <v>28</v>
      </c>
      <c r="E3637">
        <v>4.0999999999999996</v>
      </c>
      <c r="F3637" t="s">
        <v>27</v>
      </c>
      <c r="G3637" t="s">
        <v>28</v>
      </c>
    </row>
    <row r="3638" spans="1:7" x14ac:dyDescent="0.2">
      <c r="A3638" s="3">
        <v>39060</v>
      </c>
      <c r="B3638" t="s">
        <v>29</v>
      </c>
      <c r="C3638" t="s">
        <v>30</v>
      </c>
      <c r="D3638" t="s">
        <v>28</v>
      </c>
      <c r="E3638" t="s">
        <v>29</v>
      </c>
      <c r="F3638" t="s">
        <v>30</v>
      </c>
      <c r="G3638" t="s">
        <v>28</v>
      </c>
    </row>
    <row r="3639" spans="1:7" x14ac:dyDescent="0.2">
      <c r="A3639" s="3">
        <v>39061</v>
      </c>
      <c r="B3639" t="s">
        <v>29</v>
      </c>
      <c r="C3639" t="s">
        <v>30</v>
      </c>
      <c r="D3639" t="s">
        <v>28</v>
      </c>
      <c r="E3639" t="s">
        <v>29</v>
      </c>
      <c r="F3639" t="s">
        <v>30</v>
      </c>
      <c r="G3639" t="s">
        <v>28</v>
      </c>
    </row>
    <row r="3640" spans="1:7" x14ac:dyDescent="0.2">
      <c r="A3640" s="3">
        <v>39062</v>
      </c>
      <c r="B3640">
        <v>4.12</v>
      </c>
      <c r="C3640" t="s">
        <v>27</v>
      </c>
      <c r="D3640" t="s">
        <v>28</v>
      </c>
      <c r="E3640">
        <v>4.0999999999999996</v>
      </c>
      <c r="F3640" t="s">
        <v>27</v>
      </c>
      <c r="G3640" t="s">
        <v>28</v>
      </c>
    </row>
    <row r="3641" spans="1:7" x14ac:dyDescent="0.2">
      <c r="A3641" s="3">
        <v>39063</v>
      </c>
      <c r="B3641">
        <v>4.13</v>
      </c>
      <c r="C3641" t="s">
        <v>27</v>
      </c>
      <c r="D3641" t="s">
        <v>28</v>
      </c>
      <c r="E3641">
        <v>4.0999999999999996</v>
      </c>
      <c r="F3641" t="s">
        <v>27</v>
      </c>
      <c r="G3641" t="s">
        <v>28</v>
      </c>
    </row>
    <row r="3642" spans="1:7" x14ac:dyDescent="0.2">
      <c r="A3642" s="3">
        <v>39064</v>
      </c>
      <c r="B3642">
        <v>4.12</v>
      </c>
      <c r="C3642" t="s">
        <v>27</v>
      </c>
      <c r="D3642" t="s">
        <v>28</v>
      </c>
      <c r="E3642">
        <v>4.09</v>
      </c>
      <c r="F3642" t="s">
        <v>27</v>
      </c>
      <c r="G3642" t="s">
        <v>28</v>
      </c>
    </row>
    <row r="3643" spans="1:7" x14ac:dyDescent="0.2">
      <c r="A3643" s="3">
        <v>39065</v>
      </c>
      <c r="B3643">
        <v>4.12</v>
      </c>
      <c r="C3643" t="s">
        <v>27</v>
      </c>
      <c r="D3643" t="s">
        <v>28</v>
      </c>
      <c r="E3643">
        <v>4.09</v>
      </c>
      <c r="F3643" t="s">
        <v>27</v>
      </c>
      <c r="G3643" t="s">
        <v>28</v>
      </c>
    </row>
    <row r="3644" spans="1:7" x14ac:dyDescent="0.2">
      <c r="A3644" s="3">
        <v>39066</v>
      </c>
      <c r="B3644">
        <v>4.12</v>
      </c>
      <c r="C3644" t="s">
        <v>27</v>
      </c>
      <c r="D3644" t="s">
        <v>28</v>
      </c>
      <c r="E3644">
        <v>4.0999999999999996</v>
      </c>
      <c r="F3644" t="s">
        <v>27</v>
      </c>
      <c r="G3644" t="s">
        <v>28</v>
      </c>
    </row>
    <row r="3645" spans="1:7" x14ac:dyDescent="0.2">
      <c r="A3645" s="3">
        <v>39067</v>
      </c>
      <c r="B3645" t="s">
        <v>29</v>
      </c>
      <c r="C3645" t="s">
        <v>30</v>
      </c>
      <c r="D3645" t="s">
        <v>28</v>
      </c>
      <c r="E3645" t="s">
        <v>29</v>
      </c>
      <c r="F3645" t="s">
        <v>30</v>
      </c>
      <c r="G3645" t="s">
        <v>28</v>
      </c>
    </row>
    <row r="3646" spans="1:7" x14ac:dyDescent="0.2">
      <c r="A3646" s="3">
        <v>39068</v>
      </c>
      <c r="B3646" t="s">
        <v>29</v>
      </c>
      <c r="C3646" t="s">
        <v>30</v>
      </c>
      <c r="D3646" t="s">
        <v>28</v>
      </c>
      <c r="E3646" t="s">
        <v>29</v>
      </c>
      <c r="F3646" t="s">
        <v>30</v>
      </c>
      <c r="G3646" t="s">
        <v>28</v>
      </c>
    </row>
    <row r="3647" spans="1:7" x14ac:dyDescent="0.2">
      <c r="A3647" s="3">
        <v>39069</v>
      </c>
      <c r="B3647">
        <v>4.12</v>
      </c>
      <c r="C3647" t="s">
        <v>27</v>
      </c>
      <c r="D3647" t="s">
        <v>28</v>
      </c>
      <c r="E3647">
        <v>4.0999999999999996</v>
      </c>
      <c r="F3647" t="s">
        <v>27</v>
      </c>
      <c r="G3647" t="s">
        <v>28</v>
      </c>
    </row>
    <row r="3648" spans="1:7" x14ac:dyDescent="0.2">
      <c r="A3648" s="3">
        <v>39070</v>
      </c>
      <c r="B3648">
        <v>4.12</v>
      </c>
      <c r="C3648" t="s">
        <v>27</v>
      </c>
      <c r="D3648" t="s">
        <v>28</v>
      </c>
      <c r="E3648">
        <v>4.08</v>
      </c>
      <c r="F3648" t="s">
        <v>27</v>
      </c>
      <c r="G3648" t="s">
        <v>28</v>
      </c>
    </row>
    <row r="3649" spans="1:7" x14ac:dyDescent="0.2">
      <c r="A3649" s="3">
        <v>39071</v>
      </c>
      <c r="B3649">
        <v>4.12</v>
      </c>
      <c r="C3649" t="s">
        <v>27</v>
      </c>
      <c r="D3649" t="s">
        <v>28</v>
      </c>
      <c r="E3649">
        <v>3.96</v>
      </c>
      <c r="F3649" t="s">
        <v>27</v>
      </c>
      <c r="G3649" t="s">
        <v>28</v>
      </c>
    </row>
    <row r="3650" spans="1:7" x14ac:dyDescent="0.2">
      <c r="A3650" s="3">
        <v>39072</v>
      </c>
      <c r="B3650">
        <v>4.1100000000000003</v>
      </c>
      <c r="C3650" t="s">
        <v>27</v>
      </c>
      <c r="D3650" t="s">
        <v>28</v>
      </c>
      <c r="E3650">
        <v>3.98</v>
      </c>
      <c r="F3650" t="s">
        <v>27</v>
      </c>
      <c r="G3650" t="s">
        <v>28</v>
      </c>
    </row>
    <row r="3651" spans="1:7" x14ac:dyDescent="0.2">
      <c r="A3651" s="3">
        <v>39073</v>
      </c>
      <c r="B3651">
        <v>4.12</v>
      </c>
      <c r="C3651" t="s">
        <v>27</v>
      </c>
      <c r="D3651" t="s">
        <v>28</v>
      </c>
      <c r="E3651">
        <v>4.08</v>
      </c>
      <c r="F3651" t="s">
        <v>27</v>
      </c>
      <c r="G3651" t="s">
        <v>28</v>
      </c>
    </row>
    <row r="3652" spans="1:7" x14ac:dyDescent="0.2">
      <c r="A3652" s="3">
        <v>39074</v>
      </c>
      <c r="B3652" t="s">
        <v>29</v>
      </c>
      <c r="C3652" t="s">
        <v>30</v>
      </c>
      <c r="D3652" t="s">
        <v>28</v>
      </c>
      <c r="E3652" t="s">
        <v>29</v>
      </c>
      <c r="F3652" t="s">
        <v>30</v>
      </c>
      <c r="G3652" t="s">
        <v>28</v>
      </c>
    </row>
    <row r="3653" spans="1:7" x14ac:dyDescent="0.2">
      <c r="A3653" s="3">
        <v>39075</v>
      </c>
      <c r="B3653" t="s">
        <v>29</v>
      </c>
      <c r="C3653" t="s">
        <v>30</v>
      </c>
      <c r="D3653" t="s">
        <v>28</v>
      </c>
      <c r="E3653" t="s">
        <v>29</v>
      </c>
      <c r="F3653" t="s">
        <v>30</v>
      </c>
      <c r="G3653" t="s">
        <v>28</v>
      </c>
    </row>
    <row r="3654" spans="1:7" x14ac:dyDescent="0.2">
      <c r="A3654" s="3">
        <v>39076</v>
      </c>
      <c r="B3654" t="s">
        <v>29</v>
      </c>
      <c r="C3654" t="s">
        <v>30</v>
      </c>
      <c r="D3654" t="s">
        <v>28</v>
      </c>
      <c r="E3654" t="s">
        <v>29</v>
      </c>
      <c r="F3654" t="s">
        <v>30</v>
      </c>
      <c r="G3654" t="s">
        <v>28</v>
      </c>
    </row>
    <row r="3655" spans="1:7" x14ac:dyDescent="0.2">
      <c r="A3655" s="3">
        <v>39077</v>
      </c>
      <c r="B3655" t="s">
        <v>29</v>
      </c>
      <c r="C3655" t="s">
        <v>30</v>
      </c>
      <c r="D3655" t="s">
        <v>28</v>
      </c>
      <c r="E3655" t="s">
        <v>29</v>
      </c>
      <c r="F3655" t="s">
        <v>30</v>
      </c>
      <c r="G3655" t="s">
        <v>28</v>
      </c>
    </row>
    <row r="3656" spans="1:7" x14ac:dyDescent="0.2">
      <c r="A3656" s="3">
        <v>39078</v>
      </c>
      <c r="B3656">
        <v>4.1100000000000003</v>
      </c>
      <c r="C3656" t="s">
        <v>27</v>
      </c>
      <c r="D3656" t="s">
        <v>28</v>
      </c>
      <c r="E3656">
        <v>3.58</v>
      </c>
      <c r="F3656" t="s">
        <v>27</v>
      </c>
      <c r="G3656" t="s">
        <v>28</v>
      </c>
    </row>
    <row r="3657" spans="1:7" x14ac:dyDescent="0.2">
      <c r="A3657" s="3">
        <v>39079</v>
      </c>
      <c r="B3657">
        <v>4.1100000000000003</v>
      </c>
      <c r="C3657" t="s">
        <v>27</v>
      </c>
      <c r="D3657" t="s">
        <v>28</v>
      </c>
      <c r="E3657">
        <v>3.5100000000000002</v>
      </c>
      <c r="F3657" t="s">
        <v>27</v>
      </c>
      <c r="G3657" t="s">
        <v>28</v>
      </c>
    </row>
    <row r="3658" spans="1:7" x14ac:dyDescent="0.2">
      <c r="A3658" s="3">
        <v>39080</v>
      </c>
      <c r="B3658">
        <v>4.12</v>
      </c>
      <c r="C3658" t="s">
        <v>27</v>
      </c>
      <c r="D3658" t="s">
        <v>28</v>
      </c>
      <c r="E3658">
        <v>4.18</v>
      </c>
      <c r="F3658" t="s">
        <v>27</v>
      </c>
      <c r="G3658" t="s">
        <v>28</v>
      </c>
    </row>
    <row r="3659" spans="1:7" x14ac:dyDescent="0.2">
      <c r="A3659" s="3">
        <v>39081</v>
      </c>
      <c r="B3659" t="s">
        <v>29</v>
      </c>
      <c r="C3659" t="s">
        <v>30</v>
      </c>
      <c r="D3659" t="s">
        <v>28</v>
      </c>
      <c r="E3659" t="s">
        <v>29</v>
      </c>
      <c r="F3659" t="s">
        <v>30</v>
      </c>
      <c r="G3659" t="s">
        <v>28</v>
      </c>
    </row>
    <row r="3660" spans="1:7" x14ac:dyDescent="0.2">
      <c r="A3660" s="3">
        <v>39082</v>
      </c>
      <c r="B3660" t="s">
        <v>29</v>
      </c>
      <c r="C3660" t="s">
        <v>30</v>
      </c>
      <c r="D3660" t="s">
        <v>28</v>
      </c>
      <c r="E3660" t="s">
        <v>29</v>
      </c>
      <c r="F3660" t="s">
        <v>30</v>
      </c>
      <c r="G3660" t="s">
        <v>28</v>
      </c>
    </row>
    <row r="3661" spans="1:7" x14ac:dyDescent="0.2">
      <c r="A3661" s="3">
        <v>39083</v>
      </c>
      <c r="B3661" t="s">
        <v>29</v>
      </c>
      <c r="C3661" t="s">
        <v>30</v>
      </c>
      <c r="D3661" t="s">
        <v>28</v>
      </c>
      <c r="E3661" t="s">
        <v>29</v>
      </c>
      <c r="F3661" t="s">
        <v>30</v>
      </c>
      <c r="G3661" t="s">
        <v>28</v>
      </c>
    </row>
    <row r="3662" spans="1:7" x14ac:dyDescent="0.2">
      <c r="A3662" s="3">
        <v>39084</v>
      </c>
      <c r="B3662">
        <v>4.12</v>
      </c>
      <c r="C3662" t="s">
        <v>27</v>
      </c>
      <c r="D3662" t="s">
        <v>28</v>
      </c>
      <c r="E3662">
        <v>4.17</v>
      </c>
      <c r="F3662" t="s">
        <v>27</v>
      </c>
      <c r="G3662" t="s">
        <v>28</v>
      </c>
    </row>
    <row r="3663" spans="1:7" x14ac:dyDescent="0.2">
      <c r="A3663" s="3">
        <v>39085</v>
      </c>
      <c r="B3663">
        <v>4.13</v>
      </c>
      <c r="C3663" t="s">
        <v>27</v>
      </c>
      <c r="D3663" t="s">
        <v>28</v>
      </c>
      <c r="E3663">
        <v>4.1399999999999997</v>
      </c>
      <c r="F3663" t="s">
        <v>27</v>
      </c>
      <c r="G3663" t="s">
        <v>28</v>
      </c>
    </row>
    <row r="3664" spans="1:7" x14ac:dyDescent="0.2">
      <c r="A3664" s="3">
        <v>39086</v>
      </c>
      <c r="B3664">
        <v>4.12</v>
      </c>
      <c r="C3664" t="s">
        <v>27</v>
      </c>
      <c r="D3664" t="s">
        <v>28</v>
      </c>
      <c r="E3664">
        <v>4.12</v>
      </c>
      <c r="F3664" t="s">
        <v>27</v>
      </c>
      <c r="G3664" t="s">
        <v>28</v>
      </c>
    </row>
    <row r="3665" spans="1:7" x14ac:dyDescent="0.2">
      <c r="A3665" s="3">
        <v>39087</v>
      </c>
      <c r="B3665">
        <v>4.12</v>
      </c>
      <c r="C3665" t="s">
        <v>27</v>
      </c>
      <c r="D3665" t="s">
        <v>28</v>
      </c>
      <c r="E3665">
        <v>4.1100000000000003</v>
      </c>
      <c r="F3665" t="s">
        <v>27</v>
      </c>
      <c r="G3665" t="s">
        <v>28</v>
      </c>
    </row>
    <row r="3666" spans="1:7" x14ac:dyDescent="0.2">
      <c r="A3666" s="3">
        <v>39088</v>
      </c>
      <c r="B3666" t="s">
        <v>29</v>
      </c>
      <c r="C3666" t="s">
        <v>30</v>
      </c>
      <c r="D3666" t="s">
        <v>28</v>
      </c>
      <c r="E3666" t="s">
        <v>29</v>
      </c>
      <c r="F3666" t="s">
        <v>30</v>
      </c>
      <c r="G3666" t="s">
        <v>28</v>
      </c>
    </row>
    <row r="3667" spans="1:7" x14ac:dyDescent="0.2">
      <c r="A3667" s="3">
        <v>39089</v>
      </c>
      <c r="B3667" t="s">
        <v>29</v>
      </c>
      <c r="C3667" t="s">
        <v>30</v>
      </c>
      <c r="D3667" t="s">
        <v>28</v>
      </c>
      <c r="E3667" t="s">
        <v>29</v>
      </c>
      <c r="F3667" t="s">
        <v>30</v>
      </c>
      <c r="G3667" t="s">
        <v>28</v>
      </c>
    </row>
    <row r="3668" spans="1:7" x14ac:dyDescent="0.2">
      <c r="A3668" s="3">
        <v>39090</v>
      </c>
      <c r="B3668">
        <v>4.12</v>
      </c>
      <c r="C3668" t="s">
        <v>27</v>
      </c>
      <c r="D3668" t="s">
        <v>28</v>
      </c>
      <c r="E3668">
        <v>4.12</v>
      </c>
      <c r="F3668" t="s">
        <v>27</v>
      </c>
      <c r="G3668" t="s">
        <v>28</v>
      </c>
    </row>
    <row r="3669" spans="1:7" x14ac:dyDescent="0.2">
      <c r="A3669" s="3">
        <v>39091</v>
      </c>
      <c r="B3669">
        <v>4.12</v>
      </c>
      <c r="C3669" t="s">
        <v>27</v>
      </c>
      <c r="D3669" t="s">
        <v>28</v>
      </c>
      <c r="E3669">
        <v>4.1100000000000003</v>
      </c>
      <c r="F3669" t="s">
        <v>27</v>
      </c>
      <c r="G3669" t="s">
        <v>28</v>
      </c>
    </row>
    <row r="3670" spans="1:7" x14ac:dyDescent="0.2">
      <c r="A3670" s="3">
        <v>39092</v>
      </c>
      <c r="B3670">
        <v>4.12</v>
      </c>
      <c r="C3670" t="s">
        <v>27</v>
      </c>
      <c r="D3670" t="s">
        <v>28</v>
      </c>
      <c r="E3670">
        <v>4.1100000000000003</v>
      </c>
      <c r="F3670" t="s">
        <v>27</v>
      </c>
      <c r="G3670" t="s">
        <v>28</v>
      </c>
    </row>
    <row r="3671" spans="1:7" x14ac:dyDescent="0.2">
      <c r="A3671" s="3">
        <v>39093</v>
      </c>
      <c r="B3671">
        <v>4.12</v>
      </c>
      <c r="C3671" t="s">
        <v>27</v>
      </c>
      <c r="D3671" t="s">
        <v>28</v>
      </c>
      <c r="E3671">
        <v>4.1100000000000003</v>
      </c>
      <c r="F3671" t="s">
        <v>27</v>
      </c>
      <c r="G3671" t="s">
        <v>28</v>
      </c>
    </row>
    <row r="3672" spans="1:7" x14ac:dyDescent="0.2">
      <c r="A3672" s="3">
        <v>39094</v>
      </c>
      <c r="B3672">
        <v>4.13</v>
      </c>
      <c r="C3672" t="s">
        <v>27</v>
      </c>
      <c r="D3672" t="s">
        <v>28</v>
      </c>
      <c r="E3672">
        <v>4.12</v>
      </c>
      <c r="F3672" t="s">
        <v>27</v>
      </c>
      <c r="G3672" t="s">
        <v>28</v>
      </c>
    </row>
    <row r="3673" spans="1:7" x14ac:dyDescent="0.2">
      <c r="A3673" s="3">
        <v>39095</v>
      </c>
      <c r="B3673" t="s">
        <v>29</v>
      </c>
      <c r="C3673" t="s">
        <v>30</v>
      </c>
      <c r="D3673" t="s">
        <v>28</v>
      </c>
      <c r="E3673" t="s">
        <v>29</v>
      </c>
      <c r="F3673" t="s">
        <v>30</v>
      </c>
      <c r="G3673" t="s">
        <v>28</v>
      </c>
    </row>
    <row r="3674" spans="1:7" x14ac:dyDescent="0.2">
      <c r="A3674" s="3">
        <v>39096</v>
      </c>
      <c r="B3674" t="s">
        <v>29</v>
      </c>
      <c r="C3674" t="s">
        <v>30</v>
      </c>
      <c r="D3674" t="s">
        <v>28</v>
      </c>
      <c r="E3674" t="s">
        <v>29</v>
      </c>
      <c r="F3674" t="s">
        <v>30</v>
      </c>
      <c r="G3674" t="s">
        <v>28</v>
      </c>
    </row>
    <row r="3675" spans="1:7" x14ac:dyDescent="0.2">
      <c r="A3675" s="3">
        <v>39097</v>
      </c>
      <c r="B3675">
        <v>4.12</v>
      </c>
      <c r="C3675" t="s">
        <v>27</v>
      </c>
      <c r="D3675" t="s">
        <v>28</v>
      </c>
      <c r="E3675">
        <v>4.0999999999999996</v>
      </c>
      <c r="F3675" t="s">
        <v>27</v>
      </c>
      <c r="G3675" t="s">
        <v>28</v>
      </c>
    </row>
    <row r="3676" spans="1:7" x14ac:dyDescent="0.2">
      <c r="A3676" s="3">
        <v>39098</v>
      </c>
      <c r="B3676">
        <v>4.1100000000000003</v>
      </c>
      <c r="C3676" t="s">
        <v>27</v>
      </c>
      <c r="D3676" t="s">
        <v>28</v>
      </c>
      <c r="E3676">
        <v>4.0999999999999996</v>
      </c>
      <c r="F3676" t="s">
        <v>27</v>
      </c>
      <c r="G3676" t="s">
        <v>28</v>
      </c>
    </row>
    <row r="3677" spans="1:7" x14ac:dyDescent="0.2">
      <c r="A3677" s="3">
        <v>39099</v>
      </c>
      <c r="B3677">
        <v>4.12</v>
      </c>
      <c r="C3677" t="s">
        <v>27</v>
      </c>
      <c r="D3677" t="s">
        <v>28</v>
      </c>
      <c r="E3677">
        <v>4.1100000000000003</v>
      </c>
      <c r="F3677" t="s">
        <v>27</v>
      </c>
      <c r="G3677" t="s">
        <v>28</v>
      </c>
    </row>
    <row r="3678" spans="1:7" x14ac:dyDescent="0.2">
      <c r="A3678" s="3">
        <v>39100</v>
      </c>
      <c r="B3678">
        <v>4.12</v>
      </c>
      <c r="C3678" t="s">
        <v>27</v>
      </c>
      <c r="D3678" t="s">
        <v>28</v>
      </c>
      <c r="E3678">
        <v>4.1100000000000003</v>
      </c>
      <c r="F3678" t="s">
        <v>27</v>
      </c>
      <c r="G3678" t="s">
        <v>28</v>
      </c>
    </row>
    <row r="3679" spans="1:7" x14ac:dyDescent="0.2">
      <c r="A3679" s="3">
        <v>39101</v>
      </c>
      <c r="B3679">
        <v>4.12</v>
      </c>
      <c r="C3679" t="s">
        <v>27</v>
      </c>
      <c r="D3679" t="s">
        <v>28</v>
      </c>
      <c r="E3679">
        <v>4.1100000000000003</v>
      </c>
      <c r="F3679" t="s">
        <v>27</v>
      </c>
      <c r="G3679" t="s">
        <v>28</v>
      </c>
    </row>
    <row r="3680" spans="1:7" x14ac:dyDescent="0.2">
      <c r="A3680" s="3">
        <v>39102</v>
      </c>
      <c r="B3680" t="s">
        <v>29</v>
      </c>
      <c r="C3680" t="s">
        <v>30</v>
      </c>
      <c r="D3680" t="s">
        <v>28</v>
      </c>
      <c r="E3680" t="s">
        <v>29</v>
      </c>
      <c r="F3680" t="s">
        <v>30</v>
      </c>
      <c r="G3680" t="s">
        <v>28</v>
      </c>
    </row>
    <row r="3681" spans="1:7" x14ac:dyDescent="0.2">
      <c r="A3681" s="3">
        <v>39103</v>
      </c>
      <c r="B3681" t="s">
        <v>29</v>
      </c>
      <c r="C3681" t="s">
        <v>30</v>
      </c>
      <c r="D3681" t="s">
        <v>28</v>
      </c>
      <c r="E3681" t="s">
        <v>29</v>
      </c>
      <c r="F3681" t="s">
        <v>30</v>
      </c>
      <c r="G3681" t="s">
        <v>28</v>
      </c>
    </row>
    <row r="3682" spans="1:7" x14ac:dyDescent="0.2">
      <c r="A3682" s="3">
        <v>39104</v>
      </c>
      <c r="B3682">
        <v>4.12</v>
      </c>
      <c r="C3682" t="s">
        <v>27</v>
      </c>
      <c r="D3682" t="s">
        <v>28</v>
      </c>
      <c r="E3682">
        <v>4.0999999999999996</v>
      </c>
      <c r="F3682" t="s">
        <v>27</v>
      </c>
      <c r="G3682" t="s">
        <v>28</v>
      </c>
    </row>
    <row r="3683" spans="1:7" x14ac:dyDescent="0.2">
      <c r="A3683" s="3">
        <v>39105</v>
      </c>
      <c r="B3683">
        <v>4.12</v>
      </c>
      <c r="C3683" t="s">
        <v>27</v>
      </c>
      <c r="D3683" t="s">
        <v>28</v>
      </c>
      <c r="E3683">
        <v>4.09</v>
      </c>
      <c r="F3683" t="s">
        <v>27</v>
      </c>
      <c r="G3683" t="s">
        <v>28</v>
      </c>
    </row>
    <row r="3684" spans="1:7" x14ac:dyDescent="0.2">
      <c r="A3684" s="3">
        <v>39106</v>
      </c>
      <c r="B3684">
        <v>4.12</v>
      </c>
      <c r="C3684" t="s">
        <v>27</v>
      </c>
      <c r="D3684" t="s">
        <v>28</v>
      </c>
      <c r="E3684">
        <v>4.08</v>
      </c>
      <c r="F3684" t="s">
        <v>27</v>
      </c>
      <c r="G3684" t="s">
        <v>28</v>
      </c>
    </row>
    <row r="3685" spans="1:7" x14ac:dyDescent="0.2">
      <c r="A3685" s="3">
        <v>39107</v>
      </c>
      <c r="B3685">
        <v>4.12</v>
      </c>
      <c r="C3685" t="s">
        <v>27</v>
      </c>
      <c r="D3685" t="s">
        <v>28</v>
      </c>
      <c r="E3685">
        <v>4.08</v>
      </c>
      <c r="F3685" t="s">
        <v>27</v>
      </c>
      <c r="G3685" t="s">
        <v>28</v>
      </c>
    </row>
    <row r="3686" spans="1:7" x14ac:dyDescent="0.2">
      <c r="A3686" s="3">
        <v>39108</v>
      </c>
      <c r="B3686">
        <v>4.12</v>
      </c>
      <c r="C3686" t="s">
        <v>27</v>
      </c>
      <c r="D3686" t="s">
        <v>28</v>
      </c>
      <c r="E3686">
        <v>4.1100000000000003</v>
      </c>
      <c r="F3686" t="s">
        <v>27</v>
      </c>
      <c r="G3686" t="s">
        <v>28</v>
      </c>
    </row>
    <row r="3687" spans="1:7" x14ac:dyDescent="0.2">
      <c r="A3687" s="3">
        <v>39109</v>
      </c>
      <c r="B3687" t="s">
        <v>29</v>
      </c>
      <c r="C3687" t="s">
        <v>30</v>
      </c>
      <c r="D3687" t="s">
        <v>28</v>
      </c>
      <c r="E3687" t="s">
        <v>29</v>
      </c>
      <c r="F3687" t="s">
        <v>30</v>
      </c>
      <c r="G3687" t="s">
        <v>28</v>
      </c>
    </row>
    <row r="3688" spans="1:7" x14ac:dyDescent="0.2">
      <c r="A3688" s="3">
        <v>39110</v>
      </c>
      <c r="B3688" t="s">
        <v>29</v>
      </c>
      <c r="C3688" t="s">
        <v>30</v>
      </c>
      <c r="D3688" t="s">
        <v>28</v>
      </c>
      <c r="E3688" t="s">
        <v>29</v>
      </c>
      <c r="F3688" t="s">
        <v>30</v>
      </c>
      <c r="G3688" t="s">
        <v>28</v>
      </c>
    </row>
    <row r="3689" spans="1:7" x14ac:dyDescent="0.2">
      <c r="A3689" s="3">
        <v>39111</v>
      </c>
      <c r="B3689">
        <v>4.13</v>
      </c>
      <c r="C3689" t="s">
        <v>27</v>
      </c>
      <c r="D3689" t="s">
        <v>28</v>
      </c>
      <c r="E3689">
        <v>3</v>
      </c>
      <c r="F3689" t="s">
        <v>27</v>
      </c>
      <c r="G3689" t="s">
        <v>28</v>
      </c>
    </row>
    <row r="3690" spans="1:7" x14ac:dyDescent="0.2">
      <c r="A3690" s="3">
        <v>39112</v>
      </c>
      <c r="B3690">
        <v>4.13</v>
      </c>
      <c r="C3690" t="s">
        <v>27</v>
      </c>
      <c r="D3690" t="s">
        <v>28</v>
      </c>
      <c r="E3690">
        <v>2.99</v>
      </c>
      <c r="F3690" t="s">
        <v>27</v>
      </c>
      <c r="G3690" t="s">
        <v>28</v>
      </c>
    </row>
    <row r="3691" spans="1:7" x14ac:dyDescent="0.2">
      <c r="A3691" s="3">
        <v>39113</v>
      </c>
      <c r="B3691">
        <v>4.13</v>
      </c>
      <c r="C3691" t="s">
        <v>27</v>
      </c>
      <c r="D3691" t="s">
        <v>28</v>
      </c>
      <c r="E3691">
        <v>4.0999999999999996</v>
      </c>
      <c r="F3691" t="s">
        <v>27</v>
      </c>
      <c r="G3691" t="s">
        <v>28</v>
      </c>
    </row>
    <row r="3692" spans="1:7" x14ac:dyDescent="0.2">
      <c r="A3692" s="3">
        <v>39114</v>
      </c>
      <c r="B3692">
        <v>4.12</v>
      </c>
      <c r="C3692" t="s">
        <v>27</v>
      </c>
      <c r="D3692" t="s">
        <v>28</v>
      </c>
      <c r="E3692">
        <v>4.1100000000000003</v>
      </c>
      <c r="F3692" t="s">
        <v>27</v>
      </c>
      <c r="G3692" t="s">
        <v>28</v>
      </c>
    </row>
    <row r="3693" spans="1:7" x14ac:dyDescent="0.2">
      <c r="A3693" s="3">
        <v>39115</v>
      </c>
      <c r="B3693">
        <v>4.12</v>
      </c>
      <c r="C3693" t="s">
        <v>27</v>
      </c>
      <c r="D3693" t="s">
        <v>28</v>
      </c>
      <c r="E3693">
        <v>4.1100000000000003</v>
      </c>
      <c r="F3693" t="s">
        <v>27</v>
      </c>
      <c r="G3693" t="s">
        <v>28</v>
      </c>
    </row>
    <row r="3694" spans="1:7" x14ac:dyDescent="0.2">
      <c r="A3694" s="3">
        <v>39116</v>
      </c>
      <c r="B3694" t="s">
        <v>29</v>
      </c>
      <c r="C3694" t="s">
        <v>30</v>
      </c>
      <c r="D3694" t="s">
        <v>28</v>
      </c>
      <c r="E3694" t="s">
        <v>29</v>
      </c>
      <c r="F3694" t="s">
        <v>30</v>
      </c>
      <c r="G3694" t="s">
        <v>28</v>
      </c>
    </row>
    <row r="3695" spans="1:7" x14ac:dyDescent="0.2">
      <c r="A3695" s="3">
        <v>39117</v>
      </c>
      <c r="B3695" t="s">
        <v>29</v>
      </c>
      <c r="C3695" t="s">
        <v>30</v>
      </c>
      <c r="D3695" t="s">
        <v>28</v>
      </c>
      <c r="E3695" t="s">
        <v>29</v>
      </c>
      <c r="F3695" t="s">
        <v>30</v>
      </c>
      <c r="G3695" t="s">
        <v>28</v>
      </c>
    </row>
    <row r="3696" spans="1:7" x14ac:dyDescent="0.2">
      <c r="A3696" s="3">
        <v>39118</v>
      </c>
      <c r="B3696">
        <v>4.12</v>
      </c>
      <c r="C3696" t="s">
        <v>27</v>
      </c>
      <c r="D3696" t="s">
        <v>28</v>
      </c>
      <c r="E3696">
        <v>4.0999999999999996</v>
      </c>
      <c r="F3696" t="s">
        <v>27</v>
      </c>
      <c r="G3696" t="s">
        <v>28</v>
      </c>
    </row>
    <row r="3697" spans="1:7" x14ac:dyDescent="0.2">
      <c r="A3697" s="3">
        <v>39119</v>
      </c>
      <c r="B3697">
        <v>4.12</v>
      </c>
      <c r="C3697" t="s">
        <v>27</v>
      </c>
      <c r="D3697" t="s">
        <v>28</v>
      </c>
      <c r="E3697">
        <v>4.0999999999999996</v>
      </c>
      <c r="F3697" t="s">
        <v>27</v>
      </c>
      <c r="G3697" t="s">
        <v>28</v>
      </c>
    </row>
    <row r="3698" spans="1:7" x14ac:dyDescent="0.2">
      <c r="A3698" s="3">
        <v>39120</v>
      </c>
      <c r="B3698">
        <v>4.12</v>
      </c>
      <c r="C3698" t="s">
        <v>27</v>
      </c>
      <c r="D3698" t="s">
        <v>28</v>
      </c>
      <c r="E3698">
        <v>4.0999999999999996</v>
      </c>
      <c r="F3698" t="s">
        <v>27</v>
      </c>
      <c r="G3698" t="s">
        <v>28</v>
      </c>
    </row>
    <row r="3699" spans="1:7" x14ac:dyDescent="0.2">
      <c r="A3699" s="3">
        <v>39121</v>
      </c>
      <c r="B3699">
        <v>4.12</v>
      </c>
      <c r="C3699" t="s">
        <v>27</v>
      </c>
      <c r="D3699" t="s">
        <v>28</v>
      </c>
      <c r="E3699">
        <v>4.09</v>
      </c>
      <c r="F3699" t="s">
        <v>27</v>
      </c>
      <c r="G3699" t="s">
        <v>28</v>
      </c>
    </row>
    <row r="3700" spans="1:7" x14ac:dyDescent="0.2">
      <c r="A3700" s="3">
        <v>39122</v>
      </c>
      <c r="B3700">
        <v>4.12</v>
      </c>
      <c r="C3700" t="s">
        <v>27</v>
      </c>
      <c r="D3700" t="s">
        <v>28</v>
      </c>
      <c r="E3700">
        <v>4.0999999999999996</v>
      </c>
      <c r="F3700" t="s">
        <v>27</v>
      </c>
      <c r="G3700" t="s">
        <v>28</v>
      </c>
    </row>
    <row r="3701" spans="1:7" x14ac:dyDescent="0.2">
      <c r="A3701" s="3">
        <v>39123</v>
      </c>
      <c r="B3701" t="s">
        <v>29</v>
      </c>
      <c r="C3701" t="s">
        <v>30</v>
      </c>
      <c r="D3701" t="s">
        <v>28</v>
      </c>
      <c r="E3701" t="s">
        <v>29</v>
      </c>
      <c r="F3701" t="s">
        <v>30</v>
      </c>
      <c r="G3701" t="s">
        <v>28</v>
      </c>
    </row>
    <row r="3702" spans="1:7" x14ac:dyDescent="0.2">
      <c r="A3702" s="3">
        <v>39124</v>
      </c>
      <c r="B3702" t="s">
        <v>29</v>
      </c>
      <c r="C3702" t="s">
        <v>30</v>
      </c>
      <c r="D3702" t="s">
        <v>28</v>
      </c>
      <c r="E3702" t="s">
        <v>29</v>
      </c>
      <c r="F3702" t="s">
        <v>30</v>
      </c>
      <c r="G3702" t="s">
        <v>28</v>
      </c>
    </row>
    <row r="3703" spans="1:7" x14ac:dyDescent="0.2">
      <c r="A3703" s="3">
        <v>39125</v>
      </c>
      <c r="B3703">
        <v>4.12</v>
      </c>
      <c r="C3703" t="s">
        <v>27</v>
      </c>
      <c r="D3703" t="s">
        <v>28</v>
      </c>
      <c r="E3703">
        <v>4.07</v>
      </c>
      <c r="F3703" t="s">
        <v>27</v>
      </c>
      <c r="G3703" t="s">
        <v>28</v>
      </c>
    </row>
    <row r="3704" spans="1:7" x14ac:dyDescent="0.2">
      <c r="A3704" s="3">
        <v>39126</v>
      </c>
      <c r="B3704">
        <v>4.12</v>
      </c>
      <c r="C3704" t="s">
        <v>27</v>
      </c>
      <c r="D3704" t="s">
        <v>28</v>
      </c>
      <c r="E3704">
        <v>4.08</v>
      </c>
      <c r="F3704" t="s">
        <v>27</v>
      </c>
      <c r="G3704" t="s">
        <v>28</v>
      </c>
    </row>
    <row r="3705" spans="1:7" x14ac:dyDescent="0.2">
      <c r="A3705" s="3">
        <v>39127</v>
      </c>
      <c r="B3705">
        <v>4.12</v>
      </c>
      <c r="C3705" t="s">
        <v>27</v>
      </c>
      <c r="D3705" t="s">
        <v>28</v>
      </c>
      <c r="E3705">
        <v>4.0600000000000005</v>
      </c>
      <c r="F3705" t="s">
        <v>27</v>
      </c>
      <c r="G3705" t="s">
        <v>28</v>
      </c>
    </row>
    <row r="3706" spans="1:7" x14ac:dyDescent="0.2">
      <c r="A3706" s="3">
        <v>39128</v>
      </c>
      <c r="B3706">
        <v>4.12</v>
      </c>
      <c r="C3706" t="s">
        <v>27</v>
      </c>
      <c r="D3706" t="s">
        <v>28</v>
      </c>
      <c r="E3706">
        <v>4.08</v>
      </c>
      <c r="F3706" t="s">
        <v>27</v>
      </c>
      <c r="G3706" t="s">
        <v>28</v>
      </c>
    </row>
    <row r="3707" spans="1:7" x14ac:dyDescent="0.2">
      <c r="A3707" s="3">
        <v>39129</v>
      </c>
      <c r="B3707">
        <v>4.1100000000000003</v>
      </c>
      <c r="C3707" t="s">
        <v>27</v>
      </c>
      <c r="D3707" t="s">
        <v>28</v>
      </c>
      <c r="E3707">
        <v>4.09</v>
      </c>
      <c r="F3707" t="s">
        <v>27</v>
      </c>
      <c r="G3707" t="s">
        <v>28</v>
      </c>
    </row>
    <row r="3708" spans="1:7" x14ac:dyDescent="0.2">
      <c r="A3708" s="3">
        <v>39130</v>
      </c>
      <c r="B3708" t="s">
        <v>29</v>
      </c>
      <c r="C3708" t="s">
        <v>30</v>
      </c>
      <c r="D3708" t="s">
        <v>28</v>
      </c>
      <c r="E3708" t="s">
        <v>29</v>
      </c>
      <c r="F3708" t="s">
        <v>30</v>
      </c>
      <c r="G3708" t="s">
        <v>28</v>
      </c>
    </row>
    <row r="3709" spans="1:7" x14ac:dyDescent="0.2">
      <c r="A3709" s="3">
        <v>39131</v>
      </c>
      <c r="B3709" t="s">
        <v>29</v>
      </c>
      <c r="C3709" t="s">
        <v>30</v>
      </c>
      <c r="D3709" t="s">
        <v>28</v>
      </c>
      <c r="E3709" t="s">
        <v>29</v>
      </c>
      <c r="F3709" t="s">
        <v>30</v>
      </c>
      <c r="G3709" t="s">
        <v>28</v>
      </c>
    </row>
    <row r="3710" spans="1:7" x14ac:dyDescent="0.2">
      <c r="A3710" s="3">
        <v>39132</v>
      </c>
      <c r="B3710">
        <v>4.12</v>
      </c>
      <c r="C3710" t="s">
        <v>27</v>
      </c>
      <c r="D3710" t="s">
        <v>28</v>
      </c>
      <c r="E3710">
        <v>4.09</v>
      </c>
      <c r="F3710" t="s">
        <v>27</v>
      </c>
      <c r="G3710" t="s">
        <v>28</v>
      </c>
    </row>
    <row r="3711" spans="1:7" x14ac:dyDescent="0.2">
      <c r="A3711" s="3">
        <v>39133</v>
      </c>
      <c r="B3711">
        <v>4.12</v>
      </c>
      <c r="C3711" t="s">
        <v>27</v>
      </c>
      <c r="D3711" t="s">
        <v>28</v>
      </c>
      <c r="E3711">
        <v>4.09</v>
      </c>
      <c r="F3711" t="s">
        <v>27</v>
      </c>
      <c r="G3711" t="s">
        <v>28</v>
      </c>
    </row>
    <row r="3712" spans="1:7" x14ac:dyDescent="0.2">
      <c r="A3712" s="3">
        <v>39134</v>
      </c>
      <c r="B3712">
        <v>4.12</v>
      </c>
      <c r="C3712" t="s">
        <v>27</v>
      </c>
      <c r="D3712" t="s">
        <v>28</v>
      </c>
      <c r="E3712">
        <v>4.07</v>
      </c>
      <c r="F3712" t="s">
        <v>27</v>
      </c>
      <c r="G3712" t="s">
        <v>28</v>
      </c>
    </row>
    <row r="3713" spans="1:7" x14ac:dyDescent="0.2">
      <c r="A3713" s="3">
        <v>39135</v>
      </c>
      <c r="B3713">
        <v>4.1100000000000003</v>
      </c>
      <c r="C3713" t="s">
        <v>27</v>
      </c>
      <c r="D3713" t="s">
        <v>28</v>
      </c>
      <c r="E3713">
        <v>4</v>
      </c>
      <c r="F3713" t="s">
        <v>27</v>
      </c>
      <c r="G3713" t="s">
        <v>28</v>
      </c>
    </row>
    <row r="3714" spans="1:7" x14ac:dyDescent="0.2">
      <c r="A3714" s="3">
        <v>39136</v>
      </c>
      <c r="B3714">
        <v>4.12</v>
      </c>
      <c r="C3714" t="s">
        <v>27</v>
      </c>
      <c r="D3714" t="s">
        <v>28</v>
      </c>
      <c r="E3714">
        <v>4.07</v>
      </c>
      <c r="F3714" t="s">
        <v>27</v>
      </c>
      <c r="G3714" t="s">
        <v>28</v>
      </c>
    </row>
    <row r="3715" spans="1:7" x14ac:dyDescent="0.2">
      <c r="A3715" s="3">
        <v>39137</v>
      </c>
      <c r="B3715" t="s">
        <v>29</v>
      </c>
      <c r="C3715" t="s">
        <v>30</v>
      </c>
      <c r="D3715" t="s">
        <v>28</v>
      </c>
      <c r="E3715" t="s">
        <v>29</v>
      </c>
      <c r="F3715" t="s">
        <v>30</v>
      </c>
      <c r="G3715" t="s">
        <v>28</v>
      </c>
    </row>
    <row r="3716" spans="1:7" x14ac:dyDescent="0.2">
      <c r="A3716" s="3">
        <v>39138</v>
      </c>
      <c r="B3716" t="s">
        <v>29</v>
      </c>
      <c r="C3716" t="s">
        <v>30</v>
      </c>
      <c r="D3716" t="s">
        <v>28</v>
      </c>
      <c r="E3716" t="s">
        <v>29</v>
      </c>
      <c r="F3716" t="s">
        <v>30</v>
      </c>
      <c r="G3716" t="s">
        <v>28</v>
      </c>
    </row>
    <row r="3717" spans="1:7" x14ac:dyDescent="0.2">
      <c r="A3717" s="3">
        <v>39139</v>
      </c>
      <c r="B3717">
        <v>4.1100000000000003</v>
      </c>
      <c r="C3717" t="s">
        <v>27</v>
      </c>
      <c r="D3717" t="s">
        <v>28</v>
      </c>
      <c r="E3717">
        <v>3.15</v>
      </c>
      <c r="F3717" t="s">
        <v>27</v>
      </c>
      <c r="G3717" t="s">
        <v>28</v>
      </c>
    </row>
    <row r="3718" spans="1:7" x14ac:dyDescent="0.2">
      <c r="A3718" s="3">
        <v>39140</v>
      </c>
      <c r="B3718">
        <v>4.12</v>
      </c>
      <c r="C3718" t="s">
        <v>27</v>
      </c>
      <c r="D3718" t="s">
        <v>28</v>
      </c>
      <c r="E3718">
        <v>4.5</v>
      </c>
      <c r="F3718" t="s">
        <v>27</v>
      </c>
      <c r="G3718" t="s">
        <v>28</v>
      </c>
    </row>
    <row r="3719" spans="1:7" x14ac:dyDescent="0.2">
      <c r="A3719" s="3">
        <v>39141</v>
      </c>
      <c r="B3719">
        <v>4.12</v>
      </c>
      <c r="C3719" t="s">
        <v>27</v>
      </c>
      <c r="D3719" t="s">
        <v>28</v>
      </c>
      <c r="E3719">
        <v>4.0999999999999996</v>
      </c>
      <c r="F3719" t="s">
        <v>27</v>
      </c>
      <c r="G3719" t="s">
        <v>28</v>
      </c>
    </row>
    <row r="3720" spans="1:7" x14ac:dyDescent="0.2">
      <c r="A3720" s="3">
        <v>39142</v>
      </c>
      <c r="B3720">
        <v>4.12</v>
      </c>
      <c r="C3720" t="s">
        <v>27</v>
      </c>
      <c r="D3720" t="s">
        <v>28</v>
      </c>
      <c r="E3720">
        <v>4.09</v>
      </c>
      <c r="F3720" t="s">
        <v>27</v>
      </c>
      <c r="G3720" t="s">
        <v>28</v>
      </c>
    </row>
    <row r="3721" spans="1:7" x14ac:dyDescent="0.2">
      <c r="A3721" s="3">
        <v>39143</v>
      </c>
      <c r="B3721">
        <v>4.12</v>
      </c>
      <c r="C3721" t="s">
        <v>27</v>
      </c>
      <c r="D3721" t="s">
        <v>28</v>
      </c>
      <c r="E3721">
        <v>4.0999999999999996</v>
      </c>
      <c r="F3721" t="s">
        <v>27</v>
      </c>
      <c r="G3721" t="s">
        <v>28</v>
      </c>
    </row>
    <row r="3722" spans="1:7" x14ac:dyDescent="0.2">
      <c r="A3722" s="3">
        <v>39144</v>
      </c>
      <c r="B3722" t="s">
        <v>29</v>
      </c>
      <c r="C3722" t="s">
        <v>30</v>
      </c>
      <c r="D3722" t="s">
        <v>28</v>
      </c>
      <c r="E3722" t="s">
        <v>29</v>
      </c>
      <c r="F3722" t="s">
        <v>30</v>
      </c>
      <c r="G3722" t="s">
        <v>28</v>
      </c>
    </row>
    <row r="3723" spans="1:7" x14ac:dyDescent="0.2">
      <c r="A3723" s="3">
        <v>39145</v>
      </c>
      <c r="B3723" t="s">
        <v>29</v>
      </c>
      <c r="C3723" t="s">
        <v>30</v>
      </c>
      <c r="D3723" t="s">
        <v>28</v>
      </c>
      <c r="E3723" t="s">
        <v>29</v>
      </c>
      <c r="F3723" t="s">
        <v>30</v>
      </c>
      <c r="G3723" t="s">
        <v>28</v>
      </c>
    </row>
    <row r="3724" spans="1:7" x14ac:dyDescent="0.2">
      <c r="A3724" s="3">
        <v>39146</v>
      </c>
      <c r="B3724">
        <v>4.12</v>
      </c>
      <c r="C3724" t="s">
        <v>27</v>
      </c>
      <c r="D3724" t="s">
        <v>28</v>
      </c>
      <c r="E3724">
        <v>4.0999999999999996</v>
      </c>
      <c r="F3724" t="s">
        <v>27</v>
      </c>
      <c r="G3724" t="s">
        <v>28</v>
      </c>
    </row>
    <row r="3725" spans="1:7" x14ac:dyDescent="0.2">
      <c r="A3725" s="3">
        <v>39147</v>
      </c>
      <c r="B3725">
        <v>4.13</v>
      </c>
      <c r="C3725" t="s">
        <v>27</v>
      </c>
      <c r="D3725" t="s">
        <v>28</v>
      </c>
      <c r="E3725">
        <v>4.08</v>
      </c>
      <c r="F3725" t="s">
        <v>27</v>
      </c>
      <c r="G3725" t="s">
        <v>28</v>
      </c>
    </row>
    <row r="3726" spans="1:7" x14ac:dyDescent="0.2">
      <c r="A3726" s="3">
        <v>39148</v>
      </c>
      <c r="B3726">
        <v>4.13</v>
      </c>
      <c r="C3726" t="s">
        <v>27</v>
      </c>
      <c r="D3726" t="s">
        <v>28</v>
      </c>
      <c r="E3726">
        <v>4.08</v>
      </c>
      <c r="F3726" t="s">
        <v>27</v>
      </c>
      <c r="G3726" t="s">
        <v>28</v>
      </c>
    </row>
    <row r="3727" spans="1:7" x14ac:dyDescent="0.2">
      <c r="A3727" s="3">
        <v>39149</v>
      </c>
      <c r="B3727">
        <v>4.13</v>
      </c>
      <c r="C3727" t="s">
        <v>27</v>
      </c>
      <c r="D3727" t="s">
        <v>28</v>
      </c>
      <c r="E3727">
        <v>4.08</v>
      </c>
      <c r="F3727" t="s">
        <v>27</v>
      </c>
      <c r="G3727" t="s">
        <v>28</v>
      </c>
    </row>
    <row r="3728" spans="1:7" x14ac:dyDescent="0.2">
      <c r="A3728" s="3">
        <v>39150</v>
      </c>
      <c r="B3728">
        <v>4.13</v>
      </c>
      <c r="C3728" t="s">
        <v>27</v>
      </c>
      <c r="D3728" t="s">
        <v>28</v>
      </c>
      <c r="E3728">
        <v>4.09</v>
      </c>
      <c r="F3728" t="s">
        <v>27</v>
      </c>
      <c r="G3728" t="s">
        <v>28</v>
      </c>
    </row>
    <row r="3729" spans="1:7" x14ac:dyDescent="0.2">
      <c r="A3729" s="3">
        <v>39151</v>
      </c>
      <c r="B3729" t="s">
        <v>29</v>
      </c>
      <c r="C3729" t="s">
        <v>30</v>
      </c>
      <c r="D3729" t="s">
        <v>28</v>
      </c>
      <c r="E3729" t="s">
        <v>29</v>
      </c>
      <c r="F3729" t="s">
        <v>30</v>
      </c>
      <c r="G3729" t="s">
        <v>28</v>
      </c>
    </row>
    <row r="3730" spans="1:7" x14ac:dyDescent="0.2">
      <c r="A3730" s="3">
        <v>39152</v>
      </c>
      <c r="B3730" t="s">
        <v>29</v>
      </c>
      <c r="C3730" t="s">
        <v>30</v>
      </c>
      <c r="D3730" t="s">
        <v>28</v>
      </c>
      <c r="E3730" t="s">
        <v>29</v>
      </c>
      <c r="F3730" t="s">
        <v>30</v>
      </c>
      <c r="G3730" t="s">
        <v>28</v>
      </c>
    </row>
    <row r="3731" spans="1:7" x14ac:dyDescent="0.2">
      <c r="A3731" s="3">
        <v>39153</v>
      </c>
      <c r="B3731">
        <v>4.13</v>
      </c>
      <c r="C3731" t="s">
        <v>27</v>
      </c>
      <c r="D3731" t="s">
        <v>28</v>
      </c>
      <c r="E3731">
        <v>4.08</v>
      </c>
      <c r="F3731" t="s">
        <v>27</v>
      </c>
      <c r="G3731" t="s">
        <v>28</v>
      </c>
    </row>
    <row r="3732" spans="1:7" x14ac:dyDescent="0.2">
      <c r="A3732" s="3">
        <v>39154</v>
      </c>
      <c r="B3732">
        <v>4.12</v>
      </c>
      <c r="C3732" t="s">
        <v>27</v>
      </c>
      <c r="D3732" t="s">
        <v>28</v>
      </c>
      <c r="E3732">
        <v>4.08</v>
      </c>
      <c r="F3732" t="s">
        <v>27</v>
      </c>
      <c r="G3732" t="s">
        <v>28</v>
      </c>
    </row>
    <row r="3733" spans="1:7" x14ac:dyDescent="0.2">
      <c r="A3733" s="3">
        <v>39155</v>
      </c>
      <c r="B3733">
        <v>4.12</v>
      </c>
      <c r="C3733" t="s">
        <v>27</v>
      </c>
      <c r="D3733" t="s">
        <v>28</v>
      </c>
      <c r="E3733">
        <v>4.08</v>
      </c>
      <c r="F3733" t="s">
        <v>27</v>
      </c>
      <c r="G3733" t="s">
        <v>28</v>
      </c>
    </row>
    <row r="3734" spans="1:7" x14ac:dyDescent="0.2">
      <c r="A3734" s="3">
        <v>39156</v>
      </c>
      <c r="B3734">
        <v>4.13</v>
      </c>
      <c r="C3734" t="s">
        <v>27</v>
      </c>
      <c r="D3734" t="s">
        <v>28</v>
      </c>
      <c r="E3734">
        <v>4.09</v>
      </c>
      <c r="F3734" t="s">
        <v>27</v>
      </c>
      <c r="G3734" t="s">
        <v>28</v>
      </c>
    </row>
    <row r="3735" spans="1:7" x14ac:dyDescent="0.2">
      <c r="A3735" s="3">
        <v>39157</v>
      </c>
      <c r="B3735">
        <v>4.13</v>
      </c>
      <c r="C3735" t="s">
        <v>27</v>
      </c>
      <c r="D3735" t="s">
        <v>28</v>
      </c>
      <c r="E3735">
        <v>4.0999999999999996</v>
      </c>
      <c r="F3735" t="s">
        <v>27</v>
      </c>
      <c r="G3735" t="s">
        <v>28</v>
      </c>
    </row>
    <row r="3736" spans="1:7" x14ac:dyDescent="0.2">
      <c r="A3736" s="3">
        <v>39158</v>
      </c>
      <c r="B3736" t="s">
        <v>29</v>
      </c>
      <c r="C3736" t="s">
        <v>30</v>
      </c>
      <c r="D3736" t="s">
        <v>28</v>
      </c>
      <c r="E3736" t="s">
        <v>29</v>
      </c>
      <c r="F3736" t="s">
        <v>30</v>
      </c>
      <c r="G3736" t="s">
        <v>28</v>
      </c>
    </row>
    <row r="3737" spans="1:7" x14ac:dyDescent="0.2">
      <c r="A3737" s="3">
        <v>39159</v>
      </c>
      <c r="B3737" t="s">
        <v>29</v>
      </c>
      <c r="C3737" t="s">
        <v>30</v>
      </c>
      <c r="D3737" t="s">
        <v>28</v>
      </c>
      <c r="E3737" t="s">
        <v>29</v>
      </c>
      <c r="F3737" t="s">
        <v>30</v>
      </c>
      <c r="G3737" t="s">
        <v>28</v>
      </c>
    </row>
    <row r="3738" spans="1:7" x14ac:dyDescent="0.2">
      <c r="A3738" s="3">
        <v>39160</v>
      </c>
      <c r="B3738">
        <v>4.13</v>
      </c>
      <c r="C3738" t="s">
        <v>27</v>
      </c>
      <c r="D3738" t="s">
        <v>28</v>
      </c>
      <c r="E3738">
        <v>4.1100000000000003</v>
      </c>
      <c r="F3738" t="s">
        <v>27</v>
      </c>
      <c r="G3738" t="s">
        <v>28</v>
      </c>
    </row>
    <row r="3739" spans="1:7" x14ac:dyDescent="0.2">
      <c r="A3739" s="3">
        <v>39161</v>
      </c>
      <c r="B3739">
        <v>4.13</v>
      </c>
      <c r="C3739" t="s">
        <v>27</v>
      </c>
      <c r="D3739" t="s">
        <v>28</v>
      </c>
      <c r="E3739">
        <v>4.0999999999999996</v>
      </c>
      <c r="F3739" t="s">
        <v>27</v>
      </c>
      <c r="G3739" t="s">
        <v>28</v>
      </c>
    </row>
    <row r="3740" spans="1:7" x14ac:dyDescent="0.2">
      <c r="A3740" s="3">
        <v>39162</v>
      </c>
      <c r="B3740">
        <v>4.13</v>
      </c>
      <c r="C3740" t="s">
        <v>27</v>
      </c>
      <c r="D3740" t="s">
        <v>28</v>
      </c>
      <c r="E3740">
        <v>4.0999999999999996</v>
      </c>
      <c r="F3740" t="s">
        <v>27</v>
      </c>
      <c r="G3740" t="s">
        <v>28</v>
      </c>
    </row>
    <row r="3741" spans="1:7" x14ac:dyDescent="0.2">
      <c r="A3741" s="3">
        <v>39163</v>
      </c>
      <c r="B3741">
        <v>4.13</v>
      </c>
      <c r="C3741" t="s">
        <v>27</v>
      </c>
      <c r="D3741" t="s">
        <v>28</v>
      </c>
      <c r="E3741">
        <v>4.09</v>
      </c>
      <c r="F3741" t="s">
        <v>27</v>
      </c>
      <c r="G3741" t="s">
        <v>28</v>
      </c>
    </row>
    <row r="3742" spans="1:7" x14ac:dyDescent="0.2">
      <c r="A3742" s="3">
        <v>39164</v>
      </c>
      <c r="B3742">
        <v>4.1399999999999997</v>
      </c>
      <c r="C3742" t="s">
        <v>27</v>
      </c>
      <c r="D3742" t="s">
        <v>28</v>
      </c>
      <c r="E3742">
        <v>4.0999999999999996</v>
      </c>
      <c r="F3742" t="s">
        <v>27</v>
      </c>
      <c r="G3742" t="s">
        <v>28</v>
      </c>
    </row>
    <row r="3743" spans="1:7" x14ac:dyDescent="0.2">
      <c r="A3743" s="3">
        <v>39165</v>
      </c>
      <c r="B3743" t="s">
        <v>29</v>
      </c>
      <c r="C3743" t="s">
        <v>30</v>
      </c>
      <c r="D3743" t="s">
        <v>28</v>
      </c>
      <c r="E3743" t="s">
        <v>29</v>
      </c>
      <c r="F3743" t="s">
        <v>30</v>
      </c>
      <c r="G3743" t="s">
        <v>28</v>
      </c>
    </row>
    <row r="3744" spans="1:7" x14ac:dyDescent="0.2">
      <c r="A3744" s="3">
        <v>39166</v>
      </c>
      <c r="B3744" t="s">
        <v>29</v>
      </c>
      <c r="C3744" t="s">
        <v>30</v>
      </c>
      <c r="D3744" t="s">
        <v>28</v>
      </c>
      <c r="E3744" t="s">
        <v>29</v>
      </c>
      <c r="F3744" t="s">
        <v>30</v>
      </c>
      <c r="G3744" t="s">
        <v>28</v>
      </c>
    </row>
    <row r="3745" spans="1:7" x14ac:dyDescent="0.2">
      <c r="A3745" s="3">
        <v>39167</v>
      </c>
      <c r="B3745">
        <v>4.1399999999999997</v>
      </c>
      <c r="C3745" t="s">
        <v>27</v>
      </c>
      <c r="D3745" t="s">
        <v>28</v>
      </c>
      <c r="E3745">
        <v>4.07</v>
      </c>
      <c r="F3745" t="s">
        <v>27</v>
      </c>
      <c r="G3745" t="s">
        <v>28</v>
      </c>
    </row>
    <row r="3746" spans="1:7" x14ac:dyDescent="0.2">
      <c r="A3746" s="3">
        <v>39168</v>
      </c>
      <c r="B3746">
        <v>4.13</v>
      </c>
      <c r="C3746" t="s">
        <v>27</v>
      </c>
      <c r="D3746" t="s">
        <v>28</v>
      </c>
      <c r="E3746">
        <v>3.6</v>
      </c>
      <c r="F3746" t="s">
        <v>27</v>
      </c>
      <c r="G3746" t="s">
        <v>28</v>
      </c>
    </row>
    <row r="3747" spans="1:7" x14ac:dyDescent="0.2">
      <c r="A3747" s="3">
        <v>39169</v>
      </c>
      <c r="B3747">
        <v>4.1399999999999997</v>
      </c>
      <c r="C3747" t="s">
        <v>27</v>
      </c>
      <c r="D3747" t="s">
        <v>28</v>
      </c>
      <c r="E3747">
        <v>3.58</v>
      </c>
      <c r="F3747" t="s">
        <v>27</v>
      </c>
      <c r="G3747" t="s">
        <v>28</v>
      </c>
    </row>
    <row r="3748" spans="1:7" x14ac:dyDescent="0.2">
      <c r="A3748" s="3">
        <v>39170</v>
      </c>
      <c r="B3748">
        <v>4.1399999999999997</v>
      </c>
      <c r="C3748" t="s">
        <v>27</v>
      </c>
      <c r="D3748" t="s">
        <v>28</v>
      </c>
      <c r="E3748">
        <v>3.95</v>
      </c>
      <c r="F3748" t="s">
        <v>27</v>
      </c>
      <c r="G3748" t="s">
        <v>28</v>
      </c>
    </row>
    <row r="3749" spans="1:7" x14ac:dyDescent="0.2">
      <c r="A3749" s="3">
        <v>39171</v>
      </c>
      <c r="B3749">
        <v>4.1500000000000004</v>
      </c>
      <c r="C3749" t="s">
        <v>27</v>
      </c>
      <c r="D3749" t="s">
        <v>28</v>
      </c>
      <c r="E3749">
        <v>4.1399999999999997</v>
      </c>
      <c r="F3749" t="s">
        <v>27</v>
      </c>
      <c r="G3749" t="s">
        <v>28</v>
      </c>
    </row>
    <row r="3750" spans="1:7" x14ac:dyDescent="0.2">
      <c r="A3750" s="3">
        <v>39172</v>
      </c>
      <c r="B3750" t="s">
        <v>29</v>
      </c>
      <c r="C3750" t="s">
        <v>30</v>
      </c>
      <c r="D3750" t="s">
        <v>28</v>
      </c>
      <c r="E3750" t="s">
        <v>29</v>
      </c>
      <c r="F3750" t="s">
        <v>30</v>
      </c>
      <c r="G3750" t="s">
        <v>28</v>
      </c>
    </row>
    <row r="3751" spans="1:7" x14ac:dyDescent="0.2">
      <c r="A3751" s="3">
        <v>39173</v>
      </c>
      <c r="B3751" t="s">
        <v>29</v>
      </c>
      <c r="C3751" t="s">
        <v>30</v>
      </c>
      <c r="D3751" t="s">
        <v>28</v>
      </c>
      <c r="E3751" t="s">
        <v>29</v>
      </c>
      <c r="F3751" t="s">
        <v>30</v>
      </c>
      <c r="G3751" t="s">
        <v>28</v>
      </c>
    </row>
    <row r="3752" spans="1:7" x14ac:dyDescent="0.2">
      <c r="A3752" s="3">
        <v>39174</v>
      </c>
      <c r="B3752">
        <v>4.1500000000000004</v>
      </c>
      <c r="C3752" t="s">
        <v>27</v>
      </c>
      <c r="D3752" t="s">
        <v>28</v>
      </c>
      <c r="E3752">
        <v>4.0999999999999996</v>
      </c>
      <c r="F3752" t="s">
        <v>27</v>
      </c>
      <c r="G3752" t="s">
        <v>28</v>
      </c>
    </row>
    <row r="3753" spans="1:7" x14ac:dyDescent="0.2">
      <c r="A3753" s="3">
        <v>39175</v>
      </c>
      <c r="B3753">
        <v>4.1500000000000004</v>
      </c>
      <c r="C3753" t="s">
        <v>27</v>
      </c>
      <c r="D3753" t="s">
        <v>28</v>
      </c>
      <c r="E3753">
        <v>4.0999999999999996</v>
      </c>
      <c r="F3753" t="s">
        <v>27</v>
      </c>
      <c r="G3753" t="s">
        <v>28</v>
      </c>
    </row>
    <row r="3754" spans="1:7" x14ac:dyDescent="0.2">
      <c r="A3754" s="3">
        <v>39176</v>
      </c>
      <c r="B3754">
        <v>4.17</v>
      </c>
      <c r="C3754" t="s">
        <v>27</v>
      </c>
      <c r="D3754" t="s">
        <v>28</v>
      </c>
      <c r="E3754">
        <v>4.0999999999999996</v>
      </c>
      <c r="F3754" t="s">
        <v>27</v>
      </c>
      <c r="G3754" t="s">
        <v>28</v>
      </c>
    </row>
    <row r="3755" spans="1:7" x14ac:dyDescent="0.2">
      <c r="A3755" s="3">
        <v>39177</v>
      </c>
      <c r="B3755">
        <v>4.18</v>
      </c>
      <c r="C3755" t="s">
        <v>27</v>
      </c>
      <c r="D3755" t="s">
        <v>28</v>
      </c>
      <c r="E3755">
        <v>4.1100000000000003</v>
      </c>
      <c r="F3755" t="s">
        <v>27</v>
      </c>
      <c r="G3755" t="s">
        <v>28</v>
      </c>
    </row>
    <row r="3756" spans="1:7" x14ac:dyDescent="0.2">
      <c r="A3756" s="3">
        <v>39178</v>
      </c>
      <c r="B3756">
        <v>4.18</v>
      </c>
      <c r="C3756" t="s">
        <v>27</v>
      </c>
      <c r="D3756" t="s">
        <v>28</v>
      </c>
      <c r="E3756">
        <v>4.12</v>
      </c>
      <c r="F3756" t="s">
        <v>27</v>
      </c>
      <c r="G3756" t="s">
        <v>28</v>
      </c>
    </row>
    <row r="3757" spans="1:7" x14ac:dyDescent="0.2">
      <c r="A3757" s="3">
        <v>39179</v>
      </c>
      <c r="B3757" t="s">
        <v>29</v>
      </c>
      <c r="C3757" t="s">
        <v>30</v>
      </c>
      <c r="D3757" t="s">
        <v>28</v>
      </c>
      <c r="E3757" t="s">
        <v>29</v>
      </c>
      <c r="F3757" t="s">
        <v>30</v>
      </c>
      <c r="G3757" t="s">
        <v>28</v>
      </c>
    </row>
    <row r="3758" spans="1:7" x14ac:dyDescent="0.2">
      <c r="A3758" s="3">
        <v>39180</v>
      </c>
      <c r="B3758" t="s">
        <v>29</v>
      </c>
      <c r="C3758" t="s">
        <v>30</v>
      </c>
      <c r="D3758" t="s">
        <v>28</v>
      </c>
      <c r="E3758" t="s">
        <v>29</v>
      </c>
      <c r="F3758" t="s">
        <v>30</v>
      </c>
      <c r="G3758" t="s">
        <v>28</v>
      </c>
    </row>
    <row r="3759" spans="1:7" x14ac:dyDescent="0.2">
      <c r="A3759" s="3">
        <v>39181</v>
      </c>
      <c r="B3759" t="s">
        <v>29</v>
      </c>
      <c r="C3759" t="s">
        <v>30</v>
      </c>
      <c r="D3759" t="s">
        <v>28</v>
      </c>
      <c r="E3759" t="s">
        <v>29</v>
      </c>
      <c r="F3759" t="s">
        <v>30</v>
      </c>
      <c r="G3759" t="s">
        <v>28</v>
      </c>
    </row>
    <row r="3760" spans="1:7" x14ac:dyDescent="0.2">
      <c r="A3760" s="3">
        <v>39182</v>
      </c>
      <c r="B3760">
        <v>4.1900000000000004</v>
      </c>
      <c r="C3760" t="s">
        <v>27</v>
      </c>
      <c r="D3760" t="s">
        <v>28</v>
      </c>
      <c r="E3760">
        <v>4.1100000000000003</v>
      </c>
      <c r="F3760" t="s">
        <v>27</v>
      </c>
      <c r="G3760" t="s">
        <v>28</v>
      </c>
    </row>
    <row r="3761" spans="1:7" x14ac:dyDescent="0.2">
      <c r="A3761" s="3">
        <v>39183</v>
      </c>
      <c r="B3761">
        <v>4.18</v>
      </c>
      <c r="C3761" t="s">
        <v>27</v>
      </c>
      <c r="D3761" t="s">
        <v>28</v>
      </c>
      <c r="E3761">
        <v>4.1100000000000003</v>
      </c>
      <c r="F3761" t="s">
        <v>27</v>
      </c>
      <c r="G3761" t="s">
        <v>28</v>
      </c>
    </row>
    <row r="3762" spans="1:7" x14ac:dyDescent="0.2">
      <c r="A3762" s="3">
        <v>39184</v>
      </c>
      <c r="B3762">
        <v>4.1900000000000004</v>
      </c>
      <c r="C3762" t="s">
        <v>27</v>
      </c>
      <c r="D3762" t="s">
        <v>28</v>
      </c>
      <c r="E3762">
        <v>4.08</v>
      </c>
      <c r="F3762" t="s">
        <v>27</v>
      </c>
      <c r="G3762" t="s">
        <v>28</v>
      </c>
    </row>
    <row r="3763" spans="1:7" x14ac:dyDescent="0.2">
      <c r="A3763" s="3">
        <v>39185</v>
      </c>
      <c r="B3763">
        <v>4.2</v>
      </c>
      <c r="C3763" t="s">
        <v>27</v>
      </c>
      <c r="D3763" t="s">
        <v>28</v>
      </c>
      <c r="E3763">
        <v>4.1100000000000003</v>
      </c>
      <c r="F3763" t="s">
        <v>27</v>
      </c>
      <c r="G3763" t="s">
        <v>28</v>
      </c>
    </row>
    <row r="3764" spans="1:7" x14ac:dyDescent="0.2">
      <c r="A3764" s="3">
        <v>39186</v>
      </c>
      <c r="B3764" t="s">
        <v>29</v>
      </c>
      <c r="C3764" t="s">
        <v>30</v>
      </c>
      <c r="D3764" t="s">
        <v>28</v>
      </c>
      <c r="E3764" t="s">
        <v>29</v>
      </c>
      <c r="F3764" t="s">
        <v>30</v>
      </c>
      <c r="G3764" t="s">
        <v>28</v>
      </c>
    </row>
    <row r="3765" spans="1:7" x14ac:dyDescent="0.2">
      <c r="A3765" s="3">
        <v>39187</v>
      </c>
      <c r="B3765" t="s">
        <v>29</v>
      </c>
      <c r="C3765" t="s">
        <v>30</v>
      </c>
      <c r="D3765" t="s">
        <v>28</v>
      </c>
      <c r="E3765" t="s">
        <v>29</v>
      </c>
      <c r="F3765" t="s">
        <v>30</v>
      </c>
      <c r="G3765" t="s">
        <v>28</v>
      </c>
    </row>
    <row r="3766" spans="1:7" x14ac:dyDescent="0.2">
      <c r="A3766" s="3">
        <v>39188</v>
      </c>
      <c r="B3766">
        <v>4.22</v>
      </c>
      <c r="C3766" t="s">
        <v>27</v>
      </c>
      <c r="D3766" t="s">
        <v>28</v>
      </c>
      <c r="E3766">
        <v>4.1100000000000003</v>
      </c>
      <c r="F3766" t="s">
        <v>27</v>
      </c>
      <c r="G3766" t="s">
        <v>28</v>
      </c>
    </row>
    <row r="3767" spans="1:7" x14ac:dyDescent="0.2">
      <c r="A3767" s="3">
        <v>39189</v>
      </c>
      <c r="B3767">
        <v>4.2300000000000004</v>
      </c>
      <c r="C3767" t="s">
        <v>27</v>
      </c>
      <c r="D3767" t="s">
        <v>28</v>
      </c>
      <c r="E3767">
        <v>4.1100000000000003</v>
      </c>
      <c r="F3767" t="s">
        <v>27</v>
      </c>
      <c r="G3767" t="s">
        <v>28</v>
      </c>
    </row>
    <row r="3768" spans="1:7" x14ac:dyDescent="0.2">
      <c r="A3768" s="3">
        <v>39190</v>
      </c>
      <c r="B3768">
        <v>4.25</v>
      </c>
      <c r="C3768" t="s">
        <v>27</v>
      </c>
      <c r="D3768" t="s">
        <v>28</v>
      </c>
      <c r="E3768">
        <v>4.18</v>
      </c>
      <c r="F3768" t="s">
        <v>27</v>
      </c>
      <c r="G3768" t="s">
        <v>28</v>
      </c>
    </row>
    <row r="3769" spans="1:7" x14ac:dyDescent="0.2">
      <c r="A3769" s="3">
        <v>39191</v>
      </c>
      <c r="B3769">
        <v>4.2700000000000005</v>
      </c>
      <c r="C3769" t="s">
        <v>27</v>
      </c>
      <c r="D3769" t="s">
        <v>28</v>
      </c>
      <c r="E3769">
        <v>4.18</v>
      </c>
      <c r="F3769" t="s">
        <v>27</v>
      </c>
      <c r="G3769" t="s">
        <v>28</v>
      </c>
    </row>
    <row r="3770" spans="1:7" x14ac:dyDescent="0.2">
      <c r="A3770" s="3">
        <v>39192</v>
      </c>
      <c r="B3770">
        <v>4.2700000000000005</v>
      </c>
      <c r="C3770" t="s">
        <v>27</v>
      </c>
      <c r="D3770" t="s">
        <v>28</v>
      </c>
      <c r="E3770">
        <v>4.13</v>
      </c>
      <c r="F3770" t="s">
        <v>27</v>
      </c>
      <c r="G3770" t="s">
        <v>28</v>
      </c>
    </row>
    <row r="3771" spans="1:7" x14ac:dyDescent="0.2">
      <c r="A3771" s="3">
        <v>39193</v>
      </c>
      <c r="B3771" t="s">
        <v>29</v>
      </c>
      <c r="C3771" t="s">
        <v>30</v>
      </c>
      <c r="D3771" t="s">
        <v>28</v>
      </c>
      <c r="E3771" t="s">
        <v>29</v>
      </c>
      <c r="F3771" t="s">
        <v>30</v>
      </c>
      <c r="G3771" t="s">
        <v>28</v>
      </c>
    </row>
    <row r="3772" spans="1:7" x14ac:dyDescent="0.2">
      <c r="A3772" s="3">
        <v>39194</v>
      </c>
      <c r="B3772" t="s">
        <v>29</v>
      </c>
      <c r="C3772" t="s">
        <v>30</v>
      </c>
      <c r="D3772" t="s">
        <v>28</v>
      </c>
      <c r="E3772" t="s">
        <v>29</v>
      </c>
      <c r="F3772" t="s">
        <v>30</v>
      </c>
      <c r="G3772" t="s">
        <v>28</v>
      </c>
    </row>
    <row r="3773" spans="1:7" x14ac:dyDescent="0.2">
      <c r="A3773" s="3">
        <v>39195</v>
      </c>
      <c r="B3773">
        <v>4.28</v>
      </c>
      <c r="C3773" t="s">
        <v>27</v>
      </c>
      <c r="D3773" t="s">
        <v>28</v>
      </c>
      <c r="E3773">
        <v>3.62</v>
      </c>
      <c r="F3773" t="s">
        <v>27</v>
      </c>
      <c r="G3773" t="s">
        <v>28</v>
      </c>
    </row>
    <row r="3774" spans="1:7" x14ac:dyDescent="0.2">
      <c r="A3774" s="3">
        <v>39196</v>
      </c>
      <c r="B3774">
        <v>4.28</v>
      </c>
      <c r="C3774" t="s">
        <v>27</v>
      </c>
      <c r="D3774" t="s">
        <v>28</v>
      </c>
      <c r="E3774">
        <v>2.88</v>
      </c>
      <c r="F3774" t="s">
        <v>27</v>
      </c>
      <c r="G3774" t="s">
        <v>28</v>
      </c>
    </row>
    <row r="3775" spans="1:7" x14ac:dyDescent="0.2">
      <c r="A3775" s="3">
        <v>39197</v>
      </c>
      <c r="B3775">
        <v>4.29</v>
      </c>
      <c r="C3775" t="s">
        <v>27</v>
      </c>
      <c r="D3775" t="s">
        <v>28</v>
      </c>
      <c r="E3775">
        <v>2.83</v>
      </c>
      <c r="F3775" t="s">
        <v>27</v>
      </c>
      <c r="G3775" t="s">
        <v>28</v>
      </c>
    </row>
    <row r="3776" spans="1:7" x14ac:dyDescent="0.2">
      <c r="A3776" s="3">
        <v>39198</v>
      </c>
      <c r="B3776">
        <v>4.34</v>
      </c>
      <c r="C3776" t="s">
        <v>27</v>
      </c>
      <c r="D3776" t="s">
        <v>28</v>
      </c>
      <c r="E3776">
        <v>3.08</v>
      </c>
      <c r="F3776" t="s">
        <v>27</v>
      </c>
      <c r="G3776" t="s">
        <v>28</v>
      </c>
    </row>
    <row r="3777" spans="1:7" x14ac:dyDescent="0.2">
      <c r="A3777" s="3">
        <v>39199</v>
      </c>
      <c r="B3777">
        <v>4.3500000000000005</v>
      </c>
      <c r="C3777" t="s">
        <v>27</v>
      </c>
      <c r="D3777" t="s">
        <v>28</v>
      </c>
      <c r="E3777">
        <v>3.9</v>
      </c>
      <c r="F3777" t="s">
        <v>27</v>
      </c>
      <c r="G3777" t="s">
        <v>28</v>
      </c>
    </row>
    <row r="3778" spans="1:7" x14ac:dyDescent="0.2">
      <c r="A3778" s="3">
        <v>39200</v>
      </c>
      <c r="B3778" t="s">
        <v>29</v>
      </c>
      <c r="C3778" t="s">
        <v>30</v>
      </c>
      <c r="D3778" t="s">
        <v>28</v>
      </c>
      <c r="E3778" t="s">
        <v>29</v>
      </c>
      <c r="F3778" t="s">
        <v>30</v>
      </c>
      <c r="G3778" t="s">
        <v>28</v>
      </c>
    </row>
    <row r="3779" spans="1:7" x14ac:dyDescent="0.2">
      <c r="A3779" s="3">
        <v>39201</v>
      </c>
      <c r="B3779" t="s">
        <v>29</v>
      </c>
      <c r="C3779" t="s">
        <v>30</v>
      </c>
      <c r="D3779" t="s">
        <v>28</v>
      </c>
      <c r="E3779" t="s">
        <v>29</v>
      </c>
      <c r="F3779" t="s">
        <v>30</v>
      </c>
      <c r="G3779" t="s">
        <v>28</v>
      </c>
    </row>
    <row r="3780" spans="1:7" x14ac:dyDescent="0.2">
      <c r="A3780" s="3">
        <v>39202</v>
      </c>
      <c r="B3780">
        <v>4.3899999999999997</v>
      </c>
      <c r="C3780" t="s">
        <v>27</v>
      </c>
      <c r="D3780" t="s">
        <v>28</v>
      </c>
      <c r="E3780">
        <v>4.41</v>
      </c>
      <c r="F3780" t="s">
        <v>27</v>
      </c>
      <c r="G3780" t="s">
        <v>28</v>
      </c>
    </row>
    <row r="3781" spans="1:7" x14ac:dyDescent="0.2">
      <c r="A3781" s="3">
        <v>39203</v>
      </c>
      <c r="B3781" t="s">
        <v>29</v>
      </c>
      <c r="C3781" t="s">
        <v>30</v>
      </c>
      <c r="D3781" t="s">
        <v>28</v>
      </c>
      <c r="E3781" t="s">
        <v>29</v>
      </c>
      <c r="F3781" t="s">
        <v>30</v>
      </c>
      <c r="G3781" t="s">
        <v>28</v>
      </c>
    </row>
    <row r="3782" spans="1:7" x14ac:dyDescent="0.2">
      <c r="A3782" s="3">
        <v>39204</v>
      </c>
      <c r="B3782">
        <v>4.3899999999999997</v>
      </c>
      <c r="C3782" t="s">
        <v>27</v>
      </c>
      <c r="D3782" t="s">
        <v>28</v>
      </c>
      <c r="E3782">
        <v>4.42</v>
      </c>
      <c r="F3782" t="s">
        <v>27</v>
      </c>
      <c r="G3782" t="s">
        <v>28</v>
      </c>
    </row>
    <row r="3783" spans="1:7" x14ac:dyDescent="0.2">
      <c r="A3783" s="3">
        <v>39205</v>
      </c>
      <c r="B3783" t="s">
        <v>29</v>
      </c>
      <c r="C3783" t="s">
        <v>30</v>
      </c>
      <c r="D3783" t="s">
        <v>28</v>
      </c>
      <c r="E3783" t="s">
        <v>29</v>
      </c>
      <c r="F3783" t="s">
        <v>30</v>
      </c>
      <c r="G3783" t="s">
        <v>28</v>
      </c>
    </row>
    <row r="3784" spans="1:7" x14ac:dyDescent="0.2">
      <c r="A3784" s="3">
        <v>39206</v>
      </c>
      <c r="B3784">
        <v>4.41</v>
      </c>
      <c r="C3784" t="s">
        <v>27</v>
      </c>
      <c r="D3784" t="s">
        <v>28</v>
      </c>
      <c r="E3784">
        <v>4.4000000000000004</v>
      </c>
      <c r="F3784" t="s">
        <v>27</v>
      </c>
      <c r="G3784" t="s">
        <v>28</v>
      </c>
    </row>
    <row r="3785" spans="1:7" x14ac:dyDescent="0.2">
      <c r="A3785" s="3">
        <v>39207</v>
      </c>
      <c r="B3785" t="s">
        <v>29</v>
      </c>
      <c r="C3785" t="s">
        <v>30</v>
      </c>
      <c r="D3785" t="s">
        <v>28</v>
      </c>
      <c r="E3785" t="s">
        <v>29</v>
      </c>
      <c r="F3785" t="s">
        <v>30</v>
      </c>
      <c r="G3785" t="s">
        <v>28</v>
      </c>
    </row>
    <row r="3786" spans="1:7" x14ac:dyDescent="0.2">
      <c r="A3786" s="3">
        <v>39208</v>
      </c>
      <c r="B3786" t="s">
        <v>29</v>
      </c>
      <c r="C3786" t="s">
        <v>30</v>
      </c>
      <c r="D3786" t="s">
        <v>28</v>
      </c>
      <c r="E3786" t="s">
        <v>29</v>
      </c>
      <c r="F3786" t="s">
        <v>30</v>
      </c>
      <c r="G3786" t="s">
        <v>28</v>
      </c>
    </row>
    <row r="3787" spans="1:7" x14ac:dyDescent="0.2">
      <c r="A3787" s="3">
        <v>39209</v>
      </c>
      <c r="B3787">
        <v>4.4000000000000004</v>
      </c>
      <c r="C3787" t="s">
        <v>27</v>
      </c>
      <c r="D3787" t="s">
        <v>28</v>
      </c>
      <c r="E3787">
        <v>4.3500000000000005</v>
      </c>
      <c r="F3787" t="s">
        <v>27</v>
      </c>
      <c r="G3787" t="s">
        <v>28</v>
      </c>
    </row>
    <row r="3788" spans="1:7" x14ac:dyDescent="0.2">
      <c r="A3788" s="3">
        <v>39210</v>
      </c>
      <c r="B3788">
        <v>4.4000000000000004</v>
      </c>
      <c r="C3788" t="s">
        <v>27</v>
      </c>
      <c r="D3788" t="s">
        <v>28</v>
      </c>
      <c r="E3788">
        <v>4.3600000000000003</v>
      </c>
      <c r="F3788" t="s">
        <v>27</v>
      </c>
      <c r="G3788" t="s">
        <v>28</v>
      </c>
    </row>
    <row r="3789" spans="1:7" x14ac:dyDescent="0.2">
      <c r="A3789" s="3">
        <v>39211</v>
      </c>
      <c r="B3789">
        <v>4.4000000000000004</v>
      </c>
      <c r="C3789" t="s">
        <v>27</v>
      </c>
      <c r="D3789" t="s">
        <v>28</v>
      </c>
      <c r="E3789">
        <v>4.3600000000000003</v>
      </c>
      <c r="F3789" t="s">
        <v>27</v>
      </c>
      <c r="G3789" t="s">
        <v>28</v>
      </c>
    </row>
    <row r="3790" spans="1:7" x14ac:dyDescent="0.2">
      <c r="A3790" s="3">
        <v>39212</v>
      </c>
      <c r="B3790">
        <v>4.3899999999999997</v>
      </c>
      <c r="C3790" t="s">
        <v>27</v>
      </c>
      <c r="D3790" t="s">
        <v>28</v>
      </c>
      <c r="E3790">
        <v>4.3500000000000005</v>
      </c>
      <c r="F3790" t="s">
        <v>27</v>
      </c>
      <c r="G3790" t="s">
        <v>28</v>
      </c>
    </row>
    <row r="3791" spans="1:7" x14ac:dyDescent="0.2">
      <c r="A3791" s="3">
        <v>39213</v>
      </c>
      <c r="B3791">
        <v>4.4000000000000004</v>
      </c>
      <c r="C3791" t="s">
        <v>27</v>
      </c>
      <c r="D3791" t="s">
        <v>28</v>
      </c>
      <c r="E3791">
        <v>4.37</v>
      </c>
      <c r="F3791" t="s">
        <v>27</v>
      </c>
      <c r="G3791" t="s">
        <v>28</v>
      </c>
    </row>
    <row r="3792" spans="1:7" x14ac:dyDescent="0.2">
      <c r="A3792" s="3">
        <v>39214</v>
      </c>
      <c r="B3792" t="s">
        <v>29</v>
      </c>
      <c r="C3792" t="s">
        <v>30</v>
      </c>
      <c r="D3792" t="s">
        <v>28</v>
      </c>
      <c r="E3792" t="s">
        <v>29</v>
      </c>
      <c r="F3792" t="s">
        <v>30</v>
      </c>
      <c r="G3792" t="s">
        <v>28</v>
      </c>
    </row>
    <row r="3793" spans="1:7" x14ac:dyDescent="0.2">
      <c r="A3793" s="3">
        <v>39215</v>
      </c>
      <c r="B3793" t="s">
        <v>29</v>
      </c>
      <c r="C3793" t="s">
        <v>30</v>
      </c>
      <c r="D3793" t="s">
        <v>28</v>
      </c>
      <c r="E3793" t="s">
        <v>29</v>
      </c>
      <c r="F3793" t="s">
        <v>30</v>
      </c>
      <c r="G3793" t="s">
        <v>28</v>
      </c>
    </row>
    <row r="3794" spans="1:7" x14ac:dyDescent="0.2">
      <c r="A3794" s="3">
        <v>39216</v>
      </c>
      <c r="B3794">
        <v>4.3899999999999997</v>
      </c>
      <c r="C3794" t="s">
        <v>27</v>
      </c>
      <c r="D3794" t="s">
        <v>28</v>
      </c>
      <c r="E3794">
        <v>4.34</v>
      </c>
      <c r="F3794" t="s">
        <v>27</v>
      </c>
      <c r="G3794" t="s">
        <v>28</v>
      </c>
    </row>
    <row r="3795" spans="1:7" x14ac:dyDescent="0.2">
      <c r="A3795" s="3">
        <v>39217</v>
      </c>
      <c r="B3795">
        <v>4.4000000000000004</v>
      </c>
      <c r="C3795" t="s">
        <v>27</v>
      </c>
      <c r="D3795" t="s">
        <v>28</v>
      </c>
      <c r="E3795">
        <v>4.38</v>
      </c>
      <c r="F3795" t="s">
        <v>27</v>
      </c>
      <c r="G3795" t="s">
        <v>28</v>
      </c>
    </row>
    <row r="3796" spans="1:7" x14ac:dyDescent="0.2">
      <c r="A3796" s="3">
        <v>39218</v>
      </c>
      <c r="B3796">
        <v>4.4000000000000004</v>
      </c>
      <c r="C3796" t="s">
        <v>27</v>
      </c>
      <c r="D3796" t="s">
        <v>28</v>
      </c>
      <c r="E3796">
        <v>4.37</v>
      </c>
      <c r="F3796" t="s">
        <v>27</v>
      </c>
      <c r="G3796" t="s">
        <v>28</v>
      </c>
    </row>
    <row r="3797" spans="1:7" x14ac:dyDescent="0.2">
      <c r="A3797" s="3">
        <v>39219</v>
      </c>
      <c r="B3797">
        <v>4.4000000000000004</v>
      </c>
      <c r="C3797" t="s">
        <v>27</v>
      </c>
      <c r="D3797" t="s">
        <v>28</v>
      </c>
      <c r="E3797">
        <v>4.3899999999999997</v>
      </c>
      <c r="F3797" t="s">
        <v>27</v>
      </c>
      <c r="G3797" t="s">
        <v>28</v>
      </c>
    </row>
    <row r="3798" spans="1:7" x14ac:dyDescent="0.2">
      <c r="A3798" s="3">
        <v>39220</v>
      </c>
      <c r="B3798">
        <v>4.4000000000000004</v>
      </c>
      <c r="C3798" t="s">
        <v>27</v>
      </c>
      <c r="D3798" t="s">
        <v>28</v>
      </c>
      <c r="E3798">
        <v>4.3899999999999997</v>
      </c>
      <c r="F3798" t="s">
        <v>27</v>
      </c>
      <c r="G3798" t="s">
        <v>28</v>
      </c>
    </row>
    <row r="3799" spans="1:7" x14ac:dyDescent="0.2">
      <c r="A3799" s="3">
        <v>39221</v>
      </c>
      <c r="B3799" t="s">
        <v>29</v>
      </c>
      <c r="C3799" t="s">
        <v>30</v>
      </c>
      <c r="D3799" t="s">
        <v>28</v>
      </c>
      <c r="E3799" t="s">
        <v>29</v>
      </c>
      <c r="F3799" t="s">
        <v>30</v>
      </c>
      <c r="G3799" t="s">
        <v>28</v>
      </c>
    </row>
    <row r="3800" spans="1:7" x14ac:dyDescent="0.2">
      <c r="A3800" s="3">
        <v>39222</v>
      </c>
      <c r="B3800" t="s">
        <v>29</v>
      </c>
      <c r="C3800" t="s">
        <v>30</v>
      </c>
      <c r="D3800" t="s">
        <v>28</v>
      </c>
      <c r="E3800" t="s">
        <v>29</v>
      </c>
      <c r="F3800" t="s">
        <v>30</v>
      </c>
      <c r="G3800" t="s">
        <v>28</v>
      </c>
    </row>
    <row r="3801" spans="1:7" x14ac:dyDescent="0.2">
      <c r="A3801" s="3">
        <v>39223</v>
      </c>
      <c r="B3801">
        <v>4.4000000000000004</v>
      </c>
      <c r="C3801" t="s">
        <v>27</v>
      </c>
      <c r="D3801" t="s">
        <v>28</v>
      </c>
      <c r="E3801">
        <v>4.37</v>
      </c>
      <c r="F3801" t="s">
        <v>27</v>
      </c>
      <c r="G3801" t="s">
        <v>28</v>
      </c>
    </row>
    <row r="3802" spans="1:7" x14ac:dyDescent="0.2">
      <c r="A3802" s="3">
        <v>39224</v>
      </c>
      <c r="B3802">
        <v>4.3899999999999997</v>
      </c>
      <c r="C3802" t="s">
        <v>27</v>
      </c>
      <c r="D3802" t="s">
        <v>28</v>
      </c>
      <c r="E3802">
        <v>4.3600000000000003</v>
      </c>
      <c r="F3802" t="s">
        <v>27</v>
      </c>
      <c r="G3802" t="s">
        <v>28</v>
      </c>
    </row>
    <row r="3803" spans="1:7" x14ac:dyDescent="0.2">
      <c r="A3803" s="3">
        <v>39225</v>
      </c>
      <c r="B3803">
        <v>4.4000000000000004</v>
      </c>
      <c r="C3803" t="s">
        <v>27</v>
      </c>
      <c r="D3803" t="s">
        <v>28</v>
      </c>
      <c r="E3803">
        <v>4.3500000000000005</v>
      </c>
      <c r="F3803" t="s">
        <v>27</v>
      </c>
      <c r="G3803" t="s">
        <v>28</v>
      </c>
    </row>
    <row r="3804" spans="1:7" x14ac:dyDescent="0.2">
      <c r="A3804" s="3">
        <v>39226</v>
      </c>
      <c r="B3804">
        <v>4.4000000000000004</v>
      </c>
      <c r="C3804" t="s">
        <v>27</v>
      </c>
      <c r="D3804" t="s">
        <v>28</v>
      </c>
      <c r="E3804">
        <v>4.3500000000000005</v>
      </c>
      <c r="F3804" t="s">
        <v>27</v>
      </c>
      <c r="G3804" t="s">
        <v>28</v>
      </c>
    </row>
    <row r="3805" spans="1:7" x14ac:dyDescent="0.2">
      <c r="A3805" s="3">
        <v>39227</v>
      </c>
      <c r="B3805">
        <v>4.4000000000000004</v>
      </c>
      <c r="C3805" t="s">
        <v>27</v>
      </c>
      <c r="D3805" t="s">
        <v>28</v>
      </c>
      <c r="E3805">
        <v>4.3600000000000003</v>
      </c>
      <c r="F3805" t="s">
        <v>27</v>
      </c>
      <c r="G3805" t="s">
        <v>28</v>
      </c>
    </row>
    <row r="3806" spans="1:7" x14ac:dyDescent="0.2">
      <c r="A3806" s="3">
        <v>39228</v>
      </c>
      <c r="B3806" t="s">
        <v>29</v>
      </c>
      <c r="C3806" t="s">
        <v>30</v>
      </c>
      <c r="D3806" t="s">
        <v>28</v>
      </c>
      <c r="E3806" t="s">
        <v>29</v>
      </c>
      <c r="F3806" t="s">
        <v>30</v>
      </c>
      <c r="G3806" t="s">
        <v>28</v>
      </c>
    </row>
    <row r="3807" spans="1:7" x14ac:dyDescent="0.2">
      <c r="A3807" s="3">
        <v>39229</v>
      </c>
      <c r="B3807" t="s">
        <v>29</v>
      </c>
      <c r="C3807" t="s">
        <v>30</v>
      </c>
      <c r="D3807" t="s">
        <v>28</v>
      </c>
      <c r="E3807" t="s">
        <v>29</v>
      </c>
      <c r="F3807" t="s">
        <v>30</v>
      </c>
      <c r="G3807" t="s">
        <v>28</v>
      </c>
    </row>
    <row r="3808" spans="1:7" x14ac:dyDescent="0.2">
      <c r="A3808" s="3">
        <v>39230</v>
      </c>
      <c r="B3808">
        <v>4.41</v>
      </c>
      <c r="C3808" t="s">
        <v>27</v>
      </c>
      <c r="D3808" t="s">
        <v>28</v>
      </c>
      <c r="E3808">
        <v>4.3899999999999997</v>
      </c>
      <c r="F3808" t="s">
        <v>27</v>
      </c>
      <c r="G3808" t="s">
        <v>28</v>
      </c>
    </row>
    <row r="3809" spans="1:7" x14ac:dyDescent="0.2">
      <c r="A3809" s="3">
        <v>39231</v>
      </c>
      <c r="B3809">
        <v>4.41</v>
      </c>
      <c r="C3809" t="s">
        <v>27</v>
      </c>
      <c r="D3809" t="s">
        <v>28</v>
      </c>
      <c r="E3809">
        <v>4.3600000000000003</v>
      </c>
      <c r="F3809" t="s">
        <v>27</v>
      </c>
      <c r="G3809" t="s">
        <v>28</v>
      </c>
    </row>
    <row r="3810" spans="1:7" x14ac:dyDescent="0.2">
      <c r="A3810" s="3">
        <v>39232</v>
      </c>
      <c r="B3810">
        <v>4.4000000000000004</v>
      </c>
      <c r="C3810" t="s">
        <v>27</v>
      </c>
      <c r="D3810" t="s">
        <v>28</v>
      </c>
      <c r="E3810">
        <v>3.48</v>
      </c>
      <c r="F3810" t="s">
        <v>27</v>
      </c>
      <c r="G3810" t="s">
        <v>28</v>
      </c>
    </row>
    <row r="3811" spans="1:7" x14ac:dyDescent="0.2">
      <c r="A3811" s="3">
        <v>39233</v>
      </c>
      <c r="B3811">
        <v>4.4000000000000004</v>
      </c>
      <c r="C3811" t="s">
        <v>27</v>
      </c>
      <c r="D3811" t="s">
        <v>28</v>
      </c>
      <c r="E3811">
        <v>4.3500000000000005</v>
      </c>
      <c r="F3811" t="s">
        <v>27</v>
      </c>
      <c r="G3811" t="s">
        <v>28</v>
      </c>
    </row>
    <row r="3812" spans="1:7" x14ac:dyDescent="0.2">
      <c r="A3812" s="3">
        <v>39234</v>
      </c>
      <c r="B3812">
        <v>4.3899999999999997</v>
      </c>
      <c r="C3812" t="s">
        <v>27</v>
      </c>
      <c r="D3812" t="s">
        <v>28</v>
      </c>
      <c r="E3812">
        <v>4.3600000000000003</v>
      </c>
      <c r="F3812" t="s">
        <v>27</v>
      </c>
      <c r="G3812" t="s">
        <v>28</v>
      </c>
    </row>
    <row r="3813" spans="1:7" x14ac:dyDescent="0.2">
      <c r="A3813" s="3">
        <v>39235</v>
      </c>
      <c r="B3813" t="s">
        <v>29</v>
      </c>
      <c r="C3813" t="s">
        <v>30</v>
      </c>
      <c r="D3813" t="s">
        <v>28</v>
      </c>
      <c r="E3813" t="s">
        <v>29</v>
      </c>
      <c r="F3813" t="s">
        <v>30</v>
      </c>
      <c r="G3813" t="s">
        <v>28</v>
      </c>
    </row>
    <row r="3814" spans="1:7" x14ac:dyDescent="0.2">
      <c r="A3814" s="3">
        <v>39236</v>
      </c>
      <c r="B3814" t="s">
        <v>29</v>
      </c>
      <c r="C3814" t="s">
        <v>30</v>
      </c>
      <c r="D3814" t="s">
        <v>28</v>
      </c>
      <c r="E3814" t="s">
        <v>29</v>
      </c>
      <c r="F3814" t="s">
        <v>30</v>
      </c>
      <c r="G3814" t="s">
        <v>28</v>
      </c>
    </row>
    <row r="3815" spans="1:7" x14ac:dyDescent="0.2">
      <c r="A3815" s="3">
        <v>39237</v>
      </c>
      <c r="B3815">
        <v>4.3899999999999997</v>
      </c>
      <c r="C3815" t="s">
        <v>27</v>
      </c>
      <c r="D3815" t="s">
        <v>28</v>
      </c>
      <c r="E3815">
        <v>4.3500000000000005</v>
      </c>
      <c r="F3815" t="s">
        <v>27</v>
      </c>
      <c r="G3815" t="s">
        <v>28</v>
      </c>
    </row>
    <row r="3816" spans="1:7" x14ac:dyDescent="0.2">
      <c r="A3816" s="3">
        <v>39238</v>
      </c>
      <c r="B3816">
        <v>4.3899999999999997</v>
      </c>
      <c r="C3816" t="s">
        <v>27</v>
      </c>
      <c r="D3816" t="s">
        <v>28</v>
      </c>
      <c r="E3816">
        <v>4.3100000000000005</v>
      </c>
      <c r="F3816" t="s">
        <v>27</v>
      </c>
      <c r="G3816" t="s">
        <v>28</v>
      </c>
    </row>
    <row r="3817" spans="1:7" x14ac:dyDescent="0.2">
      <c r="A3817" s="3">
        <v>39239</v>
      </c>
      <c r="B3817">
        <v>4.3899999999999997</v>
      </c>
      <c r="C3817" t="s">
        <v>27</v>
      </c>
      <c r="D3817" t="s">
        <v>28</v>
      </c>
      <c r="E3817">
        <v>4.33</v>
      </c>
      <c r="F3817" t="s">
        <v>27</v>
      </c>
      <c r="G3817" t="s">
        <v>28</v>
      </c>
    </row>
    <row r="3818" spans="1:7" x14ac:dyDescent="0.2">
      <c r="A3818" s="3">
        <v>39240</v>
      </c>
      <c r="B3818" t="s">
        <v>29</v>
      </c>
      <c r="C3818" t="s">
        <v>30</v>
      </c>
      <c r="D3818" t="s">
        <v>28</v>
      </c>
      <c r="E3818" t="s">
        <v>29</v>
      </c>
      <c r="F3818" t="s">
        <v>30</v>
      </c>
      <c r="G3818" t="s">
        <v>28</v>
      </c>
    </row>
    <row r="3819" spans="1:7" x14ac:dyDescent="0.2">
      <c r="A3819" s="3">
        <v>39241</v>
      </c>
      <c r="B3819">
        <v>4.41</v>
      </c>
      <c r="C3819" t="s">
        <v>27</v>
      </c>
      <c r="D3819" t="s">
        <v>28</v>
      </c>
      <c r="E3819">
        <v>4.37</v>
      </c>
      <c r="F3819" t="s">
        <v>27</v>
      </c>
      <c r="G3819" t="s">
        <v>28</v>
      </c>
    </row>
    <row r="3820" spans="1:7" x14ac:dyDescent="0.2">
      <c r="A3820" s="3">
        <v>39242</v>
      </c>
      <c r="B3820" t="s">
        <v>29</v>
      </c>
      <c r="C3820" t="s">
        <v>30</v>
      </c>
      <c r="D3820" t="s">
        <v>28</v>
      </c>
      <c r="E3820" t="s">
        <v>29</v>
      </c>
      <c r="F3820" t="s">
        <v>30</v>
      </c>
      <c r="G3820" t="s">
        <v>28</v>
      </c>
    </row>
    <row r="3821" spans="1:7" x14ac:dyDescent="0.2">
      <c r="A3821" s="3">
        <v>39243</v>
      </c>
      <c r="B3821" t="s">
        <v>29</v>
      </c>
      <c r="C3821" t="s">
        <v>30</v>
      </c>
      <c r="D3821" t="s">
        <v>28</v>
      </c>
      <c r="E3821" t="s">
        <v>29</v>
      </c>
      <c r="F3821" t="s">
        <v>30</v>
      </c>
      <c r="G3821" t="s">
        <v>28</v>
      </c>
    </row>
    <row r="3822" spans="1:7" x14ac:dyDescent="0.2">
      <c r="A3822" s="3">
        <v>39244</v>
      </c>
      <c r="B3822">
        <v>4.4000000000000004</v>
      </c>
      <c r="C3822" t="s">
        <v>27</v>
      </c>
      <c r="D3822" t="s">
        <v>28</v>
      </c>
      <c r="E3822">
        <v>4.3500000000000005</v>
      </c>
      <c r="F3822" t="s">
        <v>27</v>
      </c>
      <c r="G3822" t="s">
        <v>28</v>
      </c>
    </row>
    <row r="3823" spans="1:7" x14ac:dyDescent="0.2">
      <c r="A3823" s="3">
        <v>39245</v>
      </c>
      <c r="B3823">
        <v>4.4000000000000004</v>
      </c>
      <c r="C3823" t="s">
        <v>27</v>
      </c>
      <c r="D3823" t="s">
        <v>28</v>
      </c>
      <c r="E3823">
        <v>4.32</v>
      </c>
      <c r="F3823" t="s">
        <v>27</v>
      </c>
      <c r="G3823" t="s">
        <v>28</v>
      </c>
    </row>
    <row r="3824" spans="1:7" x14ac:dyDescent="0.2">
      <c r="A3824" s="3">
        <v>39246</v>
      </c>
      <c r="B3824">
        <v>4.3899999999999997</v>
      </c>
      <c r="C3824" t="s">
        <v>27</v>
      </c>
      <c r="D3824" t="s">
        <v>28</v>
      </c>
      <c r="E3824">
        <v>4.3100000000000005</v>
      </c>
      <c r="F3824" t="s">
        <v>27</v>
      </c>
      <c r="G3824" t="s">
        <v>28</v>
      </c>
    </row>
    <row r="3825" spans="1:7" x14ac:dyDescent="0.2">
      <c r="A3825" s="3">
        <v>39247</v>
      </c>
      <c r="B3825">
        <v>4.4000000000000004</v>
      </c>
      <c r="C3825" t="s">
        <v>27</v>
      </c>
      <c r="D3825" t="s">
        <v>28</v>
      </c>
      <c r="E3825">
        <v>4.3100000000000005</v>
      </c>
      <c r="F3825" t="s">
        <v>27</v>
      </c>
      <c r="G3825" t="s">
        <v>28</v>
      </c>
    </row>
    <row r="3826" spans="1:7" x14ac:dyDescent="0.2">
      <c r="A3826" s="3">
        <v>39248</v>
      </c>
      <c r="B3826">
        <v>4.4000000000000004</v>
      </c>
      <c r="C3826" t="s">
        <v>27</v>
      </c>
      <c r="D3826" t="s">
        <v>28</v>
      </c>
      <c r="E3826">
        <v>4.3600000000000003</v>
      </c>
      <c r="F3826" t="s">
        <v>27</v>
      </c>
      <c r="G3826" t="s">
        <v>28</v>
      </c>
    </row>
    <row r="3827" spans="1:7" x14ac:dyDescent="0.2">
      <c r="A3827" s="3">
        <v>39249</v>
      </c>
      <c r="B3827" t="s">
        <v>29</v>
      </c>
      <c r="C3827" t="s">
        <v>30</v>
      </c>
      <c r="D3827" t="s">
        <v>28</v>
      </c>
      <c r="E3827" t="s">
        <v>29</v>
      </c>
      <c r="F3827" t="s">
        <v>30</v>
      </c>
      <c r="G3827" t="s">
        <v>28</v>
      </c>
    </row>
    <row r="3828" spans="1:7" x14ac:dyDescent="0.2">
      <c r="A3828" s="3">
        <v>39250</v>
      </c>
      <c r="B3828" t="s">
        <v>29</v>
      </c>
      <c r="C3828" t="s">
        <v>30</v>
      </c>
      <c r="D3828" t="s">
        <v>28</v>
      </c>
      <c r="E3828" t="s">
        <v>29</v>
      </c>
      <c r="F3828" t="s">
        <v>30</v>
      </c>
      <c r="G3828" t="s">
        <v>28</v>
      </c>
    </row>
    <row r="3829" spans="1:7" x14ac:dyDescent="0.2">
      <c r="A3829" s="3">
        <v>39251</v>
      </c>
      <c r="B3829">
        <v>4.4000000000000004</v>
      </c>
      <c r="C3829" t="s">
        <v>27</v>
      </c>
      <c r="D3829" t="s">
        <v>28</v>
      </c>
      <c r="E3829">
        <v>4.3100000000000005</v>
      </c>
      <c r="F3829" t="s">
        <v>27</v>
      </c>
      <c r="G3829" t="s">
        <v>28</v>
      </c>
    </row>
    <row r="3830" spans="1:7" x14ac:dyDescent="0.2">
      <c r="A3830" s="3">
        <v>39252</v>
      </c>
      <c r="B3830">
        <v>4.4000000000000004</v>
      </c>
      <c r="C3830" t="s">
        <v>27</v>
      </c>
      <c r="D3830" t="s">
        <v>28</v>
      </c>
      <c r="E3830">
        <v>4.32</v>
      </c>
      <c r="F3830" t="s">
        <v>27</v>
      </c>
      <c r="G3830" t="s">
        <v>28</v>
      </c>
    </row>
    <row r="3831" spans="1:7" x14ac:dyDescent="0.2">
      <c r="A3831" s="3">
        <v>39253</v>
      </c>
      <c r="B3831">
        <v>4.42</v>
      </c>
      <c r="C3831" t="s">
        <v>27</v>
      </c>
      <c r="D3831" t="s">
        <v>28</v>
      </c>
      <c r="E3831">
        <v>4.33</v>
      </c>
      <c r="F3831" t="s">
        <v>27</v>
      </c>
      <c r="G3831" t="s">
        <v>28</v>
      </c>
    </row>
    <row r="3832" spans="1:7" x14ac:dyDescent="0.2">
      <c r="A3832" s="3">
        <v>39254</v>
      </c>
      <c r="B3832">
        <v>4.4400000000000004</v>
      </c>
      <c r="C3832" t="s">
        <v>27</v>
      </c>
      <c r="D3832" t="s">
        <v>28</v>
      </c>
      <c r="E3832">
        <v>4.34</v>
      </c>
      <c r="F3832" t="s">
        <v>27</v>
      </c>
      <c r="G3832" t="s">
        <v>28</v>
      </c>
    </row>
    <row r="3833" spans="1:7" x14ac:dyDescent="0.2">
      <c r="A3833" s="3">
        <v>39255</v>
      </c>
      <c r="B3833">
        <v>4.45</v>
      </c>
      <c r="C3833" t="s">
        <v>27</v>
      </c>
      <c r="D3833" t="s">
        <v>28</v>
      </c>
      <c r="E3833">
        <v>4.34</v>
      </c>
      <c r="F3833" t="s">
        <v>27</v>
      </c>
      <c r="G3833" t="s">
        <v>28</v>
      </c>
    </row>
    <row r="3834" spans="1:7" x14ac:dyDescent="0.2">
      <c r="A3834" s="3">
        <v>39256</v>
      </c>
      <c r="B3834" t="s">
        <v>29</v>
      </c>
      <c r="C3834" t="s">
        <v>30</v>
      </c>
      <c r="D3834" t="s">
        <v>28</v>
      </c>
      <c r="E3834" t="s">
        <v>29</v>
      </c>
      <c r="F3834" t="s">
        <v>30</v>
      </c>
      <c r="G3834" t="s">
        <v>28</v>
      </c>
    </row>
    <row r="3835" spans="1:7" x14ac:dyDescent="0.2">
      <c r="A3835" s="3">
        <v>39257</v>
      </c>
      <c r="B3835" t="s">
        <v>29</v>
      </c>
      <c r="C3835" t="s">
        <v>30</v>
      </c>
      <c r="D3835" t="s">
        <v>28</v>
      </c>
      <c r="E3835" t="s">
        <v>29</v>
      </c>
      <c r="F3835" t="s">
        <v>30</v>
      </c>
      <c r="G3835" t="s">
        <v>28</v>
      </c>
    </row>
    <row r="3836" spans="1:7" x14ac:dyDescent="0.2">
      <c r="A3836" s="3">
        <v>39258</v>
      </c>
      <c r="B3836">
        <v>4.47</v>
      </c>
      <c r="C3836" t="s">
        <v>27</v>
      </c>
      <c r="D3836" t="s">
        <v>28</v>
      </c>
      <c r="E3836">
        <v>4.34</v>
      </c>
      <c r="F3836" t="s">
        <v>27</v>
      </c>
      <c r="G3836" t="s">
        <v>28</v>
      </c>
    </row>
    <row r="3837" spans="1:7" x14ac:dyDescent="0.2">
      <c r="A3837" s="3">
        <v>39259</v>
      </c>
      <c r="B3837">
        <v>4.4800000000000004</v>
      </c>
      <c r="C3837" t="s">
        <v>27</v>
      </c>
      <c r="D3837" t="s">
        <v>28</v>
      </c>
      <c r="E3837">
        <v>4.3500000000000005</v>
      </c>
      <c r="F3837" t="s">
        <v>27</v>
      </c>
      <c r="G3837" t="s">
        <v>28</v>
      </c>
    </row>
    <row r="3838" spans="1:7" x14ac:dyDescent="0.2">
      <c r="A3838" s="3">
        <v>39260</v>
      </c>
      <c r="B3838">
        <v>4.49</v>
      </c>
      <c r="C3838" t="s">
        <v>27</v>
      </c>
      <c r="D3838" t="s">
        <v>28</v>
      </c>
      <c r="E3838">
        <v>4.3600000000000003</v>
      </c>
      <c r="F3838" t="s">
        <v>27</v>
      </c>
      <c r="G3838" t="s">
        <v>28</v>
      </c>
    </row>
    <row r="3839" spans="1:7" x14ac:dyDescent="0.2">
      <c r="A3839" s="3">
        <v>39261</v>
      </c>
      <c r="B3839">
        <v>4.6100000000000003</v>
      </c>
      <c r="C3839" t="s">
        <v>27</v>
      </c>
      <c r="D3839" t="s">
        <v>28</v>
      </c>
      <c r="E3839">
        <v>4.59</v>
      </c>
      <c r="F3839" t="s">
        <v>27</v>
      </c>
      <c r="G3839" t="s">
        <v>28</v>
      </c>
    </row>
    <row r="3840" spans="1:7" x14ac:dyDescent="0.2">
      <c r="A3840" s="3">
        <v>39262</v>
      </c>
      <c r="B3840">
        <v>4.6399999999999997</v>
      </c>
      <c r="C3840" t="s">
        <v>27</v>
      </c>
      <c r="D3840" t="s">
        <v>28</v>
      </c>
      <c r="E3840">
        <v>4.68</v>
      </c>
      <c r="F3840" t="s">
        <v>27</v>
      </c>
      <c r="G3840" t="s">
        <v>28</v>
      </c>
    </row>
    <row r="3841" spans="1:7" x14ac:dyDescent="0.2">
      <c r="A3841" s="3">
        <v>39263</v>
      </c>
      <c r="B3841" t="s">
        <v>29</v>
      </c>
      <c r="C3841" t="s">
        <v>30</v>
      </c>
      <c r="D3841" t="s">
        <v>28</v>
      </c>
      <c r="E3841" t="s">
        <v>29</v>
      </c>
      <c r="F3841" t="s">
        <v>30</v>
      </c>
      <c r="G3841" t="s">
        <v>28</v>
      </c>
    </row>
    <row r="3842" spans="1:7" x14ac:dyDescent="0.2">
      <c r="A3842" s="3">
        <v>39264</v>
      </c>
      <c r="B3842" t="s">
        <v>29</v>
      </c>
      <c r="C3842" t="s">
        <v>30</v>
      </c>
      <c r="D3842" t="s">
        <v>28</v>
      </c>
      <c r="E3842" t="s">
        <v>29</v>
      </c>
      <c r="F3842" t="s">
        <v>30</v>
      </c>
      <c r="G3842" t="s">
        <v>28</v>
      </c>
    </row>
    <row r="3843" spans="1:7" x14ac:dyDescent="0.2">
      <c r="A3843" s="3">
        <v>39265</v>
      </c>
      <c r="B3843">
        <v>4.6500000000000004</v>
      </c>
      <c r="C3843" t="s">
        <v>27</v>
      </c>
      <c r="D3843" t="s">
        <v>28</v>
      </c>
      <c r="E3843">
        <v>4.62</v>
      </c>
      <c r="F3843" t="s">
        <v>27</v>
      </c>
      <c r="G3843" t="s">
        <v>28</v>
      </c>
    </row>
    <row r="3844" spans="1:7" x14ac:dyDescent="0.2">
      <c r="A3844" s="3">
        <v>39266</v>
      </c>
      <c r="B3844">
        <v>4.66</v>
      </c>
      <c r="C3844" t="s">
        <v>27</v>
      </c>
      <c r="D3844" t="s">
        <v>28</v>
      </c>
      <c r="E3844">
        <v>4.62</v>
      </c>
      <c r="F3844" t="s">
        <v>27</v>
      </c>
      <c r="G3844" t="s">
        <v>28</v>
      </c>
    </row>
    <row r="3845" spans="1:7" x14ac:dyDescent="0.2">
      <c r="A3845" s="3">
        <v>39267</v>
      </c>
      <c r="B3845">
        <v>4.67</v>
      </c>
      <c r="C3845" t="s">
        <v>27</v>
      </c>
      <c r="D3845" t="s">
        <v>28</v>
      </c>
      <c r="E3845">
        <v>4.63</v>
      </c>
      <c r="F3845" t="s">
        <v>27</v>
      </c>
      <c r="G3845" t="s">
        <v>28</v>
      </c>
    </row>
    <row r="3846" spans="1:7" x14ac:dyDescent="0.2">
      <c r="A3846" s="3">
        <v>39268</v>
      </c>
      <c r="B3846">
        <v>4.67</v>
      </c>
      <c r="C3846" t="s">
        <v>27</v>
      </c>
      <c r="D3846" t="s">
        <v>28</v>
      </c>
      <c r="E3846">
        <v>4.62</v>
      </c>
      <c r="F3846" t="s">
        <v>27</v>
      </c>
      <c r="G3846" t="s">
        <v>28</v>
      </c>
    </row>
    <row r="3847" spans="1:7" x14ac:dyDescent="0.2">
      <c r="A3847" s="3">
        <v>39269</v>
      </c>
      <c r="B3847">
        <v>4.68</v>
      </c>
      <c r="C3847" t="s">
        <v>27</v>
      </c>
      <c r="D3847" t="s">
        <v>28</v>
      </c>
      <c r="E3847">
        <v>4.6399999999999997</v>
      </c>
      <c r="F3847" t="s">
        <v>27</v>
      </c>
      <c r="G3847" t="s">
        <v>28</v>
      </c>
    </row>
    <row r="3848" spans="1:7" x14ac:dyDescent="0.2">
      <c r="A3848" s="3">
        <v>39270</v>
      </c>
      <c r="B3848" t="s">
        <v>29</v>
      </c>
      <c r="C3848" t="s">
        <v>30</v>
      </c>
      <c r="D3848" t="s">
        <v>28</v>
      </c>
      <c r="E3848" t="s">
        <v>29</v>
      </c>
      <c r="F3848" t="s">
        <v>30</v>
      </c>
      <c r="G3848" t="s">
        <v>28</v>
      </c>
    </row>
    <row r="3849" spans="1:7" x14ac:dyDescent="0.2">
      <c r="A3849" s="3">
        <v>39271</v>
      </c>
      <c r="B3849" t="s">
        <v>29</v>
      </c>
      <c r="C3849" t="s">
        <v>30</v>
      </c>
      <c r="D3849" t="s">
        <v>28</v>
      </c>
      <c r="E3849" t="s">
        <v>29</v>
      </c>
      <c r="F3849" t="s">
        <v>30</v>
      </c>
      <c r="G3849" t="s">
        <v>28</v>
      </c>
    </row>
    <row r="3850" spans="1:7" x14ac:dyDescent="0.2">
      <c r="A3850" s="3">
        <v>39272</v>
      </c>
      <c r="B3850">
        <v>4.68</v>
      </c>
      <c r="C3850" t="s">
        <v>27</v>
      </c>
      <c r="D3850" t="s">
        <v>28</v>
      </c>
      <c r="E3850">
        <v>4.62</v>
      </c>
      <c r="F3850" t="s">
        <v>27</v>
      </c>
      <c r="G3850" t="s">
        <v>28</v>
      </c>
    </row>
    <row r="3851" spans="1:7" x14ac:dyDescent="0.2">
      <c r="A3851" s="3">
        <v>39273</v>
      </c>
      <c r="B3851">
        <v>4.6900000000000004</v>
      </c>
      <c r="C3851" t="s">
        <v>27</v>
      </c>
      <c r="D3851" t="s">
        <v>28</v>
      </c>
      <c r="E3851">
        <v>4.63</v>
      </c>
      <c r="F3851" t="s">
        <v>27</v>
      </c>
      <c r="G3851" t="s">
        <v>28</v>
      </c>
    </row>
    <row r="3852" spans="1:7" x14ac:dyDescent="0.2">
      <c r="A3852" s="3">
        <v>39274</v>
      </c>
      <c r="B3852">
        <v>4.6900000000000004</v>
      </c>
      <c r="C3852" t="s">
        <v>27</v>
      </c>
      <c r="D3852" t="s">
        <v>28</v>
      </c>
      <c r="E3852">
        <v>4.63</v>
      </c>
      <c r="F3852" t="s">
        <v>27</v>
      </c>
      <c r="G3852" t="s">
        <v>28</v>
      </c>
    </row>
    <row r="3853" spans="1:7" x14ac:dyDescent="0.2">
      <c r="A3853" s="3">
        <v>39275</v>
      </c>
      <c r="B3853">
        <v>4.68</v>
      </c>
      <c r="C3853" t="s">
        <v>27</v>
      </c>
      <c r="D3853" t="s">
        <v>28</v>
      </c>
      <c r="E3853">
        <v>4.63</v>
      </c>
      <c r="F3853" t="s">
        <v>27</v>
      </c>
      <c r="G3853" t="s">
        <v>28</v>
      </c>
    </row>
    <row r="3854" spans="1:7" x14ac:dyDescent="0.2">
      <c r="A3854" s="3">
        <v>39276</v>
      </c>
      <c r="B3854">
        <v>4.68</v>
      </c>
      <c r="C3854" t="s">
        <v>27</v>
      </c>
      <c r="D3854" t="s">
        <v>28</v>
      </c>
      <c r="E3854">
        <v>4.63</v>
      </c>
      <c r="F3854" t="s">
        <v>27</v>
      </c>
      <c r="G3854" t="s">
        <v>28</v>
      </c>
    </row>
    <row r="3855" spans="1:7" x14ac:dyDescent="0.2">
      <c r="A3855" s="3">
        <v>39277</v>
      </c>
      <c r="B3855" t="s">
        <v>29</v>
      </c>
      <c r="C3855" t="s">
        <v>30</v>
      </c>
      <c r="D3855" t="s">
        <v>28</v>
      </c>
      <c r="E3855" t="s">
        <v>29</v>
      </c>
      <c r="F3855" t="s">
        <v>30</v>
      </c>
      <c r="G3855" t="s">
        <v>28</v>
      </c>
    </row>
    <row r="3856" spans="1:7" x14ac:dyDescent="0.2">
      <c r="A3856" s="3">
        <v>39278</v>
      </c>
      <c r="B3856" t="s">
        <v>29</v>
      </c>
      <c r="C3856" t="s">
        <v>30</v>
      </c>
      <c r="D3856" t="s">
        <v>28</v>
      </c>
      <c r="E3856" t="s">
        <v>29</v>
      </c>
      <c r="F3856" t="s">
        <v>30</v>
      </c>
      <c r="G3856" t="s">
        <v>28</v>
      </c>
    </row>
    <row r="3857" spans="1:7" x14ac:dyDescent="0.2">
      <c r="A3857" s="3">
        <v>39279</v>
      </c>
      <c r="B3857">
        <v>4.68</v>
      </c>
      <c r="C3857" t="s">
        <v>27</v>
      </c>
      <c r="D3857" t="s">
        <v>28</v>
      </c>
      <c r="E3857">
        <v>4.62</v>
      </c>
      <c r="F3857" t="s">
        <v>27</v>
      </c>
      <c r="G3857" t="s">
        <v>28</v>
      </c>
    </row>
    <row r="3858" spans="1:7" x14ac:dyDescent="0.2">
      <c r="A3858" s="3">
        <v>39280</v>
      </c>
      <c r="B3858">
        <v>4.68</v>
      </c>
      <c r="C3858" t="s">
        <v>27</v>
      </c>
      <c r="D3858" t="s">
        <v>28</v>
      </c>
      <c r="E3858">
        <v>4.63</v>
      </c>
      <c r="F3858" t="s">
        <v>27</v>
      </c>
      <c r="G3858" t="s">
        <v>28</v>
      </c>
    </row>
    <row r="3859" spans="1:7" x14ac:dyDescent="0.2">
      <c r="A3859" s="3">
        <v>39281</v>
      </c>
      <c r="B3859">
        <v>4.6900000000000004</v>
      </c>
      <c r="C3859" t="s">
        <v>27</v>
      </c>
      <c r="D3859" t="s">
        <v>28</v>
      </c>
      <c r="E3859">
        <v>4.63</v>
      </c>
      <c r="F3859" t="s">
        <v>27</v>
      </c>
      <c r="G3859" t="s">
        <v>28</v>
      </c>
    </row>
    <row r="3860" spans="1:7" x14ac:dyDescent="0.2">
      <c r="A3860" s="3">
        <v>39282</v>
      </c>
      <c r="B3860">
        <v>4.6900000000000004</v>
      </c>
      <c r="C3860" t="s">
        <v>27</v>
      </c>
      <c r="D3860" t="s">
        <v>28</v>
      </c>
      <c r="E3860">
        <v>4.6500000000000004</v>
      </c>
      <c r="F3860" t="s">
        <v>27</v>
      </c>
      <c r="G3860" t="s">
        <v>28</v>
      </c>
    </row>
    <row r="3861" spans="1:7" x14ac:dyDescent="0.2">
      <c r="A3861" s="3">
        <v>39283</v>
      </c>
      <c r="B3861">
        <v>4.7</v>
      </c>
      <c r="C3861" t="s">
        <v>27</v>
      </c>
      <c r="D3861" t="s">
        <v>28</v>
      </c>
      <c r="E3861">
        <v>4.6500000000000004</v>
      </c>
      <c r="F3861" t="s">
        <v>27</v>
      </c>
      <c r="G3861" t="s">
        <v>28</v>
      </c>
    </row>
    <row r="3862" spans="1:7" x14ac:dyDescent="0.2">
      <c r="A3862" s="3">
        <v>39284</v>
      </c>
      <c r="B3862" t="s">
        <v>29</v>
      </c>
      <c r="C3862" t="s">
        <v>30</v>
      </c>
      <c r="D3862" t="s">
        <v>28</v>
      </c>
      <c r="E3862" t="s">
        <v>29</v>
      </c>
      <c r="F3862" t="s">
        <v>30</v>
      </c>
      <c r="G3862" t="s">
        <v>28</v>
      </c>
    </row>
    <row r="3863" spans="1:7" x14ac:dyDescent="0.2">
      <c r="A3863" s="3">
        <v>39285</v>
      </c>
      <c r="B3863" t="s">
        <v>29</v>
      </c>
      <c r="C3863" t="s">
        <v>30</v>
      </c>
      <c r="D3863" t="s">
        <v>28</v>
      </c>
      <c r="E3863" t="s">
        <v>29</v>
      </c>
      <c r="F3863" t="s">
        <v>30</v>
      </c>
      <c r="G3863" t="s">
        <v>28</v>
      </c>
    </row>
    <row r="3864" spans="1:7" x14ac:dyDescent="0.2">
      <c r="A3864" s="3">
        <v>39286</v>
      </c>
      <c r="B3864">
        <v>4.7</v>
      </c>
      <c r="C3864" t="s">
        <v>27</v>
      </c>
      <c r="D3864" t="s">
        <v>28</v>
      </c>
      <c r="E3864">
        <v>4.6500000000000004</v>
      </c>
      <c r="F3864" t="s">
        <v>27</v>
      </c>
      <c r="G3864" t="s">
        <v>28</v>
      </c>
    </row>
    <row r="3865" spans="1:7" x14ac:dyDescent="0.2">
      <c r="A3865" s="3">
        <v>39287</v>
      </c>
      <c r="B3865">
        <v>4.71</v>
      </c>
      <c r="C3865" t="s">
        <v>27</v>
      </c>
      <c r="D3865" t="s">
        <v>28</v>
      </c>
      <c r="E3865">
        <v>4.66</v>
      </c>
      <c r="F3865" t="s">
        <v>27</v>
      </c>
      <c r="G3865" t="s">
        <v>28</v>
      </c>
    </row>
    <row r="3866" spans="1:7" x14ac:dyDescent="0.2">
      <c r="A3866" s="3">
        <v>39288</v>
      </c>
      <c r="B3866">
        <v>4.71</v>
      </c>
      <c r="C3866" t="s">
        <v>27</v>
      </c>
      <c r="D3866" t="s">
        <v>28</v>
      </c>
      <c r="E3866">
        <v>4.66</v>
      </c>
      <c r="F3866" t="s">
        <v>27</v>
      </c>
      <c r="G3866" t="s">
        <v>28</v>
      </c>
    </row>
    <row r="3867" spans="1:7" x14ac:dyDescent="0.2">
      <c r="A3867" s="3">
        <v>39289</v>
      </c>
      <c r="B3867">
        <v>4.6900000000000004</v>
      </c>
      <c r="C3867" t="s">
        <v>27</v>
      </c>
      <c r="D3867" t="s">
        <v>28</v>
      </c>
      <c r="E3867">
        <v>4.62</v>
      </c>
      <c r="F3867" t="s">
        <v>27</v>
      </c>
      <c r="G3867" t="s">
        <v>28</v>
      </c>
    </row>
    <row r="3868" spans="1:7" x14ac:dyDescent="0.2">
      <c r="A3868" s="3">
        <v>39290</v>
      </c>
      <c r="B3868">
        <v>4.6900000000000004</v>
      </c>
      <c r="C3868" t="s">
        <v>27</v>
      </c>
      <c r="D3868" t="s">
        <v>28</v>
      </c>
      <c r="E3868">
        <v>4.63</v>
      </c>
      <c r="F3868" t="s">
        <v>27</v>
      </c>
      <c r="G3868" t="s">
        <v>28</v>
      </c>
    </row>
    <row r="3869" spans="1:7" x14ac:dyDescent="0.2">
      <c r="A3869" s="3">
        <v>39291</v>
      </c>
      <c r="B3869" t="s">
        <v>29</v>
      </c>
      <c r="C3869" t="s">
        <v>30</v>
      </c>
      <c r="D3869" t="s">
        <v>28</v>
      </c>
      <c r="E3869" t="s">
        <v>29</v>
      </c>
      <c r="F3869" t="s">
        <v>30</v>
      </c>
      <c r="G3869" t="s">
        <v>28</v>
      </c>
    </row>
    <row r="3870" spans="1:7" x14ac:dyDescent="0.2">
      <c r="A3870" s="3">
        <v>39292</v>
      </c>
      <c r="B3870" t="s">
        <v>29</v>
      </c>
      <c r="C3870" t="s">
        <v>30</v>
      </c>
      <c r="D3870" t="s">
        <v>28</v>
      </c>
      <c r="E3870" t="s">
        <v>29</v>
      </c>
      <c r="F3870" t="s">
        <v>30</v>
      </c>
      <c r="G3870" t="s">
        <v>28</v>
      </c>
    </row>
    <row r="3871" spans="1:7" x14ac:dyDescent="0.2">
      <c r="A3871" s="3">
        <v>39293</v>
      </c>
      <c r="B3871">
        <v>4.6900000000000004</v>
      </c>
      <c r="C3871" t="s">
        <v>27</v>
      </c>
      <c r="D3871" t="s">
        <v>28</v>
      </c>
      <c r="E3871">
        <v>3.22</v>
      </c>
      <c r="F3871" t="s">
        <v>27</v>
      </c>
      <c r="G3871" t="s">
        <v>28</v>
      </c>
    </row>
    <row r="3872" spans="1:7" x14ac:dyDescent="0.2">
      <c r="A3872" s="3">
        <v>39294</v>
      </c>
      <c r="B3872">
        <v>4.6900000000000004</v>
      </c>
      <c r="C3872" t="s">
        <v>27</v>
      </c>
      <c r="D3872" t="s">
        <v>28</v>
      </c>
      <c r="E3872">
        <v>4.5600000000000005</v>
      </c>
      <c r="F3872" t="s">
        <v>27</v>
      </c>
      <c r="G3872" t="s">
        <v>28</v>
      </c>
    </row>
    <row r="3873" spans="1:7" x14ac:dyDescent="0.2">
      <c r="A3873" s="3">
        <v>39295</v>
      </c>
      <c r="B3873">
        <v>4.7</v>
      </c>
      <c r="C3873" t="s">
        <v>27</v>
      </c>
      <c r="D3873" t="s">
        <v>28</v>
      </c>
      <c r="E3873">
        <v>4.55</v>
      </c>
      <c r="F3873" t="s">
        <v>27</v>
      </c>
      <c r="G3873" t="s">
        <v>28</v>
      </c>
    </row>
    <row r="3874" spans="1:7" x14ac:dyDescent="0.2">
      <c r="A3874" s="3">
        <v>39296</v>
      </c>
      <c r="B3874">
        <v>4.7</v>
      </c>
      <c r="C3874" t="s">
        <v>27</v>
      </c>
      <c r="D3874" t="s">
        <v>28</v>
      </c>
      <c r="E3874">
        <v>4.57</v>
      </c>
      <c r="F3874" t="s">
        <v>27</v>
      </c>
      <c r="G3874" t="s">
        <v>28</v>
      </c>
    </row>
    <row r="3875" spans="1:7" x14ac:dyDescent="0.2">
      <c r="A3875" s="3">
        <v>39297</v>
      </c>
      <c r="B3875">
        <v>4.71</v>
      </c>
      <c r="C3875" t="s">
        <v>27</v>
      </c>
      <c r="D3875" t="s">
        <v>28</v>
      </c>
      <c r="E3875">
        <v>4.62</v>
      </c>
      <c r="F3875" t="s">
        <v>27</v>
      </c>
      <c r="G3875" t="s">
        <v>28</v>
      </c>
    </row>
    <row r="3876" spans="1:7" x14ac:dyDescent="0.2">
      <c r="A3876" s="3">
        <v>39298</v>
      </c>
      <c r="B3876" t="s">
        <v>29</v>
      </c>
      <c r="C3876" t="s">
        <v>30</v>
      </c>
      <c r="D3876" t="s">
        <v>28</v>
      </c>
      <c r="E3876" t="s">
        <v>29</v>
      </c>
      <c r="F3876" t="s">
        <v>30</v>
      </c>
      <c r="G3876" t="s">
        <v>28</v>
      </c>
    </row>
    <row r="3877" spans="1:7" x14ac:dyDescent="0.2">
      <c r="A3877" s="3">
        <v>39299</v>
      </c>
      <c r="B3877" t="s">
        <v>29</v>
      </c>
      <c r="C3877" t="s">
        <v>30</v>
      </c>
      <c r="D3877" t="s">
        <v>28</v>
      </c>
      <c r="E3877" t="s">
        <v>29</v>
      </c>
      <c r="F3877" t="s">
        <v>30</v>
      </c>
      <c r="G3877" t="s">
        <v>28</v>
      </c>
    </row>
    <row r="3878" spans="1:7" x14ac:dyDescent="0.2">
      <c r="A3878" s="3">
        <v>39300</v>
      </c>
      <c r="B3878">
        <v>4.71</v>
      </c>
      <c r="C3878" t="s">
        <v>27</v>
      </c>
      <c r="D3878" t="s">
        <v>28</v>
      </c>
      <c r="E3878">
        <v>4.6100000000000003</v>
      </c>
      <c r="F3878" t="s">
        <v>27</v>
      </c>
      <c r="G3878" t="s">
        <v>28</v>
      </c>
    </row>
    <row r="3879" spans="1:7" x14ac:dyDescent="0.2">
      <c r="A3879" s="3">
        <v>39301</v>
      </c>
      <c r="B3879">
        <v>4.72</v>
      </c>
      <c r="C3879" t="s">
        <v>27</v>
      </c>
      <c r="D3879" t="s">
        <v>28</v>
      </c>
      <c r="E3879">
        <v>4.6100000000000003</v>
      </c>
      <c r="F3879" t="s">
        <v>27</v>
      </c>
      <c r="G3879" t="s">
        <v>28</v>
      </c>
    </row>
    <row r="3880" spans="1:7" x14ac:dyDescent="0.2">
      <c r="A3880" s="3">
        <v>39302</v>
      </c>
      <c r="B3880">
        <v>4.71</v>
      </c>
      <c r="C3880" t="s">
        <v>27</v>
      </c>
      <c r="D3880" t="s">
        <v>28</v>
      </c>
      <c r="E3880">
        <v>4.6100000000000003</v>
      </c>
      <c r="F3880" t="s">
        <v>27</v>
      </c>
      <c r="G3880" t="s">
        <v>28</v>
      </c>
    </row>
    <row r="3881" spans="1:7" x14ac:dyDescent="0.2">
      <c r="A3881" s="3">
        <v>39303</v>
      </c>
      <c r="B3881">
        <v>4.7300000000000004</v>
      </c>
      <c r="C3881" t="s">
        <v>27</v>
      </c>
      <c r="D3881" t="s">
        <v>28</v>
      </c>
      <c r="E3881">
        <v>4.63</v>
      </c>
      <c r="F3881" t="s">
        <v>27</v>
      </c>
      <c r="G3881" t="s">
        <v>28</v>
      </c>
    </row>
    <row r="3882" spans="1:7" x14ac:dyDescent="0.2">
      <c r="A3882" s="3">
        <v>39304</v>
      </c>
      <c r="B3882">
        <v>4.74</v>
      </c>
      <c r="C3882" t="s">
        <v>27</v>
      </c>
      <c r="D3882" t="s">
        <v>28</v>
      </c>
      <c r="E3882">
        <v>4.6500000000000004</v>
      </c>
      <c r="F3882" t="s">
        <v>27</v>
      </c>
      <c r="G3882" t="s">
        <v>28</v>
      </c>
    </row>
    <row r="3883" spans="1:7" x14ac:dyDescent="0.2">
      <c r="A3883" s="3">
        <v>39305</v>
      </c>
      <c r="B3883" t="s">
        <v>29</v>
      </c>
      <c r="C3883" t="s">
        <v>30</v>
      </c>
      <c r="D3883" t="s">
        <v>28</v>
      </c>
      <c r="E3883" t="s">
        <v>29</v>
      </c>
      <c r="F3883" t="s">
        <v>30</v>
      </c>
      <c r="G3883" t="s">
        <v>28</v>
      </c>
    </row>
    <row r="3884" spans="1:7" x14ac:dyDescent="0.2">
      <c r="A3884" s="3">
        <v>39306</v>
      </c>
      <c r="B3884" t="s">
        <v>29</v>
      </c>
      <c r="C3884" t="s">
        <v>30</v>
      </c>
      <c r="D3884" t="s">
        <v>28</v>
      </c>
      <c r="E3884" t="s">
        <v>29</v>
      </c>
      <c r="F3884" t="s">
        <v>30</v>
      </c>
      <c r="G3884" t="s">
        <v>28</v>
      </c>
    </row>
    <row r="3885" spans="1:7" x14ac:dyDescent="0.2">
      <c r="A3885" s="3">
        <v>39307</v>
      </c>
      <c r="B3885">
        <v>4.74</v>
      </c>
      <c r="C3885" t="s">
        <v>27</v>
      </c>
      <c r="D3885" t="s">
        <v>28</v>
      </c>
      <c r="E3885">
        <v>4.6100000000000003</v>
      </c>
      <c r="F3885" t="s">
        <v>27</v>
      </c>
      <c r="G3885" t="s">
        <v>28</v>
      </c>
    </row>
    <row r="3886" spans="1:7" x14ac:dyDescent="0.2">
      <c r="A3886" s="3">
        <v>39308</v>
      </c>
      <c r="B3886">
        <v>4.75</v>
      </c>
      <c r="C3886" t="s">
        <v>27</v>
      </c>
      <c r="D3886" t="s">
        <v>28</v>
      </c>
      <c r="E3886">
        <v>4.62</v>
      </c>
      <c r="F3886" t="s">
        <v>27</v>
      </c>
      <c r="G3886" t="s">
        <v>28</v>
      </c>
    </row>
    <row r="3887" spans="1:7" x14ac:dyDescent="0.2">
      <c r="A3887" s="3">
        <v>39309</v>
      </c>
      <c r="B3887" t="s">
        <v>29</v>
      </c>
      <c r="C3887" t="s">
        <v>30</v>
      </c>
      <c r="D3887" t="s">
        <v>28</v>
      </c>
      <c r="E3887" t="s">
        <v>29</v>
      </c>
      <c r="F3887" t="s">
        <v>30</v>
      </c>
      <c r="G3887" t="s">
        <v>28</v>
      </c>
    </row>
    <row r="3888" spans="1:7" x14ac:dyDescent="0.2">
      <c r="A3888" s="3">
        <v>39310</v>
      </c>
      <c r="B3888">
        <v>4.76</v>
      </c>
      <c r="C3888" t="s">
        <v>27</v>
      </c>
      <c r="D3888" t="s">
        <v>28</v>
      </c>
      <c r="E3888">
        <v>4.6100000000000003</v>
      </c>
      <c r="F3888" t="s">
        <v>27</v>
      </c>
      <c r="G3888" t="s">
        <v>28</v>
      </c>
    </row>
    <row r="3889" spans="1:7" x14ac:dyDescent="0.2">
      <c r="A3889" s="3">
        <v>39311</v>
      </c>
      <c r="B3889">
        <v>4.7700000000000005</v>
      </c>
      <c r="C3889" t="s">
        <v>27</v>
      </c>
      <c r="D3889" t="s">
        <v>28</v>
      </c>
      <c r="E3889">
        <v>4.63</v>
      </c>
      <c r="F3889" t="s">
        <v>27</v>
      </c>
      <c r="G3889" t="s">
        <v>28</v>
      </c>
    </row>
    <row r="3890" spans="1:7" x14ac:dyDescent="0.2">
      <c r="A3890" s="3">
        <v>39312</v>
      </c>
      <c r="B3890" t="s">
        <v>29</v>
      </c>
      <c r="C3890" t="s">
        <v>30</v>
      </c>
      <c r="D3890" t="s">
        <v>28</v>
      </c>
      <c r="E3890" t="s">
        <v>29</v>
      </c>
      <c r="F3890" t="s">
        <v>30</v>
      </c>
      <c r="G3890" t="s">
        <v>28</v>
      </c>
    </row>
    <row r="3891" spans="1:7" x14ac:dyDescent="0.2">
      <c r="A3891" s="3">
        <v>39313</v>
      </c>
      <c r="B3891" t="s">
        <v>29</v>
      </c>
      <c r="C3891" t="s">
        <v>30</v>
      </c>
      <c r="D3891" t="s">
        <v>28</v>
      </c>
      <c r="E3891" t="s">
        <v>29</v>
      </c>
      <c r="F3891" t="s">
        <v>30</v>
      </c>
      <c r="G3891" t="s">
        <v>28</v>
      </c>
    </row>
    <row r="3892" spans="1:7" x14ac:dyDescent="0.2">
      <c r="A3892" s="3">
        <v>39314</v>
      </c>
      <c r="B3892">
        <v>4.78</v>
      </c>
      <c r="C3892" t="s">
        <v>27</v>
      </c>
      <c r="D3892" t="s">
        <v>28</v>
      </c>
      <c r="E3892">
        <v>4.6100000000000003</v>
      </c>
      <c r="F3892" t="s">
        <v>27</v>
      </c>
      <c r="G3892" t="s">
        <v>28</v>
      </c>
    </row>
    <row r="3893" spans="1:7" x14ac:dyDescent="0.2">
      <c r="A3893" s="3">
        <v>39315</v>
      </c>
      <c r="B3893">
        <v>4.79</v>
      </c>
      <c r="C3893" t="s">
        <v>27</v>
      </c>
      <c r="D3893" t="s">
        <v>28</v>
      </c>
      <c r="E3893">
        <v>4.6100000000000003</v>
      </c>
      <c r="F3893" t="s">
        <v>27</v>
      </c>
      <c r="G3893" t="s">
        <v>28</v>
      </c>
    </row>
    <row r="3894" spans="1:7" x14ac:dyDescent="0.2">
      <c r="A3894" s="3">
        <v>39316</v>
      </c>
      <c r="B3894">
        <v>4.79</v>
      </c>
      <c r="C3894" t="s">
        <v>27</v>
      </c>
      <c r="D3894" t="s">
        <v>28</v>
      </c>
      <c r="E3894">
        <v>4.6000000000000005</v>
      </c>
      <c r="F3894" t="s">
        <v>27</v>
      </c>
      <c r="G3894" t="s">
        <v>28</v>
      </c>
    </row>
    <row r="3895" spans="1:7" x14ac:dyDescent="0.2">
      <c r="A3895" s="3">
        <v>39317</v>
      </c>
      <c r="B3895">
        <v>4.8</v>
      </c>
      <c r="C3895" t="s">
        <v>27</v>
      </c>
      <c r="D3895" t="s">
        <v>28</v>
      </c>
      <c r="E3895">
        <v>4.4800000000000004</v>
      </c>
      <c r="F3895" t="s">
        <v>27</v>
      </c>
      <c r="G3895" t="s">
        <v>28</v>
      </c>
    </row>
    <row r="3896" spans="1:7" x14ac:dyDescent="0.2">
      <c r="A3896" s="3">
        <v>39318</v>
      </c>
      <c r="B3896">
        <v>4.8</v>
      </c>
      <c r="C3896" t="s">
        <v>27</v>
      </c>
      <c r="D3896" t="s">
        <v>28</v>
      </c>
      <c r="E3896">
        <v>4.54</v>
      </c>
      <c r="F3896" t="s">
        <v>27</v>
      </c>
      <c r="G3896" t="s">
        <v>28</v>
      </c>
    </row>
    <row r="3897" spans="1:7" x14ac:dyDescent="0.2">
      <c r="A3897" s="3">
        <v>39319</v>
      </c>
      <c r="B3897" t="s">
        <v>29</v>
      </c>
      <c r="C3897" t="s">
        <v>30</v>
      </c>
      <c r="D3897" t="s">
        <v>28</v>
      </c>
      <c r="E3897" t="s">
        <v>29</v>
      </c>
      <c r="F3897" t="s">
        <v>30</v>
      </c>
      <c r="G3897" t="s">
        <v>28</v>
      </c>
    </row>
    <row r="3898" spans="1:7" x14ac:dyDescent="0.2">
      <c r="A3898" s="3">
        <v>39320</v>
      </c>
      <c r="B3898" t="s">
        <v>29</v>
      </c>
      <c r="C3898" t="s">
        <v>30</v>
      </c>
      <c r="D3898" t="s">
        <v>28</v>
      </c>
      <c r="E3898" t="s">
        <v>29</v>
      </c>
      <c r="F3898" t="s">
        <v>30</v>
      </c>
      <c r="G3898" t="s">
        <v>28</v>
      </c>
    </row>
    <row r="3899" spans="1:7" x14ac:dyDescent="0.2">
      <c r="A3899" s="3">
        <v>39321</v>
      </c>
      <c r="B3899">
        <v>4.8</v>
      </c>
      <c r="C3899" t="s">
        <v>27</v>
      </c>
      <c r="D3899" t="s">
        <v>28</v>
      </c>
      <c r="E3899">
        <v>4.5200000000000005</v>
      </c>
      <c r="F3899" t="s">
        <v>27</v>
      </c>
      <c r="G3899" t="s">
        <v>28</v>
      </c>
    </row>
    <row r="3900" spans="1:7" x14ac:dyDescent="0.2">
      <c r="A3900" s="3">
        <v>39322</v>
      </c>
      <c r="B3900">
        <v>4.82</v>
      </c>
      <c r="C3900" t="s">
        <v>27</v>
      </c>
      <c r="D3900" t="s">
        <v>28</v>
      </c>
      <c r="E3900">
        <v>4.3600000000000003</v>
      </c>
      <c r="F3900" t="s">
        <v>27</v>
      </c>
      <c r="G3900" t="s">
        <v>28</v>
      </c>
    </row>
    <row r="3901" spans="1:7" x14ac:dyDescent="0.2">
      <c r="A3901" s="3">
        <v>39323</v>
      </c>
      <c r="B3901">
        <v>4.8500000000000005</v>
      </c>
      <c r="C3901" t="s">
        <v>27</v>
      </c>
      <c r="D3901" t="s">
        <v>28</v>
      </c>
      <c r="E3901">
        <v>4.03</v>
      </c>
      <c r="F3901" t="s">
        <v>27</v>
      </c>
      <c r="G3901" t="s">
        <v>28</v>
      </c>
    </row>
    <row r="3902" spans="1:7" x14ac:dyDescent="0.2">
      <c r="A3902" s="3">
        <v>39324</v>
      </c>
      <c r="B3902">
        <v>4.9000000000000004</v>
      </c>
      <c r="C3902" t="s">
        <v>27</v>
      </c>
      <c r="D3902" t="s">
        <v>28</v>
      </c>
      <c r="E3902">
        <v>3.56</v>
      </c>
      <c r="F3902" t="s">
        <v>27</v>
      </c>
      <c r="G3902" t="s">
        <v>28</v>
      </c>
    </row>
    <row r="3903" spans="1:7" x14ac:dyDescent="0.2">
      <c r="A3903" s="3">
        <v>39325</v>
      </c>
      <c r="B3903">
        <v>4.91</v>
      </c>
      <c r="C3903" t="s">
        <v>27</v>
      </c>
      <c r="D3903" t="s">
        <v>28</v>
      </c>
      <c r="E3903">
        <v>4.8899999999999997</v>
      </c>
      <c r="F3903" t="s">
        <v>27</v>
      </c>
      <c r="G3903" t="s">
        <v>28</v>
      </c>
    </row>
    <row r="3904" spans="1:7" x14ac:dyDescent="0.2">
      <c r="A3904" s="3">
        <v>39326</v>
      </c>
      <c r="B3904" t="s">
        <v>29</v>
      </c>
      <c r="C3904" t="s">
        <v>30</v>
      </c>
      <c r="D3904" t="s">
        <v>28</v>
      </c>
      <c r="E3904" t="s">
        <v>29</v>
      </c>
      <c r="F3904" t="s">
        <v>30</v>
      </c>
      <c r="G3904" t="s">
        <v>28</v>
      </c>
    </row>
    <row r="3905" spans="1:7" x14ac:dyDescent="0.2">
      <c r="A3905" s="3">
        <v>39327</v>
      </c>
      <c r="B3905" t="s">
        <v>29</v>
      </c>
      <c r="C3905" t="s">
        <v>30</v>
      </c>
      <c r="D3905" t="s">
        <v>28</v>
      </c>
      <c r="E3905" t="s">
        <v>29</v>
      </c>
      <c r="F3905" t="s">
        <v>30</v>
      </c>
      <c r="G3905" t="s">
        <v>28</v>
      </c>
    </row>
    <row r="3906" spans="1:7" x14ac:dyDescent="0.2">
      <c r="A3906" s="3">
        <v>39328</v>
      </c>
      <c r="B3906">
        <v>4.93</v>
      </c>
      <c r="C3906" t="s">
        <v>27</v>
      </c>
      <c r="D3906" t="s">
        <v>28</v>
      </c>
      <c r="E3906">
        <v>4.8899999999999997</v>
      </c>
      <c r="F3906" t="s">
        <v>27</v>
      </c>
      <c r="G3906" t="s">
        <v>28</v>
      </c>
    </row>
    <row r="3907" spans="1:7" x14ac:dyDescent="0.2">
      <c r="A3907" s="3">
        <v>39329</v>
      </c>
      <c r="B3907">
        <v>4.9400000000000004</v>
      </c>
      <c r="C3907" t="s">
        <v>27</v>
      </c>
      <c r="D3907" t="s">
        <v>28</v>
      </c>
      <c r="E3907">
        <v>4.8899999999999997</v>
      </c>
      <c r="F3907" t="s">
        <v>27</v>
      </c>
      <c r="G3907" t="s">
        <v>28</v>
      </c>
    </row>
    <row r="3908" spans="1:7" x14ac:dyDescent="0.2">
      <c r="A3908" s="3">
        <v>39330</v>
      </c>
      <c r="B3908">
        <v>4.95</v>
      </c>
      <c r="C3908" t="s">
        <v>27</v>
      </c>
      <c r="D3908" t="s">
        <v>28</v>
      </c>
      <c r="E3908">
        <v>4.8899999999999997</v>
      </c>
      <c r="F3908" t="s">
        <v>27</v>
      </c>
      <c r="G3908" t="s">
        <v>28</v>
      </c>
    </row>
    <row r="3909" spans="1:7" x14ac:dyDescent="0.2">
      <c r="A3909" s="3">
        <v>39331</v>
      </c>
      <c r="B3909">
        <v>4.95</v>
      </c>
      <c r="C3909" t="s">
        <v>27</v>
      </c>
      <c r="D3909" t="s">
        <v>28</v>
      </c>
      <c r="E3909">
        <v>4.88</v>
      </c>
      <c r="F3909" t="s">
        <v>27</v>
      </c>
      <c r="G3909" t="s">
        <v>28</v>
      </c>
    </row>
    <row r="3910" spans="1:7" x14ac:dyDescent="0.2">
      <c r="A3910" s="3">
        <v>39332</v>
      </c>
      <c r="B3910">
        <v>4.96</v>
      </c>
      <c r="C3910" t="s">
        <v>27</v>
      </c>
      <c r="D3910" t="s">
        <v>28</v>
      </c>
      <c r="E3910">
        <v>4.8899999999999997</v>
      </c>
      <c r="F3910" t="s">
        <v>27</v>
      </c>
      <c r="G3910" t="s">
        <v>28</v>
      </c>
    </row>
    <row r="3911" spans="1:7" x14ac:dyDescent="0.2">
      <c r="A3911" s="3">
        <v>39333</v>
      </c>
      <c r="B3911" t="s">
        <v>29</v>
      </c>
      <c r="C3911" t="s">
        <v>30</v>
      </c>
      <c r="D3911" t="s">
        <v>28</v>
      </c>
      <c r="E3911" t="s">
        <v>29</v>
      </c>
      <c r="F3911" t="s">
        <v>30</v>
      </c>
      <c r="G3911" t="s">
        <v>28</v>
      </c>
    </row>
    <row r="3912" spans="1:7" x14ac:dyDescent="0.2">
      <c r="A3912" s="3">
        <v>39334</v>
      </c>
      <c r="B3912" t="s">
        <v>29</v>
      </c>
      <c r="C3912" t="s">
        <v>30</v>
      </c>
      <c r="D3912" t="s">
        <v>28</v>
      </c>
      <c r="E3912" t="s">
        <v>29</v>
      </c>
      <c r="F3912" t="s">
        <v>30</v>
      </c>
      <c r="G3912" t="s">
        <v>28</v>
      </c>
    </row>
    <row r="3913" spans="1:7" x14ac:dyDescent="0.2">
      <c r="A3913" s="3">
        <v>39335</v>
      </c>
      <c r="B3913">
        <v>4.96</v>
      </c>
      <c r="C3913" t="s">
        <v>27</v>
      </c>
      <c r="D3913" t="s">
        <v>28</v>
      </c>
      <c r="E3913">
        <v>4.8899999999999997</v>
      </c>
      <c r="F3913" t="s">
        <v>27</v>
      </c>
      <c r="G3913" t="s">
        <v>28</v>
      </c>
    </row>
    <row r="3914" spans="1:7" x14ac:dyDescent="0.2">
      <c r="A3914" s="3">
        <v>39336</v>
      </c>
      <c r="B3914">
        <v>4.96</v>
      </c>
      <c r="C3914" t="s">
        <v>27</v>
      </c>
      <c r="D3914" t="s">
        <v>28</v>
      </c>
      <c r="E3914">
        <v>4.8899999999999997</v>
      </c>
      <c r="F3914" t="s">
        <v>27</v>
      </c>
      <c r="G3914" t="s">
        <v>28</v>
      </c>
    </row>
    <row r="3915" spans="1:7" x14ac:dyDescent="0.2">
      <c r="A3915" s="3">
        <v>39337</v>
      </c>
      <c r="B3915">
        <v>4.97</v>
      </c>
      <c r="C3915" t="s">
        <v>27</v>
      </c>
      <c r="D3915" t="s">
        <v>28</v>
      </c>
      <c r="E3915">
        <v>4.9000000000000004</v>
      </c>
      <c r="F3915" t="s">
        <v>27</v>
      </c>
      <c r="G3915" t="s">
        <v>28</v>
      </c>
    </row>
    <row r="3916" spans="1:7" x14ac:dyDescent="0.2">
      <c r="A3916" s="3">
        <v>39338</v>
      </c>
      <c r="B3916">
        <v>4.9800000000000004</v>
      </c>
      <c r="C3916" t="s">
        <v>27</v>
      </c>
      <c r="D3916" t="s">
        <v>28</v>
      </c>
      <c r="E3916">
        <v>4.9000000000000004</v>
      </c>
      <c r="F3916" t="s">
        <v>27</v>
      </c>
      <c r="G3916" t="s">
        <v>28</v>
      </c>
    </row>
    <row r="3917" spans="1:7" x14ac:dyDescent="0.2">
      <c r="A3917" s="3">
        <v>39339</v>
      </c>
      <c r="B3917">
        <v>4.97</v>
      </c>
      <c r="C3917" t="s">
        <v>27</v>
      </c>
      <c r="D3917" t="s">
        <v>28</v>
      </c>
      <c r="E3917">
        <v>4.9000000000000004</v>
      </c>
      <c r="F3917" t="s">
        <v>27</v>
      </c>
      <c r="G3917" t="s">
        <v>28</v>
      </c>
    </row>
    <row r="3918" spans="1:7" x14ac:dyDescent="0.2">
      <c r="A3918" s="3">
        <v>39340</v>
      </c>
      <c r="B3918" t="s">
        <v>29</v>
      </c>
      <c r="C3918" t="s">
        <v>30</v>
      </c>
      <c r="D3918" t="s">
        <v>28</v>
      </c>
      <c r="E3918" t="s">
        <v>29</v>
      </c>
      <c r="F3918" t="s">
        <v>30</v>
      </c>
      <c r="G3918" t="s">
        <v>28</v>
      </c>
    </row>
    <row r="3919" spans="1:7" x14ac:dyDescent="0.2">
      <c r="A3919" s="3">
        <v>39341</v>
      </c>
      <c r="B3919" t="s">
        <v>29</v>
      </c>
      <c r="C3919" t="s">
        <v>30</v>
      </c>
      <c r="D3919" t="s">
        <v>28</v>
      </c>
      <c r="E3919" t="s">
        <v>29</v>
      </c>
      <c r="F3919" t="s">
        <v>30</v>
      </c>
      <c r="G3919" t="s">
        <v>28</v>
      </c>
    </row>
    <row r="3920" spans="1:7" x14ac:dyDescent="0.2">
      <c r="A3920" s="3">
        <v>39342</v>
      </c>
      <c r="B3920">
        <v>4.96</v>
      </c>
      <c r="C3920" t="s">
        <v>27</v>
      </c>
      <c r="D3920" t="s">
        <v>28</v>
      </c>
      <c r="E3920">
        <v>4.82</v>
      </c>
      <c r="F3920" t="s">
        <v>27</v>
      </c>
      <c r="G3920" t="s">
        <v>28</v>
      </c>
    </row>
    <row r="3921" spans="1:7" x14ac:dyDescent="0.2">
      <c r="A3921" s="3">
        <v>39343</v>
      </c>
      <c r="B3921">
        <v>4.96</v>
      </c>
      <c r="C3921" t="s">
        <v>27</v>
      </c>
      <c r="D3921" t="s">
        <v>28</v>
      </c>
      <c r="E3921">
        <v>4.8100000000000005</v>
      </c>
      <c r="F3921" t="s">
        <v>27</v>
      </c>
      <c r="G3921" t="s">
        <v>28</v>
      </c>
    </row>
    <row r="3922" spans="1:7" x14ac:dyDescent="0.2">
      <c r="A3922" s="3">
        <v>39344</v>
      </c>
      <c r="B3922">
        <v>4.96</v>
      </c>
      <c r="C3922" t="s">
        <v>27</v>
      </c>
      <c r="D3922" t="s">
        <v>28</v>
      </c>
      <c r="E3922">
        <v>4.79</v>
      </c>
      <c r="F3922" t="s">
        <v>27</v>
      </c>
      <c r="G3922" t="s">
        <v>28</v>
      </c>
    </row>
    <row r="3923" spans="1:7" x14ac:dyDescent="0.2">
      <c r="A3923" s="3">
        <v>39345</v>
      </c>
      <c r="B3923">
        <v>4.97</v>
      </c>
      <c r="C3923" t="s">
        <v>27</v>
      </c>
      <c r="D3923" t="s">
        <v>28</v>
      </c>
      <c r="E3923">
        <v>4.76</v>
      </c>
      <c r="F3923" t="s">
        <v>27</v>
      </c>
      <c r="G3923" t="s">
        <v>28</v>
      </c>
    </row>
    <row r="3924" spans="1:7" x14ac:dyDescent="0.2">
      <c r="A3924" s="3">
        <v>39346</v>
      </c>
      <c r="B3924">
        <v>4.97</v>
      </c>
      <c r="C3924" t="s">
        <v>27</v>
      </c>
      <c r="D3924" t="s">
        <v>28</v>
      </c>
      <c r="E3924">
        <v>4.8899999999999997</v>
      </c>
      <c r="F3924" t="s">
        <v>27</v>
      </c>
      <c r="G3924" t="s">
        <v>28</v>
      </c>
    </row>
    <row r="3925" spans="1:7" x14ac:dyDescent="0.2">
      <c r="A3925" s="3">
        <v>39347</v>
      </c>
      <c r="B3925" t="s">
        <v>29</v>
      </c>
      <c r="C3925" t="s">
        <v>30</v>
      </c>
      <c r="D3925" t="s">
        <v>28</v>
      </c>
      <c r="E3925" t="s">
        <v>29</v>
      </c>
      <c r="F3925" t="s">
        <v>30</v>
      </c>
      <c r="G3925" t="s">
        <v>28</v>
      </c>
    </row>
    <row r="3926" spans="1:7" x14ac:dyDescent="0.2">
      <c r="A3926" s="3">
        <v>39348</v>
      </c>
      <c r="B3926" t="s">
        <v>29</v>
      </c>
      <c r="C3926" t="s">
        <v>30</v>
      </c>
      <c r="D3926" t="s">
        <v>28</v>
      </c>
      <c r="E3926" t="s">
        <v>29</v>
      </c>
      <c r="F3926" t="s">
        <v>30</v>
      </c>
      <c r="G3926" t="s">
        <v>28</v>
      </c>
    </row>
    <row r="3927" spans="1:7" x14ac:dyDescent="0.2">
      <c r="A3927" s="3">
        <v>39349</v>
      </c>
      <c r="B3927">
        <v>4.96</v>
      </c>
      <c r="C3927" t="s">
        <v>27</v>
      </c>
      <c r="D3927" t="s">
        <v>28</v>
      </c>
      <c r="E3927">
        <v>4.57</v>
      </c>
      <c r="F3927" t="s">
        <v>27</v>
      </c>
      <c r="G3927" t="s">
        <v>28</v>
      </c>
    </row>
    <row r="3928" spans="1:7" x14ac:dyDescent="0.2">
      <c r="A3928" s="3">
        <v>39350</v>
      </c>
      <c r="B3928">
        <v>4.95</v>
      </c>
      <c r="C3928" t="s">
        <v>27</v>
      </c>
      <c r="D3928" t="s">
        <v>28</v>
      </c>
      <c r="E3928">
        <v>4.09</v>
      </c>
      <c r="F3928" t="s">
        <v>27</v>
      </c>
      <c r="G3928" t="s">
        <v>28</v>
      </c>
    </row>
    <row r="3929" spans="1:7" x14ac:dyDescent="0.2">
      <c r="A3929" s="3">
        <v>39351</v>
      </c>
      <c r="B3929">
        <v>4.9400000000000004</v>
      </c>
      <c r="C3929" t="s">
        <v>27</v>
      </c>
      <c r="D3929" t="s">
        <v>28</v>
      </c>
      <c r="E3929">
        <v>3.5100000000000002</v>
      </c>
      <c r="F3929" t="s">
        <v>27</v>
      </c>
      <c r="G3929" t="s">
        <v>28</v>
      </c>
    </row>
    <row r="3930" spans="1:7" x14ac:dyDescent="0.2">
      <c r="A3930" s="3">
        <v>39352</v>
      </c>
      <c r="B3930">
        <v>4.95</v>
      </c>
      <c r="C3930" t="s">
        <v>27</v>
      </c>
      <c r="D3930" t="s">
        <v>28</v>
      </c>
      <c r="E3930">
        <v>3.56</v>
      </c>
      <c r="F3930" t="s">
        <v>27</v>
      </c>
      <c r="G3930" t="s">
        <v>28</v>
      </c>
    </row>
    <row r="3931" spans="1:7" x14ac:dyDescent="0.2">
      <c r="A3931" s="3">
        <v>39353</v>
      </c>
      <c r="B3931">
        <v>4.95</v>
      </c>
      <c r="C3931" t="s">
        <v>27</v>
      </c>
      <c r="D3931" t="s">
        <v>28</v>
      </c>
      <c r="E3931">
        <v>4.8</v>
      </c>
      <c r="F3931" t="s">
        <v>27</v>
      </c>
      <c r="G3931" t="s">
        <v>28</v>
      </c>
    </row>
    <row r="3932" spans="1:7" x14ac:dyDescent="0.2">
      <c r="A3932" s="3">
        <v>39354</v>
      </c>
      <c r="B3932" t="s">
        <v>29</v>
      </c>
      <c r="C3932" t="s">
        <v>30</v>
      </c>
      <c r="D3932" t="s">
        <v>28</v>
      </c>
      <c r="E3932" t="s">
        <v>29</v>
      </c>
      <c r="F3932" t="s">
        <v>30</v>
      </c>
      <c r="G3932" t="s">
        <v>28</v>
      </c>
    </row>
    <row r="3933" spans="1:7" x14ac:dyDescent="0.2">
      <c r="A3933" s="3">
        <v>39355</v>
      </c>
      <c r="B3933" t="s">
        <v>29</v>
      </c>
      <c r="C3933" t="s">
        <v>30</v>
      </c>
      <c r="D3933" t="s">
        <v>28</v>
      </c>
      <c r="E3933" t="s">
        <v>29</v>
      </c>
      <c r="F3933" t="s">
        <v>30</v>
      </c>
      <c r="G3933" t="s">
        <v>28</v>
      </c>
    </row>
    <row r="3934" spans="1:7" x14ac:dyDescent="0.2">
      <c r="A3934" s="3">
        <v>39356</v>
      </c>
      <c r="B3934">
        <v>4.95</v>
      </c>
      <c r="C3934" t="s">
        <v>27</v>
      </c>
      <c r="D3934" t="s">
        <v>28</v>
      </c>
      <c r="E3934">
        <v>4.8899999999999997</v>
      </c>
      <c r="F3934" t="s">
        <v>27</v>
      </c>
      <c r="G3934" t="s">
        <v>28</v>
      </c>
    </row>
    <row r="3935" spans="1:7" x14ac:dyDescent="0.2">
      <c r="A3935" s="3">
        <v>39357</v>
      </c>
      <c r="B3935">
        <v>4.95</v>
      </c>
      <c r="C3935" t="s">
        <v>27</v>
      </c>
      <c r="D3935" t="s">
        <v>28</v>
      </c>
      <c r="E3935">
        <v>4.8899999999999997</v>
      </c>
      <c r="F3935" t="s">
        <v>27</v>
      </c>
      <c r="G3935" t="s">
        <v>28</v>
      </c>
    </row>
    <row r="3936" spans="1:7" x14ac:dyDescent="0.2">
      <c r="A3936" s="3">
        <v>39358</v>
      </c>
      <c r="B3936">
        <v>4.95</v>
      </c>
      <c r="C3936" t="s">
        <v>27</v>
      </c>
      <c r="D3936" t="s">
        <v>28</v>
      </c>
      <c r="E3936">
        <v>4.88</v>
      </c>
      <c r="F3936" t="s">
        <v>27</v>
      </c>
      <c r="G3936" t="s">
        <v>28</v>
      </c>
    </row>
    <row r="3937" spans="1:7" x14ac:dyDescent="0.2">
      <c r="A3937" s="3">
        <v>39359</v>
      </c>
      <c r="B3937">
        <v>4.95</v>
      </c>
      <c r="C3937" t="s">
        <v>27</v>
      </c>
      <c r="D3937" t="s">
        <v>28</v>
      </c>
      <c r="E3937">
        <v>4.88</v>
      </c>
      <c r="F3937" t="s">
        <v>27</v>
      </c>
      <c r="G3937" t="s">
        <v>28</v>
      </c>
    </row>
    <row r="3938" spans="1:7" x14ac:dyDescent="0.2">
      <c r="A3938" s="3">
        <v>39360</v>
      </c>
      <c r="B3938">
        <v>4.95</v>
      </c>
      <c r="C3938" t="s">
        <v>27</v>
      </c>
      <c r="D3938" t="s">
        <v>28</v>
      </c>
      <c r="E3938">
        <v>4.8899999999999997</v>
      </c>
      <c r="F3938" t="s">
        <v>27</v>
      </c>
      <c r="G3938" t="s">
        <v>28</v>
      </c>
    </row>
    <row r="3939" spans="1:7" x14ac:dyDescent="0.2">
      <c r="A3939" s="3">
        <v>39361</v>
      </c>
      <c r="B3939" t="s">
        <v>29</v>
      </c>
      <c r="C3939" t="s">
        <v>30</v>
      </c>
      <c r="D3939" t="s">
        <v>28</v>
      </c>
      <c r="E3939" t="s">
        <v>29</v>
      </c>
      <c r="F3939" t="s">
        <v>30</v>
      </c>
      <c r="G3939" t="s">
        <v>28</v>
      </c>
    </row>
    <row r="3940" spans="1:7" x14ac:dyDescent="0.2">
      <c r="A3940" s="3">
        <v>39362</v>
      </c>
      <c r="B3940" t="s">
        <v>29</v>
      </c>
      <c r="C3940" t="s">
        <v>30</v>
      </c>
      <c r="D3940" t="s">
        <v>28</v>
      </c>
      <c r="E3940" t="s">
        <v>29</v>
      </c>
      <c r="F3940" t="s">
        <v>30</v>
      </c>
      <c r="G3940" t="s">
        <v>28</v>
      </c>
    </row>
    <row r="3941" spans="1:7" x14ac:dyDescent="0.2">
      <c r="A3941" s="3">
        <v>39363</v>
      </c>
      <c r="B3941">
        <v>4.95</v>
      </c>
      <c r="C3941" t="s">
        <v>27</v>
      </c>
      <c r="D3941" t="s">
        <v>28</v>
      </c>
      <c r="E3941">
        <v>4.8899999999999997</v>
      </c>
      <c r="F3941" t="s">
        <v>27</v>
      </c>
      <c r="G3941" t="s">
        <v>28</v>
      </c>
    </row>
    <row r="3942" spans="1:7" x14ac:dyDescent="0.2">
      <c r="A3942" s="3">
        <v>39364</v>
      </c>
      <c r="B3942">
        <v>4.95</v>
      </c>
      <c r="C3942" t="s">
        <v>27</v>
      </c>
      <c r="D3942" t="s">
        <v>28</v>
      </c>
      <c r="E3942">
        <v>4.9000000000000004</v>
      </c>
      <c r="F3942" t="s">
        <v>27</v>
      </c>
      <c r="G3942" t="s">
        <v>28</v>
      </c>
    </row>
    <row r="3943" spans="1:7" x14ac:dyDescent="0.2">
      <c r="A3943" s="3">
        <v>39365</v>
      </c>
      <c r="B3943">
        <v>4.95</v>
      </c>
      <c r="C3943" t="s">
        <v>27</v>
      </c>
      <c r="D3943" t="s">
        <v>28</v>
      </c>
      <c r="E3943">
        <v>4.9000000000000004</v>
      </c>
      <c r="F3943" t="s">
        <v>27</v>
      </c>
      <c r="G3943" t="s">
        <v>28</v>
      </c>
    </row>
    <row r="3944" spans="1:7" x14ac:dyDescent="0.2">
      <c r="A3944" s="3">
        <v>39366</v>
      </c>
      <c r="B3944">
        <v>4.95</v>
      </c>
      <c r="C3944" t="s">
        <v>27</v>
      </c>
      <c r="D3944" t="s">
        <v>28</v>
      </c>
      <c r="E3944">
        <v>4.8899999999999997</v>
      </c>
      <c r="F3944" t="s">
        <v>27</v>
      </c>
      <c r="G3944" t="s">
        <v>28</v>
      </c>
    </row>
    <row r="3945" spans="1:7" x14ac:dyDescent="0.2">
      <c r="A3945" s="3">
        <v>39367</v>
      </c>
      <c r="B3945">
        <v>4.95</v>
      </c>
      <c r="C3945" t="s">
        <v>27</v>
      </c>
      <c r="D3945" t="s">
        <v>28</v>
      </c>
      <c r="E3945">
        <v>4.9000000000000004</v>
      </c>
      <c r="F3945" t="s">
        <v>27</v>
      </c>
      <c r="G3945" t="s">
        <v>28</v>
      </c>
    </row>
    <row r="3946" spans="1:7" x14ac:dyDescent="0.2">
      <c r="A3946" s="3">
        <v>39368</v>
      </c>
      <c r="B3946" t="s">
        <v>29</v>
      </c>
      <c r="C3946" t="s">
        <v>30</v>
      </c>
      <c r="D3946" t="s">
        <v>28</v>
      </c>
      <c r="E3946" t="s">
        <v>29</v>
      </c>
      <c r="F3946" t="s">
        <v>30</v>
      </c>
      <c r="G3946" t="s">
        <v>28</v>
      </c>
    </row>
    <row r="3947" spans="1:7" x14ac:dyDescent="0.2">
      <c r="A3947" s="3">
        <v>39369</v>
      </c>
      <c r="B3947" t="s">
        <v>29</v>
      </c>
      <c r="C3947" t="s">
        <v>30</v>
      </c>
      <c r="D3947" t="s">
        <v>28</v>
      </c>
      <c r="E3947" t="s">
        <v>29</v>
      </c>
      <c r="F3947" t="s">
        <v>30</v>
      </c>
      <c r="G3947" t="s">
        <v>28</v>
      </c>
    </row>
    <row r="3948" spans="1:7" x14ac:dyDescent="0.2">
      <c r="A3948" s="3">
        <v>39370</v>
      </c>
      <c r="B3948">
        <v>4.95</v>
      </c>
      <c r="C3948" t="s">
        <v>27</v>
      </c>
      <c r="D3948" t="s">
        <v>28</v>
      </c>
      <c r="E3948">
        <v>4.8899999999999997</v>
      </c>
      <c r="F3948" t="s">
        <v>27</v>
      </c>
      <c r="G3948" t="s">
        <v>28</v>
      </c>
    </row>
    <row r="3949" spans="1:7" x14ac:dyDescent="0.2">
      <c r="A3949" s="3">
        <v>39371</v>
      </c>
      <c r="B3949">
        <v>4.96</v>
      </c>
      <c r="C3949" t="s">
        <v>27</v>
      </c>
      <c r="D3949" t="s">
        <v>28</v>
      </c>
      <c r="E3949">
        <v>4.8899999999999997</v>
      </c>
      <c r="F3949" t="s">
        <v>27</v>
      </c>
      <c r="G3949" t="s">
        <v>28</v>
      </c>
    </row>
    <row r="3950" spans="1:7" x14ac:dyDescent="0.2">
      <c r="A3950" s="3">
        <v>39372</v>
      </c>
      <c r="B3950">
        <v>4.97</v>
      </c>
      <c r="C3950" t="s">
        <v>27</v>
      </c>
      <c r="D3950" t="s">
        <v>28</v>
      </c>
      <c r="E3950">
        <v>4.91</v>
      </c>
      <c r="F3950" t="s">
        <v>27</v>
      </c>
      <c r="G3950" t="s">
        <v>28</v>
      </c>
    </row>
    <row r="3951" spans="1:7" x14ac:dyDescent="0.2">
      <c r="A3951" s="3">
        <v>39373</v>
      </c>
      <c r="B3951">
        <v>4.9800000000000004</v>
      </c>
      <c r="C3951" t="s">
        <v>27</v>
      </c>
      <c r="D3951" t="s">
        <v>28</v>
      </c>
      <c r="E3951">
        <v>4.9400000000000004</v>
      </c>
      <c r="F3951" t="s">
        <v>27</v>
      </c>
      <c r="G3951" t="s">
        <v>28</v>
      </c>
    </row>
    <row r="3952" spans="1:7" x14ac:dyDescent="0.2">
      <c r="A3952" s="3">
        <v>39374</v>
      </c>
      <c r="B3952">
        <v>4.99</v>
      </c>
      <c r="C3952" t="s">
        <v>27</v>
      </c>
      <c r="D3952" t="s">
        <v>28</v>
      </c>
      <c r="E3952">
        <v>4.92</v>
      </c>
      <c r="F3952" t="s">
        <v>27</v>
      </c>
      <c r="G3952" t="s">
        <v>28</v>
      </c>
    </row>
    <row r="3953" spans="1:7" x14ac:dyDescent="0.2">
      <c r="A3953" s="3">
        <v>39375</v>
      </c>
      <c r="B3953" t="s">
        <v>29</v>
      </c>
      <c r="C3953" t="s">
        <v>30</v>
      </c>
      <c r="D3953" t="s">
        <v>28</v>
      </c>
      <c r="E3953" t="s">
        <v>29</v>
      </c>
      <c r="F3953" t="s">
        <v>30</v>
      </c>
      <c r="G3953" t="s">
        <v>28</v>
      </c>
    </row>
    <row r="3954" spans="1:7" x14ac:dyDescent="0.2">
      <c r="A3954" s="3">
        <v>39376</v>
      </c>
      <c r="B3954" t="s">
        <v>29</v>
      </c>
      <c r="C3954" t="s">
        <v>30</v>
      </c>
      <c r="D3954" t="s">
        <v>28</v>
      </c>
      <c r="E3954" t="s">
        <v>29</v>
      </c>
      <c r="F3954" t="s">
        <v>30</v>
      </c>
      <c r="G3954" t="s">
        <v>28</v>
      </c>
    </row>
    <row r="3955" spans="1:7" x14ac:dyDescent="0.2">
      <c r="A3955" s="3">
        <v>39377</v>
      </c>
      <c r="B3955">
        <v>4.99</v>
      </c>
      <c r="C3955" t="s">
        <v>27</v>
      </c>
      <c r="D3955" t="s">
        <v>28</v>
      </c>
      <c r="E3955">
        <v>4.91</v>
      </c>
      <c r="F3955" t="s">
        <v>27</v>
      </c>
      <c r="G3955" t="s">
        <v>28</v>
      </c>
    </row>
    <row r="3956" spans="1:7" x14ac:dyDescent="0.2">
      <c r="A3956" s="3">
        <v>39378</v>
      </c>
      <c r="B3956">
        <v>4.99</v>
      </c>
      <c r="C3956" t="s">
        <v>27</v>
      </c>
      <c r="D3956" t="s">
        <v>28</v>
      </c>
      <c r="E3956">
        <v>4.9000000000000004</v>
      </c>
      <c r="F3956" t="s">
        <v>27</v>
      </c>
      <c r="G3956" t="s">
        <v>28</v>
      </c>
    </row>
    <row r="3957" spans="1:7" x14ac:dyDescent="0.2">
      <c r="A3957" s="3">
        <v>39379</v>
      </c>
      <c r="B3957">
        <v>5</v>
      </c>
      <c r="C3957" t="s">
        <v>27</v>
      </c>
      <c r="D3957" t="s">
        <v>28</v>
      </c>
      <c r="E3957">
        <v>4.9000000000000004</v>
      </c>
      <c r="F3957" t="s">
        <v>27</v>
      </c>
      <c r="G3957" t="s">
        <v>28</v>
      </c>
    </row>
    <row r="3958" spans="1:7" x14ac:dyDescent="0.2">
      <c r="A3958" s="3">
        <v>39380</v>
      </c>
      <c r="B3958">
        <v>4.99</v>
      </c>
      <c r="C3958" t="s">
        <v>27</v>
      </c>
      <c r="D3958" t="s">
        <v>28</v>
      </c>
      <c r="E3958">
        <v>4.8899999999999997</v>
      </c>
      <c r="F3958" t="s">
        <v>27</v>
      </c>
      <c r="G3958" t="s">
        <v>28</v>
      </c>
    </row>
    <row r="3959" spans="1:7" x14ac:dyDescent="0.2">
      <c r="A3959" s="3">
        <v>39381</v>
      </c>
      <c r="B3959">
        <v>4.99</v>
      </c>
      <c r="C3959" t="s">
        <v>27</v>
      </c>
      <c r="D3959" t="s">
        <v>28</v>
      </c>
      <c r="E3959">
        <v>4.84</v>
      </c>
      <c r="F3959" t="s">
        <v>27</v>
      </c>
      <c r="G3959" t="s">
        <v>28</v>
      </c>
    </row>
    <row r="3960" spans="1:7" x14ac:dyDescent="0.2">
      <c r="A3960" s="3">
        <v>39382</v>
      </c>
      <c r="B3960" t="s">
        <v>29</v>
      </c>
      <c r="C3960" t="s">
        <v>30</v>
      </c>
      <c r="D3960" t="s">
        <v>28</v>
      </c>
      <c r="E3960" t="s">
        <v>29</v>
      </c>
      <c r="F3960" t="s">
        <v>30</v>
      </c>
      <c r="G3960" t="s">
        <v>28</v>
      </c>
    </row>
    <row r="3961" spans="1:7" x14ac:dyDescent="0.2">
      <c r="A3961" s="3">
        <v>39383</v>
      </c>
      <c r="B3961" t="s">
        <v>29</v>
      </c>
      <c r="C3961" t="s">
        <v>30</v>
      </c>
      <c r="D3961" t="s">
        <v>28</v>
      </c>
      <c r="E3961" t="s">
        <v>29</v>
      </c>
      <c r="F3961" t="s">
        <v>30</v>
      </c>
      <c r="G3961" t="s">
        <v>28</v>
      </c>
    </row>
    <row r="3962" spans="1:7" x14ac:dyDescent="0.2">
      <c r="A3962" s="3">
        <v>39384</v>
      </c>
      <c r="B3962">
        <v>5.01</v>
      </c>
      <c r="C3962" t="s">
        <v>27</v>
      </c>
      <c r="D3962" t="s">
        <v>28</v>
      </c>
      <c r="E3962">
        <v>6.25</v>
      </c>
      <c r="F3962" t="s">
        <v>27</v>
      </c>
      <c r="G3962" t="s">
        <v>28</v>
      </c>
    </row>
    <row r="3963" spans="1:7" x14ac:dyDescent="0.2">
      <c r="A3963" s="3">
        <v>39385</v>
      </c>
      <c r="B3963">
        <v>5</v>
      </c>
      <c r="C3963" t="s">
        <v>27</v>
      </c>
      <c r="D3963" t="s">
        <v>28</v>
      </c>
      <c r="E3963">
        <v>6.25</v>
      </c>
      <c r="F3963" t="s">
        <v>27</v>
      </c>
      <c r="G3963" t="s">
        <v>28</v>
      </c>
    </row>
    <row r="3964" spans="1:7" x14ac:dyDescent="0.2">
      <c r="A3964" s="3">
        <v>39386</v>
      </c>
      <c r="B3964">
        <v>5.0200000000000005</v>
      </c>
      <c r="C3964" t="s">
        <v>27</v>
      </c>
      <c r="D3964" t="s">
        <v>28</v>
      </c>
      <c r="E3964">
        <v>4.95</v>
      </c>
      <c r="F3964" t="s">
        <v>27</v>
      </c>
      <c r="G3964" t="s">
        <v>28</v>
      </c>
    </row>
    <row r="3965" spans="1:7" x14ac:dyDescent="0.2">
      <c r="A3965" s="3">
        <v>39387</v>
      </c>
      <c r="B3965" t="s">
        <v>29</v>
      </c>
      <c r="C3965" t="s">
        <v>30</v>
      </c>
      <c r="D3965" t="s">
        <v>28</v>
      </c>
      <c r="E3965" t="s">
        <v>29</v>
      </c>
      <c r="F3965" t="s">
        <v>30</v>
      </c>
      <c r="G3965" t="s">
        <v>28</v>
      </c>
    </row>
    <row r="3966" spans="1:7" x14ac:dyDescent="0.2">
      <c r="A3966" s="3">
        <v>39388</v>
      </c>
      <c r="B3966">
        <v>5</v>
      </c>
      <c r="C3966" t="s">
        <v>27</v>
      </c>
      <c r="D3966" t="s">
        <v>28</v>
      </c>
      <c r="E3966">
        <v>4.91</v>
      </c>
      <c r="F3966" t="s">
        <v>27</v>
      </c>
      <c r="G3966" t="s">
        <v>28</v>
      </c>
    </row>
    <row r="3967" spans="1:7" x14ac:dyDescent="0.2">
      <c r="A3967" s="3">
        <v>39389</v>
      </c>
      <c r="B3967" t="s">
        <v>29</v>
      </c>
      <c r="C3967" t="s">
        <v>30</v>
      </c>
      <c r="D3967" t="s">
        <v>28</v>
      </c>
      <c r="E3967" t="s">
        <v>29</v>
      </c>
      <c r="F3967" t="s">
        <v>30</v>
      </c>
      <c r="G3967" t="s">
        <v>28</v>
      </c>
    </row>
    <row r="3968" spans="1:7" x14ac:dyDescent="0.2">
      <c r="A3968" s="3">
        <v>39390</v>
      </c>
      <c r="B3968" t="s">
        <v>29</v>
      </c>
      <c r="C3968" t="s">
        <v>30</v>
      </c>
      <c r="D3968" t="s">
        <v>28</v>
      </c>
      <c r="E3968" t="s">
        <v>29</v>
      </c>
      <c r="F3968" t="s">
        <v>30</v>
      </c>
      <c r="G3968" t="s">
        <v>28</v>
      </c>
    </row>
    <row r="3969" spans="1:7" x14ac:dyDescent="0.2">
      <c r="A3969" s="3">
        <v>39391</v>
      </c>
      <c r="B3969">
        <v>5</v>
      </c>
      <c r="C3969" t="s">
        <v>27</v>
      </c>
      <c r="D3969" t="s">
        <v>28</v>
      </c>
      <c r="E3969">
        <v>4.88</v>
      </c>
      <c r="F3969" t="s">
        <v>27</v>
      </c>
      <c r="G3969" t="s">
        <v>28</v>
      </c>
    </row>
    <row r="3970" spans="1:7" x14ac:dyDescent="0.2">
      <c r="A3970" s="3">
        <v>39392</v>
      </c>
      <c r="B3970">
        <v>5.01</v>
      </c>
      <c r="C3970" t="s">
        <v>27</v>
      </c>
      <c r="D3970" t="s">
        <v>28</v>
      </c>
      <c r="E3970">
        <v>4.87</v>
      </c>
      <c r="F3970" t="s">
        <v>27</v>
      </c>
      <c r="G3970" t="s">
        <v>28</v>
      </c>
    </row>
    <row r="3971" spans="1:7" x14ac:dyDescent="0.2">
      <c r="A3971" s="3">
        <v>39393</v>
      </c>
      <c r="B3971">
        <v>5.03</v>
      </c>
      <c r="C3971" t="s">
        <v>27</v>
      </c>
      <c r="D3971" t="s">
        <v>28</v>
      </c>
      <c r="E3971">
        <v>4.8600000000000003</v>
      </c>
      <c r="F3971" t="s">
        <v>27</v>
      </c>
      <c r="G3971" t="s">
        <v>28</v>
      </c>
    </row>
    <row r="3972" spans="1:7" x14ac:dyDescent="0.2">
      <c r="A3972" s="3">
        <v>39394</v>
      </c>
      <c r="B3972">
        <v>5.03</v>
      </c>
      <c r="C3972" t="s">
        <v>27</v>
      </c>
      <c r="D3972" t="s">
        <v>28</v>
      </c>
      <c r="E3972">
        <v>4.87</v>
      </c>
      <c r="F3972" t="s">
        <v>27</v>
      </c>
      <c r="G3972" t="s">
        <v>28</v>
      </c>
    </row>
    <row r="3973" spans="1:7" x14ac:dyDescent="0.2">
      <c r="A3973" s="3">
        <v>39395</v>
      </c>
      <c r="B3973">
        <v>5.05</v>
      </c>
      <c r="C3973" t="s">
        <v>27</v>
      </c>
      <c r="D3973" t="s">
        <v>28</v>
      </c>
      <c r="E3973">
        <v>4.8899999999999997</v>
      </c>
      <c r="F3973" t="s">
        <v>27</v>
      </c>
      <c r="G3973" t="s">
        <v>28</v>
      </c>
    </row>
    <row r="3974" spans="1:7" x14ac:dyDescent="0.2">
      <c r="A3974" s="3">
        <v>39396</v>
      </c>
      <c r="B3974" t="s">
        <v>29</v>
      </c>
      <c r="C3974" t="s">
        <v>30</v>
      </c>
      <c r="D3974" t="s">
        <v>28</v>
      </c>
      <c r="E3974" t="s">
        <v>29</v>
      </c>
      <c r="F3974" t="s">
        <v>30</v>
      </c>
      <c r="G3974" t="s">
        <v>28</v>
      </c>
    </row>
    <row r="3975" spans="1:7" x14ac:dyDescent="0.2">
      <c r="A3975" s="3">
        <v>39397</v>
      </c>
      <c r="B3975" t="s">
        <v>29</v>
      </c>
      <c r="C3975" t="s">
        <v>30</v>
      </c>
      <c r="D3975" t="s">
        <v>28</v>
      </c>
      <c r="E3975" t="s">
        <v>29</v>
      </c>
      <c r="F3975" t="s">
        <v>30</v>
      </c>
      <c r="G3975" t="s">
        <v>28</v>
      </c>
    </row>
    <row r="3976" spans="1:7" x14ac:dyDescent="0.2">
      <c r="A3976" s="3">
        <v>39398</v>
      </c>
      <c r="B3976">
        <v>5.05</v>
      </c>
      <c r="C3976" t="s">
        <v>27</v>
      </c>
      <c r="D3976" t="s">
        <v>28</v>
      </c>
      <c r="E3976">
        <v>4.88</v>
      </c>
      <c r="F3976" t="s">
        <v>27</v>
      </c>
      <c r="G3976" t="s">
        <v>28</v>
      </c>
    </row>
    <row r="3977" spans="1:7" x14ac:dyDescent="0.2">
      <c r="A3977" s="3">
        <v>39399</v>
      </c>
      <c r="B3977">
        <v>5.05</v>
      </c>
      <c r="C3977" t="s">
        <v>27</v>
      </c>
      <c r="D3977" t="s">
        <v>28</v>
      </c>
      <c r="E3977">
        <v>4.8899999999999997</v>
      </c>
      <c r="F3977" t="s">
        <v>27</v>
      </c>
      <c r="G3977" t="s">
        <v>28</v>
      </c>
    </row>
    <row r="3978" spans="1:7" x14ac:dyDescent="0.2">
      <c r="A3978" s="3">
        <v>39400</v>
      </c>
      <c r="B3978">
        <v>5.05</v>
      </c>
      <c r="C3978" t="s">
        <v>27</v>
      </c>
      <c r="D3978" t="s">
        <v>28</v>
      </c>
      <c r="E3978">
        <v>4.8899999999999997</v>
      </c>
      <c r="F3978" t="s">
        <v>27</v>
      </c>
      <c r="G3978" t="s">
        <v>28</v>
      </c>
    </row>
    <row r="3979" spans="1:7" x14ac:dyDescent="0.2">
      <c r="A3979" s="3">
        <v>39401</v>
      </c>
      <c r="B3979">
        <v>5.0600000000000005</v>
      </c>
      <c r="C3979" t="s">
        <v>27</v>
      </c>
      <c r="D3979" t="s">
        <v>28</v>
      </c>
      <c r="E3979">
        <v>4.9000000000000004</v>
      </c>
      <c r="F3979" t="s">
        <v>27</v>
      </c>
      <c r="G3979" t="s">
        <v>28</v>
      </c>
    </row>
    <row r="3980" spans="1:7" x14ac:dyDescent="0.2">
      <c r="A3980" s="3">
        <v>39402</v>
      </c>
      <c r="B3980">
        <v>5.08</v>
      </c>
      <c r="C3980" t="s">
        <v>27</v>
      </c>
      <c r="D3980" t="s">
        <v>28</v>
      </c>
      <c r="E3980">
        <v>4.93</v>
      </c>
      <c r="F3980" t="s">
        <v>27</v>
      </c>
      <c r="G3980" t="s">
        <v>28</v>
      </c>
    </row>
    <row r="3981" spans="1:7" x14ac:dyDescent="0.2">
      <c r="A3981" s="3">
        <v>39403</v>
      </c>
      <c r="B3981" t="s">
        <v>29</v>
      </c>
      <c r="C3981" t="s">
        <v>30</v>
      </c>
      <c r="D3981" t="s">
        <v>28</v>
      </c>
      <c r="E3981" t="s">
        <v>29</v>
      </c>
      <c r="F3981" t="s">
        <v>30</v>
      </c>
      <c r="G3981" t="s">
        <v>28</v>
      </c>
    </row>
    <row r="3982" spans="1:7" x14ac:dyDescent="0.2">
      <c r="A3982" s="3">
        <v>39404</v>
      </c>
      <c r="B3982" t="s">
        <v>29</v>
      </c>
      <c r="C3982" t="s">
        <v>30</v>
      </c>
      <c r="D3982" t="s">
        <v>28</v>
      </c>
      <c r="E3982" t="s">
        <v>29</v>
      </c>
      <c r="F3982" t="s">
        <v>30</v>
      </c>
      <c r="G3982" t="s">
        <v>28</v>
      </c>
    </row>
    <row r="3983" spans="1:7" x14ac:dyDescent="0.2">
      <c r="A3983" s="3">
        <v>39405</v>
      </c>
      <c r="B3983">
        <v>5.09</v>
      </c>
      <c r="C3983" t="s">
        <v>27</v>
      </c>
      <c r="D3983" t="s">
        <v>28</v>
      </c>
      <c r="E3983">
        <v>4.92</v>
      </c>
      <c r="F3983" t="s">
        <v>27</v>
      </c>
      <c r="G3983" t="s">
        <v>28</v>
      </c>
    </row>
    <row r="3984" spans="1:7" x14ac:dyDescent="0.2">
      <c r="A3984" s="3">
        <v>39406</v>
      </c>
      <c r="B3984">
        <v>5.1000000000000005</v>
      </c>
      <c r="C3984" t="s">
        <v>27</v>
      </c>
      <c r="D3984" t="s">
        <v>28</v>
      </c>
      <c r="E3984">
        <v>4.92</v>
      </c>
      <c r="F3984" t="s">
        <v>27</v>
      </c>
      <c r="G3984" t="s">
        <v>28</v>
      </c>
    </row>
    <row r="3985" spans="1:7" x14ac:dyDescent="0.2">
      <c r="A3985" s="3">
        <v>39407</v>
      </c>
      <c r="B3985">
        <v>5.1100000000000003</v>
      </c>
      <c r="C3985" t="s">
        <v>27</v>
      </c>
      <c r="D3985" t="s">
        <v>28</v>
      </c>
      <c r="E3985">
        <v>4.91</v>
      </c>
      <c r="F3985" t="s">
        <v>27</v>
      </c>
      <c r="G3985" t="s">
        <v>28</v>
      </c>
    </row>
    <row r="3986" spans="1:7" x14ac:dyDescent="0.2">
      <c r="A3986" s="3">
        <v>39408</v>
      </c>
      <c r="B3986">
        <v>5.13</v>
      </c>
      <c r="C3986" t="s">
        <v>27</v>
      </c>
      <c r="D3986" t="s">
        <v>28</v>
      </c>
      <c r="E3986">
        <v>4.92</v>
      </c>
      <c r="F3986" t="s">
        <v>27</v>
      </c>
      <c r="G3986" t="s">
        <v>28</v>
      </c>
    </row>
    <row r="3987" spans="1:7" x14ac:dyDescent="0.2">
      <c r="A3987" s="3">
        <v>39409</v>
      </c>
      <c r="B3987">
        <v>5.16</v>
      </c>
      <c r="C3987" t="s">
        <v>27</v>
      </c>
      <c r="D3987" t="s">
        <v>28</v>
      </c>
      <c r="E3987">
        <v>4.93</v>
      </c>
      <c r="F3987" t="s">
        <v>27</v>
      </c>
      <c r="G3987" t="s">
        <v>28</v>
      </c>
    </row>
    <row r="3988" spans="1:7" x14ac:dyDescent="0.2">
      <c r="A3988" s="3">
        <v>39410</v>
      </c>
      <c r="B3988" t="s">
        <v>29</v>
      </c>
      <c r="C3988" t="s">
        <v>30</v>
      </c>
      <c r="D3988" t="s">
        <v>28</v>
      </c>
      <c r="E3988" t="s">
        <v>29</v>
      </c>
      <c r="F3988" t="s">
        <v>30</v>
      </c>
      <c r="G3988" t="s">
        <v>28</v>
      </c>
    </row>
    <row r="3989" spans="1:7" x14ac:dyDescent="0.2">
      <c r="A3989" s="3">
        <v>39411</v>
      </c>
      <c r="B3989" t="s">
        <v>29</v>
      </c>
      <c r="C3989" t="s">
        <v>30</v>
      </c>
      <c r="D3989" t="s">
        <v>28</v>
      </c>
      <c r="E3989" t="s">
        <v>29</v>
      </c>
      <c r="F3989" t="s">
        <v>30</v>
      </c>
      <c r="G3989" t="s">
        <v>28</v>
      </c>
    </row>
    <row r="3990" spans="1:7" x14ac:dyDescent="0.2">
      <c r="A3990" s="3">
        <v>39412</v>
      </c>
      <c r="B3990">
        <v>5.2</v>
      </c>
      <c r="C3990" t="s">
        <v>27</v>
      </c>
      <c r="D3990" t="s">
        <v>28</v>
      </c>
      <c r="E3990">
        <v>5.24</v>
      </c>
      <c r="F3990" t="s">
        <v>27</v>
      </c>
      <c r="G3990" t="s">
        <v>28</v>
      </c>
    </row>
    <row r="3991" spans="1:7" x14ac:dyDescent="0.2">
      <c r="A3991" s="3">
        <v>39413</v>
      </c>
      <c r="B3991">
        <v>5.23</v>
      </c>
      <c r="C3991" t="s">
        <v>27</v>
      </c>
      <c r="D3991" t="s">
        <v>28</v>
      </c>
      <c r="E3991">
        <v>6.19</v>
      </c>
      <c r="F3991" t="s">
        <v>27</v>
      </c>
      <c r="G3991" t="s">
        <v>28</v>
      </c>
    </row>
    <row r="3992" spans="1:7" x14ac:dyDescent="0.2">
      <c r="A3992" s="3">
        <v>39414</v>
      </c>
      <c r="B3992">
        <v>5.25</v>
      </c>
      <c r="C3992" t="s">
        <v>27</v>
      </c>
      <c r="D3992" t="s">
        <v>28</v>
      </c>
      <c r="E3992">
        <v>5.1100000000000003</v>
      </c>
      <c r="F3992" t="s">
        <v>27</v>
      </c>
      <c r="G3992" t="s">
        <v>28</v>
      </c>
    </row>
    <row r="3993" spans="1:7" x14ac:dyDescent="0.2">
      <c r="A3993" s="3">
        <v>39415</v>
      </c>
      <c r="B3993">
        <v>5.41</v>
      </c>
      <c r="C3993" t="s">
        <v>27</v>
      </c>
      <c r="D3993" t="s">
        <v>28</v>
      </c>
      <c r="E3993">
        <v>5.78</v>
      </c>
      <c r="F3993" t="s">
        <v>27</v>
      </c>
      <c r="G3993" t="s">
        <v>28</v>
      </c>
    </row>
    <row r="3994" spans="1:7" x14ac:dyDescent="0.2">
      <c r="A3994" s="3">
        <v>39416</v>
      </c>
      <c r="B3994">
        <v>5.48</v>
      </c>
      <c r="C3994" t="s">
        <v>27</v>
      </c>
      <c r="D3994" t="s">
        <v>28</v>
      </c>
      <c r="E3994">
        <v>5.3</v>
      </c>
      <c r="F3994" t="s">
        <v>27</v>
      </c>
      <c r="G3994" t="s">
        <v>28</v>
      </c>
    </row>
    <row r="3995" spans="1:7" x14ac:dyDescent="0.2">
      <c r="A3995" s="3">
        <v>39417</v>
      </c>
      <c r="B3995" t="s">
        <v>29</v>
      </c>
      <c r="C3995" t="s">
        <v>30</v>
      </c>
      <c r="D3995" t="s">
        <v>28</v>
      </c>
      <c r="E3995" t="s">
        <v>29</v>
      </c>
      <c r="F3995" t="s">
        <v>30</v>
      </c>
      <c r="G3995" t="s">
        <v>28</v>
      </c>
    </row>
    <row r="3996" spans="1:7" x14ac:dyDescent="0.2">
      <c r="A3996" s="3">
        <v>39418</v>
      </c>
      <c r="B3996" t="s">
        <v>29</v>
      </c>
      <c r="C3996" t="s">
        <v>30</v>
      </c>
      <c r="D3996" t="s">
        <v>28</v>
      </c>
      <c r="E3996" t="s">
        <v>29</v>
      </c>
      <c r="F3996" t="s">
        <v>30</v>
      </c>
      <c r="G3996" t="s">
        <v>28</v>
      </c>
    </row>
    <row r="3997" spans="1:7" x14ac:dyDescent="0.2">
      <c r="A3997" s="3">
        <v>39419</v>
      </c>
      <c r="B3997">
        <v>5.54</v>
      </c>
      <c r="C3997" t="s">
        <v>27</v>
      </c>
      <c r="D3997" t="s">
        <v>28</v>
      </c>
      <c r="E3997">
        <v>4.8600000000000003</v>
      </c>
      <c r="F3997" t="s">
        <v>27</v>
      </c>
      <c r="G3997" t="s">
        <v>28</v>
      </c>
    </row>
    <row r="3998" spans="1:7" x14ac:dyDescent="0.2">
      <c r="A3998" s="3">
        <v>39420</v>
      </c>
      <c r="B3998">
        <v>5.5600000000000005</v>
      </c>
      <c r="C3998" t="s">
        <v>27</v>
      </c>
      <c r="D3998" t="s">
        <v>28</v>
      </c>
      <c r="E3998">
        <v>4.87</v>
      </c>
      <c r="F3998" t="s">
        <v>27</v>
      </c>
      <c r="G3998" t="s">
        <v>28</v>
      </c>
    </row>
    <row r="3999" spans="1:7" x14ac:dyDescent="0.2">
      <c r="A3999" s="3">
        <v>39421</v>
      </c>
      <c r="B3999">
        <v>5.58</v>
      </c>
      <c r="C3999" t="s">
        <v>27</v>
      </c>
      <c r="D3999" t="s">
        <v>28</v>
      </c>
      <c r="E3999">
        <v>4.6399999999999997</v>
      </c>
      <c r="F3999" t="s">
        <v>27</v>
      </c>
      <c r="G3999" t="s">
        <v>28</v>
      </c>
    </row>
    <row r="4000" spans="1:7" x14ac:dyDescent="0.2">
      <c r="A4000" s="3">
        <v>39422</v>
      </c>
      <c r="B4000">
        <v>5.61</v>
      </c>
      <c r="C4000" t="s">
        <v>27</v>
      </c>
      <c r="D4000" t="s">
        <v>28</v>
      </c>
      <c r="E4000">
        <v>4.68</v>
      </c>
      <c r="F4000" t="s">
        <v>27</v>
      </c>
      <c r="G4000" t="s">
        <v>28</v>
      </c>
    </row>
    <row r="4001" spans="1:7" x14ac:dyDescent="0.2">
      <c r="A4001" s="3">
        <v>39423</v>
      </c>
      <c r="B4001">
        <v>5.62</v>
      </c>
      <c r="C4001" t="s">
        <v>27</v>
      </c>
      <c r="D4001" t="s">
        <v>28</v>
      </c>
      <c r="E4001">
        <v>5.09</v>
      </c>
      <c r="F4001" t="s">
        <v>27</v>
      </c>
      <c r="G4001" t="s">
        <v>28</v>
      </c>
    </row>
    <row r="4002" spans="1:7" x14ac:dyDescent="0.2">
      <c r="A4002" s="3">
        <v>39424</v>
      </c>
      <c r="B4002" t="s">
        <v>29</v>
      </c>
      <c r="C4002" t="s">
        <v>30</v>
      </c>
      <c r="D4002" t="s">
        <v>28</v>
      </c>
      <c r="E4002" t="s">
        <v>29</v>
      </c>
      <c r="F4002" t="s">
        <v>30</v>
      </c>
      <c r="G4002" t="s">
        <v>28</v>
      </c>
    </row>
    <row r="4003" spans="1:7" x14ac:dyDescent="0.2">
      <c r="A4003" s="3">
        <v>39425</v>
      </c>
      <c r="B4003" t="s">
        <v>29</v>
      </c>
      <c r="C4003" t="s">
        <v>30</v>
      </c>
      <c r="D4003" t="s">
        <v>28</v>
      </c>
      <c r="E4003" t="s">
        <v>29</v>
      </c>
      <c r="F4003" t="s">
        <v>30</v>
      </c>
      <c r="G4003" t="s">
        <v>28</v>
      </c>
    </row>
    <row r="4004" spans="1:7" x14ac:dyDescent="0.2">
      <c r="A4004" s="3">
        <v>39426</v>
      </c>
      <c r="B4004">
        <v>5.62</v>
      </c>
      <c r="C4004" t="s">
        <v>27</v>
      </c>
      <c r="D4004" t="s">
        <v>28</v>
      </c>
      <c r="E4004">
        <v>3.99</v>
      </c>
      <c r="F4004" t="s">
        <v>27</v>
      </c>
      <c r="G4004" t="s">
        <v>28</v>
      </c>
    </row>
    <row r="4005" spans="1:7" x14ac:dyDescent="0.2">
      <c r="A4005" s="3">
        <v>39427</v>
      </c>
      <c r="B4005">
        <v>5.61</v>
      </c>
      <c r="C4005" t="s">
        <v>27</v>
      </c>
      <c r="D4005" t="s">
        <v>28</v>
      </c>
      <c r="E4005">
        <v>3.8000000000000003</v>
      </c>
      <c r="F4005" t="s">
        <v>27</v>
      </c>
      <c r="G4005" t="s">
        <v>28</v>
      </c>
    </row>
    <row r="4006" spans="1:7" x14ac:dyDescent="0.2">
      <c r="A4006" s="3">
        <v>39428</v>
      </c>
      <c r="B4006">
        <v>5.63</v>
      </c>
      <c r="C4006" t="s">
        <v>27</v>
      </c>
      <c r="D4006" t="s">
        <v>28</v>
      </c>
      <c r="E4006">
        <v>3.83</v>
      </c>
      <c r="F4006" t="s">
        <v>27</v>
      </c>
      <c r="G4006" t="s">
        <v>28</v>
      </c>
    </row>
    <row r="4007" spans="1:7" x14ac:dyDescent="0.2">
      <c r="A4007" s="3">
        <v>39429</v>
      </c>
      <c r="B4007">
        <v>5.64</v>
      </c>
      <c r="C4007" t="s">
        <v>27</v>
      </c>
      <c r="D4007" t="s">
        <v>28</v>
      </c>
      <c r="E4007">
        <v>4.1100000000000003</v>
      </c>
      <c r="F4007" t="s">
        <v>27</v>
      </c>
      <c r="G4007" t="s">
        <v>28</v>
      </c>
    </row>
    <row r="4008" spans="1:7" x14ac:dyDescent="0.2">
      <c r="A4008" s="3">
        <v>39430</v>
      </c>
      <c r="B4008">
        <v>5.64</v>
      </c>
      <c r="C4008" t="s">
        <v>27</v>
      </c>
      <c r="D4008" t="s">
        <v>28</v>
      </c>
      <c r="E4008">
        <v>4.79</v>
      </c>
      <c r="F4008" t="s">
        <v>27</v>
      </c>
      <c r="G4008" t="s">
        <v>28</v>
      </c>
    </row>
    <row r="4009" spans="1:7" x14ac:dyDescent="0.2">
      <c r="A4009" s="3">
        <v>39431</v>
      </c>
      <c r="B4009" t="s">
        <v>29</v>
      </c>
      <c r="C4009" t="s">
        <v>30</v>
      </c>
      <c r="D4009" t="s">
        <v>28</v>
      </c>
      <c r="E4009" t="s">
        <v>29</v>
      </c>
      <c r="F4009" t="s">
        <v>30</v>
      </c>
      <c r="G4009" t="s">
        <v>28</v>
      </c>
    </row>
    <row r="4010" spans="1:7" x14ac:dyDescent="0.2">
      <c r="A4010" s="3">
        <v>39432</v>
      </c>
      <c r="B4010" t="s">
        <v>29</v>
      </c>
      <c r="C4010" t="s">
        <v>30</v>
      </c>
      <c r="D4010" t="s">
        <v>28</v>
      </c>
      <c r="E4010" t="s">
        <v>29</v>
      </c>
      <c r="F4010" t="s">
        <v>30</v>
      </c>
      <c r="G4010" t="s">
        <v>28</v>
      </c>
    </row>
    <row r="4011" spans="1:7" x14ac:dyDescent="0.2">
      <c r="A4011" s="3">
        <v>39433</v>
      </c>
      <c r="B4011">
        <v>5.64</v>
      </c>
      <c r="C4011" t="s">
        <v>27</v>
      </c>
      <c r="D4011" t="s">
        <v>28</v>
      </c>
      <c r="E4011">
        <v>3.86</v>
      </c>
      <c r="F4011" t="s">
        <v>27</v>
      </c>
      <c r="G4011" t="s">
        <v>28</v>
      </c>
    </row>
    <row r="4012" spans="1:7" x14ac:dyDescent="0.2">
      <c r="A4012" s="3">
        <v>39434</v>
      </c>
      <c r="B4012">
        <v>5.65</v>
      </c>
      <c r="C4012" t="s">
        <v>27</v>
      </c>
      <c r="D4012" t="s">
        <v>28</v>
      </c>
      <c r="E4012">
        <v>4.09</v>
      </c>
      <c r="F4012" t="s">
        <v>27</v>
      </c>
      <c r="G4012" t="s">
        <v>28</v>
      </c>
    </row>
    <row r="4013" spans="1:7" x14ac:dyDescent="0.2">
      <c r="A4013" s="3">
        <v>39435</v>
      </c>
      <c r="B4013">
        <v>5.67</v>
      </c>
      <c r="C4013" t="s">
        <v>27</v>
      </c>
      <c r="D4013" t="s">
        <v>28</v>
      </c>
      <c r="E4013">
        <v>4.63</v>
      </c>
      <c r="F4013" t="s">
        <v>27</v>
      </c>
      <c r="G4013" t="s">
        <v>28</v>
      </c>
    </row>
    <row r="4014" spans="1:7" x14ac:dyDescent="0.2">
      <c r="A4014" s="3">
        <v>39436</v>
      </c>
      <c r="B4014">
        <v>5.66</v>
      </c>
      <c r="C4014" t="s">
        <v>27</v>
      </c>
      <c r="D4014" t="s">
        <v>28</v>
      </c>
      <c r="E4014">
        <v>3.96</v>
      </c>
      <c r="F4014" t="s">
        <v>27</v>
      </c>
      <c r="G4014" t="s">
        <v>28</v>
      </c>
    </row>
    <row r="4015" spans="1:7" x14ac:dyDescent="0.2">
      <c r="A4015" s="3">
        <v>39437</v>
      </c>
      <c r="B4015">
        <v>5.65</v>
      </c>
      <c r="C4015" t="s">
        <v>27</v>
      </c>
      <c r="D4015" t="s">
        <v>28</v>
      </c>
      <c r="E4015">
        <v>4.95</v>
      </c>
      <c r="F4015" t="s">
        <v>27</v>
      </c>
      <c r="G4015" t="s">
        <v>28</v>
      </c>
    </row>
    <row r="4016" spans="1:7" x14ac:dyDescent="0.2">
      <c r="A4016" s="3">
        <v>39438</v>
      </c>
      <c r="B4016" t="s">
        <v>29</v>
      </c>
      <c r="C4016" t="s">
        <v>30</v>
      </c>
      <c r="D4016" t="s">
        <v>28</v>
      </c>
      <c r="E4016" t="s">
        <v>29</v>
      </c>
      <c r="F4016" t="s">
        <v>30</v>
      </c>
      <c r="G4016" t="s">
        <v>28</v>
      </c>
    </row>
    <row r="4017" spans="1:7" x14ac:dyDescent="0.2">
      <c r="A4017" s="3">
        <v>39439</v>
      </c>
      <c r="B4017" t="s">
        <v>29</v>
      </c>
      <c r="C4017" t="s">
        <v>30</v>
      </c>
      <c r="D4017" t="s">
        <v>28</v>
      </c>
      <c r="E4017" t="s">
        <v>29</v>
      </c>
      <c r="F4017" t="s">
        <v>30</v>
      </c>
      <c r="G4017" t="s">
        <v>28</v>
      </c>
    </row>
    <row r="4018" spans="1:7" x14ac:dyDescent="0.2">
      <c r="A4018" s="3">
        <v>39440</v>
      </c>
      <c r="B4018">
        <v>5.65</v>
      </c>
      <c r="C4018" t="s">
        <v>27</v>
      </c>
      <c r="D4018" t="s">
        <v>28</v>
      </c>
      <c r="E4018">
        <v>4.13</v>
      </c>
      <c r="F4018" t="s">
        <v>27</v>
      </c>
      <c r="G4018" t="s">
        <v>28</v>
      </c>
    </row>
    <row r="4019" spans="1:7" x14ac:dyDescent="0.2">
      <c r="A4019" s="3">
        <v>39441</v>
      </c>
      <c r="B4019" t="s">
        <v>29</v>
      </c>
      <c r="C4019" t="s">
        <v>30</v>
      </c>
      <c r="D4019" t="s">
        <v>28</v>
      </c>
      <c r="E4019" t="s">
        <v>29</v>
      </c>
      <c r="F4019" t="s">
        <v>30</v>
      </c>
      <c r="G4019" t="s">
        <v>28</v>
      </c>
    </row>
    <row r="4020" spans="1:7" x14ac:dyDescent="0.2">
      <c r="A4020" s="3">
        <v>39442</v>
      </c>
      <c r="B4020" t="s">
        <v>29</v>
      </c>
      <c r="C4020" t="s">
        <v>30</v>
      </c>
      <c r="D4020" t="s">
        <v>28</v>
      </c>
      <c r="E4020" t="s">
        <v>29</v>
      </c>
      <c r="F4020" t="s">
        <v>30</v>
      </c>
      <c r="G4020" t="s">
        <v>28</v>
      </c>
    </row>
    <row r="4021" spans="1:7" x14ac:dyDescent="0.2">
      <c r="A4021" s="3">
        <v>39443</v>
      </c>
      <c r="B4021">
        <v>5.65</v>
      </c>
      <c r="C4021" t="s">
        <v>27</v>
      </c>
      <c r="D4021" t="s">
        <v>28</v>
      </c>
      <c r="E4021">
        <v>3.95</v>
      </c>
      <c r="F4021" t="s">
        <v>27</v>
      </c>
      <c r="G4021" t="s">
        <v>28</v>
      </c>
    </row>
    <row r="4022" spans="1:7" x14ac:dyDescent="0.2">
      <c r="A4022" s="3">
        <v>39444</v>
      </c>
      <c r="B4022">
        <v>5.57</v>
      </c>
      <c r="C4022" t="s">
        <v>27</v>
      </c>
      <c r="D4022" t="s">
        <v>28</v>
      </c>
      <c r="E4022">
        <v>4.5200000000000005</v>
      </c>
      <c r="F4022" t="s">
        <v>27</v>
      </c>
      <c r="G4022" t="s">
        <v>28</v>
      </c>
    </row>
    <row r="4023" spans="1:7" x14ac:dyDescent="0.2">
      <c r="A4023" s="3">
        <v>39445</v>
      </c>
      <c r="B4023" t="s">
        <v>29</v>
      </c>
      <c r="C4023" t="s">
        <v>30</v>
      </c>
      <c r="D4023" t="s">
        <v>28</v>
      </c>
      <c r="E4023" t="s">
        <v>29</v>
      </c>
      <c r="F4023" t="s">
        <v>30</v>
      </c>
      <c r="G4023" t="s">
        <v>28</v>
      </c>
    </row>
    <row r="4024" spans="1:7" x14ac:dyDescent="0.2">
      <c r="A4024" s="3">
        <v>39446</v>
      </c>
      <c r="B4024" t="s">
        <v>29</v>
      </c>
      <c r="C4024" t="s">
        <v>30</v>
      </c>
      <c r="D4024" t="s">
        <v>28</v>
      </c>
      <c r="E4024" t="s">
        <v>29</v>
      </c>
      <c r="F4024" t="s">
        <v>30</v>
      </c>
      <c r="G4024" t="s">
        <v>28</v>
      </c>
    </row>
    <row r="4025" spans="1:7" x14ac:dyDescent="0.2">
      <c r="A4025" s="3">
        <v>39447</v>
      </c>
      <c r="B4025">
        <v>5.5200000000000005</v>
      </c>
      <c r="C4025" t="s">
        <v>27</v>
      </c>
      <c r="D4025" t="s">
        <v>28</v>
      </c>
      <c r="E4025">
        <v>6.63</v>
      </c>
      <c r="F4025" t="s">
        <v>27</v>
      </c>
      <c r="G4025" t="s">
        <v>28</v>
      </c>
    </row>
    <row r="4026" spans="1:7" x14ac:dyDescent="0.2">
      <c r="A4026" s="3">
        <v>39448</v>
      </c>
      <c r="B4026" t="s">
        <v>29</v>
      </c>
      <c r="C4026" t="s">
        <v>30</v>
      </c>
      <c r="D4026" t="s">
        <v>28</v>
      </c>
      <c r="E4026" t="s">
        <v>29</v>
      </c>
      <c r="F4026" t="s">
        <v>30</v>
      </c>
      <c r="G4026" t="s">
        <v>28</v>
      </c>
    </row>
    <row r="4027" spans="1:7" x14ac:dyDescent="0.2">
      <c r="A4027" s="3">
        <v>39449</v>
      </c>
      <c r="B4027">
        <v>5.41</v>
      </c>
      <c r="C4027" t="s">
        <v>27</v>
      </c>
      <c r="D4027" t="s">
        <v>28</v>
      </c>
      <c r="E4027">
        <v>5.23</v>
      </c>
      <c r="F4027" t="s">
        <v>27</v>
      </c>
      <c r="G4027" t="s">
        <v>28</v>
      </c>
    </row>
    <row r="4028" spans="1:7" x14ac:dyDescent="0.2">
      <c r="A4028" s="3">
        <v>39450</v>
      </c>
      <c r="B4028">
        <v>5.42</v>
      </c>
      <c r="C4028" t="s">
        <v>27</v>
      </c>
      <c r="D4028" t="s">
        <v>28</v>
      </c>
      <c r="E4028">
        <v>5.2</v>
      </c>
      <c r="F4028" t="s">
        <v>27</v>
      </c>
      <c r="G4028" t="s">
        <v>28</v>
      </c>
    </row>
    <row r="4029" spans="1:7" x14ac:dyDescent="0.2">
      <c r="A4029" s="3">
        <v>39451</v>
      </c>
      <c r="B4029">
        <v>5.42</v>
      </c>
      <c r="C4029" t="s">
        <v>27</v>
      </c>
      <c r="D4029" t="s">
        <v>28</v>
      </c>
      <c r="E4029">
        <v>5.21</v>
      </c>
      <c r="F4029" t="s">
        <v>27</v>
      </c>
      <c r="G4029" t="s">
        <v>28</v>
      </c>
    </row>
    <row r="4030" spans="1:7" x14ac:dyDescent="0.2">
      <c r="A4030" s="3">
        <v>39452</v>
      </c>
      <c r="B4030" t="s">
        <v>29</v>
      </c>
      <c r="C4030" t="s">
        <v>30</v>
      </c>
      <c r="D4030" t="s">
        <v>28</v>
      </c>
      <c r="E4030" t="s">
        <v>29</v>
      </c>
      <c r="F4030" t="s">
        <v>30</v>
      </c>
      <c r="G4030" t="s">
        <v>28</v>
      </c>
    </row>
    <row r="4031" spans="1:7" x14ac:dyDescent="0.2">
      <c r="A4031" s="3">
        <v>39453</v>
      </c>
      <c r="B4031" t="s">
        <v>29</v>
      </c>
      <c r="C4031" t="s">
        <v>30</v>
      </c>
      <c r="D4031" t="s">
        <v>28</v>
      </c>
      <c r="E4031" t="s">
        <v>29</v>
      </c>
      <c r="F4031" t="s">
        <v>30</v>
      </c>
      <c r="G4031" t="s">
        <v>28</v>
      </c>
    </row>
    <row r="4032" spans="1:7" x14ac:dyDescent="0.2">
      <c r="A4032" s="3">
        <v>39454</v>
      </c>
      <c r="B4032">
        <v>5.44</v>
      </c>
      <c r="C4032" t="s">
        <v>27</v>
      </c>
      <c r="D4032" t="s">
        <v>28</v>
      </c>
      <c r="E4032">
        <v>5.24</v>
      </c>
      <c r="F4032" t="s">
        <v>27</v>
      </c>
      <c r="G4032" t="s">
        <v>28</v>
      </c>
    </row>
    <row r="4033" spans="1:7" x14ac:dyDescent="0.2">
      <c r="A4033" s="3">
        <v>39455</v>
      </c>
      <c r="B4033">
        <v>5.44</v>
      </c>
      <c r="C4033" t="s">
        <v>27</v>
      </c>
      <c r="D4033" t="s">
        <v>28</v>
      </c>
      <c r="E4033">
        <v>5.24</v>
      </c>
      <c r="F4033" t="s">
        <v>27</v>
      </c>
      <c r="G4033" t="s">
        <v>28</v>
      </c>
    </row>
    <row r="4034" spans="1:7" x14ac:dyDescent="0.2">
      <c r="A4034" s="3">
        <v>39456</v>
      </c>
      <c r="B4034">
        <v>5.44</v>
      </c>
      <c r="C4034" t="s">
        <v>27</v>
      </c>
      <c r="D4034" t="s">
        <v>28</v>
      </c>
      <c r="E4034">
        <v>5.21</v>
      </c>
      <c r="F4034" t="s">
        <v>27</v>
      </c>
      <c r="G4034" t="s">
        <v>28</v>
      </c>
    </row>
    <row r="4035" spans="1:7" x14ac:dyDescent="0.2">
      <c r="A4035" s="3">
        <v>39457</v>
      </c>
      <c r="B4035">
        <v>5.45</v>
      </c>
      <c r="C4035" t="s">
        <v>27</v>
      </c>
      <c r="D4035" t="s">
        <v>28</v>
      </c>
      <c r="E4035">
        <v>5.21</v>
      </c>
      <c r="F4035" t="s">
        <v>27</v>
      </c>
      <c r="G4035" t="s">
        <v>28</v>
      </c>
    </row>
    <row r="4036" spans="1:7" x14ac:dyDescent="0.2">
      <c r="A4036" s="3">
        <v>39458</v>
      </c>
      <c r="B4036">
        <v>5.45</v>
      </c>
      <c r="C4036" t="s">
        <v>27</v>
      </c>
      <c r="D4036" t="s">
        <v>28</v>
      </c>
      <c r="E4036">
        <v>5.2</v>
      </c>
      <c r="F4036" t="s">
        <v>27</v>
      </c>
      <c r="G4036" t="s">
        <v>28</v>
      </c>
    </row>
    <row r="4037" spans="1:7" x14ac:dyDescent="0.2">
      <c r="A4037" s="3">
        <v>39459</v>
      </c>
      <c r="B4037" t="s">
        <v>29</v>
      </c>
      <c r="C4037" t="s">
        <v>30</v>
      </c>
      <c r="D4037" t="s">
        <v>28</v>
      </c>
      <c r="E4037" t="s">
        <v>29</v>
      </c>
      <c r="F4037" t="s">
        <v>30</v>
      </c>
      <c r="G4037" t="s">
        <v>28</v>
      </c>
    </row>
    <row r="4038" spans="1:7" x14ac:dyDescent="0.2">
      <c r="A4038" s="3">
        <v>39460</v>
      </c>
      <c r="B4038" t="s">
        <v>29</v>
      </c>
      <c r="C4038" t="s">
        <v>30</v>
      </c>
      <c r="D4038" t="s">
        <v>28</v>
      </c>
      <c r="E4038" t="s">
        <v>29</v>
      </c>
      <c r="F4038" t="s">
        <v>30</v>
      </c>
      <c r="G4038" t="s">
        <v>28</v>
      </c>
    </row>
    <row r="4039" spans="1:7" x14ac:dyDescent="0.2">
      <c r="A4039" s="3">
        <v>39461</v>
      </c>
      <c r="B4039">
        <v>5.44</v>
      </c>
      <c r="C4039" t="s">
        <v>27</v>
      </c>
      <c r="D4039" t="s">
        <v>28</v>
      </c>
      <c r="E4039">
        <v>5.17</v>
      </c>
      <c r="F4039" t="s">
        <v>27</v>
      </c>
      <c r="G4039" t="s">
        <v>28</v>
      </c>
    </row>
    <row r="4040" spans="1:7" x14ac:dyDescent="0.2">
      <c r="A4040" s="3">
        <v>39462</v>
      </c>
      <c r="B4040">
        <v>5.43</v>
      </c>
      <c r="C4040" t="s">
        <v>27</v>
      </c>
      <c r="D4040" t="s">
        <v>28</v>
      </c>
      <c r="E4040">
        <v>5.17</v>
      </c>
      <c r="F4040" t="s">
        <v>27</v>
      </c>
      <c r="G4040" t="s">
        <v>28</v>
      </c>
    </row>
    <row r="4041" spans="1:7" x14ac:dyDescent="0.2">
      <c r="A4041" s="3">
        <v>39463</v>
      </c>
      <c r="B4041">
        <v>5.41</v>
      </c>
      <c r="C4041" t="s">
        <v>27</v>
      </c>
      <c r="D4041" t="s">
        <v>28</v>
      </c>
      <c r="E4041">
        <v>5.13</v>
      </c>
      <c r="F4041" t="s">
        <v>27</v>
      </c>
      <c r="G4041" t="s">
        <v>28</v>
      </c>
    </row>
    <row r="4042" spans="1:7" x14ac:dyDescent="0.2">
      <c r="A4042" s="3">
        <v>39464</v>
      </c>
      <c r="B4042">
        <v>5.42</v>
      </c>
      <c r="C4042" t="s">
        <v>27</v>
      </c>
      <c r="D4042" t="s">
        <v>28</v>
      </c>
      <c r="E4042">
        <v>5.14</v>
      </c>
      <c r="F4042" t="s">
        <v>27</v>
      </c>
      <c r="G4042" t="s">
        <v>28</v>
      </c>
    </row>
    <row r="4043" spans="1:7" x14ac:dyDescent="0.2">
      <c r="A4043" s="3">
        <v>39465</v>
      </c>
      <c r="B4043">
        <v>5.44</v>
      </c>
      <c r="C4043" t="s">
        <v>27</v>
      </c>
      <c r="D4043" t="s">
        <v>28</v>
      </c>
      <c r="E4043">
        <v>5.14</v>
      </c>
      <c r="F4043" t="s">
        <v>27</v>
      </c>
      <c r="G4043" t="s">
        <v>28</v>
      </c>
    </row>
    <row r="4044" spans="1:7" x14ac:dyDescent="0.2">
      <c r="A4044" s="3">
        <v>39466</v>
      </c>
      <c r="B4044" t="s">
        <v>29</v>
      </c>
      <c r="C4044" t="s">
        <v>30</v>
      </c>
      <c r="D4044" t="s">
        <v>28</v>
      </c>
      <c r="E4044" t="s">
        <v>29</v>
      </c>
      <c r="F4044" t="s">
        <v>30</v>
      </c>
      <c r="G4044" t="s">
        <v>28</v>
      </c>
    </row>
    <row r="4045" spans="1:7" x14ac:dyDescent="0.2">
      <c r="A4045" s="3">
        <v>39467</v>
      </c>
      <c r="B4045" t="s">
        <v>29</v>
      </c>
      <c r="C4045" t="s">
        <v>30</v>
      </c>
      <c r="D4045" t="s">
        <v>28</v>
      </c>
      <c r="E4045" t="s">
        <v>29</v>
      </c>
      <c r="F4045" t="s">
        <v>30</v>
      </c>
      <c r="G4045" t="s">
        <v>28</v>
      </c>
    </row>
    <row r="4046" spans="1:7" x14ac:dyDescent="0.2">
      <c r="A4046" s="3">
        <v>39468</v>
      </c>
      <c r="B4046">
        <v>5.45</v>
      </c>
      <c r="C4046" t="s">
        <v>27</v>
      </c>
      <c r="D4046" t="s">
        <v>28</v>
      </c>
      <c r="E4046">
        <v>5.19</v>
      </c>
      <c r="F4046" t="s">
        <v>27</v>
      </c>
      <c r="G4046" t="s">
        <v>28</v>
      </c>
    </row>
    <row r="4047" spans="1:7" x14ac:dyDescent="0.2">
      <c r="A4047" s="3">
        <v>39469</v>
      </c>
      <c r="B4047">
        <v>5.44</v>
      </c>
      <c r="C4047" t="s">
        <v>27</v>
      </c>
      <c r="D4047" t="s">
        <v>28</v>
      </c>
      <c r="E4047">
        <v>5.19</v>
      </c>
      <c r="F4047" t="s">
        <v>27</v>
      </c>
      <c r="G4047" t="s">
        <v>28</v>
      </c>
    </row>
    <row r="4048" spans="1:7" x14ac:dyDescent="0.2">
      <c r="A4048" s="3">
        <v>39470</v>
      </c>
      <c r="B4048">
        <v>5.41</v>
      </c>
      <c r="C4048" t="s">
        <v>27</v>
      </c>
      <c r="D4048" t="s">
        <v>28</v>
      </c>
      <c r="E4048">
        <v>5.19</v>
      </c>
      <c r="F4048" t="s">
        <v>27</v>
      </c>
      <c r="G4048" t="s">
        <v>28</v>
      </c>
    </row>
    <row r="4049" spans="1:7" x14ac:dyDescent="0.2">
      <c r="A4049" s="3">
        <v>39471</v>
      </c>
      <c r="B4049">
        <v>5.41</v>
      </c>
      <c r="C4049" t="s">
        <v>27</v>
      </c>
      <c r="D4049" t="s">
        <v>28</v>
      </c>
      <c r="E4049">
        <v>5.18</v>
      </c>
      <c r="F4049" t="s">
        <v>27</v>
      </c>
      <c r="G4049" t="s">
        <v>28</v>
      </c>
    </row>
    <row r="4050" spans="1:7" x14ac:dyDescent="0.2">
      <c r="A4050" s="3">
        <v>39472</v>
      </c>
      <c r="B4050">
        <v>5.41</v>
      </c>
      <c r="C4050" t="s">
        <v>27</v>
      </c>
      <c r="D4050" t="s">
        <v>28</v>
      </c>
      <c r="E4050">
        <v>5.19</v>
      </c>
      <c r="F4050" t="s">
        <v>27</v>
      </c>
      <c r="G4050" t="s">
        <v>28</v>
      </c>
    </row>
    <row r="4051" spans="1:7" x14ac:dyDescent="0.2">
      <c r="A4051" s="3">
        <v>39473</v>
      </c>
      <c r="B4051" t="s">
        <v>29</v>
      </c>
      <c r="C4051" t="s">
        <v>30</v>
      </c>
      <c r="D4051" t="s">
        <v>28</v>
      </c>
      <c r="E4051" t="s">
        <v>29</v>
      </c>
      <c r="F4051" t="s">
        <v>30</v>
      </c>
      <c r="G4051" t="s">
        <v>28</v>
      </c>
    </row>
    <row r="4052" spans="1:7" x14ac:dyDescent="0.2">
      <c r="A4052" s="3">
        <v>39474</v>
      </c>
      <c r="B4052" t="s">
        <v>29</v>
      </c>
      <c r="C4052" t="s">
        <v>30</v>
      </c>
      <c r="D4052" t="s">
        <v>28</v>
      </c>
      <c r="E4052" t="s">
        <v>29</v>
      </c>
      <c r="F4052" t="s">
        <v>30</v>
      </c>
      <c r="G4052" t="s">
        <v>28</v>
      </c>
    </row>
    <row r="4053" spans="1:7" x14ac:dyDescent="0.2">
      <c r="A4053" s="3">
        <v>39475</v>
      </c>
      <c r="B4053">
        <v>5.42</v>
      </c>
      <c r="C4053" t="s">
        <v>27</v>
      </c>
      <c r="D4053" t="s">
        <v>28</v>
      </c>
      <c r="E4053">
        <v>5.12</v>
      </c>
      <c r="F4053" t="s">
        <v>27</v>
      </c>
      <c r="G4053" t="s">
        <v>28</v>
      </c>
    </row>
    <row r="4054" spans="1:7" x14ac:dyDescent="0.2">
      <c r="A4054" s="3">
        <v>39476</v>
      </c>
      <c r="B4054">
        <v>5.43</v>
      </c>
      <c r="C4054" t="s">
        <v>27</v>
      </c>
      <c r="D4054" t="s">
        <v>28</v>
      </c>
      <c r="E4054">
        <v>5.04</v>
      </c>
      <c r="F4054" t="s">
        <v>27</v>
      </c>
      <c r="G4054" t="s">
        <v>28</v>
      </c>
    </row>
    <row r="4055" spans="1:7" x14ac:dyDescent="0.2">
      <c r="A4055" s="3">
        <v>39477</v>
      </c>
      <c r="B4055">
        <v>5.44</v>
      </c>
      <c r="C4055" t="s">
        <v>27</v>
      </c>
      <c r="D4055" t="s">
        <v>28</v>
      </c>
      <c r="E4055">
        <v>4.13</v>
      </c>
      <c r="F4055" t="s">
        <v>27</v>
      </c>
      <c r="G4055" t="s">
        <v>28</v>
      </c>
    </row>
    <row r="4056" spans="1:7" x14ac:dyDescent="0.2">
      <c r="A4056" s="3">
        <v>39478</v>
      </c>
      <c r="B4056">
        <v>5.44</v>
      </c>
      <c r="C4056" t="s">
        <v>27</v>
      </c>
      <c r="D4056" t="s">
        <v>28</v>
      </c>
      <c r="E4056">
        <v>5.36</v>
      </c>
      <c r="F4056" t="s">
        <v>27</v>
      </c>
      <c r="G4056" t="s">
        <v>28</v>
      </c>
    </row>
    <row r="4057" spans="1:7" x14ac:dyDescent="0.2">
      <c r="A4057" s="3">
        <v>39479</v>
      </c>
      <c r="B4057">
        <v>5.44</v>
      </c>
      <c r="C4057" t="s">
        <v>27</v>
      </c>
      <c r="D4057" t="s">
        <v>28</v>
      </c>
      <c r="E4057">
        <v>5.39</v>
      </c>
      <c r="F4057" t="s">
        <v>27</v>
      </c>
      <c r="G4057" t="s">
        <v>28</v>
      </c>
    </row>
    <row r="4058" spans="1:7" x14ac:dyDescent="0.2">
      <c r="A4058" s="3">
        <v>39480</v>
      </c>
      <c r="B4058" t="s">
        <v>29</v>
      </c>
      <c r="C4058" t="s">
        <v>30</v>
      </c>
      <c r="D4058" t="s">
        <v>28</v>
      </c>
      <c r="E4058" t="s">
        <v>29</v>
      </c>
      <c r="F4058" t="s">
        <v>30</v>
      </c>
      <c r="G4058" t="s">
        <v>28</v>
      </c>
    </row>
    <row r="4059" spans="1:7" x14ac:dyDescent="0.2">
      <c r="A4059" s="3">
        <v>39481</v>
      </c>
      <c r="B4059" t="s">
        <v>29</v>
      </c>
      <c r="C4059" t="s">
        <v>30</v>
      </c>
      <c r="D4059" t="s">
        <v>28</v>
      </c>
      <c r="E4059" t="s">
        <v>29</v>
      </c>
      <c r="F4059" t="s">
        <v>30</v>
      </c>
      <c r="G4059" t="s">
        <v>28</v>
      </c>
    </row>
    <row r="4060" spans="1:7" x14ac:dyDescent="0.2">
      <c r="A4060" s="3">
        <v>39482</v>
      </c>
      <c r="B4060">
        <v>5.45</v>
      </c>
      <c r="C4060" t="s">
        <v>27</v>
      </c>
      <c r="D4060" t="s">
        <v>28</v>
      </c>
      <c r="E4060">
        <v>5.4</v>
      </c>
      <c r="F4060" t="s">
        <v>27</v>
      </c>
      <c r="G4060" t="s">
        <v>28</v>
      </c>
    </row>
    <row r="4061" spans="1:7" x14ac:dyDescent="0.2">
      <c r="A4061" s="3">
        <v>39483</v>
      </c>
      <c r="B4061">
        <v>5.47</v>
      </c>
      <c r="C4061" t="s">
        <v>27</v>
      </c>
      <c r="D4061" t="s">
        <v>28</v>
      </c>
      <c r="E4061">
        <v>5.43</v>
      </c>
      <c r="F4061" t="s">
        <v>27</v>
      </c>
      <c r="G4061" t="s">
        <v>28</v>
      </c>
    </row>
    <row r="4062" spans="1:7" x14ac:dyDescent="0.2">
      <c r="A4062" s="3">
        <v>39484</v>
      </c>
      <c r="B4062">
        <v>5.48</v>
      </c>
      <c r="C4062" t="s">
        <v>27</v>
      </c>
      <c r="D4062" t="s">
        <v>28</v>
      </c>
      <c r="E4062">
        <v>5.4</v>
      </c>
      <c r="F4062" t="s">
        <v>27</v>
      </c>
      <c r="G4062" t="s">
        <v>28</v>
      </c>
    </row>
    <row r="4063" spans="1:7" x14ac:dyDescent="0.2">
      <c r="A4063" s="3">
        <v>39485</v>
      </c>
      <c r="B4063">
        <v>5.49</v>
      </c>
      <c r="C4063" t="s">
        <v>27</v>
      </c>
      <c r="D4063" t="s">
        <v>28</v>
      </c>
      <c r="E4063">
        <v>5.41</v>
      </c>
      <c r="F4063" t="s">
        <v>27</v>
      </c>
      <c r="G4063" t="s">
        <v>28</v>
      </c>
    </row>
    <row r="4064" spans="1:7" x14ac:dyDescent="0.2">
      <c r="A4064" s="3">
        <v>39486</v>
      </c>
      <c r="B4064">
        <v>5.49</v>
      </c>
      <c r="C4064" t="s">
        <v>27</v>
      </c>
      <c r="D4064" t="s">
        <v>28</v>
      </c>
      <c r="E4064">
        <v>5.41</v>
      </c>
      <c r="F4064" t="s">
        <v>27</v>
      </c>
      <c r="G4064" t="s">
        <v>28</v>
      </c>
    </row>
    <row r="4065" spans="1:7" x14ac:dyDescent="0.2">
      <c r="A4065" s="3">
        <v>39487</v>
      </c>
      <c r="B4065" t="s">
        <v>29</v>
      </c>
      <c r="C4065" t="s">
        <v>30</v>
      </c>
      <c r="D4065" t="s">
        <v>28</v>
      </c>
      <c r="E4065" t="s">
        <v>29</v>
      </c>
      <c r="F4065" t="s">
        <v>30</v>
      </c>
      <c r="G4065" t="s">
        <v>28</v>
      </c>
    </row>
    <row r="4066" spans="1:7" x14ac:dyDescent="0.2">
      <c r="A4066" s="3">
        <v>39488</v>
      </c>
      <c r="B4066" t="s">
        <v>29</v>
      </c>
      <c r="C4066" t="s">
        <v>30</v>
      </c>
      <c r="D4066" t="s">
        <v>28</v>
      </c>
      <c r="E4066" t="s">
        <v>29</v>
      </c>
      <c r="F4066" t="s">
        <v>30</v>
      </c>
      <c r="G4066" t="s">
        <v>28</v>
      </c>
    </row>
    <row r="4067" spans="1:7" x14ac:dyDescent="0.2">
      <c r="A4067" s="3">
        <v>39489</v>
      </c>
      <c r="B4067">
        <v>5.49</v>
      </c>
      <c r="C4067" t="s">
        <v>27</v>
      </c>
      <c r="D4067" t="s">
        <v>28</v>
      </c>
      <c r="E4067">
        <v>5.4</v>
      </c>
      <c r="F4067" t="s">
        <v>27</v>
      </c>
      <c r="G4067" t="s">
        <v>28</v>
      </c>
    </row>
    <row r="4068" spans="1:7" x14ac:dyDescent="0.2">
      <c r="A4068" s="3">
        <v>39490</v>
      </c>
      <c r="B4068">
        <v>5.49</v>
      </c>
      <c r="C4068" t="s">
        <v>27</v>
      </c>
      <c r="D4068" t="s">
        <v>28</v>
      </c>
      <c r="E4068">
        <v>5.42</v>
      </c>
      <c r="F4068" t="s">
        <v>27</v>
      </c>
      <c r="G4068" t="s">
        <v>28</v>
      </c>
    </row>
    <row r="4069" spans="1:7" x14ac:dyDescent="0.2">
      <c r="A4069" s="3">
        <v>39491</v>
      </c>
      <c r="B4069">
        <v>5.49</v>
      </c>
      <c r="C4069" t="s">
        <v>27</v>
      </c>
      <c r="D4069" t="s">
        <v>28</v>
      </c>
      <c r="E4069">
        <v>5.41</v>
      </c>
      <c r="F4069" t="s">
        <v>27</v>
      </c>
      <c r="G4069" t="s">
        <v>28</v>
      </c>
    </row>
    <row r="4070" spans="1:7" x14ac:dyDescent="0.2">
      <c r="A4070" s="3">
        <v>39492</v>
      </c>
      <c r="B4070">
        <v>5.49</v>
      </c>
      <c r="C4070" t="s">
        <v>27</v>
      </c>
      <c r="D4070" t="s">
        <v>28</v>
      </c>
      <c r="E4070">
        <v>5.42</v>
      </c>
      <c r="F4070" t="s">
        <v>27</v>
      </c>
      <c r="G4070" t="s">
        <v>28</v>
      </c>
    </row>
    <row r="4071" spans="1:7" x14ac:dyDescent="0.2">
      <c r="A4071" s="3">
        <v>39493</v>
      </c>
      <c r="B4071">
        <v>5.5</v>
      </c>
      <c r="C4071" t="s">
        <v>27</v>
      </c>
      <c r="D4071" t="s">
        <v>28</v>
      </c>
      <c r="E4071">
        <v>5.42</v>
      </c>
      <c r="F4071" t="s">
        <v>27</v>
      </c>
      <c r="G4071" t="s">
        <v>28</v>
      </c>
    </row>
    <row r="4072" spans="1:7" x14ac:dyDescent="0.2">
      <c r="A4072" s="3">
        <v>39494</v>
      </c>
      <c r="B4072" t="s">
        <v>29</v>
      </c>
      <c r="C4072" t="s">
        <v>30</v>
      </c>
      <c r="D4072" t="s">
        <v>28</v>
      </c>
      <c r="E4072" t="s">
        <v>29</v>
      </c>
      <c r="F4072" t="s">
        <v>30</v>
      </c>
      <c r="G4072" t="s">
        <v>28</v>
      </c>
    </row>
    <row r="4073" spans="1:7" x14ac:dyDescent="0.2">
      <c r="A4073" s="3">
        <v>39495</v>
      </c>
      <c r="B4073" t="s">
        <v>29</v>
      </c>
      <c r="C4073" t="s">
        <v>30</v>
      </c>
      <c r="D4073" t="s">
        <v>28</v>
      </c>
      <c r="E4073" t="s">
        <v>29</v>
      </c>
      <c r="F4073" t="s">
        <v>30</v>
      </c>
      <c r="G4073" t="s">
        <v>28</v>
      </c>
    </row>
    <row r="4074" spans="1:7" x14ac:dyDescent="0.2">
      <c r="A4074" s="3">
        <v>39496</v>
      </c>
      <c r="B4074">
        <v>5.5</v>
      </c>
      <c r="C4074" t="s">
        <v>27</v>
      </c>
      <c r="D4074" t="s">
        <v>28</v>
      </c>
      <c r="E4074">
        <v>5.42</v>
      </c>
      <c r="F4074" t="s">
        <v>27</v>
      </c>
      <c r="G4074" t="s">
        <v>28</v>
      </c>
    </row>
    <row r="4075" spans="1:7" x14ac:dyDescent="0.2">
      <c r="A4075" s="3">
        <v>39497</v>
      </c>
      <c r="B4075">
        <v>5.5200000000000005</v>
      </c>
      <c r="C4075" t="s">
        <v>27</v>
      </c>
      <c r="D4075" t="s">
        <v>28</v>
      </c>
      <c r="E4075">
        <v>5.42</v>
      </c>
      <c r="F4075" t="s">
        <v>27</v>
      </c>
      <c r="G4075" t="s">
        <v>28</v>
      </c>
    </row>
    <row r="4076" spans="1:7" x14ac:dyDescent="0.2">
      <c r="A4076" s="3">
        <v>39498</v>
      </c>
      <c r="B4076">
        <v>5.53</v>
      </c>
      <c r="C4076" t="s">
        <v>27</v>
      </c>
      <c r="D4076" t="s">
        <v>28</v>
      </c>
      <c r="E4076">
        <v>5.42</v>
      </c>
      <c r="F4076" t="s">
        <v>27</v>
      </c>
      <c r="G4076" t="s">
        <v>28</v>
      </c>
    </row>
    <row r="4077" spans="1:7" x14ac:dyDescent="0.2">
      <c r="A4077" s="3">
        <v>39499</v>
      </c>
      <c r="B4077">
        <v>5.55</v>
      </c>
      <c r="C4077" t="s">
        <v>27</v>
      </c>
      <c r="D4077" t="s">
        <v>28</v>
      </c>
      <c r="E4077">
        <v>5.41</v>
      </c>
      <c r="F4077" t="s">
        <v>27</v>
      </c>
      <c r="G4077" t="s">
        <v>28</v>
      </c>
    </row>
    <row r="4078" spans="1:7" x14ac:dyDescent="0.2">
      <c r="A4078" s="3">
        <v>39500</v>
      </c>
      <c r="B4078">
        <v>5.5600000000000005</v>
      </c>
      <c r="C4078" t="s">
        <v>27</v>
      </c>
      <c r="D4078" t="s">
        <v>28</v>
      </c>
      <c r="E4078">
        <v>5.41</v>
      </c>
      <c r="F4078" t="s">
        <v>27</v>
      </c>
      <c r="G4078" t="s">
        <v>28</v>
      </c>
    </row>
    <row r="4079" spans="1:7" x14ac:dyDescent="0.2">
      <c r="A4079" s="3">
        <v>39501</v>
      </c>
      <c r="B4079" t="s">
        <v>29</v>
      </c>
      <c r="C4079" t="s">
        <v>30</v>
      </c>
      <c r="D4079" t="s">
        <v>28</v>
      </c>
      <c r="E4079" t="s">
        <v>29</v>
      </c>
      <c r="F4079" t="s">
        <v>30</v>
      </c>
      <c r="G4079" t="s">
        <v>28</v>
      </c>
    </row>
    <row r="4080" spans="1:7" x14ac:dyDescent="0.2">
      <c r="A4080" s="3">
        <v>39502</v>
      </c>
      <c r="B4080" t="s">
        <v>29</v>
      </c>
      <c r="C4080" t="s">
        <v>30</v>
      </c>
      <c r="D4080" t="s">
        <v>28</v>
      </c>
      <c r="E4080" t="s">
        <v>29</v>
      </c>
      <c r="F4080" t="s">
        <v>30</v>
      </c>
      <c r="G4080" t="s">
        <v>28</v>
      </c>
    </row>
    <row r="4081" spans="1:7" x14ac:dyDescent="0.2">
      <c r="A4081" s="3">
        <v>39503</v>
      </c>
      <c r="B4081">
        <v>5.55</v>
      </c>
      <c r="C4081" t="s">
        <v>27</v>
      </c>
      <c r="D4081" t="s">
        <v>28</v>
      </c>
      <c r="E4081">
        <v>5.42</v>
      </c>
      <c r="F4081" t="s">
        <v>27</v>
      </c>
      <c r="G4081" t="s">
        <v>28</v>
      </c>
    </row>
    <row r="4082" spans="1:7" x14ac:dyDescent="0.2">
      <c r="A4082" s="3">
        <v>39504</v>
      </c>
      <c r="B4082">
        <v>5.65</v>
      </c>
      <c r="C4082" t="s">
        <v>27</v>
      </c>
      <c r="D4082" t="s">
        <v>28</v>
      </c>
      <c r="E4082">
        <v>6.1000000000000005</v>
      </c>
      <c r="F4082" t="s">
        <v>27</v>
      </c>
      <c r="G4082" t="s">
        <v>28</v>
      </c>
    </row>
    <row r="4083" spans="1:7" x14ac:dyDescent="0.2">
      <c r="A4083" s="3">
        <v>39505</v>
      </c>
      <c r="B4083">
        <v>5.66</v>
      </c>
      <c r="C4083" t="s">
        <v>27</v>
      </c>
      <c r="D4083" t="s">
        <v>28</v>
      </c>
      <c r="E4083">
        <v>5.03</v>
      </c>
      <c r="F4083" t="s">
        <v>27</v>
      </c>
      <c r="G4083" t="s">
        <v>28</v>
      </c>
    </row>
    <row r="4084" spans="1:7" x14ac:dyDescent="0.2">
      <c r="A4084" s="3">
        <v>39506</v>
      </c>
      <c r="B4084">
        <v>5.7</v>
      </c>
      <c r="C4084" t="s">
        <v>27</v>
      </c>
      <c r="D4084" t="s">
        <v>28</v>
      </c>
      <c r="E4084">
        <v>4.6399999999999997</v>
      </c>
      <c r="F4084" t="s">
        <v>27</v>
      </c>
      <c r="G4084" t="s">
        <v>28</v>
      </c>
    </row>
    <row r="4085" spans="1:7" x14ac:dyDescent="0.2">
      <c r="A4085" s="3">
        <v>39507</v>
      </c>
      <c r="B4085">
        <v>5.72</v>
      </c>
      <c r="C4085" t="s">
        <v>27</v>
      </c>
      <c r="D4085" t="s">
        <v>28</v>
      </c>
      <c r="E4085">
        <v>5.67</v>
      </c>
      <c r="F4085" t="s">
        <v>27</v>
      </c>
      <c r="G4085" t="s">
        <v>28</v>
      </c>
    </row>
    <row r="4086" spans="1:7" x14ac:dyDescent="0.2">
      <c r="A4086" s="3">
        <v>39508</v>
      </c>
      <c r="B4086" t="s">
        <v>29</v>
      </c>
      <c r="C4086" t="s">
        <v>30</v>
      </c>
      <c r="D4086" t="s">
        <v>28</v>
      </c>
      <c r="E4086" t="s">
        <v>29</v>
      </c>
      <c r="F4086" t="s">
        <v>30</v>
      </c>
      <c r="G4086" t="s">
        <v>28</v>
      </c>
    </row>
    <row r="4087" spans="1:7" x14ac:dyDescent="0.2">
      <c r="A4087" s="3">
        <v>39509</v>
      </c>
      <c r="B4087" t="s">
        <v>29</v>
      </c>
      <c r="C4087" t="s">
        <v>30</v>
      </c>
      <c r="D4087" t="s">
        <v>28</v>
      </c>
      <c r="E4087" t="s">
        <v>29</v>
      </c>
      <c r="F4087" t="s">
        <v>30</v>
      </c>
      <c r="G4087" t="s">
        <v>28</v>
      </c>
    </row>
    <row r="4088" spans="1:7" x14ac:dyDescent="0.2">
      <c r="A4088" s="3">
        <v>39510</v>
      </c>
      <c r="B4088">
        <v>5.74</v>
      </c>
      <c r="C4088" t="s">
        <v>27</v>
      </c>
      <c r="D4088" t="s">
        <v>28</v>
      </c>
      <c r="E4088">
        <v>5.7</v>
      </c>
      <c r="F4088" t="s">
        <v>27</v>
      </c>
      <c r="G4088" t="s">
        <v>28</v>
      </c>
    </row>
    <row r="4089" spans="1:7" x14ac:dyDescent="0.2">
      <c r="A4089" s="3">
        <v>39511</v>
      </c>
      <c r="B4089">
        <v>5.75</v>
      </c>
      <c r="C4089" t="s">
        <v>27</v>
      </c>
      <c r="D4089" t="s">
        <v>28</v>
      </c>
      <c r="E4089">
        <v>5.69</v>
      </c>
      <c r="F4089" t="s">
        <v>27</v>
      </c>
      <c r="G4089" t="s">
        <v>28</v>
      </c>
    </row>
    <row r="4090" spans="1:7" x14ac:dyDescent="0.2">
      <c r="A4090" s="3">
        <v>39512</v>
      </c>
      <c r="B4090">
        <v>5.75</v>
      </c>
      <c r="C4090" t="s">
        <v>27</v>
      </c>
      <c r="D4090" t="s">
        <v>28</v>
      </c>
      <c r="E4090">
        <v>5.69</v>
      </c>
      <c r="F4090" t="s">
        <v>27</v>
      </c>
      <c r="G4090" t="s">
        <v>28</v>
      </c>
    </row>
    <row r="4091" spans="1:7" x14ac:dyDescent="0.2">
      <c r="A4091" s="3">
        <v>39513</v>
      </c>
      <c r="B4091">
        <v>5.75</v>
      </c>
      <c r="C4091" t="s">
        <v>27</v>
      </c>
      <c r="D4091" t="s">
        <v>28</v>
      </c>
      <c r="E4091">
        <v>5.7</v>
      </c>
      <c r="F4091" t="s">
        <v>27</v>
      </c>
      <c r="G4091" t="s">
        <v>28</v>
      </c>
    </row>
    <row r="4092" spans="1:7" x14ac:dyDescent="0.2">
      <c r="A4092" s="3">
        <v>39514</v>
      </c>
      <c r="B4092">
        <v>5.76</v>
      </c>
      <c r="C4092" t="s">
        <v>27</v>
      </c>
      <c r="D4092" t="s">
        <v>28</v>
      </c>
      <c r="E4092">
        <v>5.71</v>
      </c>
      <c r="F4092" t="s">
        <v>27</v>
      </c>
      <c r="G4092" t="s">
        <v>28</v>
      </c>
    </row>
    <row r="4093" spans="1:7" x14ac:dyDescent="0.2">
      <c r="A4093" s="3">
        <v>39515</v>
      </c>
      <c r="B4093" t="s">
        <v>29</v>
      </c>
      <c r="C4093" t="s">
        <v>30</v>
      </c>
      <c r="D4093" t="s">
        <v>28</v>
      </c>
      <c r="E4093" t="s">
        <v>29</v>
      </c>
      <c r="F4093" t="s">
        <v>30</v>
      </c>
      <c r="G4093" t="s">
        <v>28</v>
      </c>
    </row>
    <row r="4094" spans="1:7" x14ac:dyDescent="0.2">
      <c r="A4094" s="3">
        <v>39516</v>
      </c>
      <c r="B4094" t="s">
        <v>29</v>
      </c>
      <c r="C4094" t="s">
        <v>30</v>
      </c>
      <c r="D4094" t="s">
        <v>28</v>
      </c>
      <c r="E4094" t="s">
        <v>29</v>
      </c>
      <c r="F4094" t="s">
        <v>30</v>
      </c>
      <c r="G4094" t="s">
        <v>28</v>
      </c>
    </row>
    <row r="4095" spans="1:7" x14ac:dyDescent="0.2">
      <c r="A4095" s="3">
        <v>39517</v>
      </c>
      <c r="B4095">
        <v>5.7700000000000005</v>
      </c>
      <c r="C4095" t="s">
        <v>27</v>
      </c>
      <c r="D4095" t="s">
        <v>28</v>
      </c>
      <c r="E4095">
        <v>5.7</v>
      </c>
      <c r="F4095" t="s">
        <v>27</v>
      </c>
      <c r="G4095" t="s">
        <v>28</v>
      </c>
    </row>
    <row r="4096" spans="1:7" x14ac:dyDescent="0.2">
      <c r="A4096" s="3">
        <v>39518</v>
      </c>
      <c r="B4096">
        <v>5.7700000000000005</v>
      </c>
      <c r="C4096" t="s">
        <v>27</v>
      </c>
      <c r="D4096" t="s">
        <v>28</v>
      </c>
      <c r="E4096">
        <v>5.7</v>
      </c>
      <c r="F4096" t="s">
        <v>27</v>
      </c>
      <c r="G4096" t="s">
        <v>28</v>
      </c>
    </row>
    <row r="4097" spans="1:7" x14ac:dyDescent="0.2">
      <c r="A4097" s="3">
        <v>39519</v>
      </c>
      <c r="B4097">
        <v>5.78</v>
      </c>
      <c r="C4097" t="s">
        <v>27</v>
      </c>
      <c r="D4097" t="s">
        <v>28</v>
      </c>
      <c r="E4097">
        <v>5.71</v>
      </c>
      <c r="F4097" t="s">
        <v>27</v>
      </c>
      <c r="G4097" t="s">
        <v>28</v>
      </c>
    </row>
    <row r="4098" spans="1:7" x14ac:dyDescent="0.2">
      <c r="A4098" s="3">
        <v>39520</v>
      </c>
      <c r="B4098">
        <v>5.78</v>
      </c>
      <c r="C4098" t="s">
        <v>27</v>
      </c>
      <c r="D4098" t="s">
        <v>28</v>
      </c>
      <c r="E4098">
        <v>5.71</v>
      </c>
      <c r="F4098" t="s">
        <v>27</v>
      </c>
      <c r="G4098" t="s">
        <v>28</v>
      </c>
    </row>
    <row r="4099" spans="1:7" x14ac:dyDescent="0.2">
      <c r="A4099" s="3">
        <v>39521</v>
      </c>
      <c r="B4099">
        <v>5.7700000000000005</v>
      </c>
      <c r="C4099" t="s">
        <v>27</v>
      </c>
      <c r="D4099" t="s">
        <v>28</v>
      </c>
      <c r="E4099">
        <v>5.7</v>
      </c>
      <c r="F4099" t="s">
        <v>27</v>
      </c>
      <c r="G4099" t="s">
        <v>28</v>
      </c>
    </row>
    <row r="4100" spans="1:7" x14ac:dyDescent="0.2">
      <c r="A4100" s="3">
        <v>39522</v>
      </c>
      <c r="B4100" t="s">
        <v>29</v>
      </c>
      <c r="C4100" t="s">
        <v>30</v>
      </c>
      <c r="D4100" t="s">
        <v>28</v>
      </c>
      <c r="E4100" t="s">
        <v>29</v>
      </c>
      <c r="F4100" t="s">
        <v>30</v>
      </c>
      <c r="G4100" t="s">
        <v>28</v>
      </c>
    </row>
    <row r="4101" spans="1:7" x14ac:dyDescent="0.2">
      <c r="A4101" s="3">
        <v>39523</v>
      </c>
      <c r="B4101" t="s">
        <v>29</v>
      </c>
      <c r="C4101" t="s">
        <v>30</v>
      </c>
      <c r="D4101" t="s">
        <v>28</v>
      </c>
      <c r="E4101" t="s">
        <v>29</v>
      </c>
      <c r="F4101" t="s">
        <v>30</v>
      </c>
      <c r="G4101" t="s">
        <v>28</v>
      </c>
    </row>
    <row r="4102" spans="1:7" x14ac:dyDescent="0.2">
      <c r="A4102" s="3">
        <v>39524</v>
      </c>
      <c r="B4102">
        <v>5.78</v>
      </c>
      <c r="C4102" t="s">
        <v>27</v>
      </c>
      <c r="D4102" t="s">
        <v>28</v>
      </c>
      <c r="E4102">
        <v>5.71</v>
      </c>
      <c r="F4102" t="s">
        <v>27</v>
      </c>
      <c r="G4102" t="s">
        <v>28</v>
      </c>
    </row>
    <row r="4103" spans="1:7" x14ac:dyDescent="0.2">
      <c r="A4103" s="3">
        <v>39525</v>
      </c>
      <c r="B4103">
        <v>5.8</v>
      </c>
      <c r="C4103" t="s">
        <v>27</v>
      </c>
      <c r="D4103" t="s">
        <v>28</v>
      </c>
      <c r="E4103">
        <v>5.71</v>
      </c>
      <c r="F4103" t="s">
        <v>27</v>
      </c>
      <c r="G4103" t="s">
        <v>28</v>
      </c>
    </row>
    <row r="4104" spans="1:7" x14ac:dyDescent="0.2">
      <c r="A4104" s="3">
        <v>39526</v>
      </c>
      <c r="B4104">
        <v>5.8100000000000005</v>
      </c>
      <c r="C4104" t="s">
        <v>27</v>
      </c>
      <c r="D4104" t="s">
        <v>28</v>
      </c>
      <c r="E4104">
        <v>5.71</v>
      </c>
      <c r="F4104" t="s">
        <v>27</v>
      </c>
      <c r="G4104" t="s">
        <v>28</v>
      </c>
    </row>
    <row r="4105" spans="1:7" x14ac:dyDescent="0.2">
      <c r="A4105" s="3">
        <v>39527</v>
      </c>
      <c r="B4105">
        <v>5.83</v>
      </c>
      <c r="C4105" t="s">
        <v>27</v>
      </c>
      <c r="D4105" t="s">
        <v>28</v>
      </c>
      <c r="E4105">
        <v>5.71</v>
      </c>
      <c r="F4105" t="s">
        <v>27</v>
      </c>
      <c r="G4105" t="s">
        <v>28</v>
      </c>
    </row>
    <row r="4106" spans="1:7" x14ac:dyDescent="0.2">
      <c r="A4106" s="3">
        <v>39528</v>
      </c>
      <c r="B4106">
        <v>5.83</v>
      </c>
      <c r="C4106" t="s">
        <v>27</v>
      </c>
      <c r="D4106" t="s">
        <v>28</v>
      </c>
      <c r="E4106">
        <v>5.7</v>
      </c>
      <c r="F4106" t="s">
        <v>27</v>
      </c>
      <c r="G4106" t="s">
        <v>28</v>
      </c>
    </row>
    <row r="4107" spans="1:7" x14ac:dyDescent="0.2">
      <c r="A4107" s="3">
        <v>39529</v>
      </c>
      <c r="B4107" t="s">
        <v>29</v>
      </c>
      <c r="C4107" t="s">
        <v>30</v>
      </c>
      <c r="D4107" t="s">
        <v>28</v>
      </c>
      <c r="E4107" t="s">
        <v>29</v>
      </c>
      <c r="F4107" t="s">
        <v>30</v>
      </c>
      <c r="G4107" t="s">
        <v>28</v>
      </c>
    </row>
    <row r="4108" spans="1:7" x14ac:dyDescent="0.2">
      <c r="A4108" s="3">
        <v>39530</v>
      </c>
      <c r="B4108" t="s">
        <v>29</v>
      </c>
      <c r="C4108" t="s">
        <v>30</v>
      </c>
      <c r="D4108" t="s">
        <v>28</v>
      </c>
      <c r="E4108" t="s">
        <v>29</v>
      </c>
      <c r="F4108" t="s">
        <v>30</v>
      </c>
      <c r="G4108" t="s">
        <v>28</v>
      </c>
    </row>
    <row r="4109" spans="1:7" x14ac:dyDescent="0.2">
      <c r="A4109" s="3">
        <v>39531</v>
      </c>
      <c r="B4109" t="s">
        <v>29</v>
      </c>
      <c r="C4109" t="s">
        <v>30</v>
      </c>
      <c r="D4109" t="s">
        <v>28</v>
      </c>
      <c r="E4109" t="s">
        <v>29</v>
      </c>
      <c r="F4109" t="s">
        <v>30</v>
      </c>
      <c r="G4109" t="s">
        <v>28</v>
      </c>
    </row>
    <row r="4110" spans="1:7" x14ac:dyDescent="0.2">
      <c r="A4110" s="3">
        <v>39532</v>
      </c>
      <c r="B4110">
        <v>5.88</v>
      </c>
      <c r="C4110" t="s">
        <v>27</v>
      </c>
      <c r="D4110" t="s">
        <v>28</v>
      </c>
      <c r="E4110">
        <v>5.71</v>
      </c>
      <c r="F4110" t="s">
        <v>27</v>
      </c>
      <c r="G4110" t="s">
        <v>28</v>
      </c>
    </row>
    <row r="4111" spans="1:7" x14ac:dyDescent="0.2">
      <c r="A4111" s="3">
        <v>39533</v>
      </c>
      <c r="B4111">
        <v>5.91</v>
      </c>
      <c r="C4111" t="s">
        <v>27</v>
      </c>
      <c r="D4111" t="s">
        <v>28</v>
      </c>
      <c r="E4111">
        <v>5.8</v>
      </c>
      <c r="F4111" t="s">
        <v>27</v>
      </c>
      <c r="G4111" t="s">
        <v>28</v>
      </c>
    </row>
    <row r="4112" spans="1:7" x14ac:dyDescent="0.2">
      <c r="A4112" s="3">
        <v>39534</v>
      </c>
      <c r="B4112">
        <v>5.97</v>
      </c>
      <c r="C4112" t="s">
        <v>27</v>
      </c>
      <c r="D4112" t="s">
        <v>28</v>
      </c>
      <c r="E4112">
        <v>5.98</v>
      </c>
      <c r="F4112" t="s">
        <v>27</v>
      </c>
      <c r="G4112" t="s">
        <v>28</v>
      </c>
    </row>
    <row r="4113" spans="1:7" x14ac:dyDescent="0.2">
      <c r="A4113" s="3">
        <v>39535</v>
      </c>
      <c r="B4113">
        <v>6</v>
      </c>
      <c r="C4113" t="s">
        <v>27</v>
      </c>
      <c r="D4113" t="s">
        <v>28</v>
      </c>
      <c r="E4113">
        <v>5.95</v>
      </c>
      <c r="F4113" t="s">
        <v>27</v>
      </c>
      <c r="G4113" t="s">
        <v>28</v>
      </c>
    </row>
    <row r="4114" spans="1:7" x14ac:dyDescent="0.2">
      <c r="A4114" s="3">
        <v>39536</v>
      </c>
      <c r="B4114" t="s">
        <v>29</v>
      </c>
      <c r="C4114" t="s">
        <v>30</v>
      </c>
      <c r="D4114" t="s">
        <v>28</v>
      </c>
      <c r="E4114" t="s">
        <v>29</v>
      </c>
      <c r="F4114" t="s">
        <v>30</v>
      </c>
      <c r="G4114" t="s">
        <v>28</v>
      </c>
    </row>
    <row r="4115" spans="1:7" x14ac:dyDescent="0.2">
      <c r="A4115" s="3">
        <v>39537</v>
      </c>
      <c r="B4115" t="s">
        <v>29</v>
      </c>
      <c r="C4115" t="s">
        <v>30</v>
      </c>
      <c r="D4115" t="s">
        <v>28</v>
      </c>
      <c r="E4115" t="s">
        <v>29</v>
      </c>
      <c r="F4115" t="s">
        <v>30</v>
      </c>
      <c r="G4115" t="s">
        <v>28</v>
      </c>
    </row>
    <row r="4116" spans="1:7" x14ac:dyDescent="0.2">
      <c r="A4116" s="3">
        <v>39538</v>
      </c>
      <c r="B4116">
        <v>6</v>
      </c>
      <c r="C4116" t="s">
        <v>27</v>
      </c>
      <c r="D4116" t="s">
        <v>28</v>
      </c>
      <c r="E4116">
        <v>5.94</v>
      </c>
      <c r="F4116" t="s">
        <v>27</v>
      </c>
      <c r="G4116" t="s">
        <v>28</v>
      </c>
    </row>
    <row r="4117" spans="1:7" x14ac:dyDescent="0.2">
      <c r="A4117" s="3">
        <v>39539</v>
      </c>
      <c r="B4117">
        <v>6.0200000000000005</v>
      </c>
      <c r="C4117" t="s">
        <v>27</v>
      </c>
      <c r="D4117" t="s">
        <v>28</v>
      </c>
      <c r="E4117">
        <v>5.97</v>
      </c>
      <c r="F4117" t="s">
        <v>27</v>
      </c>
      <c r="G4117" t="s">
        <v>28</v>
      </c>
    </row>
    <row r="4118" spans="1:7" x14ac:dyDescent="0.2">
      <c r="A4118" s="3">
        <v>39540</v>
      </c>
      <c r="B4118">
        <v>6.03</v>
      </c>
      <c r="C4118" t="s">
        <v>27</v>
      </c>
      <c r="D4118" t="s">
        <v>28</v>
      </c>
      <c r="E4118">
        <v>5.96</v>
      </c>
      <c r="F4118" t="s">
        <v>27</v>
      </c>
      <c r="G4118" t="s">
        <v>28</v>
      </c>
    </row>
    <row r="4119" spans="1:7" x14ac:dyDescent="0.2">
      <c r="A4119" s="3">
        <v>39541</v>
      </c>
      <c r="B4119">
        <v>6.07</v>
      </c>
      <c r="C4119" t="s">
        <v>27</v>
      </c>
      <c r="D4119" t="s">
        <v>28</v>
      </c>
      <c r="E4119">
        <v>5.98</v>
      </c>
      <c r="F4119" t="s">
        <v>27</v>
      </c>
      <c r="G4119" t="s">
        <v>28</v>
      </c>
    </row>
    <row r="4120" spans="1:7" x14ac:dyDescent="0.2">
      <c r="A4120" s="3">
        <v>39542</v>
      </c>
      <c r="B4120">
        <v>6.09</v>
      </c>
      <c r="C4120" t="s">
        <v>27</v>
      </c>
      <c r="D4120" t="s">
        <v>28</v>
      </c>
      <c r="E4120">
        <v>5.98</v>
      </c>
      <c r="F4120" t="s">
        <v>27</v>
      </c>
      <c r="G4120" t="s">
        <v>28</v>
      </c>
    </row>
    <row r="4121" spans="1:7" x14ac:dyDescent="0.2">
      <c r="A4121" s="3">
        <v>39543</v>
      </c>
      <c r="B4121" t="s">
        <v>29</v>
      </c>
      <c r="C4121" t="s">
        <v>30</v>
      </c>
      <c r="D4121" t="s">
        <v>28</v>
      </c>
      <c r="E4121" t="s">
        <v>29</v>
      </c>
      <c r="F4121" t="s">
        <v>30</v>
      </c>
      <c r="G4121" t="s">
        <v>28</v>
      </c>
    </row>
    <row r="4122" spans="1:7" x14ac:dyDescent="0.2">
      <c r="A4122" s="3">
        <v>39544</v>
      </c>
      <c r="B4122" t="s">
        <v>29</v>
      </c>
      <c r="C4122" t="s">
        <v>30</v>
      </c>
      <c r="D4122" t="s">
        <v>28</v>
      </c>
      <c r="E4122" t="s">
        <v>29</v>
      </c>
      <c r="F4122" t="s">
        <v>30</v>
      </c>
      <c r="G4122" t="s">
        <v>28</v>
      </c>
    </row>
    <row r="4123" spans="1:7" x14ac:dyDescent="0.2">
      <c r="A4123" s="3">
        <v>39545</v>
      </c>
      <c r="B4123">
        <v>6.1000000000000005</v>
      </c>
      <c r="C4123" t="s">
        <v>27</v>
      </c>
      <c r="D4123" t="s">
        <v>28</v>
      </c>
      <c r="E4123">
        <v>5.98</v>
      </c>
      <c r="F4123" t="s">
        <v>27</v>
      </c>
      <c r="G4123" t="s">
        <v>28</v>
      </c>
    </row>
    <row r="4124" spans="1:7" x14ac:dyDescent="0.2">
      <c r="A4124" s="3">
        <v>39546</v>
      </c>
      <c r="B4124">
        <v>6.1000000000000005</v>
      </c>
      <c r="C4124" t="s">
        <v>27</v>
      </c>
      <c r="D4124" t="s">
        <v>28</v>
      </c>
      <c r="E4124">
        <v>5.99</v>
      </c>
      <c r="F4124" t="s">
        <v>27</v>
      </c>
      <c r="G4124" t="s">
        <v>28</v>
      </c>
    </row>
    <row r="4125" spans="1:7" x14ac:dyDescent="0.2">
      <c r="A4125" s="3">
        <v>39547</v>
      </c>
      <c r="B4125">
        <v>6.1000000000000005</v>
      </c>
      <c r="C4125" t="s">
        <v>27</v>
      </c>
      <c r="D4125" t="s">
        <v>28</v>
      </c>
      <c r="E4125">
        <v>5.95</v>
      </c>
      <c r="F4125" t="s">
        <v>27</v>
      </c>
      <c r="G4125" t="s">
        <v>28</v>
      </c>
    </row>
    <row r="4126" spans="1:7" x14ac:dyDescent="0.2">
      <c r="A4126" s="3">
        <v>39548</v>
      </c>
      <c r="B4126">
        <v>6.11</v>
      </c>
      <c r="C4126" t="s">
        <v>27</v>
      </c>
      <c r="D4126" t="s">
        <v>28</v>
      </c>
      <c r="E4126">
        <v>5.95</v>
      </c>
      <c r="F4126" t="s">
        <v>27</v>
      </c>
      <c r="G4126" t="s">
        <v>28</v>
      </c>
    </row>
    <row r="4127" spans="1:7" x14ac:dyDescent="0.2">
      <c r="A4127" s="3">
        <v>39549</v>
      </c>
      <c r="B4127">
        <v>6.11</v>
      </c>
      <c r="C4127" t="s">
        <v>27</v>
      </c>
      <c r="D4127" t="s">
        <v>28</v>
      </c>
      <c r="E4127">
        <v>5.95</v>
      </c>
      <c r="F4127" t="s">
        <v>27</v>
      </c>
      <c r="G4127" t="s">
        <v>28</v>
      </c>
    </row>
    <row r="4128" spans="1:7" x14ac:dyDescent="0.2">
      <c r="A4128" s="3">
        <v>39550</v>
      </c>
      <c r="B4128" t="s">
        <v>29</v>
      </c>
      <c r="C4128" t="s">
        <v>30</v>
      </c>
      <c r="D4128" t="s">
        <v>28</v>
      </c>
      <c r="E4128" t="s">
        <v>29</v>
      </c>
      <c r="F4128" t="s">
        <v>30</v>
      </c>
      <c r="G4128" t="s">
        <v>28</v>
      </c>
    </row>
    <row r="4129" spans="1:7" x14ac:dyDescent="0.2">
      <c r="A4129" s="3">
        <v>39551</v>
      </c>
      <c r="B4129" t="s">
        <v>29</v>
      </c>
      <c r="C4129" t="s">
        <v>30</v>
      </c>
      <c r="D4129" t="s">
        <v>28</v>
      </c>
      <c r="E4129" t="s">
        <v>29</v>
      </c>
      <c r="F4129" t="s">
        <v>30</v>
      </c>
      <c r="G4129" t="s">
        <v>28</v>
      </c>
    </row>
    <row r="4130" spans="1:7" x14ac:dyDescent="0.2">
      <c r="A4130" s="3">
        <v>39552</v>
      </c>
      <c r="B4130">
        <v>6.11</v>
      </c>
      <c r="C4130" t="s">
        <v>27</v>
      </c>
      <c r="D4130" t="s">
        <v>28</v>
      </c>
      <c r="E4130">
        <v>5.95</v>
      </c>
      <c r="F4130" t="s">
        <v>27</v>
      </c>
      <c r="G4130" t="s">
        <v>28</v>
      </c>
    </row>
    <row r="4131" spans="1:7" x14ac:dyDescent="0.2">
      <c r="A4131" s="3">
        <v>39553</v>
      </c>
      <c r="B4131">
        <v>6.12</v>
      </c>
      <c r="C4131" t="s">
        <v>27</v>
      </c>
      <c r="D4131" t="s">
        <v>28</v>
      </c>
      <c r="E4131">
        <v>6</v>
      </c>
      <c r="F4131" t="s">
        <v>27</v>
      </c>
      <c r="G4131" t="s">
        <v>28</v>
      </c>
    </row>
    <row r="4132" spans="1:7" x14ac:dyDescent="0.2">
      <c r="A4132" s="3">
        <v>39554</v>
      </c>
      <c r="B4132">
        <v>6.11</v>
      </c>
      <c r="C4132" t="s">
        <v>27</v>
      </c>
      <c r="D4132" t="s">
        <v>28</v>
      </c>
      <c r="E4132">
        <v>6</v>
      </c>
      <c r="F4132" t="s">
        <v>27</v>
      </c>
      <c r="G4132" t="s">
        <v>28</v>
      </c>
    </row>
    <row r="4133" spans="1:7" x14ac:dyDescent="0.2">
      <c r="A4133" s="3">
        <v>39555</v>
      </c>
      <c r="B4133">
        <v>6.11</v>
      </c>
      <c r="C4133" t="s">
        <v>27</v>
      </c>
      <c r="D4133" t="s">
        <v>28</v>
      </c>
      <c r="E4133">
        <v>6.01</v>
      </c>
      <c r="F4133" t="s">
        <v>27</v>
      </c>
      <c r="G4133" t="s">
        <v>28</v>
      </c>
    </row>
    <row r="4134" spans="1:7" x14ac:dyDescent="0.2">
      <c r="A4134" s="3">
        <v>39556</v>
      </c>
      <c r="B4134">
        <v>6.12</v>
      </c>
      <c r="C4134" t="s">
        <v>27</v>
      </c>
      <c r="D4134" t="s">
        <v>28</v>
      </c>
      <c r="E4134">
        <v>5.97</v>
      </c>
      <c r="F4134" t="s">
        <v>27</v>
      </c>
      <c r="G4134" t="s">
        <v>28</v>
      </c>
    </row>
    <row r="4135" spans="1:7" x14ac:dyDescent="0.2">
      <c r="A4135" s="3">
        <v>39557</v>
      </c>
      <c r="B4135" t="s">
        <v>29</v>
      </c>
      <c r="C4135" t="s">
        <v>30</v>
      </c>
      <c r="D4135" t="s">
        <v>28</v>
      </c>
      <c r="E4135" t="s">
        <v>29</v>
      </c>
      <c r="F4135" t="s">
        <v>30</v>
      </c>
      <c r="G4135" t="s">
        <v>28</v>
      </c>
    </row>
    <row r="4136" spans="1:7" x14ac:dyDescent="0.2">
      <c r="A4136" s="3">
        <v>39558</v>
      </c>
      <c r="B4136" t="s">
        <v>29</v>
      </c>
      <c r="C4136" t="s">
        <v>30</v>
      </c>
      <c r="D4136" t="s">
        <v>28</v>
      </c>
      <c r="E4136" t="s">
        <v>29</v>
      </c>
      <c r="F4136" t="s">
        <v>30</v>
      </c>
      <c r="G4136" t="s">
        <v>28</v>
      </c>
    </row>
    <row r="4137" spans="1:7" x14ac:dyDescent="0.2">
      <c r="A4137" s="3">
        <v>39559</v>
      </c>
      <c r="B4137">
        <v>6.1000000000000005</v>
      </c>
      <c r="C4137" t="s">
        <v>27</v>
      </c>
      <c r="D4137" t="s">
        <v>28</v>
      </c>
      <c r="E4137">
        <v>5.93</v>
      </c>
      <c r="F4137" t="s">
        <v>27</v>
      </c>
      <c r="G4137" t="s">
        <v>28</v>
      </c>
    </row>
    <row r="4138" spans="1:7" x14ac:dyDescent="0.2">
      <c r="A4138" s="3">
        <v>39560</v>
      </c>
      <c r="B4138">
        <v>6.11</v>
      </c>
      <c r="C4138" t="s">
        <v>27</v>
      </c>
      <c r="D4138" t="s">
        <v>28</v>
      </c>
      <c r="E4138">
        <v>5.98</v>
      </c>
      <c r="F4138" t="s">
        <v>27</v>
      </c>
      <c r="G4138" t="s">
        <v>28</v>
      </c>
    </row>
    <row r="4139" spans="1:7" x14ac:dyDescent="0.2">
      <c r="A4139" s="3">
        <v>39561</v>
      </c>
      <c r="B4139">
        <v>6.11</v>
      </c>
      <c r="C4139" t="s">
        <v>27</v>
      </c>
      <c r="D4139" t="s">
        <v>28</v>
      </c>
      <c r="E4139">
        <v>5.9</v>
      </c>
      <c r="F4139" t="s">
        <v>27</v>
      </c>
      <c r="G4139" t="s">
        <v>28</v>
      </c>
    </row>
    <row r="4140" spans="1:7" x14ac:dyDescent="0.2">
      <c r="A4140" s="3">
        <v>39562</v>
      </c>
      <c r="B4140">
        <v>6.12</v>
      </c>
      <c r="C4140" t="s">
        <v>27</v>
      </c>
      <c r="D4140" t="s">
        <v>28</v>
      </c>
      <c r="E4140">
        <v>5.91</v>
      </c>
      <c r="F4140" t="s">
        <v>27</v>
      </c>
      <c r="G4140" t="s">
        <v>28</v>
      </c>
    </row>
    <row r="4141" spans="1:7" x14ac:dyDescent="0.2">
      <c r="A4141" s="3">
        <v>39563</v>
      </c>
      <c r="B4141">
        <v>6.1400000000000006</v>
      </c>
      <c r="C4141" t="s">
        <v>27</v>
      </c>
      <c r="D4141" t="s">
        <v>28</v>
      </c>
      <c r="E4141">
        <v>5.95</v>
      </c>
      <c r="F4141" t="s">
        <v>27</v>
      </c>
      <c r="G4141" t="s">
        <v>28</v>
      </c>
    </row>
    <row r="4142" spans="1:7" x14ac:dyDescent="0.2">
      <c r="A4142" s="3">
        <v>39564</v>
      </c>
      <c r="B4142" t="s">
        <v>29</v>
      </c>
      <c r="C4142" t="s">
        <v>30</v>
      </c>
      <c r="D4142" t="s">
        <v>28</v>
      </c>
      <c r="E4142" t="s">
        <v>29</v>
      </c>
      <c r="F4142" t="s">
        <v>30</v>
      </c>
      <c r="G4142" t="s">
        <v>28</v>
      </c>
    </row>
    <row r="4143" spans="1:7" x14ac:dyDescent="0.2">
      <c r="A4143" s="3">
        <v>39565</v>
      </c>
      <c r="B4143" t="s">
        <v>29</v>
      </c>
      <c r="C4143" t="s">
        <v>30</v>
      </c>
      <c r="D4143" t="s">
        <v>28</v>
      </c>
      <c r="E4143" t="s">
        <v>29</v>
      </c>
      <c r="F4143" t="s">
        <v>30</v>
      </c>
      <c r="G4143" t="s">
        <v>28</v>
      </c>
    </row>
    <row r="4144" spans="1:7" x14ac:dyDescent="0.2">
      <c r="A4144" s="3">
        <v>39566</v>
      </c>
      <c r="B4144">
        <v>6.1400000000000006</v>
      </c>
      <c r="C4144" t="s">
        <v>27</v>
      </c>
      <c r="D4144" t="s">
        <v>28</v>
      </c>
      <c r="E4144">
        <v>7.26</v>
      </c>
      <c r="F4144" t="s">
        <v>27</v>
      </c>
      <c r="G4144" t="s">
        <v>28</v>
      </c>
    </row>
    <row r="4145" spans="1:7" x14ac:dyDescent="0.2">
      <c r="A4145" s="3">
        <v>39567</v>
      </c>
      <c r="B4145">
        <v>6.16</v>
      </c>
      <c r="C4145" t="s">
        <v>27</v>
      </c>
      <c r="D4145" t="s">
        <v>28</v>
      </c>
      <c r="E4145">
        <v>7.33</v>
      </c>
      <c r="F4145" t="s">
        <v>27</v>
      </c>
      <c r="G4145" t="s">
        <v>28</v>
      </c>
    </row>
    <row r="4146" spans="1:7" x14ac:dyDescent="0.2">
      <c r="A4146" s="3">
        <v>39568</v>
      </c>
      <c r="B4146">
        <v>6.17</v>
      </c>
      <c r="C4146" t="s">
        <v>27</v>
      </c>
      <c r="D4146" t="s">
        <v>28</v>
      </c>
      <c r="E4146">
        <v>6.13</v>
      </c>
      <c r="F4146" t="s">
        <v>27</v>
      </c>
      <c r="G4146" t="s">
        <v>28</v>
      </c>
    </row>
    <row r="4147" spans="1:7" x14ac:dyDescent="0.2">
      <c r="A4147" s="3">
        <v>39569</v>
      </c>
      <c r="B4147" t="s">
        <v>29</v>
      </c>
      <c r="C4147" t="s">
        <v>30</v>
      </c>
      <c r="D4147" t="s">
        <v>28</v>
      </c>
      <c r="E4147" t="s">
        <v>29</v>
      </c>
      <c r="F4147" t="s">
        <v>30</v>
      </c>
      <c r="G4147" t="s">
        <v>28</v>
      </c>
    </row>
    <row r="4148" spans="1:7" x14ac:dyDescent="0.2">
      <c r="A4148" s="3">
        <v>39570</v>
      </c>
      <c r="B4148">
        <v>6.16</v>
      </c>
      <c r="C4148" t="s">
        <v>27</v>
      </c>
      <c r="D4148" t="s">
        <v>28</v>
      </c>
      <c r="E4148">
        <v>6.17</v>
      </c>
      <c r="F4148" t="s">
        <v>27</v>
      </c>
      <c r="G4148" t="s">
        <v>28</v>
      </c>
    </row>
    <row r="4149" spans="1:7" x14ac:dyDescent="0.2">
      <c r="A4149" s="3">
        <v>39571</v>
      </c>
      <c r="B4149" t="s">
        <v>29</v>
      </c>
      <c r="C4149" t="s">
        <v>30</v>
      </c>
      <c r="D4149" t="s">
        <v>28</v>
      </c>
      <c r="E4149" t="s">
        <v>29</v>
      </c>
      <c r="F4149" t="s">
        <v>30</v>
      </c>
      <c r="G4149" t="s">
        <v>28</v>
      </c>
    </row>
    <row r="4150" spans="1:7" x14ac:dyDescent="0.2">
      <c r="A4150" s="3">
        <v>39572</v>
      </c>
      <c r="B4150" t="s">
        <v>29</v>
      </c>
      <c r="C4150" t="s">
        <v>30</v>
      </c>
      <c r="D4150" t="s">
        <v>28</v>
      </c>
      <c r="E4150" t="s">
        <v>29</v>
      </c>
      <c r="F4150" t="s">
        <v>30</v>
      </c>
      <c r="G4150" t="s">
        <v>28</v>
      </c>
    </row>
    <row r="4151" spans="1:7" x14ac:dyDescent="0.2">
      <c r="A4151" s="3">
        <v>39573</v>
      </c>
      <c r="B4151">
        <v>6.16</v>
      </c>
      <c r="C4151" t="s">
        <v>27</v>
      </c>
      <c r="D4151" t="s">
        <v>28</v>
      </c>
      <c r="E4151">
        <v>6.15</v>
      </c>
      <c r="F4151" t="s">
        <v>27</v>
      </c>
      <c r="G4151" t="s">
        <v>28</v>
      </c>
    </row>
    <row r="4152" spans="1:7" x14ac:dyDescent="0.2">
      <c r="A4152" s="3">
        <v>39574</v>
      </c>
      <c r="B4152">
        <v>6.16</v>
      </c>
      <c r="C4152" t="s">
        <v>27</v>
      </c>
      <c r="D4152" t="s">
        <v>28</v>
      </c>
      <c r="E4152">
        <v>6.1400000000000006</v>
      </c>
      <c r="F4152" t="s">
        <v>27</v>
      </c>
      <c r="G4152" t="s">
        <v>28</v>
      </c>
    </row>
    <row r="4153" spans="1:7" x14ac:dyDescent="0.2">
      <c r="A4153" s="3">
        <v>39575</v>
      </c>
      <c r="B4153">
        <v>6.17</v>
      </c>
      <c r="C4153" t="s">
        <v>27</v>
      </c>
      <c r="D4153" t="s">
        <v>28</v>
      </c>
      <c r="E4153">
        <v>6.16</v>
      </c>
      <c r="F4153" t="s">
        <v>27</v>
      </c>
      <c r="G4153" t="s">
        <v>28</v>
      </c>
    </row>
    <row r="4154" spans="1:7" x14ac:dyDescent="0.2">
      <c r="A4154" s="3">
        <v>39576</v>
      </c>
      <c r="B4154">
        <v>6.18</v>
      </c>
      <c r="C4154" t="s">
        <v>27</v>
      </c>
      <c r="D4154" t="s">
        <v>28</v>
      </c>
      <c r="E4154">
        <v>6.13</v>
      </c>
      <c r="F4154" t="s">
        <v>27</v>
      </c>
      <c r="G4154" t="s">
        <v>28</v>
      </c>
    </row>
    <row r="4155" spans="1:7" x14ac:dyDescent="0.2">
      <c r="A4155" s="3">
        <v>39577</v>
      </c>
      <c r="B4155">
        <v>6.17</v>
      </c>
      <c r="C4155" t="s">
        <v>27</v>
      </c>
      <c r="D4155" t="s">
        <v>28</v>
      </c>
      <c r="E4155">
        <v>6.0600000000000005</v>
      </c>
      <c r="F4155" t="s">
        <v>27</v>
      </c>
      <c r="G4155" t="s">
        <v>28</v>
      </c>
    </row>
    <row r="4156" spans="1:7" x14ac:dyDescent="0.2">
      <c r="A4156" s="3">
        <v>39578</v>
      </c>
      <c r="B4156" t="s">
        <v>29</v>
      </c>
      <c r="C4156" t="s">
        <v>30</v>
      </c>
      <c r="D4156" t="s">
        <v>28</v>
      </c>
      <c r="E4156" t="s">
        <v>29</v>
      </c>
      <c r="F4156" t="s">
        <v>30</v>
      </c>
      <c r="G4156" t="s">
        <v>28</v>
      </c>
    </row>
    <row r="4157" spans="1:7" x14ac:dyDescent="0.2">
      <c r="A4157" s="3">
        <v>39579</v>
      </c>
      <c r="B4157" t="s">
        <v>29</v>
      </c>
      <c r="C4157" t="s">
        <v>30</v>
      </c>
      <c r="D4157" t="s">
        <v>28</v>
      </c>
      <c r="E4157" t="s">
        <v>29</v>
      </c>
      <c r="F4157" t="s">
        <v>30</v>
      </c>
      <c r="G4157" t="s">
        <v>28</v>
      </c>
    </row>
    <row r="4158" spans="1:7" x14ac:dyDescent="0.2">
      <c r="A4158" s="3">
        <v>39580</v>
      </c>
      <c r="B4158">
        <v>6.17</v>
      </c>
      <c r="C4158" t="s">
        <v>27</v>
      </c>
      <c r="D4158" t="s">
        <v>28</v>
      </c>
      <c r="E4158">
        <v>5.87</v>
      </c>
      <c r="F4158" t="s">
        <v>27</v>
      </c>
      <c r="G4158" t="s">
        <v>28</v>
      </c>
    </row>
    <row r="4159" spans="1:7" x14ac:dyDescent="0.2">
      <c r="A4159" s="3">
        <v>39581</v>
      </c>
      <c r="B4159">
        <v>6.17</v>
      </c>
      <c r="C4159" t="s">
        <v>27</v>
      </c>
      <c r="D4159" t="s">
        <v>28</v>
      </c>
      <c r="E4159">
        <v>5.71</v>
      </c>
      <c r="F4159" t="s">
        <v>27</v>
      </c>
      <c r="G4159" t="s">
        <v>28</v>
      </c>
    </row>
    <row r="4160" spans="1:7" x14ac:dyDescent="0.2">
      <c r="A4160" s="3">
        <v>39582</v>
      </c>
      <c r="B4160">
        <v>6.18</v>
      </c>
      <c r="C4160" t="s">
        <v>27</v>
      </c>
      <c r="D4160" t="s">
        <v>28</v>
      </c>
      <c r="E4160">
        <v>5.74</v>
      </c>
      <c r="F4160" t="s">
        <v>27</v>
      </c>
      <c r="G4160" t="s">
        <v>28</v>
      </c>
    </row>
    <row r="4161" spans="1:7" x14ac:dyDescent="0.2">
      <c r="A4161" s="3">
        <v>39583</v>
      </c>
      <c r="B4161">
        <v>6.19</v>
      </c>
      <c r="C4161" t="s">
        <v>27</v>
      </c>
      <c r="D4161" t="s">
        <v>28</v>
      </c>
      <c r="E4161">
        <v>5.8500000000000005</v>
      </c>
      <c r="F4161" t="s">
        <v>27</v>
      </c>
      <c r="G4161" t="s">
        <v>28</v>
      </c>
    </row>
    <row r="4162" spans="1:7" x14ac:dyDescent="0.2">
      <c r="A4162" s="3">
        <v>39584</v>
      </c>
      <c r="B4162">
        <v>6.19</v>
      </c>
      <c r="C4162" t="s">
        <v>27</v>
      </c>
      <c r="D4162" t="s">
        <v>28</v>
      </c>
      <c r="E4162">
        <v>5.93</v>
      </c>
      <c r="F4162" t="s">
        <v>27</v>
      </c>
      <c r="G4162" t="s">
        <v>28</v>
      </c>
    </row>
    <row r="4163" spans="1:7" x14ac:dyDescent="0.2">
      <c r="A4163" s="3">
        <v>39585</v>
      </c>
      <c r="B4163" t="s">
        <v>29</v>
      </c>
      <c r="C4163" t="s">
        <v>30</v>
      </c>
      <c r="D4163" t="s">
        <v>28</v>
      </c>
      <c r="E4163" t="s">
        <v>29</v>
      </c>
      <c r="F4163" t="s">
        <v>30</v>
      </c>
      <c r="G4163" t="s">
        <v>28</v>
      </c>
    </row>
    <row r="4164" spans="1:7" x14ac:dyDescent="0.2">
      <c r="A4164" s="3">
        <v>39586</v>
      </c>
      <c r="B4164" t="s">
        <v>29</v>
      </c>
      <c r="C4164" t="s">
        <v>30</v>
      </c>
      <c r="D4164" t="s">
        <v>28</v>
      </c>
      <c r="E4164" t="s">
        <v>29</v>
      </c>
      <c r="F4164" t="s">
        <v>30</v>
      </c>
      <c r="G4164" t="s">
        <v>28</v>
      </c>
    </row>
    <row r="4165" spans="1:7" x14ac:dyDescent="0.2">
      <c r="A4165" s="3">
        <v>39587</v>
      </c>
      <c r="B4165">
        <v>6.19</v>
      </c>
      <c r="C4165" t="s">
        <v>27</v>
      </c>
      <c r="D4165" t="s">
        <v>28</v>
      </c>
      <c r="E4165">
        <v>5.96</v>
      </c>
      <c r="F4165" t="s">
        <v>27</v>
      </c>
      <c r="G4165" t="s">
        <v>28</v>
      </c>
    </row>
    <row r="4166" spans="1:7" x14ac:dyDescent="0.2">
      <c r="A4166" s="3">
        <v>39588</v>
      </c>
      <c r="B4166">
        <v>6.2</v>
      </c>
      <c r="C4166" t="s">
        <v>27</v>
      </c>
      <c r="D4166" t="s">
        <v>28</v>
      </c>
      <c r="E4166">
        <v>6.03</v>
      </c>
      <c r="F4166" t="s">
        <v>27</v>
      </c>
      <c r="G4166" t="s">
        <v>28</v>
      </c>
    </row>
    <row r="4167" spans="1:7" x14ac:dyDescent="0.2">
      <c r="A4167" s="3">
        <v>39589</v>
      </c>
      <c r="B4167">
        <v>6.2</v>
      </c>
      <c r="C4167" t="s">
        <v>27</v>
      </c>
      <c r="D4167" t="s">
        <v>28</v>
      </c>
      <c r="E4167">
        <v>5.96</v>
      </c>
      <c r="F4167" t="s">
        <v>27</v>
      </c>
      <c r="G4167" t="s">
        <v>28</v>
      </c>
    </row>
    <row r="4168" spans="1:7" x14ac:dyDescent="0.2">
      <c r="A4168" s="3">
        <v>39590</v>
      </c>
      <c r="B4168" t="s">
        <v>29</v>
      </c>
      <c r="C4168" t="s">
        <v>29</v>
      </c>
      <c r="D4168" t="s">
        <v>29</v>
      </c>
      <c r="E4168" t="s">
        <v>29</v>
      </c>
      <c r="F4168" t="s">
        <v>30</v>
      </c>
      <c r="G4168" t="s">
        <v>28</v>
      </c>
    </row>
    <row r="4169" spans="1:7" x14ac:dyDescent="0.2">
      <c r="A4169" s="3">
        <v>39591</v>
      </c>
      <c r="B4169">
        <v>6.2</v>
      </c>
      <c r="C4169" t="s">
        <v>27</v>
      </c>
      <c r="D4169" t="s">
        <v>28</v>
      </c>
      <c r="E4169">
        <v>5.95</v>
      </c>
      <c r="F4169" t="s">
        <v>27</v>
      </c>
      <c r="G4169" t="s">
        <v>28</v>
      </c>
    </row>
    <row r="4170" spans="1:7" x14ac:dyDescent="0.2">
      <c r="A4170" s="3">
        <v>39592</v>
      </c>
      <c r="B4170" t="s">
        <v>29</v>
      </c>
      <c r="C4170" t="s">
        <v>30</v>
      </c>
      <c r="D4170" t="s">
        <v>28</v>
      </c>
      <c r="E4170" t="s">
        <v>29</v>
      </c>
      <c r="F4170" t="s">
        <v>30</v>
      </c>
      <c r="G4170" t="s">
        <v>28</v>
      </c>
    </row>
    <row r="4171" spans="1:7" x14ac:dyDescent="0.2">
      <c r="A4171" s="3">
        <v>39593</v>
      </c>
      <c r="B4171" t="s">
        <v>29</v>
      </c>
      <c r="C4171" t="s">
        <v>30</v>
      </c>
      <c r="D4171" t="s">
        <v>28</v>
      </c>
      <c r="E4171" t="s">
        <v>29</v>
      </c>
      <c r="F4171" t="s">
        <v>30</v>
      </c>
      <c r="G4171" t="s">
        <v>28</v>
      </c>
    </row>
    <row r="4172" spans="1:7" x14ac:dyDescent="0.2">
      <c r="A4172" s="3">
        <v>39594</v>
      </c>
      <c r="B4172">
        <v>6.2</v>
      </c>
      <c r="C4172" t="s">
        <v>27</v>
      </c>
      <c r="D4172" t="s">
        <v>28</v>
      </c>
      <c r="E4172">
        <v>5.88</v>
      </c>
      <c r="F4172" t="s">
        <v>27</v>
      </c>
      <c r="G4172" t="s">
        <v>28</v>
      </c>
    </row>
    <row r="4173" spans="1:7" x14ac:dyDescent="0.2">
      <c r="A4173" s="3">
        <v>39595</v>
      </c>
      <c r="B4173">
        <v>6.2</v>
      </c>
      <c r="C4173" t="s">
        <v>27</v>
      </c>
      <c r="D4173" t="s">
        <v>28</v>
      </c>
      <c r="E4173">
        <v>5.89</v>
      </c>
      <c r="F4173" t="s">
        <v>27</v>
      </c>
      <c r="G4173" t="s">
        <v>28</v>
      </c>
    </row>
    <row r="4174" spans="1:7" x14ac:dyDescent="0.2">
      <c r="A4174" s="3">
        <v>39596</v>
      </c>
      <c r="B4174">
        <v>6.2</v>
      </c>
      <c r="C4174" t="s">
        <v>27</v>
      </c>
      <c r="D4174" t="s">
        <v>28</v>
      </c>
      <c r="E4174">
        <v>5.8</v>
      </c>
      <c r="F4174" t="s">
        <v>27</v>
      </c>
      <c r="G4174" t="s">
        <v>28</v>
      </c>
    </row>
    <row r="4175" spans="1:7" x14ac:dyDescent="0.2">
      <c r="A4175" s="3">
        <v>39597</v>
      </c>
      <c r="B4175">
        <v>6.19</v>
      </c>
      <c r="C4175" t="s">
        <v>27</v>
      </c>
      <c r="D4175" t="s">
        <v>28</v>
      </c>
      <c r="E4175">
        <v>5.01</v>
      </c>
      <c r="F4175" t="s">
        <v>27</v>
      </c>
      <c r="G4175" t="s">
        <v>28</v>
      </c>
    </row>
    <row r="4176" spans="1:7" x14ac:dyDescent="0.2">
      <c r="A4176" s="3">
        <v>39598</v>
      </c>
      <c r="B4176">
        <v>6.21</v>
      </c>
      <c r="C4176" t="s">
        <v>27</v>
      </c>
      <c r="D4176" t="s">
        <v>28</v>
      </c>
      <c r="E4176">
        <v>4.68</v>
      </c>
      <c r="F4176" t="s">
        <v>27</v>
      </c>
      <c r="G4176" t="s">
        <v>28</v>
      </c>
    </row>
    <row r="4177" spans="1:7" x14ac:dyDescent="0.2">
      <c r="A4177" s="3">
        <v>39599</v>
      </c>
      <c r="B4177" t="s">
        <v>29</v>
      </c>
      <c r="C4177" t="s">
        <v>30</v>
      </c>
      <c r="D4177" t="s">
        <v>28</v>
      </c>
      <c r="E4177" t="s">
        <v>29</v>
      </c>
      <c r="F4177" t="s">
        <v>30</v>
      </c>
      <c r="G4177" t="s">
        <v>28</v>
      </c>
    </row>
    <row r="4178" spans="1:7" x14ac:dyDescent="0.2">
      <c r="A4178" s="3">
        <v>39600</v>
      </c>
      <c r="B4178" t="s">
        <v>29</v>
      </c>
      <c r="C4178" t="s">
        <v>30</v>
      </c>
      <c r="D4178" t="s">
        <v>28</v>
      </c>
      <c r="E4178" t="s">
        <v>29</v>
      </c>
      <c r="F4178" t="s">
        <v>30</v>
      </c>
      <c r="G4178" t="s">
        <v>28</v>
      </c>
    </row>
    <row r="4179" spans="1:7" x14ac:dyDescent="0.2">
      <c r="A4179" s="3">
        <v>39601</v>
      </c>
      <c r="B4179">
        <v>6.21</v>
      </c>
      <c r="C4179" t="s">
        <v>27</v>
      </c>
      <c r="D4179" t="s">
        <v>28</v>
      </c>
      <c r="E4179">
        <v>6.0200000000000005</v>
      </c>
      <c r="F4179" t="s">
        <v>27</v>
      </c>
      <c r="G4179" t="s">
        <v>28</v>
      </c>
    </row>
    <row r="4180" spans="1:7" x14ac:dyDescent="0.2">
      <c r="A4180" s="3">
        <v>39602</v>
      </c>
      <c r="B4180">
        <v>6.23</v>
      </c>
      <c r="C4180" t="s">
        <v>27</v>
      </c>
      <c r="D4180" t="s">
        <v>28</v>
      </c>
      <c r="E4180">
        <v>6.04</v>
      </c>
      <c r="F4180" t="s">
        <v>27</v>
      </c>
      <c r="G4180" t="s">
        <v>28</v>
      </c>
    </row>
    <row r="4181" spans="1:7" x14ac:dyDescent="0.2">
      <c r="A4181" s="3">
        <v>39603</v>
      </c>
      <c r="B4181">
        <v>6.23</v>
      </c>
      <c r="C4181" t="s">
        <v>27</v>
      </c>
      <c r="D4181" t="s">
        <v>28</v>
      </c>
      <c r="E4181">
        <v>6</v>
      </c>
      <c r="F4181" t="s">
        <v>27</v>
      </c>
      <c r="G4181" t="s">
        <v>28</v>
      </c>
    </row>
    <row r="4182" spans="1:7" x14ac:dyDescent="0.2">
      <c r="A4182" s="3">
        <v>39604</v>
      </c>
      <c r="B4182">
        <v>6.24</v>
      </c>
      <c r="C4182" t="s">
        <v>27</v>
      </c>
      <c r="D4182" t="s">
        <v>28</v>
      </c>
      <c r="E4182">
        <v>5.96</v>
      </c>
      <c r="F4182" t="s">
        <v>27</v>
      </c>
      <c r="G4182" t="s">
        <v>28</v>
      </c>
    </row>
    <row r="4183" spans="1:7" x14ac:dyDescent="0.2">
      <c r="A4183" s="3">
        <v>39605</v>
      </c>
      <c r="B4183">
        <v>6.26</v>
      </c>
      <c r="C4183" t="s">
        <v>27</v>
      </c>
      <c r="D4183" t="s">
        <v>28</v>
      </c>
      <c r="E4183">
        <v>5.99</v>
      </c>
      <c r="F4183" t="s">
        <v>27</v>
      </c>
      <c r="G4183" t="s">
        <v>28</v>
      </c>
    </row>
    <row r="4184" spans="1:7" x14ac:dyDescent="0.2">
      <c r="A4184" s="3">
        <v>39606</v>
      </c>
      <c r="B4184" t="s">
        <v>29</v>
      </c>
      <c r="C4184" t="s">
        <v>30</v>
      </c>
      <c r="D4184" t="s">
        <v>28</v>
      </c>
      <c r="E4184" t="s">
        <v>29</v>
      </c>
      <c r="F4184" t="s">
        <v>30</v>
      </c>
      <c r="G4184" t="s">
        <v>28</v>
      </c>
    </row>
    <row r="4185" spans="1:7" x14ac:dyDescent="0.2">
      <c r="A4185" s="3">
        <v>39607</v>
      </c>
      <c r="B4185" t="s">
        <v>29</v>
      </c>
      <c r="C4185" t="s">
        <v>30</v>
      </c>
      <c r="D4185" t="s">
        <v>28</v>
      </c>
      <c r="E4185" t="s">
        <v>29</v>
      </c>
      <c r="F4185" t="s">
        <v>30</v>
      </c>
      <c r="G4185" t="s">
        <v>28</v>
      </c>
    </row>
    <row r="4186" spans="1:7" x14ac:dyDescent="0.2">
      <c r="A4186" s="3">
        <v>39608</v>
      </c>
      <c r="B4186">
        <v>6.26</v>
      </c>
      <c r="C4186" t="s">
        <v>27</v>
      </c>
      <c r="D4186" t="s">
        <v>28</v>
      </c>
      <c r="E4186">
        <v>5.91</v>
      </c>
      <c r="F4186" t="s">
        <v>27</v>
      </c>
      <c r="G4186" t="s">
        <v>28</v>
      </c>
    </row>
    <row r="4187" spans="1:7" x14ac:dyDescent="0.2">
      <c r="A4187" s="3">
        <v>39609</v>
      </c>
      <c r="B4187">
        <v>6.26</v>
      </c>
      <c r="C4187" t="s">
        <v>27</v>
      </c>
      <c r="D4187" t="s">
        <v>28</v>
      </c>
      <c r="E4187">
        <v>5.93</v>
      </c>
      <c r="F4187" t="s">
        <v>27</v>
      </c>
      <c r="G4187" t="s">
        <v>28</v>
      </c>
    </row>
    <row r="4188" spans="1:7" x14ac:dyDescent="0.2">
      <c r="A4188" s="3">
        <v>39610</v>
      </c>
      <c r="B4188">
        <v>6.2700000000000005</v>
      </c>
      <c r="C4188" t="s">
        <v>27</v>
      </c>
      <c r="D4188" t="s">
        <v>28</v>
      </c>
      <c r="E4188">
        <v>5.94</v>
      </c>
      <c r="F4188" t="s">
        <v>27</v>
      </c>
      <c r="G4188" t="s">
        <v>28</v>
      </c>
    </row>
    <row r="4189" spans="1:7" x14ac:dyDescent="0.2">
      <c r="A4189" s="3">
        <v>39611</v>
      </c>
      <c r="B4189">
        <v>6.2700000000000005</v>
      </c>
      <c r="C4189" t="s">
        <v>27</v>
      </c>
      <c r="D4189" t="s">
        <v>28</v>
      </c>
      <c r="E4189">
        <v>5.94</v>
      </c>
      <c r="F4189" t="s">
        <v>27</v>
      </c>
      <c r="G4189" t="s">
        <v>28</v>
      </c>
    </row>
    <row r="4190" spans="1:7" x14ac:dyDescent="0.2">
      <c r="A4190" s="3">
        <v>39612</v>
      </c>
      <c r="B4190">
        <v>6.2700000000000005</v>
      </c>
      <c r="C4190" t="s">
        <v>27</v>
      </c>
      <c r="D4190" t="s">
        <v>28</v>
      </c>
      <c r="E4190">
        <v>5.92</v>
      </c>
      <c r="F4190" t="s">
        <v>27</v>
      </c>
      <c r="G4190" t="s">
        <v>28</v>
      </c>
    </row>
    <row r="4191" spans="1:7" x14ac:dyDescent="0.2">
      <c r="A4191" s="3">
        <v>39613</v>
      </c>
      <c r="B4191" t="s">
        <v>29</v>
      </c>
      <c r="C4191" t="s">
        <v>30</v>
      </c>
      <c r="D4191" t="s">
        <v>28</v>
      </c>
      <c r="E4191" t="s">
        <v>29</v>
      </c>
      <c r="F4191" t="s">
        <v>30</v>
      </c>
      <c r="G4191" t="s">
        <v>28</v>
      </c>
    </row>
    <row r="4192" spans="1:7" x14ac:dyDescent="0.2">
      <c r="A4192" s="3">
        <v>39614</v>
      </c>
      <c r="B4192" t="s">
        <v>29</v>
      </c>
      <c r="C4192" t="s">
        <v>30</v>
      </c>
      <c r="D4192" t="s">
        <v>28</v>
      </c>
      <c r="E4192" t="s">
        <v>29</v>
      </c>
      <c r="F4192" t="s">
        <v>30</v>
      </c>
      <c r="G4192" t="s">
        <v>28</v>
      </c>
    </row>
    <row r="4193" spans="1:7" x14ac:dyDescent="0.2">
      <c r="A4193" s="3">
        <v>39615</v>
      </c>
      <c r="B4193">
        <v>6.25</v>
      </c>
      <c r="C4193" t="s">
        <v>27</v>
      </c>
      <c r="D4193" t="s">
        <v>28</v>
      </c>
      <c r="E4193">
        <v>5.89</v>
      </c>
      <c r="F4193" t="s">
        <v>27</v>
      </c>
      <c r="G4193" t="s">
        <v>28</v>
      </c>
    </row>
    <row r="4194" spans="1:7" x14ac:dyDescent="0.2">
      <c r="A4194" s="3">
        <v>39616</v>
      </c>
      <c r="B4194">
        <v>6.24</v>
      </c>
      <c r="C4194" t="s">
        <v>27</v>
      </c>
      <c r="D4194" t="s">
        <v>28</v>
      </c>
      <c r="E4194">
        <v>5.84</v>
      </c>
      <c r="F4194" t="s">
        <v>27</v>
      </c>
      <c r="G4194" t="s">
        <v>28</v>
      </c>
    </row>
    <row r="4195" spans="1:7" x14ac:dyDescent="0.2">
      <c r="A4195" s="3">
        <v>39617</v>
      </c>
      <c r="B4195">
        <v>6.25</v>
      </c>
      <c r="C4195" t="s">
        <v>27</v>
      </c>
      <c r="D4195" t="s">
        <v>28</v>
      </c>
      <c r="E4195">
        <v>5.87</v>
      </c>
      <c r="F4195" t="s">
        <v>27</v>
      </c>
      <c r="G4195" t="s">
        <v>28</v>
      </c>
    </row>
    <row r="4196" spans="1:7" x14ac:dyDescent="0.2">
      <c r="A4196" s="3">
        <v>39618</v>
      </c>
      <c r="B4196">
        <v>6.24</v>
      </c>
      <c r="C4196" t="s">
        <v>27</v>
      </c>
      <c r="D4196" t="s">
        <v>28</v>
      </c>
      <c r="E4196">
        <v>5.79</v>
      </c>
      <c r="F4196" t="s">
        <v>27</v>
      </c>
      <c r="G4196" t="s">
        <v>28</v>
      </c>
    </row>
    <row r="4197" spans="1:7" x14ac:dyDescent="0.2">
      <c r="A4197" s="3">
        <v>39619</v>
      </c>
      <c r="B4197">
        <v>6.24</v>
      </c>
      <c r="C4197" t="s">
        <v>27</v>
      </c>
      <c r="D4197" t="s">
        <v>28</v>
      </c>
      <c r="E4197">
        <v>5.9</v>
      </c>
      <c r="F4197" t="s">
        <v>27</v>
      </c>
      <c r="G4197" t="s">
        <v>28</v>
      </c>
    </row>
    <row r="4198" spans="1:7" x14ac:dyDescent="0.2">
      <c r="A4198" s="3">
        <v>39620</v>
      </c>
      <c r="B4198" t="s">
        <v>29</v>
      </c>
      <c r="C4198" t="s">
        <v>30</v>
      </c>
      <c r="D4198" t="s">
        <v>28</v>
      </c>
      <c r="E4198" t="s">
        <v>29</v>
      </c>
      <c r="F4198" t="s">
        <v>30</v>
      </c>
      <c r="G4198" t="s">
        <v>28</v>
      </c>
    </row>
    <row r="4199" spans="1:7" x14ac:dyDescent="0.2">
      <c r="A4199" s="3">
        <v>39621</v>
      </c>
      <c r="B4199" t="s">
        <v>29</v>
      </c>
      <c r="C4199" t="s">
        <v>30</v>
      </c>
      <c r="D4199" t="s">
        <v>28</v>
      </c>
      <c r="E4199" t="s">
        <v>29</v>
      </c>
      <c r="F4199" t="s">
        <v>30</v>
      </c>
      <c r="G4199" t="s">
        <v>28</v>
      </c>
    </row>
    <row r="4200" spans="1:7" x14ac:dyDescent="0.2">
      <c r="A4200" s="3">
        <v>39622</v>
      </c>
      <c r="B4200">
        <v>6.25</v>
      </c>
      <c r="C4200" t="s">
        <v>27</v>
      </c>
      <c r="D4200" t="s">
        <v>28</v>
      </c>
      <c r="E4200">
        <v>6.17</v>
      </c>
      <c r="F4200" t="s">
        <v>27</v>
      </c>
      <c r="G4200" t="s">
        <v>28</v>
      </c>
    </row>
    <row r="4201" spans="1:7" x14ac:dyDescent="0.2">
      <c r="A4201" s="3">
        <v>39623</v>
      </c>
      <c r="B4201">
        <v>6.26</v>
      </c>
      <c r="C4201" t="s">
        <v>27</v>
      </c>
      <c r="D4201" t="s">
        <v>28</v>
      </c>
      <c r="E4201">
        <v>6.04</v>
      </c>
      <c r="F4201" t="s">
        <v>27</v>
      </c>
      <c r="G4201" t="s">
        <v>28</v>
      </c>
    </row>
    <row r="4202" spans="1:7" x14ac:dyDescent="0.2">
      <c r="A4202" s="3">
        <v>39624</v>
      </c>
      <c r="B4202">
        <v>6.26</v>
      </c>
      <c r="C4202" t="s">
        <v>27</v>
      </c>
      <c r="D4202" t="s">
        <v>28</v>
      </c>
      <c r="E4202">
        <v>5.86</v>
      </c>
      <c r="F4202" t="s">
        <v>27</v>
      </c>
      <c r="G4202" t="s">
        <v>28</v>
      </c>
    </row>
    <row r="4203" spans="1:7" x14ac:dyDescent="0.2">
      <c r="A4203" s="3">
        <v>39625</v>
      </c>
      <c r="B4203">
        <v>6.28</v>
      </c>
      <c r="C4203" t="s">
        <v>27</v>
      </c>
      <c r="D4203" t="s">
        <v>28</v>
      </c>
      <c r="E4203">
        <v>6.09</v>
      </c>
      <c r="F4203" t="s">
        <v>27</v>
      </c>
      <c r="G4203" t="s">
        <v>28</v>
      </c>
    </row>
    <row r="4204" spans="1:7" x14ac:dyDescent="0.2">
      <c r="A4204" s="3">
        <v>39626</v>
      </c>
      <c r="B4204">
        <v>6.28</v>
      </c>
      <c r="C4204" t="s">
        <v>27</v>
      </c>
      <c r="D4204" t="s">
        <v>28</v>
      </c>
      <c r="E4204">
        <v>6.1400000000000006</v>
      </c>
      <c r="F4204" t="s">
        <v>27</v>
      </c>
      <c r="G4204" t="s">
        <v>28</v>
      </c>
    </row>
    <row r="4205" spans="1:7" x14ac:dyDescent="0.2">
      <c r="A4205" s="3">
        <v>39627</v>
      </c>
      <c r="B4205" t="s">
        <v>29</v>
      </c>
      <c r="C4205" t="s">
        <v>30</v>
      </c>
      <c r="D4205" t="s">
        <v>28</v>
      </c>
      <c r="E4205" t="s">
        <v>29</v>
      </c>
      <c r="F4205" t="s">
        <v>30</v>
      </c>
      <c r="G4205" t="s">
        <v>28</v>
      </c>
    </row>
    <row r="4206" spans="1:7" x14ac:dyDescent="0.2">
      <c r="A4206" s="3">
        <v>39628</v>
      </c>
      <c r="B4206" t="s">
        <v>29</v>
      </c>
      <c r="C4206" t="s">
        <v>30</v>
      </c>
      <c r="D4206" t="s">
        <v>28</v>
      </c>
      <c r="E4206" t="s">
        <v>29</v>
      </c>
      <c r="F4206" t="s">
        <v>30</v>
      </c>
      <c r="G4206" t="s">
        <v>28</v>
      </c>
    </row>
    <row r="4207" spans="1:7" x14ac:dyDescent="0.2">
      <c r="A4207" s="3">
        <v>39629</v>
      </c>
      <c r="B4207">
        <v>6.29</v>
      </c>
      <c r="C4207" t="s">
        <v>27</v>
      </c>
      <c r="D4207" t="s">
        <v>28</v>
      </c>
      <c r="E4207">
        <v>6.18</v>
      </c>
      <c r="F4207" t="s">
        <v>27</v>
      </c>
      <c r="G4207" t="s">
        <v>28</v>
      </c>
    </row>
    <row r="4208" spans="1:7" x14ac:dyDescent="0.2">
      <c r="A4208" s="3">
        <v>39630</v>
      </c>
      <c r="B4208">
        <v>6.3100000000000005</v>
      </c>
      <c r="C4208" t="s">
        <v>27</v>
      </c>
      <c r="D4208" t="s">
        <v>28</v>
      </c>
      <c r="E4208">
        <v>6.16</v>
      </c>
      <c r="F4208" t="s">
        <v>27</v>
      </c>
      <c r="G4208" t="s">
        <v>28</v>
      </c>
    </row>
    <row r="4209" spans="1:7" x14ac:dyDescent="0.2">
      <c r="A4209" s="3">
        <v>39631</v>
      </c>
      <c r="B4209">
        <v>6.3100000000000005</v>
      </c>
      <c r="C4209" t="s">
        <v>27</v>
      </c>
      <c r="D4209" t="s">
        <v>28</v>
      </c>
      <c r="E4209">
        <v>6.07</v>
      </c>
      <c r="F4209" t="s">
        <v>27</v>
      </c>
      <c r="G4209" t="s">
        <v>28</v>
      </c>
    </row>
    <row r="4210" spans="1:7" x14ac:dyDescent="0.2">
      <c r="A4210" s="3">
        <v>39632</v>
      </c>
      <c r="B4210">
        <v>6.3100000000000005</v>
      </c>
      <c r="C4210" t="s">
        <v>27</v>
      </c>
      <c r="D4210" t="s">
        <v>28</v>
      </c>
      <c r="E4210">
        <v>6.01</v>
      </c>
      <c r="F4210" t="s">
        <v>27</v>
      </c>
      <c r="G4210" t="s">
        <v>28</v>
      </c>
    </row>
    <row r="4211" spans="1:7" x14ac:dyDescent="0.2">
      <c r="A4211" s="3">
        <v>39633</v>
      </c>
      <c r="B4211">
        <v>6.32</v>
      </c>
      <c r="C4211" t="s">
        <v>27</v>
      </c>
      <c r="D4211" t="s">
        <v>28</v>
      </c>
      <c r="E4211">
        <v>6.12</v>
      </c>
      <c r="F4211" t="s">
        <v>27</v>
      </c>
      <c r="G4211" t="s">
        <v>28</v>
      </c>
    </row>
    <row r="4212" spans="1:7" x14ac:dyDescent="0.2">
      <c r="A4212" s="3">
        <v>39634</v>
      </c>
      <c r="B4212" t="s">
        <v>29</v>
      </c>
      <c r="C4212" t="s">
        <v>30</v>
      </c>
      <c r="D4212" t="s">
        <v>28</v>
      </c>
      <c r="E4212" t="s">
        <v>29</v>
      </c>
      <c r="F4212" t="s">
        <v>30</v>
      </c>
      <c r="G4212" t="s">
        <v>28</v>
      </c>
    </row>
    <row r="4213" spans="1:7" x14ac:dyDescent="0.2">
      <c r="A4213" s="3">
        <v>39635</v>
      </c>
      <c r="B4213" t="s">
        <v>29</v>
      </c>
      <c r="C4213" t="s">
        <v>30</v>
      </c>
      <c r="D4213" t="s">
        <v>28</v>
      </c>
      <c r="E4213" t="s">
        <v>29</v>
      </c>
      <c r="F4213" t="s">
        <v>30</v>
      </c>
      <c r="G4213" t="s">
        <v>28</v>
      </c>
    </row>
    <row r="4214" spans="1:7" x14ac:dyDescent="0.2">
      <c r="A4214" s="3">
        <v>39636</v>
      </c>
      <c r="B4214">
        <v>6.3100000000000005</v>
      </c>
      <c r="C4214" t="s">
        <v>27</v>
      </c>
      <c r="D4214" t="s">
        <v>28</v>
      </c>
      <c r="E4214">
        <v>6.03</v>
      </c>
      <c r="F4214" t="s">
        <v>27</v>
      </c>
      <c r="G4214" t="s">
        <v>28</v>
      </c>
    </row>
    <row r="4215" spans="1:7" x14ac:dyDescent="0.2">
      <c r="A4215" s="3">
        <v>39637</v>
      </c>
      <c r="B4215">
        <v>6.3</v>
      </c>
      <c r="C4215" t="s">
        <v>27</v>
      </c>
      <c r="D4215" t="s">
        <v>28</v>
      </c>
      <c r="E4215">
        <v>5.97</v>
      </c>
      <c r="F4215" t="s">
        <v>27</v>
      </c>
      <c r="G4215" t="s">
        <v>28</v>
      </c>
    </row>
    <row r="4216" spans="1:7" x14ac:dyDescent="0.2">
      <c r="A4216" s="3">
        <v>39638</v>
      </c>
      <c r="B4216">
        <v>6.2700000000000005</v>
      </c>
      <c r="C4216" t="s">
        <v>27</v>
      </c>
      <c r="D4216" t="s">
        <v>28</v>
      </c>
      <c r="E4216">
        <v>5.54</v>
      </c>
      <c r="F4216" t="s">
        <v>27</v>
      </c>
      <c r="G4216" t="s">
        <v>28</v>
      </c>
    </row>
    <row r="4217" spans="1:7" x14ac:dyDescent="0.2">
      <c r="A4217" s="3">
        <v>39639</v>
      </c>
      <c r="B4217">
        <v>6.2700000000000005</v>
      </c>
      <c r="C4217" t="s">
        <v>27</v>
      </c>
      <c r="D4217" t="s">
        <v>28</v>
      </c>
      <c r="E4217">
        <v>5.71</v>
      </c>
      <c r="F4217" t="s">
        <v>27</v>
      </c>
      <c r="G4217" t="s">
        <v>28</v>
      </c>
    </row>
    <row r="4218" spans="1:7" x14ac:dyDescent="0.2">
      <c r="A4218" s="3">
        <v>39640</v>
      </c>
      <c r="B4218">
        <v>6.2700000000000005</v>
      </c>
      <c r="C4218" t="s">
        <v>27</v>
      </c>
      <c r="D4218" t="s">
        <v>28</v>
      </c>
      <c r="E4218">
        <v>6.11</v>
      </c>
      <c r="F4218" t="s">
        <v>27</v>
      </c>
      <c r="G4218" t="s">
        <v>28</v>
      </c>
    </row>
    <row r="4219" spans="1:7" x14ac:dyDescent="0.2">
      <c r="A4219" s="3">
        <v>39641</v>
      </c>
      <c r="B4219" t="s">
        <v>29</v>
      </c>
      <c r="C4219" t="s">
        <v>30</v>
      </c>
      <c r="D4219" t="s">
        <v>28</v>
      </c>
      <c r="E4219" t="s">
        <v>29</v>
      </c>
      <c r="F4219" t="s">
        <v>30</v>
      </c>
      <c r="G4219" t="s">
        <v>28</v>
      </c>
    </row>
    <row r="4220" spans="1:7" x14ac:dyDescent="0.2">
      <c r="A4220" s="3">
        <v>39642</v>
      </c>
      <c r="B4220" t="s">
        <v>29</v>
      </c>
      <c r="C4220" t="s">
        <v>30</v>
      </c>
      <c r="D4220" t="s">
        <v>28</v>
      </c>
      <c r="E4220" t="s">
        <v>29</v>
      </c>
      <c r="F4220" t="s">
        <v>30</v>
      </c>
      <c r="G4220" t="s">
        <v>28</v>
      </c>
    </row>
    <row r="4221" spans="1:7" x14ac:dyDescent="0.2">
      <c r="A4221" s="3">
        <v>39643</v>
      </c>
      <c r="B4221">
        <v>6.28</v>
      </c>
      <c r="C4221" t="s">
        <v>27</v>
      </c>
      <c r="D4221" t="s">
        <v>28</v>
      </c>
      <c r="E4221">
        <v>6.17</v>
      </c>
      <c r="F4221" t="s">
        <v>27</v>
      </c>
      <c r="G4221" t="s">
        <v>28</v>
      </c>
    </row>
    <row r="4222" spans="1:7" x14ac:dyDescent="0.2">
      <c r="A4222" s="3">
        <v>39644</v>
      </c>
      <c r="B4222">
        <v>6.2700000000000005</v>
      </c>
      <c r="C4222" t="s">
        <v>27</v>
      </c>
      <c r="D4222" t="s">
        <v>28</v>
      </c>
      <c r="E4222">
        <v>6.13</v>
      </c>
      <c r="F4222" t="s">
        <v>27</v>
      </c>
      <c r="G4222" t="s">
        <v>28</v>
      </c>
    </row>
    <row r="4223" spans="1:7" x14ac:dyDescent="0.2">
      <c r="A4223" s="3">
        <v>39645</v>
      </c>
      <c r="B4223">
        <v>6.2700000000000005</v>
      </c>
      <c r="C4223" t="s">
        <v>27</v>
      </c>
      <c r="D4223" t="s">
        <v>28</v>
      </c>
      <c r="E4223">
        <v>6.15</v>
      </c>
      <c r="F4223" t="s">
        <v>27</v>
      </c>
      <c r="G4223" t="s">
        <v>28</v>
      </c>
    </row>
    <row r="4224" spans="1:7" x14ac:dyDescent="0.2">
      <c r="A4224" s="3">
        <v>39646</v>
      </c>
      <c r="B4224">
        <v>6.2700000000000005</v>
      </c>
      <c r="C4224" t="s">
        <v>27</v>
      </c>
      <c r="D4224" t="s">
        <v>28</v>
      </c>
      <c r="E4224">
        <v>6.22</v>
      </c>
      <c r="F4224" t="s">
        <v>27</v>
      </c>
      <c r="G4224" t="s">
        <v>28</v>
      </c>
    </row>
    <row r="4225" spans="1:7" x14ac:dyDescent="0.2">
      <c r="A4225" s="3">
        <v>39647</v>
      </c>
      <c r="B4225">
        <v>6.2700000000000005</v>
      </c>
      <c r="C4225" t="s">
        <v>27</v>
      </c>
      <c r="D4225" t="s">
        <v>28</v>
      </c>
      <c r="E4225">
        <v>6.17</v>
      </c>
      <c r="F4225" t="s">
        <v>27</v>
      </c>
      <c r="G4225" t="s">
        <v>28</v>
      </c>
    </row>
    <row r="4226" spans="1:7" x14ac:dyDescent="0.2">
      <c r="A4226" s="3">
        <v>39648</v>
      </c>
      <c r="B4226" t="s">
        <v>29</v>
      </c>
      <c r="C4226" t="s">
        <v>30</v>
      </c>
      <c r="D4226" t="s">
        <v>28</v>
      </c>
      <c r="E4226" t="s">
        <v>29</v>
      </c>
      <c r="F4226" t="s">
        <v>30</v>
      </c>
      <c r="G4226" t="s">
        <v>28</v>
      </c>
    </row>
    <row r="4227" spans="1:7" x14ac:dyDescent="0.2">
      <c r="A4227" s="3">
        <v>39649</v>
      </c>
      <c r="B4227" t="s">
        <v>29</v>
      </c>
      <c r="C4227" t="s">
        <v>30</v>
      </c>
      <c r="D4227" t="s">
        <v>28</v>
      </c>
      <c r="E4227" t="s">
        <v>29</v>
      </c>
      <c r="F4227" t="s">
        <v>30</v>
      </c>
      <c r="G4227" t="s">
        <v>28</v>
      </c>
    </row>
    <row r="4228" spans="1:7" x14ac:dyDescent="0.2">
      <c r="A4228" s="3">
        <v>39650</v>
      </c>
      <c r="B4228">
        <v>6.25</v>
      </c>
      <c r="C4228" t="s">
        <v>27</v>
      </c>
      <c r="D4228" t="s">
        <v>28</v>
      </c>
      <c r="E4228">
        <v>5.58</v>
      </c>
      <c r="F4228" t="s">
        <v>27</v>
      </c>
      <c r="G4228" t="s">
        <v>28</v>
      </c>
    </row>
    <row r="4229" spans="1:7" x14ac:dyDescent="0.2">
      <c r="A4229" s="3">
        <v>39651</v>
      </c>
      <c r="B4229">
        <v>6.25</v>
      </c>
      <c r="C4229" t="s">
        <v>27</v>
      </c>
      <c r="D4229" t="s">
        <v>28</v>
      </c>
      <c r="E4229">
        <v>5.76</v>
      </c>
      <c r="F4229" t="s">
        <v>27</v>
      </c>
      <c r="G4229" t="s">
        <v>28</v>
      </c>
    </row>
    <row r="4230" spans="1:7" x14ac:dyDescent="0.2">
      <c r="A4230" s="3">
        <v>39652</v>
      </c>
      <c r="B4230">
        <v>6.26</v>
      </c>
      <c r="C4230" t="s">
        <v>27</v>
      </c>
      <c r="D4230" t="s">
        <v>28</v>
      </c>
      <c r="E4230">
        <v>5.91</v>
      </c>
      <c r="F4230" t="s">
        <v>27</v>
      </c>
      <c r="G4230" t="s">
        <v>28</v>
      </c>
    </row>
    <row r="4231" spans="1:7" x14ac:dyDescent="0.2">
      <c r="A4231" s="3">
        <v>39653</v>
      </c>
      <c r="B4231">
        <v>6.25</v>
      </c>
      <c r="C4231" t="s">
        <v>27</v>
      </c>
      <c r="D4231" t="s">
        <v>28</v>
      </c>
      <c r="E4231">
        <v>5.91</v>
      </c>
      <c r="F4231" t="s">
        <v>27</v>
      </c>
      <c r="G4231" t="s">
        <v>28</v>
      </c>
    </row>
    <row r="4232" spans="1:7" x14ac:dyDescent="0.2">
      <c r="A4232" s="3">
        <v>39654</v>
      </c>
      <c r="B4232">
        <v>6.25</v>
      </c>
      <c r="C4232" t="s">
        <v>27</v>
      </c>
      <c r="D4232" t="s">
        <v>28</v>
      </c>
      <c r="E4232">
        <v>6.09</v>
      </c>
      <c r="F4232" t="s">
        <v>27</v>
      </c>
      <c r="G4232" t="s">
        <v>28</v>
      </c>
    </row>
    <row r="4233" spans="1:7" x14ac:dyDescent="0.2">
      <c r="A4233" s="3">
        <v>39655</v>
      </c>
      <c r="B4233" t="s">
        <v>29</v>
      </c>
      <c r="C4233" t="s">
        <v>30</v>
      </c>
      <c r="D4233" t="s">
        <v>28</v>
      </c>
      <c r="E4233" t="s">
        <v>29</v>
      </c>
      <c r="F4233" t="s">
        <v>30</v>
      </c>
      <c r="G4233" t="s">
        <v>28</v>
      </c>
    </row>
    <row r="4234" spans="1:7" x14ac:dyDescent="0.2">
      <c r="A4234" s="3">
        <v>39656</v>
      </c>
      <c r="B4234" t="s">
        <v>29</v>
      </c>
      <c r="C4234" t="s">
        <v>30</v>
      </c>
      <c r="D4234" t="s">
        <v>28</v>
      </c>
      <c r="E4234" t="s">
        <v>29</v>
      </c>
      <c r="F4234" t="s">
        <v>30</v>
      </c>
      <c r="G4234" t="s">
        <v>28</v>
      </c>
    </row>
    <row r="4235" spans="1:7" x14ac:dyDescent="0.2">
      <c r="A4235" s="3">
        <v>39657</v>
      </c>
      <c r="B4235">
        <v>6.25</v>
      </c>
      <c r="C4235" t="s">
        <v>27</v>
      </c>
      <c r="D4235" t="s">
        <v>28</v>
      </c>
      <c r="E4235">
        <v>6.23</v>
      </c>
      <c r="F4235" t="s">
        <v>27</v>
      </c>
      <c r="G4235" t="s">
        <v>28</v>
      </c>
    </row>
    <row r="4236" spans="1:7" x14ac:dyDescent="0.2">
      <c r="A4236" s="3">
        <v>39658</v>
      </c>
      <c r="B4236">
        <v>6.24</v>
      </c>
      <c r="C4236" t="s">
        <v>27</v>
      </c>
      <c r="D4236" t="s">
        <v>28</v>
      </c>
      <c r="E4236">
        <v>5.67</v>
      </c>
      <c r="F4236" t="s">
        <v>27</v>
      </c>
      <c r="G4236" t="s">
        <v>28</v>
      </c>
    </row>
    <row r="4237" spans="1:7" x14ac:dyDescent="0.2">
      <c r="A4237" s="3">
        <v>39659</v>
      </c>
      <c r="B4237">
        <v>6.23</v>
      </c>
      <c r="C4237" t="s">
        <v>27</v>
      </c>
      <c r="D4237" t="s">
        <v>28</v>
      </c>
      <c r="E4237">
        <v>5</v>
      </c>
      <c r="F4237" t="s">
        <v>27</v>
      </c>
      <c r="G4237" t="s">
        <v>28</v>
      </c>
    </row>
    <row r="4238" spans="1:7" x14ac:dyDescent="0.2">
      <c r="A4238" s="3">
        <v>39660</v>
      </c>
      <c r="B4238">
        <v>6.24</v>
      </c>
      <c r="C4238" t="s">
        <v>27</v>
      </c>
      <c r="D4238" t="s">
        <v>28</v>
      </c>
      <c r="E4238">
        <v>6.17</v>
      </c>
      <c r="F4238" t="s">
        <v>27</v>
      </c>
      <c r="G4238" t="s">
        <v>28</v>
      </c>
    </row>
    <row r="4239" spans="1:7" x14ac:dyDescent="0.2">
      <c r="A4239" s="3">
        <v>39661</v>
      </c>
      <c r="B4239">
        <v>6.25</v>
      </c>
      <c r="C4239" t="s">
        <v>27</v>
      </c>
      <c r="D4239" t="s">
        <v>28</v>
      </c>
      <c r="E4239">
        <v>6.1400000000000006</v>
      </c>
      <c r="F4239" t="s">
        <v>27</v>
      </c>
      <c r="G4239" t="s">
        <v>28</v>
      </c>
    </row>
    <row r="4240" spans="1:7" x14ac:dyDescent="0.2">
      <c r="A4240" s="3">
        <v>39662</v>
      </c>
      <c r="B4240" t="s">
        <v>29</v>
      </c>
      <c r="C4240" t="s">
        <v>30</v>
      </c>
      <c r="D4240" t="s">
        <v>28</v>
      </c>
      <c r="E4240" t="s">
        <v>29</v>
      </c>
      <c r="F4240" t="s">
        <v>30</v>
      </c>
      <c r="G4240" t="s">
        <v>28</v>
      </c>
    </row>
    <row r="4241" spans="1:7" x14ac:dyDescent="0.2">
      <c r="A4241" s="3">
        <v>39663</v>
      </c>
      <c r="B4241" t="s">
        <v>29</v>
      </c>
      <c r="C4241" t="s">
        <v>30</v>
      </c>
      <c r="D4241" t="s">
        <v>28</v>
      </c>
      <c r="E4241" t="s">
        <v>29</v>
      </c>
      <c r="F4241" t="s">
        <v>30</v>
      </c>
      <c r="G4241" t="s">
        <v>28</v>
      </c>
    </row>
    <row r="4242" spans="1:7" x14ac:dyDescent="0.2">
      <c r="A4242" s="3">
        <v>39664</v>
      </c>
      <c r="B4242">
        <v>6.26</v>
      </c>
      <c r="C4242" t="s">
        <v>27</v>
      </c>
      <c r="D4242" t="s">
        <v>28</v>
      </c>
      <c r="E4242">
        <v>6.1400000000000006</v>
      </c>
      <c r="F4242" t="s">
        <v>27</v>
      </c>
      <c r="G4242" t="s">
        <v>28</v>
      </c>
    </row>
    <row r="4243" spans="1:7" x14ac:dyDescent="0.2">
      <c r="A4243" s="3">
        <v>39665</v>
      </c>
      <c r="B4243">
        <v>6.26</v>
      </c>
      <c r="C4243" t="s">
        <v>27</v>
      </c>
      <c r="D4243" t="s">
        <v>28</v>
      </c>
      <c r="E4243">
        <v>6.13</v>
      </c>
      <c r="F4243" t="s">
        <v>27</v>
      </c>
      <c r="G4243" t="s">
        <v>28</v>
      </c>
    </row>
    <row r="4244" spans="1:7" x14ac:dyDescent="0.2">
      <c r="A4244" s="3">
        <v>39666</v>
      </c>
      <c r="B4244">
        <v>6.25</v>
      </c>
      <c r="C4244" t="s">
        <v>27</v>
      </c>
      <c r="D4244" t="s">
        <v>28</v>
      </c>
      <c r="E4244">
        <v>6.13</v>
      </c>
      <c r="F4244" t="s">
        <v>27</v>
      </c>
      <c r="G4244" t="s">
        <v>28</v>
      </c>
    </row>
    <row r="4245" spans="1:7" x14ac:dyDescent="0.2">
      <c r="A4245" s="3">
        <v>39667</v>
      </c>
      <c r="B4245">
        <v>6.25</v>
      </c>
      <c r="C4245" t="s">
        <v>27</v>
      </c>
      <c r="D4245" t="s">
        <v>28</v>
      </c>
      <c r="E4245">
        <v>6.15</v>
      </c>
      <c r="F4245" t="s">
        <v>27</v>
      </c>
      <c r="G4245" t="s">
        <v>28</v>
      </c>
    </row>
    <row r="4246" spans="1:7" x14ac:dyDescent="0.2">
      <c r="A4246" s="3">
        <v>39668</v>
      </c>
      <c r="B4246">
        <v>6.25</v>
      </c>
      <c r="C4246" t="s">
        <v>27</v>
      </c>
      <c r="D4246" t="s">
        <v>28</v>
      </c>
      <c r="E4246">
        <v>6.17</v>
      </c>
      <c r="F4246" t="s">
        <v>27</v>
      </c>
      <c r="G4246" t="s">
        <v>28</v>
      </c>
    </row>
    <row r="4247" spans="1:7" x14ac:dyDescent="0.2">
      <c r="A4247" s="3">
        <v>39669</v>
      </c>
      <c r="B4247" t="s">
        <v>29</v>
      </c>
      <c r="C4247" t="s">
        <v>30</v>
      </c>
      <c r="D4247" t="s">
        <v>28</v>
      </c>
      <c r="E4247" t="s">
        <v>29</v>
      </c>
      <c r="F4247" t="s">
        <v>30</v>
      </c>
      <c r="G4247" t="s">
        <v>28</v>
      </c>
    </row>
    <row r="4248" spans="1:7" x14ac:dyDescent="0.2">
      <c r="A4248" s="3">
        <v>39670</v>
      </c>
      <c r="B4248" t="s">
        <v>29</v>
      </c>
      <c r="C4248" t="s">
        <v>30</v>
      </c>
      <c r="D4248" t="s">
        <v>28</v>
      </c>
      <c r="E4248" t="s">
        <v>29</v>
      </c>
      <c r="F4248" t="s">
        <v>30</v>
      </c>
      <c r="G4248" t="s">
        <v>28</v>
      </c>
    </row>
    <row r="4249" spans="1:7" x14ac:dyDescent="0.2">
      <c r="A4249" s="3">
        <v>39671</v>
      </c>
      <c r="B4249">
        <v>6.26</v>
      </c>
      <c r="C4249" t="s">
        <v>27</v>
      </c>
      <c r="D4249" t="s">
        <v>28</v>
      </c>
      <c r="E4249">
        <v>6.22</v>
      </c>
      <c r="F4249" t="s">
        <v>27</v>
      </c>
      <c r="G4249" t="s">
        <v>28</v>
      </c>
    </row>
    <row r="4250" spans="1:7" x14ac:dyDescent="0.2">
      <c r="A4250" s="3">
        <v>39672</v>
      </c>
      <c r="B4250">
        <v>6.25</v>
      </c>
      <c r="C4250" t="s">
        <v>27</v>
      </c>
      <c r="D4250" t="s">
        <v>28</v>
      </c>
      <c r="E4250">
        <v>6.19</v>
      </c>
      <c r="F4250" t="s">
        <v>27</v>
      </c>
      <c r="G4250" t="s">
        <v>28</v>
      </c>
    </row>
    <row r="4251" spans="1:7" x14ac:dyDescent="0.2">
      <c r="A4251" s="3">
        <v>39673</v>
      </c>
      <c r="B4251">
        <v>6.25</v>
      </c>
      <c r="C4251" t="s">
        <v>27</v>
      </c>
      <c r="D4251" t="s">
        <v>28</v>
      </c>
      <c r="E4251">
        <v>6.16</v>
      </c>
      <c r="F4251" t="s">
        <v>27</v>
      </c>
      <c r="G4251" t="s">
        <v>28</v>
      </c>
    </row>
    <row r="4252" spans="1:7" x14ac:dyDescent="0.2">
      <c r="A4252" s="3">
        <v>39674</v>
      </c>
      <c r="B4252">
        <v>6.25</v>
      </c>
      <c r="C4252" t="s">
        <v>27</v>
      </c>
      <c r="D4252" t="s">
        <v>28</v>
      </c>
      <c r="E4252">
        <v>6.16</v>
      </c>
      <c r="F4252" t="s">
        <v>27</v>
      </c>
      <c r="G4252" t="s">
        <v>28</v>
      </c>
    </row>
    <row r="4253" spans="1:7" x14ac:dyDescent="0.2">
      <c r="A4253" s="3">
        <v>39675</v>
      </c>
      <c r="B4253" t="s">
        <v>29</v>
      </c>
      <c r="C4253" t="s">
        <v>30</v>
      </c>
      <c r="D4253" t="s">
        <v>28</v>
      </c>
      <c r="E4253" t="s">
        <v>29</v>
      </c>
      <c r="F4253" t="s">
        <v>30</v>
      </c>
      <c r="G4253" t="s">
        <v>28</v>
      </c>
    </row>
    <row r="4254" spans="1:7" x14ac:dyDescent="0.2">
      <c r="A4254" s="3">
        <v>39676</v>
      </c>
      <c r="B4254" t="s">
        <v>29</v>
      </c>
      <c r="C4254" t="s">
        <v>30</v>
      </c>
      <c r="D4254" t="s">
        <v>28</v>
      </c>
      <c r="E4254" t="s">
        <v>29</v>
      </c>
      <c r="F4254" t="s">
        <v>30</v>
      </c>
      <c r="G4254" t="s">
        <v>28</v>
      </c>
    </row>
    <row r="4255" spans="1:7" x14ac:dyDescent="0.2">
      <c r="A4255" s="3">
        <v>39677</v>
      </c>
      <c r="B4255" t="s">
        <v>29</v>
      </c>
      <c r="C4255" t="s">
        <v>30</v>
      </c>
      <c r="D4255" t="s">
        <v>28</v>
      </c>
      <c r="E4255" t="s">
        <v>29</v>
      </c>
      <c r="F4255" t="s">
        <v>30</v>
      </c>
      <c r="G4255" t="s">
        <v>28</v>
      </c>
    </row>
    <row r="4256" spans="1:7" x14ac:dyDescent="0.2">
      <c r="A4256" s="3">
        <v>39678</v>
      </c>
      <c r="B4256">
        <v>6.25</v>
      </c>
      <c r="C4256" t="s">
        <v>27</v>
      </c>
      <c r="D4256" t="s">
        <v>28</v>
      </c>
      <c r="E4256">
        <v>6.2</v>
      </c>
      <c r="F4256" t="s">
        <v>27</v>
      </c>
      <c r="G4256" t="s">
        <v>28</v>
      </c>
    </row>
    <row r="4257" spans="1:7" x14ac:dyDescent="0.2">
      <c r="A4257" s="3">
        <v>39679</v>
      </c>
      <c r="B4257">
        <v>6.2700000000000005</v>
      </c>
      <c r="C4257" t="s">
        <v>27</v>
      </c>
      <c r="D4257" t="s">
        <v>28</v>
      </c>
      <c r="E4257">
        <v>6.5</v>
      </c>
      <c r="F4257" t="s">
        <v>27</v>
      </c>
      <c r="G4257" t="s">
        <v>28</v>
      </c>
    </row>
    <row r="4258" spans="1:7" x14ac:dyDescent="0.2">
      <c r="A4258" s="3">
        <v>39680</v>
      </c>
      <c r="B4258">
        <v>6.2700000000000005</v>
      </c>
      <c r="C4258" t="s">
        <v>27</v>
      </c>
      <c r="D4258" t="s">
        <v>28</v>
      </c>
      <c r="E4258">
        <v>6.58</v>
      </c>
      <c r="F4258" t="s">
        <v>27</v>
      </c>
      <c r="G4258" t="s">
        <v>28</v>
      </c>
    </row>
    <row r="4259" spans="1:7" x14ac:dyDescent="0.2">
      <c r="A4259" s="3">
        <v>39681</v>
      </c>
      <c r="B4259">
        <v>6.26</v>
      </c>
      <c r="C4259" t="s">
        <v>27</v>
      </c>
      <c r="D4259" t="s">
        <v>28</v>
      </c>
      <c r="E4259">
        <v>6.28</v>
      </c>
      <c r="F4259" t="s">
        <v>27</v>
      </c>
      <c r="G4259" t="s">
        <v>28</v>
      </c>
    </row>
    <row r="4260" spans="1:7" x14ac:dyDescent="0.2">
      <c r="A4260" s="3">
        <v>39682</v>
      </c>
      <c r="B4260">
        <v>6.25</v>
      </c>
      <c r="C4260" t="s">
        <v>27</v>
      </c>
      <c r="D4260" t="s">
        <v>28</v>
      </c>
      <c r="E4260">
        <v>6.19</v>
      </c>
      <c r="F4260" t="s">
        <v>27</v>
      </c>
      <c r="G4260" t="s">
        <v>28</v>
      </c>
    </row>
    <row r="4261" spans="1:7" x14ac:dyDescent="0.2">
      <c r="A4261" s="3">
        <v>39683</v>
      </c>
      <c r="B4261" t="s">
        <v>29</v>
      </c>
      <c r="C4261" t="s">
        <v>30</v>
      </c>
      <c r="D4261" t="s">
        <v>28</v>
      </c>
      <c r="E4261" t="s">
        <v>29</v>
      </c>
      <c r="F4261" t="s">
        <v>30</v>
      </c>
      <c r="G4261" t="s">
        <v>28</v>
      </c>
    </row>
    <row r="4262" spans="1:7" x14ac:dyDescent="0.2">
      <c r="A4262" s="3">
        <v>39684</v>
      </c>
      <c r="B4262" t="s">
        <v>29</v>
      </c>
      <c r="C4262" t="s">
        <v>30</v>
      </c>
      <c r="D4262" t="s">
        <v>28</v>
      </c>
      <c r="E4262" t="s">
        <v>29</v>
      </c>
      <c r="F4262" t="s">
        <v>30</v>
      </c>
      <c r="G4262" t="s">
        <v>28</v>
      </c>
    </row>
    <row r="4263" spans="1:7" x14ac:dyDescent="0.2">
      <c r="A4263" s="3">
        <v>39685</v>
      </c>
      <c r="B4263">
        <v>6.24</v>
      </c>
      <c r="C4263" t="s">
        <v>27</v>
      </c>
      <c r="D4263" t="s">
        <v>28</v>
      </c>
      <c r="E4263">
        <v>6.15</v>
      </c>
      <c r="F4263" t="s">
        <v>27</v>
      </c>
      <c r="G4263" t="s">
        <v>28</v>
      </c>
    </row>
    <row r="4264" spans="1:7" x14ac:dyDescent="0.2">
      <c r="A4264" s="3">
        <v>39686</v>
      </c>
      <c r="B4264">
        <v>6.24</v>
      </c>
      <c r="C4264" t="s">
        <v>27</v>
      </c>
      <c r="D4264" t="s">
        <v>28</v>
      </c>
      <c r="E4264">
        <v>6.16</v>
      </c>
      <c r="F4264" t="s">
        <v>27</v>
      </c>
      <c r="G4264" t="s">
        <v>28</v>
      </c>
    </row>
    <row r="4265" spans="1:7" x14ac:dyDescent="0.2">
      <c r="A4265" s="3">
        <v>39687</v>
      </c>
      <c r="B4265">
        <v>6.25</v>
      </c>
      <c r="C4265" t="s">
        <v>27</v>
      </c>
      <c r="D4265" t="s">
        <v>28</v>
      </c>
      <c r="E4265">
        <v>6.18</v>
      </c>
      <c r="F4265" t="s">
        <v>27</v>
      </c>
      <c r="G4265" t="s">
        <v>28</v>
      </c>
    </row>
    <row r="4266" spans="1:7" x14ac:dyDescent="0.2">
      <c r="A4266" s="3">
        <v>39688</v>
      </c>
      <c r="B4266">
        <v>6.25</v>
      </c>
      <c r="C4266" t="s">
        <v>27</v>
      </c>
      <c r="D4266" t="s">
        <v>28</v>
      </c>
      <c r="E4266">
        <v>6.17</v>
      </c>
      <c r="F4266" t="s">
        <v>27</v>
      </c>
      <c r="G4266" t="s">
        <v>28</v>
      </c>
    </row>
    <row r="4267" spans="1:7" x14ac:dyDescent="0.2">
      <c r="A4267" s="3">
        <v>39689</v>
      </c>
      <c r="B4267">
        <v>6.25</v>
      </c>
      <c r="C4267" t="s">
        <v>27</v>
      </c>
      <c r="D4267" t="s">
        <v>28</v>
      </c>
      <c r="E4267">
        <v>6.2700000000000005</v>
      </c>
      <c r="F4267" t="s">
        <v>27</v>
      </c>
      <c r="G4267" t="s">
        <v>28</v>
      </c>
    </row>
    <row r="4268" spans="1:7" x14ac:dyDescent="0.2">
      <c r="A4268" s="3">
        <v>39690</v>
      </c>
      <c r="B4268" t="s">
        <v>29</v>
      </c>
      <c r="C4268" t="s">
        <v>30</v>
      </c>
      <c r="D4268" t="s">
        <v>28</v>
      </c>
      <c r="E4268" t="s">
        <v>29</v>
      </c>
      <c r="F4268" t="s">
        <v>30</v>
      </c>
      <c r="G4268" t="s">
        <v>28</v>
      </c>
    </row>
    <row r="4269" spans="1:7" x14ac:dyDescent="0.2">
      <c r="A4269" s="3">
        <v>39691</v>
      </c>
      <c r="B4269" t="s">
        <v>29</v>
      </c>
      <c r="C4269" t="s">
        <v>30</v>
      </c>
      <c r="D4269" t="s">
        <v>28</v>
      </c>
      <c r="E4269" t="s">
        <v>29</v>
      </c>
      <c r="F4269" t="s">
        <v>30</v>
      </c>
      <c r="G4269" t="s">
        <v>28</v>
      </c>
    </row>
    <row r="4270" spans="1:7" x14ac:dyDescent="0.2">
      <c r="A4270" s="3">
        <v>39692</v>
      </c>
      <c r="B4270">
        <v>6.25</v>
      </c>
      <c r="C4270" t="s">
        <v>27</v>
      </c>
      <c r="D4270" t="s">
        <v>28</v>
      </c>
      <c r="E4270">
        <v>6.1400000000000006</v>
      </c>
      <c r="F4270" t="s">
        <v>27</v>
      </c>
      <c r="G4270" t="s">
        <v>28</v>
      </c>
    </row>
    <row r="4271" spans="1:7" x14ac:dyDescent="0.2">
      <c r="A4271" s="3">
        <v>39693</v>
      </c>
      <c r="B4271">
        <v>6.25</v>
      </c>
      <c r="C4271" t="s">
        <v>27</v>
      </c>
      <c r="D4271" t="s">
        <v>28</v>
      </c>
      <c r="E4271">
        <v>6.1400000000000006</v>
      </c>
      <c r="F4271" t="s">
        <v>27</v>
      </c>
      <c r="G4271" t="s">
        <v>28</v>
      </c>
    </row>
    <row r="4272" spans="1:7" x14ac:dyDescent="0.2">
      <c r="A4272" s="3">
        <v>39694</v>
      </c>
      <c r="B4272">
        <v>6.25</v>
      </c>
      <c r="C4272" t="s">
        <v>27</v>
      </c>
      <c r="D4272" t="s">
        <v>28</v>
      </c>
      <c r="E4272">
        <v>6.12</v>
      </c>
      <c r="F4272" t="s">
        <v>27</v>
      </c>
      <c r="G4272" t="s">
        <v>28</v>
      </c>
    </row>
    <row r="4273" spans="1:7" x14ac:dyDescent="0.2">
      <c r="A4273" s="3">
        <v>39695</v>
      </c>
      <c r="B4273">
        <v>6.25</v>
      </c>
      <c r="C4273" t="s">
        <v>27</v>
      </c>
      <c r="D4273" t="s">
        <v>28</v>
      </c>
      <c r="E4273">
        <v>6.13</v>
      </c>
      <c r="F4273" t="s">
        <v>27</v>
      </c>
      <c r="G4273" t="s">
        <v>28</v>
      </c>
    </row>
    <row r="4274" spans="1:7" x14ac:dyDescent="0.2">
      <c r="A4274" s="3">
        <v>39696</v>
      </c>
      <c r="B4274">
        <v>6.25</v>
      </c>
      <c r="C4274" t="s">
        <v>27</v>
      </c>
      <c r="D4274" t="s">
        <v>28</v>
      </c>
      <c r="E4274">
        <v>6.15</v>
      </c>
      <c r="F4274" t="s">
        <v>27</v>
      </c>
      <c r="G4274" t="s">
        <v>28</v>
      </c>
    </row>
    <row r="4275" spans="1:7" x14ac:dyDescent="0.2">
      <c r="A4275" s="3">
        <v>39697</v>
      </c>
      <c r="B4275" t="s">
        <v>29</v>
      </c>
      <c r="C4275" t="s">
        <v>30</v>
      </c>
      <c r="D4275" t="s">
        <v>28</v>
      </c>
      <c r="E4275" t="s">
        <v>29</v>
      </c>
      <c r="F4275" t="s">
        <v>30</v>
      </c>
      <c r="G4275" t="s">
        <v>28</v>
      </c>
    </row>
    <row r="4276" spans="1:7" x14ac:dyDescent="0.2">
      <c r="A4276" s="3">
        <v>39698</v>
      </c>
      <c r="B4276" t="s">
        <v>29</v>
      </c>
      <c r="C4276" t="s">
        <v>30</v>
      </c>
      <c r="D4276" t="s">
        <v>28</v>
      </c>
      <c r="E4276" t="s">
        <v>29</v>
      </c>
      <c r="F4276" t="s">
        <v>30</v>
      </c>
      <c r="G4276" t="s">
        <v>28</v>
      </c>
    </row>
    <row r="4277" spans="1:7" x14ac:dyDescent="0.2">
      <c r="A4277" s="3">
        <v>39699</v>
      </c>
      <c r="B4277">
        <v>6.25</v>
      </c>
      <c r="C4277" t="s">
        <v>27</v>
      </c>
      <c r="D4277" t="s">
        <v>28</v>
      </c>
      <c r="E4277">
        <v>6.19</v>
      </c>
      <c r="F4277" t="s">
        <v>27</v>
      </c>
      <c r="G4277" t="s">
        <v>28</v>
      </c>
    </row>
    <row r="4278" spans="1:7" x14ac:dyDescent="0.2">
      <c r="A4278" s="3">
        <v>39700</v>
      </c>
      <c r="B4278">
        <v>6.25</v>
      </c>
      <c r="C4278" t="s">
        <v>27</v>
      </c>
      <c r="D4278" t="s">
        <v>28</v>
      </c>
      <c r="E4278">
        <v>6.2</v>
      </c>
      <c r="F4278" t="s">
        <v>27</v>
      </c>
      <c r="G4278" t="s">
        <v>28</v>
      </c>
    </row>
    <row r="4279" spans="1:7" x14ac:dyDescent="0.2">
      <c r="A4279" s="3">
        <v>39701</v>
      </c>
      <c r="B4279">
        <v>6.25</v>
      </c>
      <c r="C4279" t="s">
        <v>27</v>
      </c>
      <c r="D4279" t="s">
        <v>28</v>
      </c>
      <c r="E4279">
        <v>6.18</v>
      </c>
      <c r="F4279" t="s">
        <v>27</v>
      </c>
      <c r="G4279" t="s">
        <v>28</v>
      </c>
    </row>
    <row r="4280" spans="1:7" x14ac:dyDescent="0.2">
      <c r="A4280" s="3">
        <v>39702</v>
      </c>
      <c r="B4280">
        <v>6.26</v>
      </c>
      <c r="C4280" t="s">
        <v>27</v>
      </c>
      <c r="D4280" t="s">
        <v>28</v>
      </c>
      <c r="E4280">
        <v>6.18</v>
      </c>
      <c r="F4280" t="s">
        <v>27</v>
      </c>
      <c r="G4280" t="s">
        <v>28</v>
      </c>
    </row>
    <row r="4281" spans="1:7" x14ac:dyDescent="0.2">
      <c r="A4281" s="3">
        <v>39703</v>
      </c>
      <c r="B4281">
        <v>6.26</v>
      </c>
      <c r="C4281" t="s">
        <v>27</v>
      </c>
      <c r="D4281" t="s">
        <v>28</v>
      </c>
      <c r="E4281">
        <v>6.18</v>
      </c>
      <c r="F4281" t="s">
        <v>27</v>
      </c>
      <c r="G4281" t="s">
        <v>28</v>
      </c>
    </row>
    <row r="4282" spans="1:7" x14ac:dyDescent="0.2">
      <c r="A4282" s="3">
        <v>39704</v>
      </c>
      <c r="B4282" t="s">
        <v>29</v>
      </c>
      <c r="C4282" t="s">
        <v>30</v>
      </c>
      <c r="D4282" t="s">
        <v>28</v>
      </c>
      <c r="E4282" t="s">
        <v>29</v>
      </c>
      <c r="F4282" t="s">
        <v>30</v>
      </c>
      <c r="G4282" t="s">
        <v>28</v>
      </c>
    </row>
    <row r="4283" spans="1:7" x14ac:dyDescent="0.2">
      <c r="A4283" s="3">
        <v>39705</v>
      </c>
      <c r="B4283" t="s">
        <v>29</v>
      </c>
      <c r="C4283" t="s">
        <v>30</v>
      </c>
      <c r="D4283" t="s">
        <v>28</v>
      </c>
      <c r="E4283" t="s">
        <v>29</v>
      </c>
      <c r="F4283" t="s">
        <v>30</v>
      </c>
      <c r="G4283" t="s">
        <v>28</v>
      </c>
    </row>
    <row r="4284" spans="1:7" x14ac:dyDescent="0.2">
      <c r="A4284" s="3">
        <v>39706</v>
      </c>
      <c r="B4284">
        <v>6.26</v>
      </c>
      <c r="C4284" t="s">
        <v>27</v>
      </c>
      <c r="D4284" t="s">
        <v>28</v>
      </c>
      <c r="E4284">
        <v>6.19</v>
      </c>
      <c r="F4284" t="s">
        <v>27</v>
      </c>
      <c r="G4284" t="s">
        <v>28</v>
      </c>
    </row>
    <row r="4285" spans="1:7" x14ac:dyDescent="0.2">
      <c r="A4285" s="3">
        <v>39707</v>
      </c>
      <c r="B4285">
        <v>6.36</v>
      </c>
      <c r="C4285" t="s">
        <v>27</v>
      </c>
      <c r="D4285" t="s">
        <v>28</v>
      </c>
      <c r="E4285">
        <v>6.46</v>
      </c>
      <c r="F4285" t="s">
        <v>27</v>
      </c>
      <c r="G4285" t="s">
        <v>28</v>
      </c>
    </row>
    <row r="4286" spans="1:7" x14ac:dyDescent="0.2">
      <c r="A4286" s="3">
        <v>39708</v>
      </c>
      <c r="B4286">
        <v>6.36</v>
      </c>
      <c r="C4286" t="s">
        <v>27</v>
      </c>
      <c r="D4286" t="s">
        <v>28</v>
      </c>
      <c r="E4286">
        <v>6.44</v>
      </c>
      <c r="F4286" t="s">
        <v>27</v>
      </c>
      <c r="G4286" t="s">
        <v>28</v>
      </c>
    </row>
    <row r="4287" spans="1:7" x14ac:dyDescent="0.2">
      <c r="A4287" s="3">
        <v>39709</v>
      </c>
      <c r="B4287">
        <v>6.37</v>
      </c>
      <c r="C4287" t="s">
        <v>27</v>
      </c>
      <c r="D4287" t="s">
        <v>28</v>
      </c>
      <c r="E4287">
        <v>6.41</v>
      </c>
      <c r="F4287" t="s">
        <v>27</v>
      </c>
      <c r="G4287" t="s">
        <v>28</v>
      </c>
    </row>
    <row r="4288" spans="1:7" x14ac:dyDescent="0.2">
      <c r="A4288" s="3">
        <v>39710</v>
      </c>
      <c r="B4288">
        <v>6.36</v>
      </c>
      <c r="C4288" t="s">
        <v>27</v>
      </c>
      <c r="D4288" t="s">
        <v>28</v>
      </c>
      <c r="E4288">
        <v>6.28</v>
      </c>
      <c r="F4288" t="s">
        <v>27</v>
      </c>
      <c r="G4288" t="s">
        <v>28</v>
      </c>
    </row>
    <row r="4289" spans="1:7" x14ac:dyDescent="0.2">
      <c r="A4289" s="3">
        <v>39711</v>
      </c>
      <c r="B4289" t="s">
        <v>29</v>
      </c>
      <c r="C4289" t="s">
        <v>30</v>
      </c>
      <c r="D4289" t="s">
        <v>28</v>
      </c>
      <c r="E4289" t="s">
        <v>29</v>
      </c>
      <c r="F4289" t="s">
        <v>30</v>
      </c>
      <c r="G4289" t="s">
        <v>28</v>
      </c>
    </row>
    <row r="4290" spans="1:7" x14ac:dyDescent="0.2">
      <c r="A4290" s="3">
        <v>39712</v>
      </c>
      <c r="B4290" t="s">
        <v>29</v>
      </c>
      <c r="C4290" t="s">
        <v>30</v>
      </c>
      <c r="D4290" t="s">
        <v>28</v>
      </c>
      <c r="E4290" t="s">
        <v>29</v>
      </c>
      <c r="F4290" t="s">
        <v>30</v>
      </c>
      <c r="G4290" t="s">
        <v>28</v>
      </c>
    </row>
    <row r="4291" spans="1:7" x14ac:dyDescent="0.2">
      <c r="A4291" s="3">
        <v>39713</v>
      </c>
      <c r="B4291">
        <v>6.34</v>
      </c>
      <c r="C4291" t="s">
        <v>27</v>
      </c>
      <c r="D4291" t="s">
        <v>28</v>
      </c>
      <c r="E4291">
        <v>4.9800000000000004</v>
      </c>
      <c r="F4291" t="s">
        <v>27</v>
      </c>
      <c r="G4291" t="s">
        <v>28</v>
      </c>
    </row>
    <row r="4292" spans="1:7" x14ac:dyDescent="0.2">
      <c r="A4292" s="3">
        <v>39714</v>
      </c>
      <c r="B4292">
        <v>6.33</v>
      </c>
      <c r="C4292" t="s">
        <v>27</v>
      </c>
      <c r="D4292" t="s">
        <v>28</v>
      </c>
      <c r="E4292">
        <v>4.8</v>
      </c>
      <c r="F4292" t="s">
        <v>27</v>
      </c>
      <c r="G4292" t="s">
        <v>28</v>
      </c>
    </row>
    <row r="4293" spans="1:7" x14ac:dyDescent="0.2">
      <c r="A4293" s="3">
        <v>39715</v>
      </c>
      <c r="B4293">
        <v>6.34</v>
      </c>
      <c r="C4293" t="s">
        <v>27</v>
      </c>
      <c r="D4293" t="s">
        <v>28</v>
      </c>
      <c r="E4293">
        <v>4.79</v>
      </c>
      <c r="F4293" t="s">
        <v>27</v>
      </c>
      <c r="G4293" t="s">
        <v>28</v>
      </c>
    </row>
    <row r="4294" spans="1:7" x14ac:dyDescent="0.2">
      <c r="A4294" s="3">
        <v>39716</v>
      </c>
      <c r="B4294">
        <v>6.3500000000000005</v>
      </c>
      <c r="C4294" t="s">
        <v>27</v>
      </c>
      <c r="D4294" t="s">
        <v>28</v>
      </c>
      <c r="E4294">
        <v>4.76</v>
      </c>
      <c r="F4294" t="s">
        <v>27</v>
      </c>
      <c r="G4294" t="s">
        <v>28</v>
      </c>
    </row>
    <row r="4295" spans="1:7" x14ac:dyDescent="0.2">
      <c r="A4295" s="3">
        <v>39717</v>
      </c>
      <c r="B4295">
        <v>6.36</v>
      </c>
      <c r="C4295" t="s">
        <v>27</v>
      </c>
      <c r="D4295" t="s">
        <v>28</v>
      </c>
      <c r="E4295">
        <v>4.88</v>
      </c>
      <c r="F4295" t="s">
        <v>27</v>
      </c>
      <c r="G4295" t="s">
        <v>28</v>
      </c>
    </row>
    <row r="4296" spans="1:7" x14ac:dyDescent="0.2">
      <c r="A4296" s="3">
        <v>39718</v>
      </c>
      <c r="B4296" t="s">
        <v>29</v>
      </c>
      <c r="C4296" t="s">
        <v>30</v>
      </c>
      <c r="D4296" t="s">
        <v>28</v>
      </c>
      <c r="E4296" t="s">
        <v>29</v>
      </c>
      <c r="F4296" t="s">
        <v>30</v>
      </c>
      <c r="G4296" t="s">
        <v>28</v>
      </c>
    </row>
    <row r="4297" spans="1:7" x14ac:dyDescent="0.2">
      <c r="A4297" s="3">
        <v>39719</v>
      </c>
      <c r="B4297" t="s">
        <v>29</v>
      </c>
      <c r="C4297" t="s">
        <v>30</v>
      </c>
      <c r="D4297" t="s">
        <v>28</v>
      </c>
      <c r="E4297" t="s">
        <v>29</v>
      </c>
      <c r="F4297" t="s">
        <v>30</v>
      </c>
      <c r="G4297" t="s">
        <v>28</v>
      </c>
    </row>
    <row r="4298" spans="1:7" x14ac:dyDescent="0.2">
      <c r="A4298" s="3">
        <v>39720</v>
      </c>
      <c r="B4298">
        <v>6.37</v>
      </c>
      <c r="C4298" t="s">
        <v>27</v>
      </c>
      <c r="D4298" t="s">
        <v>28</v>
      </c>
      <c r="E4298">
        <v>5.01</v>
      </c>
      <c r="F4298" t="s">
        <v>27</v>
      </c>
      <c r="G4298" t="s">
        <v>28</v>
      </c>
    </row>
    <row r="4299" spans="1:7" x14ac:dyDescent="0.2">
      <c r="A4299" s="3">
        <v>39721</v>
      </c>
      <c r="B4299">
        <v>6.42</v>
      </c>
      <c r="C4299" t="s">
        <v>27</v>
      </c>
      <c r="D4299" t="s">
        <v>28</v>
      </c>
      <c r="E4299">
        <v>6.83</v>
      </c>
      <c r="F4299" t="s">
        <v>27</v>
      </c>
      <c r="G4299" t="s">
        <v>28</v>
      </c>
    </row>
    <row r="4300" spans="1:7" x14ac:dyDescent="0.2">
      <c r="A4300" s="3">
        <v>39722</v>
      </c>
      <c r="B4300">
        <v>6.47</v>
      </c>
      <c r="C4300" t="s">
        <v>27</v>
      </c>
      <c r="D4300" t="s">
        <v>28</v>
      </c>
      <c r="E4300">
        <v>6.5200000000000005</v>
      </c>
      <c r="F4300" t="s">
        <v>27</v>
      </c>
      <c r="G4300" t="s">
        <v>28</v>
      </c>
    </row>
    <row r="4301" spans="1:7" x14ac:dyDescent="0.2">
      <c r="A4301" s="3">
        <v>39723</v>
      </c>
      <c r="B4301">
        <v>6.48</v>
      </c>
      <c r="C4301" t="s">
        <v>27</v>
      </c>
      <c r="D4301" t="s">
        <v>28</v>
      </c>
      <c r="E4301">
        <v>6.4</v>
      </c>
      <c r="F4301" t="s">
        <v>27</v>
      </c>
      <c r="G4301" t="s">
        <v>28</v>
      </c>
    </row>
    <row r="4302" spans="1:7" x14ac:dyDescent="0.2">
      <c r="A4302" s="3">
        <v>39724</v>
      </c>
      <c r="B4302">
        <v>6.48</v>
      </c>
      <c r="C4302" t="s">
        <v>27</v>
      </c>
      <c r="D4302" t="s">
        <v>28</v>
      </c>
      <c r="E4302">
        <v>6.37</v>
      </c>
      <c r="F4302" t="s">
        <v>27</v>
      </c>
      <c r="G4302" t="s">
        <v>28</v>
      </c>
    </row>
    <row r="4303" spans="1:7" x14ac:dyDescent="0.2">
      <c r="A4303" s="3">
        <v>39725</v>
      </c>
      <c r="B4303" t="s">
        <v>29</v>
      </c>
      <c r="C4303" t="s">
        <v>30</v>
      </c>
      <c r="D4303" t="s">
        <v>28</v>
      </c>
      <c r="E4303" t="s">
        <v>29</v>
      </c>
      <c r="F4303" t="s">
        <v>30</v>
      </c>
      <c r="G4303" t="s">
        <v>28</v>
      </c>
    </row>
    <row r="4304" spans="1:7" x14ac:dyDescent="0.2">
      <c r="A4304" s="3">
        <v>39726</v>
      </c>
      <c r="B4304" t="s">
        <v>29</v>
      </c>
      <c r="C4304" t="s">
        <v>30</v>
      </c>
      <c r="D4304" t="s">
        <v>28</v>
      </c>
      <c r="E4304" t="s">
        <v>29</v>
      </c>
      <c r="F4304" t="s">
        <v>30</v>
      </c>
      <c r="G4304" t="s">
        <v>28</v>
      </c>
    </row>
    <row r="4305" spans="1:7" x14ac:dyDescent="0.2">
      <c r="A4305" s="3">
        <v>39727</v>
      </c>
      <c r="B4305">
        <v>6.51</v>
      </c>
      <c r="C4305" t="s">
        <v>27</v>
      </c>
      <c r="D4305" t="s">
        <v>28</v>
      </c>
      <c r="E4305">
        <v>6.3</v>
      </c>
      <c r="F4305" t="s">
        <v>27</v>
      </c>
      <c r="G4305" t="s">
        <v>28</v>
      </c>
    </row>
    <row r="4306" spans="1:7" x14ac:dyDescent="0.2">
      <c r="A4306" s="3">
        <v>39728</v>
      </c>
      <c r="B4306">
        <v>6.5200000000000005</v>
      </c>
      <c r="C4306" t="s">
        <v>27</v>
      </c>
      <c r="D4306" t="s">
        <v>28</v>
      </c>
      <c r="E4306">
        <v>6.24</v>
      </c>
      <c r="F4306" t="s">
        <v>27</v>
      </c>
      <c r="G4306" t="s">
        <v>28</v>
      </c>
    </row>
    <row r="4307" spans="1:7" x14ac:dyDescent="0.2">
      <c r="A4307" s="3">
        <v>39729</v>
      </c>
      <c r="B4307">
        <v>6.5200000000000005</v>
      </c>
      <c r="C4307" t="s">
        <v>27</v>
      </c>
      <c r="D4307" t="s">
        <v>28</v>
      </c>
      <c r="E4307">
        <v>6.3</v>
      </c>
      <c r="F4307" t="s">
        <v>27</v>
      </c>
      <c r="G4307" t="s">
        <v>28</v>
      </c>
    </row>
    <row r="4308" spans="1:7" x14ac:dyDescent="0.2">
      <c r="A4308" s="3">
        <v>39730</v>
      </c>
      <c r="B4308">
        <v>6.55</v>
      </c>
      <c r="C4308" t="s">
        <v>27</v>
      </c>
      <c r="D4308" t="s">
        <v>28</v>
      </c>
      <c r="E4308">
        <v>6.32</v>
      </c>
      <c r="F4308" t="s">
        <v>27</v>
      </c>
      <c r="G4308" t="s">
        <v>28</v>
      </c>
    </row>
    <row r="4309" spans="1:7" x14ac:dyDescent="0.2">
      <c r="A4309" s="3">
        <v>39731</v>
      </c>
      <c r="B4309">
        <v>6.58</v>
      </c>
      <c r="C4309" t="s">
        <v>27</v>
      </c>
      <c r="D4309" t="s">
        <v>28</v>
      </c>
      <c r="E4309">
        <v>6.41</v>
      </c>
      <c r="F4309" t="s">
        <v>27</v>
      </c>
      <c r="G4309" t="s">
        <v>28</v>
      </c>
    </row>
    <row r="4310" spans="1:7" x14ac:dyDescent="0.2">
      <c r="A4310" s="3">
        <v>39732</v>
      </c>
      <c r="B4310" t="s">
        <v>29</v>
      </c>
      <c r="C4310" t="s">
        <v>30</v>
      </c>
      <c r="D4310" t="s">
        <v>28</v>
      </c>
      <c r="E4310" t="s">
        <v>29</v>
      </c>
      <c r="F4310" t="s">
        <v>30</v>
      </c>
      <c r="G4310" t="s">
        <v>28</v>
      </c>
    </row>
    <row r="4311" spans="1:7" x14ac:dyDescent="0.2">
      <c r="A4311" s="3">
        <v>39733</v>
      </c>
      <c r="B4311" t="s">
        <v>29</v>
      </c>
      <c r="C4311" t="s">
        <v>30</v>
      </c>
      <c r="D4311" t="s">
        <v>28</v>
      </c>
      <c r="E4311" t="s">
        <v>29</v>
      </c>
      <c r="F4311" t="s">
        <v>30</v>
      </c>
      <c r="G4311" t="s">
        <v>28</v>
      </c>
    </row>
    <row r="4312" spans="1:7" x14ac:dyDescent="0.2">
      <c r="A4312" s="3">
        <v>39734</v>
      </c>
      <c r="B4312">
        <v>6.58</v>
      </c>
      <c r="C4312" t="s">
        <v>27</v>
      </c>
      <c r="D4312" t="s">
        <v>28</v>
      </c>
      <c r="E4312">
        <v>6.36</v>
      </c>
      <c r="F4312" t="s">
        <v>27</v>
      </c>
      <c r="G4312" t="s">
        <v>28</v>
      </c>
    </row>
    <row r="4313" spans="1:7" x14ac:dyDescent="0.2">
      <c r="A4313" s="3">
        <v>39735</v>
      </c>
      <c r="B4313">
        <v>6.58</v>
      </c>
      <c r="C4313" t="s">
        <v>27</v>
      </c>
      <c r="D4313" t="s">
        <v>28</v>
      </c>
      <c r="E4313">
        <v>6.34</v>
      </c>
      <c r="F4313" t="s">
        <v>27</v>
      </c>
      <c r="G4313" t="s">
        <v>28</v>
      </c>
    </row>
    <row r="4314" spans="1:7" x14ac:dyDescent="0.2">
      <c r="A4314" s="3">
        <v>39736</v>
      </c>
      <c r="B4314">
        <v>6.59</v>
      </c>
      <c r="C4314" t="s">
        <v>27</v>
      </c>
      <c r="D4314" t="s">
        <v>28</v>
      </c>
      <c r="E4314">
        <v>6.33</v>
      </c>
      <c r="F4314" t="s">
        <v>27</v>
      </c>
      <c r="G4314" t="s">
        <v>28</v>
      </c>
    </row>
    <row r="4315" spans="1:7" x14ac:dyDescent="0.2">
      <c r="A4315" s="3">
        <v>39737</v>
      </c>
      <c r="B4315">
        <v>6.59</v>
      </c>
      <c r="C4315" t="s">
        <v>27</v>
      </c>
      <c r="D4315" t="s">
        <v>28</v>
      </c>
      <c r="E4315">
        <v>6.37</v>
      </c>
      <c r="F4315" t="s">
        <v>27</v>
      </c>
      <c r="G4315" t="s">
        <v>28</v>
      </c>
    </row>
    <row r="4316" spans="1:7" x14ac:dyDescent="0.2">
      <c r="A4316" s="3">
        <v>39738</v>
      </c>
      <c r="B4316">
        <v>6.59</v>
      </c>
      <c r="C4316" t="s">
        <v>27</v>
      </c>
      <c r="D4316" t="s">
        <v>28</v>
      </c>
      <c r="E4316">
        <v>6.3900000000000006</v>
      </c>
      <c r="F4316" t="s">
        <v>27</v>
      </c>
      <c r="G4316" t="s">
        <v>28</v>
      </c>
    </row>
    <row r="4317" spans="1:7" x14ac:dyDescent="0.2">
      <c r="A4317" s="3">
        <v>39739</v>
      </c>
      <c r="B4317" t="s">
        <v>29</v>
      </c>
      <c r="C4317" t="s">
        <v>30</v>
      </c>
      <c r="D4317" t="s">
        <v>28</v>
      </c>
      <c r="E4317" t="s">
        <v>29</v>
      </c>
      <c r="F4317" t="s">
        <v>30</v>
      </c>
      <c r="G4317" t="s">
        <v>28</v>
      </c>
    </row>
    <row r="4318" spans="1:7" x14ac:dyDescent="0.2">
      <c r="A4318" s="3">
        <v>39740</v>
      </c>
      <c r="B4318" t="s">
        <v>29</v>
      </c>
      <c r="C4318" t="s">
        <v>30</v>
      </c>
      <c r="D4318" t="s">
        <v>28</v>
      </c>
      <c r="E4318" t="s">
        <v>29</v>
      </c>
      <c r="F4318" t="s">
        <v>30</v>
      </c>
      <c r="G4318" t="s">
        <v>28</v>
      </c>
    </row>
    <row r="4319" spans="1:7" x14ac:dyDescent="0.2">
      <c r="A4319" s="3">
        <v>39741</v>
      </c>
      <c r="B4319">
        <v>6.55</v>
      </c>
      <c r="C4319" t="s">
        <v>27</v>
      </c>
      <c r="D4319" t="s">
        <v>28</v>
      </c>
      <c r="E4319">
        <v>5.93</v>
      </c>
      <c r="F4319" t="s">
        <v>27</v>
      </c>
      <c r="G4319" t="s">
        <v>28</v>
      </c>
    </row>
    <row r="4320" spans="1:7" x14ac:dyDescent="0.2">
      <c r="A4320" s="3">
        <v>39742</v>
      </c>
      <c r="B4320">
        <v>6.51</v>
      </c>
      <c r="C4320" t="s">
        <v>27</v>
      </c>
      <c r="D4320" t="s">
        <v>28</v>
      </c>
      <c r="E4320">
        <v>5.19</v>
      </c>
      <c r="F4320" t="s">
        <v>27</v>
      </c>
      <c r="G4320" t="s">
        <v>28</v>
      </c>
    </row>
    <row r="4321" spans="1:7" x14ac:dyDescent="0.2">
      <c r="A4321" s="3">
        <v>39743</v>
      </c>
      <c r="B4321">
        <v>6.5200000000000005</v>
      </c>
      <c r="C4321" t="s">
        <v>27</v>
      </c>
      <c r="D4321" t="s">
        <v>28</v>
      </c>
      <c r="E4321">
        <v>4.97</v>
      </c>
      <c r="F4321" t="s">
        <v>27</v>
      </c>
      <c r="G4321" t="s">
        <v>28</v>
      </c>
    </row>
    <row r="4322" spans="1:7" x14ac:dyDescent="0.2">
      <c r="A4322" s="3">
        <v>39744</v>
      </c>
      <c r="B4322">
        <v>6.53</v>
      </c>
      <c r="C4322" t="s">
        <v>27</v>
      </c>
      <c r="D4322" t="s">
        <v>28</v>
      </c>
      <c r="E4322">
        <v>4.95</v>
      </c>
      <c r="F4322" t="s">
        <v>27</v>
      </c>
      <c r="G4322" t="s">
        <v>28</v>
      </c>
    </row>
    <row r="4323" spans="1:7" x14ac:dyDescent="0.2">
      <c r="A4323" s="3">
        <v>39745</v>
      </c>
      <c r="B4323">
        <v>6.54</v>
      </c>
      <c r="C4323" t="s">
        <v>27</v>
      </c>
      <c r="D4323" t="s">
        <v>28</v>
      </c>
      <c r="E4323">
        <v>5.26</v>
      </c>
      <c r="F4323" t="s">
        <v>27</v>
      </c>
      <c r="G4323" t="s">
        <v>28</v>
      </c>
    </row>
    <row r="4324" spans="1:7" x14ac:dyDescent="0.2">
      <c r="A4324" s="3">
        <v>39746</v>
      </c>
      <c r="B4324" t="s">
        <v>29</v>
      </c>
      <c r="C4324" t="s">
        <v>30</v>
      </c>
      <c r="D4324" t="s">
        <v>28</v>
      </c>
      <c r="E4324" t="s">
        <v>29</v>
      </c>
      <c r="F4324" t="s">
        <v>30</v>
      </c>
      <c r="G4324" t="s">
        <v>28</v>
      </c>
    </row>
    <row r="4325" spans="1:7" x14ac:dyDescent="0.2">
      <c r="A4325" s="3">
        <v>39747</v>
      </c>
      <c r="B4325" t="s">
        <v>29</v>
      </c>
      <c r="C4325" t="s">
        <v>30</v>
      </c>
      <c r="D4325" t="s">
        <v>28</v>
      </c>
      <c r="E4325" t="s">
        <v>29</v>
      </c>
      <c r="F4325" t="s">
        <v>30</v>
      </c>
      <c r="G4325" t="s">
        <v>28</v>
      </c>
    </row>
    <row r="4326" spans="1:7" x14ac:dyDescent="0.2">
      <c r="A4326" s="3">
        <v>39748</v>
      </c>
      <c r="B4326">
        <v>6.54</v>
      </c>
      <c r="C4326" t="s">
        <v>27</v>
      </c>
      <c r="D4326" t="s">
        <v>28</v>
      </c>
      <c r="E4326">
        <v>4.88</v>
      </c>
      <c r="F4326" t="s">
        <v>27</v>
      </c>
      <c r="G4326" t="s">
        <v>28</v>
      </c>
    </row>
    <row r="4327" spans="1:7" x14ac:dyDescent="0.2">
      <c r="A4327" s="3">
        <v>39749</v>
      </c>
      <c r="B4327">
        <v>6.54</v>
      </c>
      <c r="C4327" t="s">
        <v>27</v>
      </c>
      <c r="D4327" t="s">
        <v>28</v>
      </c>
      <c r="E4327">
        <v>4.8100000000000005</v>
      </c>
      <c r="F4327" t="s">
        <v>27</v>
      </c>
      <c r="G4327" t="s">
        <v>28</v>
      </c>
    </row>
    <row r="4328" spans="1:7" x14ac:dyDescent="0.2">
      <c r="A4328" s="3">
        <v>39750</v>
      </c>
      <c r="B4328">
        <v>6.55</v>
      </c>
      <c r="C4328" t="s">
        <v>27</v>
      </c>
      <c r="D4328" t="s">
        <v>28</v>
      </c>
      <c r="E4328">
        <v>4.7700000000000005</v>
      </c>
      <c r="F4328" t="s">
        <v>27</v>
      </c>
      <c r="G4328" t="s">
        <v>28</v>
      </c>
    </row>
    <row r="4329" spans="1:7" x14ac:dyDescent="0.2">
      <c r="A4329" s="3">
        <v>39751</v>
      </c>
      <c r="B4329">
        <v>6.5600000000000005</v>
      </c>
      <c r="C4329" t="s">
        <v>27</v>
      </c>
      <c r="D4329" t="s">
        <v>28</v>
      </c>
      <c r="E4329">
        <v>4.72</v>
      </c>
      <c r="F4329" t="s">
        <v>27</v>
      </c>
      <c r="G4329" t="s">
        <v>28</v>
      </c>
    </row>
    <row r="4330" spans="1:7" x14ac:dyDescent="0.2">
      <c r="A4330" s="3">
        <v>39752</v>
      </c>
      <c r="B4330">
        <v>6.55</v>
      </c>
      <c r="C4330" t="s">
        <v>27</v>
      </c>
      <c r="D4330" t="s">
        <v>28</v>
      </c>
      <c r="E4330">
        <v>6.28</v>
      </c>
      <c r="F4330" t="s">
        <v>27</v>
      </c>
      <c r="G4330" t="s">
        <v>28</v>
      </c>
    </row>
    <row r="4331" spans="1:7" x14ac:dyDescent="0.2">
      <c r="A4331" s="3">
        <v>39753</v>
      </c>
      <c r="B4331" t="s">
        <v>29</v>
      </c>
      <c r="C4331" t="s">
        <v>30</v>
      </c>
      <c r="D4331" t="s">
        <v>28</v>
      </c>
      <c r="E4331" t="s">
        <v>29</v>
      </c>
      <c r="F4331" t="s">
        <v>30</v>
      </c>
      <c r="G4331" t="s">
        <v>28</v>
      </c>
    </row>
    <row r="4332" spans="1:7" x14ac:dyDescent="0.2">
      <c r="A4332" s="3">
        <v>39754</v>
      </c>
      <c r="B4332" t="s">
        <v>29</v>
      </c>
      <c r="C4332" t="s">
        <v>30</v>
      </c>
      <c r="D4332" t="s">
        <v>28</v>
      </c>
      <c r="E4332" t="s">
        <v>29</v>
      </c>
      <c r="F4332" t="s">
        <v>30</v>
      </c>
      <c r="G4332" t="s">
        <v>28</v>
      </c>
    </row>
    <row r="4333" spans="1:7" x14ac:dyDescent="0.2">
      <c r="A4333" s="3">
        <v>39755</v>
      </c>
      <c r="B4333">
        <v>6.55</v>
      </c>
      <c r="C4333" t="s">
        <v>27</v>
      </c>
      <c r="D4333" t="s">
        <v>28</v>
      </c>
      <c r="E4333">
        <v>6.11</v>
      </c>
      <c r="F4333" t="s">
        <v>27</v>
      </c>
      <c r="G4333" t="s">
        <v>28</v>
      </c>
    </row>
    <row r="4334" spans="1:7" x14ac:dyDescent="0.2">
      <c r="A4334" s="3">
        <v>39756</v>
      </c>
      <c r="B4334">
        <v>6.55</v>
      </c>
      <c r="C4334" t="s">
        <v>27</v>
      </c>
      <c r="D4334" t="s">
        <v>28</v>
      </c>
      <c r="E4334">
        <v>5.87</v>
      </c>
      <c r="F4334" t="s">
        <v>27</v>
      </c>
      <c r="G4334" t="s">
        <v>28</v>
      </c>
    </row>
    <row r="4335" spans="1:7" x14ac:dyDescent="0.2">
      <c r="A4335" s="3">
        <v>39757</v>
      </c>
      <c r="B4335">
        <v>6.53</v>
      </c>
      <c r="C4335" t="s">
        <v>27</v>
      </c>
      <c r="D4335" t="s">
        <v>28</v>
      </c>
      <c r="E4335">
        <v>5.54</v>
      </c>
      <c r="F4335" t="s">
        <v>27</v>
      </c>
      <c r="G4335" t="s">
        <v>28</v>
      </c>
    </row>
    <row r="4336" spans="1:7" x14ac:dyDescent="0.2">
      <c r="A4336" s="3">
        <v>39758</v>
      </c>
      <c r="B4336">
        <v>6.53</v>
      </c>
      <c r="C4336" t="s">
        <v>27</v>
      </c>
      <c r="D4336" t="s">
        <v>28</v>
      </c>
      <c r="E4336">
        <v>5.43</v>
      </c>
      <c r="F4336" t="s">
        <v>27</v>
      </c>
      <c r="G4336" t="s">
        <v>28</v>
      </c>
    </row>
    <row r="4337" spans="1:7" x14ac:dyDescent="0.2">
      <c r="A4337" s="3">
        <v>39759</v>
      </c>
      <c r="B4337">
        <v>6.53</v>
      </c>
      <c r="C4337" t="s">
        <v>27</v>
      </c>
      <c r="D4337" t="s">
        <v>28</v>
      </c>
      <c r="E4337">
        <v>5.96</v>
      </c>
      <c r="F4337" t="s">
        <v>27</v>
      </c>
      <c r="G4337" t="s">
        <v>28</v>
      </c>
    </row>
    <row r="4338" spans="1:7" x14ac:dyDescent="0.2">
      <c r="A4338" s="3">
        <v>39760</v>
      </c>
      <c r="B4338" t="s">
        <v>29</v>
      </c>
      <c r="C4338" t="s">
        <v>30</v>
      </c>
      <c r="D4338" t="s">
        <v>28</v>
      </c>
      <c r="E4338" t="s">
        <v>29</v>
      </c>
      <c r="F4338" t="s">
        <v>30</v>
      </c>
      <c r="G4338" t="s">
        <v>28</v>
      </c>
    </row>
    <row r="4339" spans="1:7" x14ac:dyDescent="0.2">
      <c r="A4339" s="3">
        <v>39761</v>
      </c>
      <c r="B4339" t="s">
        <v>29</v>
      </c>
      <c r="C4339" t="s">
        <v>30</v>
      </c>
      <c r="D4339" t="s">
        <v>28</v>
      </c>
      <c r="E4339" t="s">
        <v>29</v>
      </c>
      <c r="F4339" t="s">
        <v>30</v>
      </c>
      <c r="G4339" t="s">
        <v>28</v>
      </c>
    </row>
    <row r="4340" spans="1:7" x14ac:dyDescent="0.2">
      <c r="A4340" s="3">
        <v>39762</v>
      </c>
      <c r="B4340">
        <v>6.54</v>
      </c>
      <c r="C4340" t="s">
        <v>27</v>
      </c>
      <c r="D4340" t="s">
        <v>28</v>
      </c>
      <c r="E4340">
        <v>6.62</v>
      </c>
      <c r="F4340" t="s">
        <v>27</v>
      </c>
      <c r="G4340" t="s">
        <v>28</v>
      </c>
    </row>
    <row r="4341" spans="1:7" x14ac:dyDescent="0.2">
      <c r="A4341" s="3">
        <v>39763</v>
      </c>
      <c r="B4341" t="s">
        <v>29</v>
      </c>
      <c r="C4341" t="s">
        <v>30</v>
      </c>
      <c r="D4341" t="s">
        <v>28</v>
      </c>
      <c r="E4341" t="s">
        <v>29</v>
      </c>
      <c r="F4341" t="s">
        <v>30</v>
      </c>
      <c r="G4341" t="s">
        <v>28</v>
      </c>
    </row>
    <row r="4342" spans="1:7" x14ac:dyDescent="0.2">
      <c r="A4342" s="3">
        <v>39764</v>
      </c>
      <c r="B4342">
        <v>6.53</v>
      </c>
      <c r="C4342" t="s">
        <v>27</v>
      </c>
      <c r="D4342" t="s">
        <v>28</v>
      </c>
      <c r="E4342">
        <v>6.34</v>
      </c>
      <c r="F4342" t="s">
        <v>27</v>
      </c>
      <c r="G4342" t="s">
        <v>28</v>
      </c>
    </row>
    <row r="4343" spans="1:7" x14ac:dyDescent="0.2">
      <c r="A4343" s="3">
        <v>39765</v>
      </c>
      <c r="B4343">
        <v>6.5200000000000005</v>
      </c>
      <c r="C4343" t="s">
        <v>27</v>
      </c>
      <c r="D4343" t="s">
        <v>28</v>
      </c>
      <c r="E4343">
        <v>6.29</v>
      </c>
      <c r="F4343" t="s">
        <v>27</v>
      </c>
      <c r="G4343" t="s">
        <v>28</v>
      </c>
    </row>
    <row r="4344" spans="1:7" x14ac:dyDescent="0.2">
      <c r="A4344" s="3">
        <v>39766</v>
      </c>
      <c r="B4344">
        <v>6.51</v>
      </c>
      <c r="C4344" t="s">
        <v>27</v>
      </c>
      <c r="D4344" t="s">
        <v>28</v>
      </c>
      <c r="E4344">
        <v>6.23</v>
      </c>
      <c r="F4344" t="s">
        <v>27</v>
      </c>
      <c r="G4344" t="s">
        <v>28</v>
      </c>
    </row>
    <row r="4345" spans="1:7" x14ac:dyDescent="0.2">
      <c r="A4345" s="3">
        <v>39767</v>
      </c>
      <c r="B4345" t="s">
        <v>29</v>
      </c>
      <c r="C4345" t="s">
        <v>30</v>
      </c>
      <c r="D4345" t="s">
        <v>28</v>
      </c>
      <c r="E4345" t="s">
        <v>29</v>
      </c>
      <c r="F4345" t="s">
        <v>30</v>
      </c>
      <c r="G4345" t="s">
        <v>28</v>
      </c>
    </row>
    <row r="4346" spans="1:7" x14ac:dyDescent="0.2">
      <c r="A4346" s="3">
        <v>39768</v>
      </c>
      <c r="B4346" t="s">
        <v>29</v>
      </c>
      <c r="C4346" t="s">
        <v>30</v>
      </c>
      <c r="D4346" t="s">
        <v>28</v>
      </c>
      <c r="E4346" t="s">
        <v>29</v>
      </c>
      <c r="F4346" t="s">
        <v>30</v>
      </c>
      <c r="G4346" t="s">
        <v>28</v>
      </c>
    </row>
    <row r="4347" spans="1:7" x14ac:dyDescent="0.2">
      <c r="A4347" s="3">
        <v>39769</v>
      </c>
      <c r="B4347">
        <v>6.47</v>
      </c>
      <c r="C4347" t="s">
        <v>27</v>
      </c>
      <c r="D4347" t="s">
        <v>28</v>
      </c>
      <c r="E4347">
        <v>5.4</v>
      </c>
      <c r="F4347" t="s">
        <v>27</v>
      </c>
      <c r="G4347" t="s">
        <v>28</v>
      </c>
    </row>
    <row r="4348" spans="1:7" x14ac:dyDescent="0.2">
      <c r="A4348" s="3">
        <v>39770</v>
      </c>
      <c r="B4348">
        <v>6.46</v>
      </c>
      <c r="C4348" t="s">
        <v>27</v>
      </c>
      <c r="D4348" t="s">
        <v>28</v>
      </c>
      <c r="E4348">
        <v>5.26</v>
      </c>
      <c r="F4348" t="s">
        <v>27</v>
      </c>
      <c r="G4348" t="s">
        <v>28</v>
      </c>
    </row>
    <row r="4349" spans="1:7" x14ac:dyDescent="0.2">
      <c r="A4349" s="3">
        <v>39771</v>
      </c>
      <c r="B4349">
        <v>6.45</v>
      </c>
      <c r="C4349" t="s">
        <v>27</v>
      </c>
      <c r="D4349" t="s">
        <v>28</v>
      </c>
      <c r="E4349">
        <v>5.17</v>
      </c>
      <c r="F4349" t="s">
        <v>27</v>
      </c>
      <c r="G4349" t="s">
        <v>28</v>
      </c>
    </row>
    <row r="4350" spans="1:7" x14ac:dyDescent="0.2">
      <c r="A4350" s="3">
        <v>39772</v>
      </c>
      <c r="B4350">
        <v>6.45</v>
      </c>
      <c r="C4350" t="s">
        <v>27</v>
      </c>
      <c r="D4350" t="s">
        <v>28</v>
      </c>
      <c r="E4350">
        <v>5.1100000000000003</v>
      </c>
      <c r="F4350" t="s">
        <v>27</v>
      </c>
      <c r="G4350" t="s">
        <v>28</v>
      </c>
    </row>
    <row r="4351" spans="1:7" x14ac:dyDescent="0.2">
      <c r="A4351" s="3">
        <v>39773</v>
      </c>
      <c r="B4351">
        <v>6.44</v>
      </c>
      <c r="C4351" t="s">
        <v>27</v>
      </c>
      <c r="D4351" t="s">
        <v>28</v>
      </c>
      <c r="E4351">
        <v>5.8</v>
      </c>
      <c r="F4351" t="s">
        <v>27</v>
      </c>
      <c r="G4351" t="s">
        <v>28</v>
      </c>
    </row>
    <row r="4352" spans="1:7" x14ac:dyDescent="0.2">
      <c r="A4352" s="3">
        <v>39774</v>
      </c>
      <c r="B4352" t="s">
        <v>29</v>
      </c>
      <c r="C4352" t="s">
        <v>30</v>
      </c>
      <c r="D4352" t="s">
        <v>28</v>
      </c>
      <c r="E4352" t="s">
        <v>29</v>
      </c>
      <c r="F4352" t="s">
        <v>30</v>
      </c>
      <c r="G4352" t="s">
        <v>28</v>
      </c>
    </row>
    <row r="4353" spans="1:7" x14ac:dyDescent="0.2">
      <c r="A4353" s="3">
        <v>39775</v>
      </c>
      <c r="B4353" t="s">
        <v>29</v>
      </c>
      <c r="C4353" t="s">
        <v>30</v>
      </c>
      <c r="D4353" t="s">
        <v>28</v>
      </c>
      <c r="E4353" t="s">
        <v>29</v>
      </c>
      <c r="F4353" t="s">
        <v>30</v>
      </c>
      <c r="G4353" t="s">
        <v>28</v>
      </c>
    </row>
    <row r="4354" spans="1:7" x14ac:dyDescent="0.2">
      <c r="A4354" s="3">
        <v>39776</v>
      </c>
      <c r="B4354">
        <v>6.42</v>
      </c>
      <c r="C4354" t="s">
        <v>27</v>
      </c>
      <c r="D4354" t="s">
        <v>28</v>
      </c>
      <c r="E4354">
        <v>4.88</v>
      </c>
      <c r="F4354" t="s">
        <v>27</v>
      </c>
      <c r="G4354" t="s">
        <v>28</v>
      </c>
    </row>
    <row r="4355" spans="1:7" x14ac:dyDescent="0.2">
      <c r="A4355" s="3">
        <v>39777</v>
      </c>
      <c r="B4355">
        <v>6.4</v>
      </c>
      <c r="C4355" t="s">
        <v>27</v>
      </c>
      <c r="D4355" t="s">
        <v>28</v>
      </c>
      <c r="E4355">
        <v>5.28</v>
      </c>
      <c r="F4355" t="s">
        <v>27</v>
      </c>
      <c r="G4355" t="s">
        <v>28</v>
      </c>
    </row>
    <row r="4356" spans="1:7" x14ac:dyDescent="0.2">
      <c r="A4356" s="3">
        <v>39778</v>
      </c>
      <c r="B4356">
        <v>6.38</v>
      </c>
      <c r="C4356" t="s">
        <v>27</v>
      </c>
      <c r="D4356" t="s">
        <v>28</v>
      </c>
      <c r="E4356">
        <v>5.23</v>
      </c>
      <c r="F4356" t="s">
        <v>27</v>
      </c>
      <c r="G4356" t="s">
        <v>28</v>
      </c>
    </row>
    <row r="4357" spans="1:7" x14ac:dyDescent="0.2">
      <c r="A4357" s="3">
        <v>39779</v>
      </c>
      <c r="B4357">
        <v>6.3100000000000005</v>
      </c>
      <c r="C4357" t="s">
        <v>27</v>
      </c>
      <c r="D4357" t="s">
        <v>28</v>
      </c>
      <c r="E4357">
        <v>4.7</v>
      </c>
      <c r="F4357" t="s">
        <v>27</v>
      </c>
      <c r="G4357" t="s">
        <v>28</v>
      </c>
    </row>
    <row r="4358" spans="1:7" x14ac:dyDescent="0.2">
      <c r="A4358" s="3">
        <v>39780</v>
      </c>
      <c r="B4358">
        <v>6.3100000000000005</v>
      </c>
      <c r="C4358" t="s">
        <v>27</v>
      </c>
      <c r="D4358" t="s">
        <v>28</v>
      </c>
      <c r="E4358">
        <v>4.92</v>
      </c>
      <c r="F4358" t="s">
        <v>27</v>
      </c>
      <c r="G4358" t="s">
        <v>28</v>
      </c>
    </row>
    <row r="4359" spans="1:7" x14ac:dyDescent="0.2">
      <c r="A4359" s="3">
        <v>39781</v>
      </c>
      <c r="B4359" t="s">
        <v>29</v>
      </c>
      <c r="C4359" t="s">
        <v>30</v>
      </c>
      <c r="D4359" t="s">
        <v>28</v>
      </c>
      <c r="E4359" t="s">
        <v>29</v>
      </c>
      <c r="F4359" t="s">
        <v>30</v>
      </c>
      <c r="G4359" t="s">
        <v>28</v>
      </c>
    </row>
    <row r="4360" spans="1:7" x14ac:dyDescent="0.2">
      <c r="A4360" s="3">
        <v>39782</v>
      </c>
      <c r="B4360" t="s">
        <v>29</v>
      </c>
      <c r="C4360" t="s">
        <v>30</v>
      </c>
      <c r="D4360" t="s">
        <v>28</v>
      </c>
      <c r="E4360" t="s">
        <v>29</v>
      </c>
      <c r="F4360" t="s">
        <v>30</v>
      </c>
      <c r="G4360" t="s">
        <v>28</v>
      </c>
    </row>
    <row r="4361" spans="1:7" x14ac:dyDescent="0.2">
      <c r="A4361" s="3">
        <v>39783</v>
      </c>
      <c r="B4361">
        <v>6.3100000000000005</v>
      </c>
      <c r="C4361" t="s">
        <v>27</v>
      </c>
      <c r="D4361" t="s">
        <v>28</v>
      </c>
      <c r="E4361">
        <v>5.98</v>
      </c>
      <c r="F4361" t="s">
        <v>27</v>
      </c>
      <c r="G4361" t="s">
        <v>28</v>
      </c>
    </row>
    <row r="4362" spans="1:7" x14ac:dyDescent="0.2">
      <c r="A4362" s="3">
        <v>39784</v>
      </c>
      <c r="B4362">
        <v>6.3100000000000005</v>
      </c>
      <c r="C4362" t="s">
        <v>27</v>
      </c>
      <c r="D4362" t="s">
        <v>28</v>
      </c>
      <c r="E4362">
        <v>5.91</v>
      </c>
      <c r="F4362" t="s">
        <v>27</v>
      </c>
      <c r="G4362" t="s">
        <v>28</v>
      </c>
    </row>
    <row r="4363" spans="1:7" x14ac:dyDescent="0.2">
      <c r="A4363" s="3">
        <v>39785</v>
      </c>
      <c r="B4363">
        <v>6.32</v>
      </c>
      <c r="C4363" t="s">
        <v>27</v>
      </c>
      <c r="D4363" t="s">
        <v>28</v>
      </c>
      <c r="E4363">
        <v>5.73</v>
      </c>
      <c r="F4363" t="s">
        <v>27</v>
      </c>
      <c r="G4363" t="s">
        <v>28</v>
      </c>
    </row>
    <row r="4364" spans="1:7" x14ac:dyDescent="0.2">
      <c r="A4364" s="3">
        <v>39786</v>
      </c>
      <c r="B4364">
        <v>6.3</v>
      </c>
      <c r="C4364" t="s">
        <v>27</v>
      </c>
      <c r="D4364" t="s">
        <v>28</v>
      </c>
      <c r="E4364">
        <v>5.76</v>
      </c>
      <c r="F4364" t="s">
        <v>27</v>
      </c>
      <c r="G4364" t="s">
        <v>28</v>
      </c>
    </row>
    <row r="4365" spans="1:7" x14ac:dyDescent="0.2">
      <c r="A4365" s="3">
        <v>39787</v>
      </c>
      <c r="B4365">
        <v>6.29</v>
      </c>
      <c r="C4365" t="s">
        <v>27</v>
      </c>
      <c r="D4365" t="s">
        <v>28</v>
      </c>
      <c r="E4365">
        <v>5.93</v>
      </c>
      <c r="F4365" t="s">
        <v>27</v>
      </c>
      <c r="G4365" t="s">
        <v>28</v>
      </c>
    </row>
    <row r="4366" spans="1:7" x14ac:dyDescent="0.2">
      <c r="A4366" s="3">
        <v>39788</v>
      </c>
      <c r="B4366" t="s">
        <v>29</v>
      </c>
      <c r="C4366" t="s">
        <v>30</v>
      </c>
      <c r="D4366" t="s">
        <v>28</v>
      </c>
      <c r="E4366" t="s">
        <v>29</v>
      </c>
      <c r="F4366" t="s">
        <v>30</v>
      </c>
      <c r="G4366" t="s">
        <v>28</v>
      </c>
    </row>
    <row r="4367" spans="1:7" x14ac:dyDescent="0.2">
      <c r="A4367" s="3">
        <v>39789</v>
      </c>
      <c r="B4367" t="s">
        <v>29</v>
      </c>
      <c r="C4367" t="s">
        <v>30</v>
      </c>
      <c r="D4367" t="s">
        <v>28</v>
      </c>
      <c r="E4367" t="s">
        <v>29</v>
      </c>
      <c r="F4367" t="s">
        <v>30</v>
      </c>
      <c r="G4367" t="s">
        <v>28</v>
      </c>
    </row>
    <row r="4368" spans="1:7" x14ac:dyDescent="0.2">
      <c r="A4368" s="3">
        <v>39790</v>
      </c>
      <c r="B4368">
        <v>6.26</v>
      </c>
      <c r="C4368" t="s">
        <v>27</v>
      </c>
      <c r="D4368" t="s">
        <v>28</v>
      </c>
      <c r="E4368">
        <v>5.57</v>
      </c>
      <c r="F4368" t="s">
        <v>27</v>
      </c>
      <c r="G4368" t="s">
        <v>28</v>
      </c>
    </row>
    <row r="4369" spans="1:7" x14ac:dyDescent="0.2">
      <c r="A4369" s="3">
        <v>39791</v>
      </c>
      <c r="B4369">
        <v>6.24</v>
      </c>
      <c r="C4369" t="s">
        <v>27</v>
      </c>
      <c r="D4369" t="s">
        <v>28</v>
      </c>
      <c r="E4369">
        <v>5.51</v>
      </c>
      <c r="F4369" t="s">
        <v>27</v>
      </c>
      <c r="G4369" t="s">
        <v>28</v>
      </c>
    </row>
    <row r="4370" spans="1:7" x14ac:dyDescent="0.2">
      <c r="A4370" s="3">
        <v>39792</v>
      </c>
      <c r="B4370">
        <v>6.24</v>
      </c>
      <c r="C4370" t="s">
        <v>27</v>
      </c>
      <c r="D4370" t="s">
        <v>28</v>
      </c>
      <c r="E4370">
        <v>5.5</v>
      </c>
      <c r="F4370" t="s">
        <v>27</v>
      </c>
      <c r="G4370" t="s">
        <v>28</v>
      </c>
    </row>
    <row r="4371" spans="1:7" x14ac:dyDescent="0.2">
      <c r="A4371" s="3">
        <v>39793</v>
      </c>
      <c r="B4371">
        <v>6.23</v>
      </c>
      <c r="C4371" t="s">
        <v>27</v>
      </c>
      <c r="D4371" t="s">
        <v>28</v>
      </c>
      <c r="E4371">
        <v>5.48</v>
      </c>
      <c r="F4371" t="s">
        <v>27</v>
      </c>
      <c r="G4371" t="s">
        <v>28</v>
      </c>
    </row>
    <row r="4372" spans="1:7" x14ac:dyDescent="0.2">
      <c r="A4372" s="3">
        <v>39794</v>
      </c>
      <c r="B4372">
        <v>6.23</v>
      </c>
      <c r="C4372" t="s">
        <v>27</v>
      </c>
      <c r="D4372" t="s">
        <v>28</v>
      </c>
      <c r="E4372">
        <v>5.7</v>
      </c>
      <c r="F4372" t="s">
        <v>27</v>
      </c>
      <c r="G4372" t="s">
        <v>28</v>
      </c>
    </row>
    <row r="4373" spans="1:7" x14ac:dyDescent="0.2">
      <c r="A4373" s="3">
        <v>39795</v>
      </c>
      <c r="B4373" t="s">
        <v>29</v>
      </c>
      <c r="C4373" t="s">
        <v>30</v>
      </c>
      <c r="D4373" t="s">
        <v>28</v>
      </c>
      <c r="E4373" t="s">
        <v>29</v>
      </c>
      <c r="F4373" t="s">
        <v>30</v>
      </c>
      <c r="G4373" t="s">
        <v>28</v>
      </c>
    </row>
    <row r="4374" spans="1:7" x14ac:dyDescent="0.2">
      <c r="A4374" s="3">
        <v>39796</v>
      </c>
      <c r="B4374" t="s">
        <v>29</v>
      </c>
      <c r="C4374" t="s">
        <v>30</v>
      </c>
      <c r="D4374" t="s">
        <v>28</v>
      </c>
      <c r="E4374" t="s">
        <v>29</v>
      </c>
      <c r="F4374" t="s">
        <v>30</v>
      </c>
      <c r="G4374" t="s">
        <v>28</v>
      </c>
    </row>
    <row r="4375" spans="1:7" x14ac:dyDescent="0.2">
      <c r="A4375" s="3">
        <v>39797</v>
      </c>
      <c r="B4375">
        <v>6.24</v>
      </c>
      <c r="C4375" t="s">
        <v>27</v>
      </c>
      <c r="D4375" t="s">
        <v>28</v>
      </c>
      <c r="E4375">
        <v>5.58</v>
      </c>
      <c r="F4375" t="s">
        <v>27</v>
      </c>
      <c r="G4375" t="s">
        <v>28</v>
      </c>
    </row>
    <row r="4376" spans="1:7" x14ac:dyDescent="0.2">
      <c r="A4376" s="3">
        <v>39798</v>
      </c>
      <c r="B4376">
        <v>6.22</v>
      </c>
      <c r="C4376" t="s">
        <v>27</v>
      </c>
      <c r="D4376" t="s">
        <v>28</v>
      </c>
      <c r="E4376">
        <v>4.9400000000000004</v>
      </c>
      <c r="F4376" t="s">
        <v>27</v>
      </c>
      <c r="G4376" t="s">
        <v>28</v>
      </c>
    </row>
    <row r="4377" spans="1:7" x14ac:dyDescent="0.2">
      <c r="A4377" s="3">
        <v>39799</v>
      </c>
      <c r="B4377">
        <v>6.19</v>
      </c>
      <c r="C4377" t="s">
        <v>27</v>
      </c>
      <c r="D4377" t="s">
        <v>28</v>
      </c>
      <c r="E4377">
        <v>5.0200000000000005</v>
      </c>
      <c r="F4377" t="s">
        <v>27</v>
      </c>
      <c r="G4377" t="s">
        <v>28</v>
      </c>
    </row>
    <row r="4378" spans="1:7" x14ac:dyDescent="0.2">
      <c r="A4378" s="3">
        <v>39800</v>
      </c>
      <c r="B4378">
        <v>6.18</v>
      </c>
      <c r="C4378" t="s">
        <v>27</v>
      </c>
      <c r="D4378" t="s">
        <v>28</v>
      </c>
      <c r="E4378">
        <v>4.6000000000000005</v>
      </c>
      <c r="F4378" t="s">
        <v>27</v>
      </c>
      <c r="G4378" t="s">
        <v>28</v>
      </c>
    </row>
    <row r="4379" spans="1:7" x14ac:dyDescent="0.2">
      <c r="A4379" s="3">
        <v>39801</v>
      </c>
      <c r="B4379">
        <v>6.17</v>
      </c>
      <c r="C4379" t="s">
        <v>27</v>
      </c>
      <c r="D4379" t="s">
        <v>28</v>
      </c>
      <c r="E4379">
        <v>5.58</v>
      </c>
      <c r="F4379" t="s">
        <v>27</v>
      </c>
      <c r="G4379" t="s">
        <v>28</v>
      </c>
    </row>
    <row r="4380" spans="1:7" x14ac:dyDescent="0.2">
      <c r="A4380" s="3">
        <v>39802</v>
      </c>
      <c r="B4380" t="s">
        <v>29</v>
      </c>
      <c r="C4380" t="s">
        <v>30</v>
      </c>
      <c r="D4380" t="s">
        <v>28</v>
      </c>
      <c r="E4380" t="s">
        <v>29</v>
      </c>
      <c r="F4380" t="s">
        <v>30</v>
      </c>
      <c r="G4380" t="s">
        <v>28</v>
      </c>
    </row>
    <row r="4381" spans="1:7" x14ac:dyDescent="0.2">
      <c r="A4381" s="3">
        <v>39803</v>
      </c>
      <c r="B4381" t="s">
        <v>29</v>
      </c>
      <c r="C4381" t="s">
        <v>30</v>
      </c>
      <c r="D4381" t="s">
        <v>28</v>
      </c>
      <c r="E4381" t="s">
        <v>29</v>
      </c>
      <c r="F4381" t="s">
        <v>30</v>
      </c>
      <c r="G4381" t="s">
        <v>28</v>
      </c>
    </row>
    <row r="4382" spans="1:7" x14ac:dyDescent="0.2">
      <c r="A4382" s="3">
        <v>39804</v>
      </c>
      <c r="B4382">
        <v>6.16</v>
      </c>
      <c r="C4382" t="s">
        <v>27</v>
      </c>
      <c r="D4382" t="s">
        <v>28</v>
      </c>
      <c r="E4382">
        <v>4.84</v>
      </c>
      <c r="F4382" t="s">
        <v>27</v>
      </c>
      <c r="G4382" t="s">
        <v>28</v>
      </c>
    </row>
    <row r="4383" spans="1:7" x14ac:dyDescent="0.2">
      <c r="A4383" s="3">
        <v>39805</v>
      </c>
      <c r="B4383">
        <v>6.1400000000000006</v>
      </c>
      <c r="C4383" t="s">
        <v>27</v>
      </c>
      <c r="D4383" t="s">
        <v>28</v>
      </c>
      <c r="E4383">
        <v>4.9400000000000004</v>
      </c>
      <c r="F4383" t="s">
        <v>27</v>
      </c>
      <c r="G4383" t="s">
        <v>28</v>
      </c>
    </row>
    <row r="4384" spans="1:7" x14ac:dyDescent="0.2">
      <c r="A4384" s="3">
        <v>39806</v>
      </c>
      <c r="B4384">
        <v>5.55</v>
      </c>
      <c r="C4384" t="s">
        <v>27</v>
      </c>
      <c r="D4384" t="s">
        <v>28</v>
      </c>
      <c r="E4384">
        <v>4.63</v>
      </c>
      <c r="F4384" t="s">
        <v>27</v>
      </c>
      <c r="G4384" t="s">
        <v>28</v>
      </c>
    </row>
    <row r="4385" spans="1:7" x14ac:dyDescent="0.2">
      <c r="A4385" s="3">
        <v>39807</v>
      </c>
      <c r="B4385" t="s">
        <v>29</v>
      </c>
      <c r="C4385" t="s">
        <v>30</v>
      </c>
      <c r="D4385" t="s">
        <v>28</v>
      </c>
      <c r="E4385" t="s">
        <v>29</v>
      </c>
      <c r="F4385" t="s">
        <v>30</v>
      </c>
      <c r="G4385" t="s">
        <v>28</v>
      </c>
    </row>
    <row r="4386" spans="1:7" x14ac:dyDescent="0.2">
      <c r="A4386" s="3">
        <v>39808</v>
      </c>
      <c r="B4386" t="s">
        <v>29</v>
      </c>
      <c r="C4386" t="s">
        <v>30</v>
      </c>
      <c r="D4386" t="s">
        <v>28</v>
      </c>
      <c r="E4386" t="s">
        <v>29</v>
      </c>
      <c r="F4386" t="s">
        <v>30</v>
      </c>
      <c r="G4386" t="s">
        <v>28</v>
      </c>
    </row>
    <row r="4387" spans="1:7" x14ac:dyDescent="0.2">
      <c r="A4387" s="3">
        <v>39809</v>
      </c>
      <c r="B4387" t="s">
        <v>29</v>
      </c>
      <c r="C4387" t="s">
        <v>30</v>
      </c>
      <c r="D4387" t="s">
        <v>28</v>
      </c>
      <c r="E4387" t="s">
        <v>29</v>
      </c>
      <c r="F4387" t="s">
        <v>30</v>
      </c>
      <c r="G4387" t="s">
        <v>28</v>
      </c>
    </row>
    <row r="4388" spans="1:7" x14ac:dyDescent="0.2">
      <c r="A4388" s="3">
        <v>39810</v>
      </c>
      <c r="B4388" t="s">
        <v>29</v>
      </c>
      <c r="C4388" t="s">
        <v>30</v>
      </c>
      <c r="D4388" t="s">
        <v>28</v>
      </c>
      <c r="E4388" t="s">
        <v>29</v>
      </c>
      <c r="F4388" t="s">
        <v>30</v>
      </c>
      <c r="G4388" t="s">
        <v>28</v>
      </c>
    </row>
    <row r="4389" spans="1:7" x14ac:dyDescent="0.2">
      <c r="A4389" s="3">
        <v>39811</v>
      </c>
      <c r="B4389">
        <v>5.57</v>
      </c>
      <c r="C4389" t="s">
        <v>27</v>
      </c>
      <c r="D4389" t="s">
        <v>28</v>
      </c>
      <c r="E4389">
        <v>3.8000000000000003</v>
      </c>
      <c r="F4389" t="s">
        <v>27</v>
      </c>
      <c r="G4389" t="s">
        <v>28</v>
      </c>
    </row>
    <row r="4390" spans="1:7" x14ac:dyDescent="0.2">
      <c r="A4390" s="3">
        <v>39812</v>
      </c>
      <c r="B4390">
        <v>5.59</v>
      </c>
      <c r="C4390" t="s">
        <v>27</v>
      </c>
      <c r="D4390" t="s">
        <v>28</v>
      </c>
      <c r="E4390">
        <v>3.85</v>
      </c>
      <c r="F4390" t="s">
        <v>27</v>
      </c>
      <c r="G4390" t="s">
        <v>28</v>
      </c>
    </row>
    <row r="4391" spans="1:7" x14ac:dyDescent="0.2">
      <c r="A4391" s="3">
        <v>39813</v>
      </c>
      <c r="B4391">
        <v>5.61</v>
      </c>
      <c r="C4391" t="s">
        <v>27</v>
      </c>
      <c r="D4391" t="s">
        <v>28</v>
      </c>
      <c r="E4391">
        <v>6.53</v>
      </c>
      <c r="F4391" t="s">
        <v>27</v>
      </c>
      <c r="G4391" t="s">
        <v>28</v>
      </c>
    </row>
    <row r="4392" spans="1:7" x14ac:dyDescent="0.2">
      <c r="A4392" s="3">
        <v>39814</v>
      </c>
      <c r="B4392" t="s">
        <v>29</v>
      </c>
      <c r="C4392" t="s">
        <v>30</v>
      </c>
      <c r="D4392" t="s">
        <v>28</v>
      </c>
      <c r="E4392" t="s">
        <v>29</v>
      </c>
      <c r="F4392" t="s">
        <v>30</v>
      </c>
      <c r="G4392" t="s">
        <v>28</v>
      </c>
    </row>
    <row r="4393" spans="1:7" x14ac:dyDescent="0.2">
      <c r="A4393" s="3">
        <v>39815</v>
      </c>
      <c r="B4393">
        <v>5.6000000000000005</v>
      </c>
      <c r="C4393" t="s">
        <v>27</v>
      </c>
      <c r="D4393" t="s">
        <v>28</v>
      </c>
      <c r="E4393">
        <v>5.5200000000000005</v>
      </c>
      <c r="F4393" t="s">
        <v>27</v>
      </c>
      <c r="G4393" t="s">
        <v>28</v>
      </c>
    </row>
    <row r="4394" spans="1:7" x14ac:dyDescent="0.2">
      <c r="A4394" s="3">
        <v>39816</v>
      </c>
      <c r="B4394" t="s">
        <v>29</v>
      </c>
      <c r="C4394" t="s">
        <v>30</v>
      </c>
      <c r="D4394" t="s">
        <v>28</v>
      </c>
      <c r="E4394" t="s">
        <v>29</v>
      </c>
      <c r="F4394" t="s">
        <v>30</v>
      </c>
      <c r="G4394" t="s">
        <v>28</v>
      </c>
    </row>
    <row r="4395" spans="1:7" x14ac:dyDescent="0.2">
      <c r="A4395" s="3">
        <v>39817</v>
      </c>
      <c r="B4395" t="s">
        <v>29</v>
      </c>
      <c r="C4395" t="s">
        <v>30</v>
      </c>
      <c r="D4395" t="s">
        <v>28</v>
      </c>
      <c r="E4395" t="s">
        <v>29</v>
      </c>
      <c r="F4395" t="s">
        <v>30</v>
      </c>
      <c r="G4395" t="s">
        <v>28</v>
      </c>
    </row>
    <row r="4396" spans="1:7" x14ac:dyDescent="0.2">
      <c r="A4396" s="3">
        <v>39818</v>
      </c>
      <c r="B4396">
        <v>5.59</v>
      </c>
      <c r="C4396" t="s">
        <v>27</v>
      </c>
      <c r="D4396" t="s">
        <v>28</v>
      </c>
      <c r="E4396">
        <v>5.29</v>
      </c>
      <c r="F4396" t="s">
        <v>27</v>
      </c>
      <c r="G4396" t="s">
        <v>28</v>
      </c>
    </row>
    <row r="4397" spans="1:7" x14ac:dyDescent="0.2">
      <c r="A4397" s="3">
        <v>39819</v>
      </c>
      <c r="B4397">
        <v>5.58</v>
      </c>
      <c r="C4397" t="s">
        <v>27</v>
      </c>
      <c r="D4397" t="s">
        <v>28</v>
      </c>
      <c r="E4397">
        <v>5.19</v>
      </c>
      <c r="F4397" t="s">
        <v>27</v>
      </c>
      <c r="G4397" t="s">
        <v>28</v>
      </c>
    </row>
    <row r="4398" spans="1:7" x14ac:dyDescent="0.2">
      <c r="A4398" s="3">
        <v>39820</v>
      </c>
      <c r="B4398">
        <v>5.5600000000000005</v>
      </c>
      <c r="C4398" t="s">
        <v>27</v>
      </c>
      <c r="D4398" t="s">
        <v>28</v>
      </c>
      <c r="E4398">
        <v>4.84</v>
      </c>
      <c r="F4398" t="s">
        <v>27</v>
      </c>
      <c r="G4398" t="s">
        <v>28</v>
      </c>
    </row>
    <row r="4399" spans="1:7" x14ac:dyDescent="0.2">
      <c r="A4399" s="3">
        <v>39821</v>
      </c>
      <c r="B4399">
        <v>5.5</v>
      </c>
      <c r="C4399" t="s">
        <v>27</v>
      </c>
      <c r="D4399" t="s">
        <v>28</v>
      </c>
      <c r="E4399">
        <v>3.99</v>
      </c>
      <c r="F4399" t="s">
        <v>27</v>
      </c>
      <c r="G4399" t="s">
        <v>28</v>
      </c>
    </row>
    <row r="4400" spans="1:7" x14ac:dyDescent="0.2">
      <c r="A4400" s="3">
        <v>39822</v>
      </c>
      <c r="B4400">
        <v>5.46</v>
      </c>
      <c r="C4400" t="s">
        <v>27</v>
      </c>
      <c r="D4400" t="s">
        <v>28</v>
      </c>
      <c r="E4400">
        <v>5.08</v>
      </c>
      <c r="F4400" t="s">
        <v>27</v>
      </c>
      <c r="G4400" t="s">
        <v>28</v>
      </c>
    </row>
    <row r="4401" spans="1:7" x14ac:dyDescent="0.2">
      <c r="A4401" s="3">
        <v>39823</v>
      </c>
      <c r="B4401" t="s">
        <v>29</v>
      </c>
      <c r="C4401" t="s">
        <v>30</v>
      </c>
      <c r="D4401" t="s">
        <v>28</v>
      </c>
      <c r="E4401" t="s">
        <v>29</v>
      </c>
      <c r="F4401" t="s">
        <v>30</v>
      </c>
      <c r="G4401" t="s">
        <v>28</v>
      </c>
    </row>
    <row r="4402" spans="1:7" x14ac:dyDescent="0.2">
      <c r="A4402" s="3">
        <v>39824</v>
      </c>
      <c r="B4402" t="s">
        <v>29</v>
      </c>
      <c r="C4402" t="s">
        <v>30</v>
      </c>
      <c r="D4402" t="s">
        <v>28</v>
      </c>
      <c r="E4402" t="s">
        <v>29</v>
      </c>
      <c r="F4402" t="s">
        <v>30</v>
      </c>
      <c r="G4402" t="s">
        <v>28</v>
      </c>
    </row>
    <row r="4403" spans="1:7" x14ac:dyDescent="0.2">
      <c r="A4403" s="3">
        <v>39825</v>
      </c>
      <c r="B4403">
        <v>5.42</v>
      </c>
      <c r="C4403" t="s">
        <v>27</v>
      </c>
      <c r="D4403" t="s">
        <v>28</v>
      </c>
      <c r="E4403">
        <v>4.95</v>
      </c>
      <c r="F4403" t="s">
        <v>27</v>
      </c>
      <c r="G4403" t="s">
        <v>28</v>
      </c>
    </row>
    <row r="4404" spans="1:7" x14ac:dyDescent="0.2">
      <c r="A4404" s="3">
        <v>39826</v>
      </c>
      <c r="B4404">
        <v>5.39</v>
      </c>
      <c r="C4404" t="s">
        <v>27</v>
      </c>
      <c r="D4404" t="s">
        <v>28</v>
      </c>
      <c r="E4404">
        <v>4.76</v>
      </c>
      <c r="F4404" t="s">
        <v>27</v>
      </c>
      <c r="G4404" t="s">
        <v>28</v>
      </c>
    </row>
    <row r="4405" spans="1:7" x14ac:dyDescent="0.2">
      <c r="A4405" s="3">
        <v>39827</v>
      </c>
      <c r="B4405">
        <v>5.37</v>
      </c>
      <c r="C4405" t="s">
        <v>27</v>
      </c>
      <c r="D4405" t="s">
        <v>28</v>
      </c>
      <c r="E4405">
        <v>4.46</v>
      </c>
      <c r="F4405" t="s">
        <v>27</v>
      </c>
      <c r="G4405" t="s">
        <v>28</v>
      </c>
    </row>
    <row r="4406" spans="1:7" x14ac:dyDescent="0.2">
      <c r="A4406" s="3">
        <v>39828</v>
      </c>
      <c r="B4406">
        <v>5.36</v>
      </c>
      <c r="C4406" t="s">
        <v>27</v>
      </c>
      <c r="D4406" t="s">
        <v>28</v>
      </c>
      <c r="E4406">
        <v>4.71</v>
      </c>
      <c r="F4406" t="s">
        <v>27</v>
      </c>
      <c r="G4406" t="s">
        <v>28</v>
      </c>
    </row>
    <row r="4407" spans="1:7" x14ac:dyDescent="0.2">
      <c r="A4407" s="3">
        <v>39829</v>
      </c>
      <c r="B4407">
        <v>5.32</v>
      </c>
      <c r="C4407" t="s">
        <v>27</v>
      </c>
      <c r="D4407" t="s">
        <v>28</v>
      </c>
      <c r="E4407">
        <v>5.1000000000000005</v>
      </c>
      <c r="F4407" t="s">
        <v>27</v>
      </c>
      <c r="G4407" t="s">
        <v>28</v>
      </c>
    </row>
    <row r="4408" spans="1:7" x14ac:dyDescent="0.2">
      <c r="A4408" s="3">
        <v>39830</v>
      </c>
      <c r="B4408" t="s">
        <v>29</v>
      </c>
      <c r="C4408" t="s">
        <v>30</v>
      </c>
      <c r="D4408" t="s">
        <v>28</v>
      </c>
      <c r="E4408" t="s">
        <v>29</v>
      </c>
      <c r="F4408" t="s">
        <v>30</v>
      </c>
      <c r="G4408" t="s">
        <v>28</v>
      </c>
    </row>
    <row r="4409" spans="1:7" x14ac:dyDescent="0.2">
      <c r="A4409" s="3">
        <v>39831</v>
      </c>
      <c r="B4409" t="s">
        <v>29</v>
      </c>
      <c r="C4409" t="s">
        <v>30</v>
      </c>
      <c r="D4409" t="s">
        <v>28</v>
      </c>
      <c r="E4409" t="s">
        <v>29</v>
      </c>
      <c r="F4409" t="s">
        <v>30</v>
      </c>
      <c r="G4409" t="s">
        <v>28</v>
      </c>
    </row>
    <row r="4410" spans="1:7" x14ac:dyDescent="0.2">
      <c r="A4410" s="3">
        <v>39832</v>
      </c>
      <c r="B4410">
        <v>5.3100000000000005</v>
      </c>
      <c r="C4410" t="s">
        <v>27</v>
      </c>
      <c r="D4410" t="s">
        <v>28</v>
      </c>
      <c r="E4410">
        <v>6.01</v>
      </c>
      <c r="F4410" t="s">
        <v>27</v>
      </c>
      <c r="G4410" t="s">
        <v>28</v>
      </c>
    </row>
    <row r="4411" spans="1:7" x14ac:dyDescent="0.2">
      <c r="A4411" s="3">
        <v>39833</v>
      </c>
      <c r="B4411">
        <v>5.28</v>
      </c>
      <c r="C4411" t="s">
        <v>27</v>
      </c>
      <c r="D4411" t="s">
        <v>28</v>
      </c>
      <c r="E4411">
        <v>5.39</v>
      </c>
      <c r="F4411" t="s">
        <v>27</v>
      </c>
      <c r="G4411" t="s">
        <v>28</v>
      </c>
    </row>
    <row r="4412" spans="1:7" x14ac:dyDescent="0.2">
      <c r="A4412" s="3">
        <v>39834</v>
      </c>
      <c r="B4412">
        <v>5.25</v>
      </c>
      <c r="C4412" t="s">
        <v>27</v>
      </c>
      <c r="D4412" t="s">
        <v>28</v>
      </c>
      <c r="E4412">
        <v>5.0600000000000005</v>
      </c>
      <c r="F4412" t="s">
        <v>27</v>
      </c>
      <c r="G4412" t="s">
        <v>28</v>
      </c>
    </row>
    <row r="4413" spans="1:7" x14ac:dyDescent="0.2">
      <c r="A4413" s="3">
        <v>39835</v>
      </c>
      <c r="B4413">
        <v>5.2</v>
      </c>
      <c r="C4413" t="s">
        <v>27</v>
      </c>
      <c r="D4413" t="s">
        <v>28</v>
      </c>
      <c r="E4413">
        <v>4.82</v>
      </c>
      <c r="F4413" t="s">
        <v>27</v>
      </c>
      <c r="G4413" t="s">
        <v>28</v>
      </c>
    </row>
    <row r="4414" spans="1:7" x14ac:dyDescent="0.2">
      <c r="A4414" s="3">
        <v>39836</v>
      </c>
      <c r="B4414">
        <v>5.1100000000000003</v>
      </c>
      <c r="C4414" t="s">
        <v>27</v>
      </c>
      <c r="D4414" t="s">
        <v>28</v>
      </c>
      <c r="E4414">
        <v>4.8100000000000005</v>
      </c>
      <c r="F4414" t="s">
        <v>27</v>
      </c>
      <c r="G4414" t="s">
        <v>28</v>
      </c>
    </row>
    <row r="4415" spans="1:7" x14ac:dyDescent="0.2">
      <c r="A4415" s="3">
        <v>39837</v>
      </c>
      <c r="B4415" t="s">
        <v>29</v>
      </c>
      <c r="C4415" t="s">
        <v>30</v>
      </c>
      <c r="D4415" t="s">
        <v>28</v>
      </c>
      <c r="E4415" t="s">
        <v>29</v>
      </c>
      <c r="F4415" t="s">
        <v>30</v>
      </c>
      <c r="G4415" t="s">
        <v>28</v>
      </c>
    </row>
    <row r="4416" spans="1:7" x14ac:dyDescent="0.2">
      <c r="A4416" s="3">
        <v>39838</v>
      </c>
      <c r="B4416" t="s">
        <v>29</v>
      </c>
      <c r="C4416" t="s">
        <v>30</v>
      </c>
      <c r="D4416" t="s">
        <v>28</v>
      </c>
      <c r="E4416" t="s">
        <v>29</v>
      </c>
      <c r="F4416" t="s">
        <v>30</v>
      </c>
      <c r="G4416" t="s">
        <v>28</v>
      </c>
    </row>
    <row r="4417" spans="1:7" x14ac:dyDescent="0.2">
      <c r="A4417" s="3">
        <v>39839</v>
      </c>
      <c r="B4417">
        <v>5.05</v>
      </c>
      <c r="C4417" t="s">
        <v>27</v>
      </c>
      <c r="D4417" t="s">
        <v>28</v>
      </c>
      <c r="E4417">
        <v>5.04</v>
      </c>
      <c r="F4417" t="s">
        <v>27</v>
      </c>
      <c r="G4417" t="s">
        <v>28</v>
      </c>
    </row>
    <row r="4418" spans="1:7" x14ac:dyDescent="0.2">
      <c r="A4418" s="3">
        <v>39840</v>
      </c>
      <c r="B4418">
        <v>4.91</v>
      </c>
      <c r="C4418" t="s">
        <v>27</v>
      </c>
      <c r="D4418" t="s">
        <v>28</v>
      </c>
      <c r="E4418">
        <v>4.5</v>
      </c>
      <c r="F4418" t="s">
        <v>27</v>
      </c>
      <c r="G4418" t="s">
        <v>28</v>
      </c>
    </row>
    <row r="4419" spans="1:7" x14ac:dyDescent="0.2">
      <c r="A4419" s="3">
        <v>39841</v>
      </c>
      <c r="B4419">
        <v>4.62</v>
      </c>
      <c r="C4419" t="s">
        <v>27</v>
      </c>
      <c r="D4419" t="s">
        <v>28</v>
      </c>
      <c r="E4419">
        <v>3.96</v>
      </c>
      <c r="F4419" t="s">
        <v>27</v>
      </c>
      <c r="G4419" t="s">
        <v>28</v>
      </c>
    </row>
    <row r="4420" spans="1:7" x14ac:dyDescent="0.2">
      <c r="A4420" s="3">
        <v>39842</v>
      </c>
      <c r="B4420">
        <v>4.59</v>
      </c>
      <c r="C4420" t="s">
        <v>27</v>
      </c>
      <c r="D4420" t="s">
        <v>28</v>
      </c>
      <c r="E4420">
        <v>3.97</v>
      </c>
      <c r="F4420" t="s">
        <v>27</v>
      </c>
      <c r="G4420" t="s">
        <v>28</v>
      </c>
    </row>
    <row r="4421" spans="1:7" x14ac:dyDescent="0.2">
      <c r="A4421" s="3">
        <v>39843</v>
      </c>
      <c r="B4421">
        <v>4.5600000000000005</v>
      </c>
      <c r="C4421" t="s">
        <v>27</v>
      </c>
      <c r="D4421" t="s">
        <v>28</v>
      </c>
      <c r="E4421">
        <v>4.08</v>
      </c>
      <c r="F4421" t="s">
        <v>27</v>
      </c>
      <c r="G4421" t="s">
        <v>28</v>
      </c>
    </row>
    <row r="4422" spans="1:7" x14ac:dyDescent="0.2">
      <c r="A4422" s="3">
        <v>39844</v>
      </c>
      <c r="B4422" t="s">
        <v>29</v>
      </c>
      <c r="C4422" t="s">
        <v>30</v>
      </c>
      <c r="D4422" t="s">
        <v>28</v>
      </c>
      <c r="E4422" t="s">
        <v>29</v>
      </c>
      <c r="F4422" t="s">
        <v>30</v>
      </c>
      <c r="G4422" t="s">
        <v>28</v>
      </c>
    </row>
    <row r="4423" spans="1:7" x14ac:dyDescent="0.2">
      <c r="A4423" s="3">
        <v>39845</v>
      </c>
      <c r="B4423" t="s">
        <v>29</v>
      </c>
      <c r="C4423" t="s">
        <v>30</v>
      </c>
      <c r="D4423" t="s">
        <v>28</v>
      </c>
      <c r="E4423" t="s">
        <v>29</v>
      </c>
      <c r="F4423" t="s">
        <v>30</v>
      </c>
      <c r="G4423" t="s">
        <v>28</v>
      </c>
    </row>
    <row r="4424" spans="1:7" x14ac:dyDescent="0.2">
      <c r="A4424" s="3">
        <v>39846</v>
      </c>
      <c r="B4424">
        <v>4.49</v>
      </c>
      <c r="C4424" t="s">
        <v>27</v>
      </c>
      <c r="D4424" t="s">
        <v>28</v>
      </c>
      <c r="E4424">
        <v>4.3</v>
      </c>
      <c r="F4424" t="s">
        <v>27</v>
      </c>
      <c r="G4424" t="s">
        <v>28</v>
      </c>
    </row>
    <row r="4425" spans="1:7" x14ac:dyDescent="0.2">
      <c r="A4425" s="3">
        <v>39847</v>
      </c>
      <c r="B4425">
        <v>4.4800000000000004</v>
      </c>
      <c r="C4425" t="s">
        <v>27</v>
      </c>
      <c r="D4425" t="s">
        <v>28</v>
      </c>
      <c r="E4425">
        <v>4.24</v>
      </c>
      <c r="F4425" t="s">
        <v>27</v>
      </c>
      <c r="G4425" t="s">
        <v>28</v>
      </c>
    </row>
    <row r="4426" spans="1:7" x14ac:dyDescent="0.2">
      <c r="A4426" s="3">
        <v>39848</v>
      </c>
      <c r="B4426">
        <v>4.47</v>
      </c>
      <c r="C4426" t="s">
        <v>27</v>
      </c>
      <c r="D4426" t="s">
        <v>28</v>
      </c>
      <c r="E4426">
        <v>4.22</v>
      </c>
      <c r="F4426" t="s">
        <v>27</v>
      </c>
      <c r="G4426" t="s">
        <v>28</v>
      </c>
    </row>
    <row r="4427" spans="1:7" x14ac:dyDescent="0.2">
      <c r="A4427" s="3">
        <v>39849</v>
      </c>
      <c r="B4427">
        <v>4.46</v>
      </c>
      <c r="C4427" t="s">
        <v>27</v>
      </c>
      <c r="D4427" t="s">
        <v>28</v>
      </c>
      <c r="E4427">
        <v>4.24</v>
      </c>
      <c r="F4427" t="s">
        <v>27</v>
      </c>
      <c r="G4427" t="s">
        <v>28</v>
      </c>
    </row>
    <row r="4428" spans="1:7" x14ac:dyDescent="0.2">
      <c r="A4428" s="3">
        <v>39850</v>
      </c>
      <c r="B4428">
        <v>4.46</v>
      </c>
      <c r="C4428" t="s">
        <v>27</v>
      </c>
      <c r="D4428" t="s">
        <v>28</v>
      </c>
      <c r="E4428">
        <v>4.34</v>
      </c>
      <c r="F4428" t="s">
        <v>27</v>
      </c>
      <c r="G4428" t="s">
        <v>28</v>
      </c>
    </row>
    <row r="4429" spans="1:7" x14ac:dyDescent="0.2">
      <c r="A4429" s="3">
        <v>39851</v>
      </c>
      <c r="B4429" t="s">
        <v>29</v>
      </c>
      <c r="C4429" t="s">
        <v>30</v>
      </c>
      <c r="D4429" t="s">
        <v>28</v>
      </c>
      <c r="E4429" t="s">
        <v>29</v>
      </c>
      <c r="F4429" t="s">
        <v>30</v>
      </c>
      <c r="G4429" t="s">
        <v>28</v>
      </c>
    </row>
    <row r="4430" spans="1:7" x14ac:dyDescent="0.2">
      <c r="A4430" s="3">
        <v>39852</v>
      </c>
      <c r="B4430" t="s">
        <v>29</v>
      </c>
      <c r="C4430" t="s">
        <v>30</v>
      </c>
      <c r="D4430" t="s">
        <v>28</v>
      </c>
      <c r="E4430" t="s">
        <v>29</v>
      </c>
      <c r="F4430" t="s">
        <v>30</v>
      </c>
      <c r="G4430" t="s">
        <v>28</v>
      </c>
    </row>
    <row r="4431" spans="1:7" x14ac:dyDescent="0.2">
      <c r="A4431" s="3">
        <v>39853</v>
      </c>
      <c r="B4431">
        <v>4.45</v>
      </c>
      <c r="C4431" t="s">
        <v>27</v>
      </c>
      <c r="D4431" t="s">
        <v>28</v>
      </c>
      <c r="E4431">
        <v>4.3100000000000005</v>
      </c>
      <c r="F4431" t="s">
        <v>27</v>
      </c>
      <c r="G4431" t="s">
        <v>28</v>
      </c>
    </row>
    <row r="4432" spans="1:7" x14ac:dyDescent="0.2">
      <c r="A4432" s="3">
        <v>39854</v>
      </c>
      <c r="B4432">
        <v>4.4400000000000004</v>
      </c>
      <c r="C4432" t="s">
        <v>27</v>
      </c>
      <c r="D4432" t="s">
        <v>28</v>
      </c>
      <c r="E4432">
        <v>4.29</v>
      </c>
      <c r="F4432" t="s">
        <v>27</v>
      </c>
      <c r="G4432" t="s">
        <v>28</v>
      </c>
    </row>
    <row r="4433" spans="1:7" x14ac:dyDescent="0.2">
      <c r="A4433" s="3">
        <v>39855</v>
      </c>
      <c r="B4433">
        <v>4.4400000000000004</v>
      </c>
      <c r="C4433" t="s">
        <v>27</v>
      </c>
      <c r="D4433" t="s">
        <v>28</v>
      </c>
      <c r="E4433">
        <v>4.3</v>
      </c>
      <c r="F4433" t="s">
        <v>27</v>
      </c>
      <c r="G4433" t="s">
        <v>28</v>
      </c>
    </row>
    <row r="4434" spans="1:7" x14ac:dyDescent="0.2">
      <c r="A4434" s="3">
        <v>39856</v>
      </c>
      <c r="B4434">
        <v>4.43</v>
      </c>
      <c r="C4434" t="s">
        <v>27</v>
      </c>
      <c r="D4434" t="s">
        <v>28</v>
      </c>
      <c r="E4434">
        <v>4.26</v>
      </c>
      <c r="F4434" t="s">
        <v>27</v>
      </c>
      <c r="G4434" t="s">
        <v>28</v>
      </c>
    </row>
    <row r="4435" spans="1:7" x14ac:dyDescent="0.2">
      <c r="A4435" s="3">
        <v>39857</v>
      </c>
      <c r="B4435">
        <v>4.43</v>
      </c>
      <c r="C4435" t="s">
        <v>27</v>
      </c>
      <c r="D4435" t="s">
        <v>28</v>
      </c>
      <c r="E4435">
        <v>4.34</v>
      </c>
      <c r="F4435" t="s">
        <v>27</v>
      </c>
      <c r="G4435" t="s">
        <v>28</v>
      </c>
    </row>
    <row r="4436" spans="1:7" x14ac:dyDescent="0.2">
      <c r="A4436" s="3">
        <v>39858</v>
      </c>
      <c r="B4436" t="s">
        <v>29</v>
      </c>
      <c r="C4436" t="s">
        <v>30</v>
      </c>
      <c r="D4436" t="s">
        <v>28</v>
      </c>
      <c r="E4436" t="s">
        <v>29</v>
      </c>
      <c r="F4436" t="s">
        <v>30</v>
      </c>
      <c r="G4436" t="s">
        <v>28</v>
      </c>
    </row>
    <row r="4437" spans="1:7" x14ac:dyDescent="0.2">
      <c r="A4437" s="3">
        <v>39859</v>
      </c>
      <c r="B4437" t="s">
        <v>29</v>
      </c>
      <c r="C4437" t="s">
        <v>30</v>
      </c>
      <c r="D4437" t="s">
        <v>28</v>
      </c>
      <c r="E4437" t="s">
        <v>29</v>
      </c>
      <c r="F4437" t="s">
        <v>30</v>
      </c>
      <c r="G4437" t="s">
        <v>28</v>
      </c>
    </row>
    <row r="4438" spans="1:7" x14ac:dyDescent="0.2">
      <c r="A4438" s="3">
        <v>39860</v>
      </c>
      <c r="B4438">
        <v>4.43</v>
      </c>
      <c r="C4438" t="s">
        <v>27</v>
      </c>
      <c r="D4438" t="s">
        <v>28</v>
      </c>
      <c r="E4438">
        <v>4.25</v>
      </c>
      <c r="F4438" t="s">
        <v>27</v>
      </c>
      <c r="G4438" t="s">
        <v>28</v>
      </c>
    </row>
    <row r="4439" spans="1:7" x14ac:dyDescent="0.2">
      <c r="A4439" s="3">
        <v>39861</v>
      </c>
      <c r="B4439">
        <v>4.4400000000000004</v>
      </c>
      <c r="C4439" t="s">
        <v>27</v>
      </c>
      <c r="D4439" t="s">
        <v>28</v>
      </c>
      <c r="E4439">
        <v>4.28</v>
      </c>
      <c r="F4439" t="s">
        <v>27</v>
      </c>
      <c r="G4439" t="s">
        <v>28</v>
      </c>
    </row>
    <row r="4440" spans="1:7" x14ac:dyDescent="0.2">
      <c r="A4440" s="3">
        <v>39862</v>
      </c>
      <c r="B4440">
        <v>4.45</v>
      </c>
      <c r="C4440" t="s">
        <v>27</v>
      </c>
      <c r="D4440" t="s">
        <v>28</v>
      </c>
      <c r="E4440">
        <v>4.29</v>
      </c>
      <c r="F4440" t="s">
        <v>27</v>
      </c>
      <c r="G4440" t="s">
        <v>28</v>
      </c>
    </row>
    <row r="4441" spans="1:7" x14ac:dyDescent="0.2">
      <c r="A4441" s="3">
        <v>39863</v>
      </c>
      <c r="B4441">
        <v>4.45</v>
      </c>
      <c r="C4441" t="s">
        <v>27</v>
      </c>
      <c r="D4441" t="s">
        <v>28</v>
      </c>
      <c r="E4441">
        <v>4.0600000000000005</v>
      </c>
      <c r="F4441" t="s">
        <v>27</v>
      </c>
      <c r="G4441" t="s">
        <v>28</v>
      </c>
    </row>
    <row r="4442" spans="1:7" x14ac:dyDescent="0.2">
      <c r="A4442" s="3">
        <v>39864</v>
      </c>
      <c r="B4442">
        <v>4.43</v>
      </c>
      <c r="C4442" t="s">
        <v>27</v>
      </c>
      <c r="D4442" t="s">
        <v>28</v>
      </c>
      <c r="E4442">
        <v>3.97</v>
      </c>
      <c r="F4442" t="s">
        <v>27</v>
      </c>
      <c r="G4442" t="s">
        <v>28</v>
      </c>
    </row>
    <row r="4443" spans="1:7" x14ac:dyDescent="0.2">
      <c r="A4443" s="3">
        <v>39865</v>
      </c>
      <c r="B4443" t="s">
        <v>29</v>
      </c>
      <c r="C4443" t="s">
        <v>30</v>
      </c>
      <c r="D4443" t="s">
        <v>28</v>
      </c>
      <c r="E4443" t="s">
        <v>29</v>
      </c>
      <c r="F4443" t="s">
        <v>30</v>
      </c>
      <c r="G4443" t="s">
        <v>28</v>
      </c>
    </row>
    <row r="4444" spans="1:7" x14ac:dyDescent="0.2">
      <c r="A4444" s="3">
        <v>39866</v>
      </c>
      <c r="B4444" t="s">
        <v>29</v>
      </c>
      <c r="C4444" t="s">
        <v>30</v>
      </c>
      <c r="D4444" t="s">
        <v>28</v>
      </c>
      <c r="E4444" t="s">
        <v>29</v>
      </c>
      <c r="F4444" t="s">
        <v>30</v>
      </c>
      <c r="G4444" t="s">
        <v>28</v>
      </c>
    </row>
    <row r="4445" spans="1:7" x14ac:dyDescent="0.2">
      <c r="A4445" s="3">
        <v>39867</v>
      </c>
      <c r="B4445">
        <v>4.38</v>
      </c>
      <c r="C4445" t="s">
        <v>27</v>
      </c>
      <c r="D4445" t="s">
        <v>28</v>
      </c>
      <c r="E4445">
        <v>3.06</v>
      </c>
      <c r="F4445" t="s">
        <v>27</v>
      </c>
      <c r="G4445" t="s">
        <v>28</v>
      </c>
    </row>
    <row r="4446" spans="1:7" x14ac:dyDescent="0.2">
      <c r="A4446" s="3">
        <v>39868</v>
      </c>
      <c r="B4446">
        <v>4.34</v>
      </c>
      <c r="C4446" t="s">
        <v>27</v>
      </c>
      <c r="D4446" t="s">
        <v>28</v>
      </c>
      <c r="E4446">
        <v>2.95</v>
      </c>
      <c r="F4446" t="s">
        <v>27</v>
      </c>
      <c r="G4446" t="s">
        <v>28</v>
      </c>
    </row>
    <row r="4447" spans="1:7" x14ac:dyDescent="0.2">
      <c r="A4447" s="3">
        <v>39869</v>
      </c>
      <c r="B4447">
        <v>4.3</v>
      </c>
      <c r="C4447" t="s">
        <v>27</v>
      </c>
      <c r="D4447" t="s">
        <v>28</v>
      </c>
      <c r="E4447">
        <v>2.89</v>
      </c>
      <c r="F4447" t="s">
        <v>27</v>
      </c>
      <c r="G4447" t="s">
        <v>28</v>
      </c>
    </row>
    <row r="4448" spans="1:7" x14ac:dyDescent="0.2">
      <c r="A4448" s="3">
        <v>39870</v>
      </c>
      <c r="B4448">
        <v>4.22</v>
      </c>
      <c r="C4448" t="s">
        <v>27</v>
      </c>
      <c r="D4448" t="s">
        <v>28</v>
      </c>
      <c r="E4448">
        <v>2.77</v>
      </c>
      <c r="F4448" t="s">
        <v>27</v>
      </c>
      <c r="G4448" t="s">
        <v>28</v>
      </c>
    </row>
    <row r="4449" spans="1:7" x14ac:dyDescent="0.2">
      <c r="A4449" s="3">
        <v>39871</v>
      </c>
      <c r="B4449">
        <v>4.2</v>
      </c>
      <c r="C4449" t="s">
        <v>27</v>
      </c>
      <c r="D4449" t="s">
        <v>28</v>
      </c>
      <c r="E4449">
        <v>3.0700000000000003</v>
      </c>
      <c r="F4449" t="s">
        <v>27</v>
      </c>
      <c r="G4449" t="s">
        <v>28</v>
      </c>
    </row>
    <row r="4450" spans="1:7" x14ac:dyDescent="0.2">
      <c r="A4450" s="3">
        <v>39872</v>
      </c>
      <c r="B4450" t="s">
        <v>29</v>
      </c>
      <c r="C4450" t="s">
        <v>30</v>
      </c>
      <c r="D4450" t="s">
        <v>28</v>
      </c>
      <c r="E4450" t="s">
        <v>29</v>
      </c>
      <c r="F4450" t="s">
        <v>30</v>
      </c>
      <c r="G4450" t="s">
        <v>28</v>
      </c>
    </row>
    <row r="4451" spans="1:7" x14ac:dyDescent="0.2">
      <c r="A4451" s="3">
        <v>39873</v>
      </c>
      <c r="B4451" t="s">
        <v>29</v>
      </c>
      <c r="C4451" t="s">
        <v>30</v>
      </c>
      <c r="D4451" t="s">
        <v>28</v>
      </c>
      <c r="E4451" t="s">
        <v>29</v>
      </c>
      <c r="F4451" t="s">
        <v>30</v>
      </c>
      <c r="G4451" t="s">
        <v>28</v>
      </c>
    </row>
    <row r="4452" spans="1:7" x14ac:dyDescent="0.2">
      <c r="A4452" s="3">
        <v>39874</v>
      </c>
      <c r="B4452">
        <v>4.2</v>
      </c>
      <c r="C4452" t="s">
        <v>27</v>
      </c>
      <c r="D4452" t="s">
        <v>28</v>
      </c>
      <c r="E4452">
        <v>3.21</v>
      </c>
      <c r="F4452" t="s">
        <v>27</v>
      </c>
      <c r="G4452" t="s">
        <v>28</v>
      </c>
    </row>
    <row r="4453" spans="1:7" x14ac:dyDescent="0.2">
      <c r="A4453" s="3">
        <v>39875</v>
      </c>
      <c r="B4453">
        <v>4.18</v>
      </c>
      <c r="C4453" t="s">
        <v>27</v>
      </c>
      <c r="D4453" t="s">
        <v>28</v>
      </c>
      <c r="E4453">
        <v>3.14</v>
      </c>
      <c r="F4453" t="s">
        <v>27</v>
      </c>
      <c r="G4453" t="s">
        <v>28</v>
      </c>
    </row>
    <row r="4454" spans="1:7" x14ac:dyDescent="0.2">
      <c r="A4454" s="3">
        <v>39876</v>
      </c>
      <c r="B4454">
        <v>4.16</v>
      </c>
      <c r="C4454" t="s">
        <v>27</v>
      </c>
      <c r="D4454" t="s">
        <v>28</v>
      </c>
      <c r="E4454">
        <v>3.0700000000000003</v>
      </c>
      <c r="F4454" t="s">
        <v>27</v>
      </c>
      <c r="G4454" t="s">
        <v>28</v>
      </c>
    </row>
    <row r="4455" spans="1:7" x14ac:dyDescent="0.2">
      <c r="A4455" s="3">
        <v>39877</v>
      </c>
      <c r="B4455">
        <v>4.0999999999999996</v>
      </c>
      <c r="C4455" t="s">
        <v>27</v>
      </c>
      <c r="D4455" t="s">
        <v>28</v>
      </c>
      <c r="E4455">
        <v>3.0700000000000003</v>
      </c>
      <c r="F4455" t="s">
        <v>27</v>
      </c>
      <c r="G4455" t="s">
        <v>28</v>
      </c>
    </row>
    <row r="4456" spans="1:7" x14ac:dyDescent="0.2">
      <c r="A4456" s="3">
        <v>39878</v>
      </c>
      <c r="B4456">
        <v>4.07</v>
      </c>
      <c r="C4456" t="s">
        <v>27</v>
      </c>
      <c r="D4456" t="s">
        <v>28</v>
      </c>
      <c r="E4456">
        <v>3.11</v>
      </c>
      <c r="F4456" t="s">
        <v>27</v>
      </c>
      <c r="G4456" t="s">
        <v>28</v>
      </c>
    </row>
    <row r="4457" spans="1:7" x14ac:dyDescent="0.2">
      <c r="A4457" s="3">
        <v>39879</v>
      </c>
      <c r="B4457" t="s">
        <v>29</v>
      </c>
      <c r="C4457" t="s">
        <v>30</v>
      </c>
      <c r="D4457" t="s">
        <v>28</v>
      </c>
      <c r="E4457" t="s">
        <v>29</v>
      </c>
      <c r="F4457" t="s">
        <v>30</v>
      </c>
      <c r="G4457" t="s">
        <v>28</v>
      </c>
    </row>
    <row r="4458" spans="1:7" x14ac:dyDescent="0.2">
      <c r="A4458" s="3">
        <v>39880</v>
      </c>
      <c r="B4458" t="s">
        <v>29</v>
      </c>
      <c r="C4458" t="s">
        <v>30</v>
      </c>
      <c r="D4458" t="s">
        <v>28</v>
      </c>
      <c r="E4458" t="s">
        <v>29</v>
      </c>
      <c r="F4458" t="s">
        <v>30</v>
      </c>
      <c r="G4458" t="s">
        <v>28</v>
      </c>
    </row>
    <row r="4459" spans="1:7" x14ac:dyDescent="0.2">
      <c r="A4459" s="3">
        <v>39881</v>
      </c>
      <c r="B4459">
        <v>4.07</v>
      </c>
      <c r="C4459" t="s">
        <v>27</v>
      </c>
      <c r="D4459" t="s">
        <v>28</v>
      </c>
      <c r="E4459">
        <v>3.02</v>
      </c>
      <c r="F4459" t="s">
        <v>27</v>
      </c>
      <c r="G4459" t="s">
        <v>28</v>
      </c>
    </row>
    <row r="4460" spans="1:7" x14ac:dyDescent="0.2">
      <c r="A4460" s="3">
        <v>39882</v>
      </c>
      <c r="B4460">
        <v>4.07</v>
      </c>
      <c r="C4460" t="s">
        <v>27</v>
      </c>
      <c r="D4460" t="s">
        <v>28</v>
      </c>
      <c r="E4460">
        <v>3.04</v>
      </c>
      <c r="F4460" t="s">
        <v>27</v>
      </c>
      <c r="G4460" t="s">
        <v>28</v>
      </c>
    </row>
    <row r="4461" spans="1:7" x14ac:dyDescent="0.2">
      <c r="A4461" s="3">
        <v>39883</v>
      </c>
      <c r="B4461">
        <v>4.05</v>
      </c>
      <c r="C4461" t="s">
        <v>27</v>
      </c>
      <c r="D4461" t="s">
        <v>28</v>
      </c>
      <c r="E4461">
        <v>3.04</v>
      </c>
      <c r="F4461" t="s">
        <v>27</v>
      </c>
      <c r="G4461" t="s">
        <v>28</v>
      </c>
    </row>
    <row r="4462" spans="1:7" x14ac:dyDescent="0.2">
      <c r="A4462" s="3">
        <v>39884</v>
      </c>
      <c r="B4462">
        <v>4.04</v>
      </c>
      <c r="C4462" t="s">
        <v>27</v>
      </c>
      <c r="D4462" t="s">
        <v>28</v>
      </c>
      <c r="E4462">
        <v>3.04</v>
      </c>
      <c r="F4462" t="s">
        <v>27</v>
      </c>
      <c r="G4462" t="s">
        <v>28</v>
      </c>
    </row>
    <row r="4463" spans="1:7" x14ac:dyDescent="0.2">
      <c r="A4463" s="3">
        <v>39885</v>
      </c>
      <c r="B4463">
        <v>4.0200000000000005</v>
      </c>
      <c r="C4463" t="s">
        <v>27</v>
      </c>
      <c r="D4463" t="s">
        <v>28</v>
      </c>
      <c r="E4463">
        <v>3.04</v>
      </c>
      <c r="F4463" t="s">
        <v>27</v>
      </c>
      <c r="G4463" t="s">
        <v>28</v>
      </c>
    </row>
    <row r="4464" spans="1:7" x14ac:dyDescent="0.2">
      <c r="A4464" s="3">
        <v>39886</v>
      </c>
      <c r="B4464" t="s">
        <v>29</v>
      </c>
      <c r="C4464" t="s">
        <v>30</v>
      </c>
      <c r="D4464" t="s">
        <v>28</v>
      </c>
      <c r="E4464" t="s">
        <v>29</v>
      </c>
      <c r="F4464" t="s">
        <v>30</v>
      </c>
      <c r="G4464" t="s">
        <v>28</v>
      </c>
    </row>
    <row r="4465" spans="1:7" x14ac:dyDescent="0.2">
      <c r="A4465" s="3">
        <v>39887</v>
      </c>
      <c r="B4465" t="s">
        <v>29</v>
      </c>
      <c r="C4465" t="s">
        <v>30</v>
      </c>
      <c r="D4465" t="s">
        <v>28</v>
      </c>
      <c r="E4465" t="s">
        <v>29</v>
      </c>
      <c r="F4465" t="s">
        <v>30</v>
      </c>
      <c r="G4465" t="s">
        <v>28</v>
      </c>
    </row>
    <row r="4466" spans="1:7" x14ac:dyDescent="0.2">
      <c r="A4466" s="3">
        <v>39888</v>
      </c>
      <c r="B4466">
        <v>4</v>
      </c>
      <c r="C4466" t="s">
        <v>27</v>
      </c>
      <c r="D4466" t="s">
        <v>28</v>
      </c>
      <c r="E4466">
        <v>3.0100000000000002</v>
      </c>
      <c r="F4466" t="s">
        <v>27</v>
      </c>
      <c r="G4466" t="s">
        <v>28</v>
      </c>
    </row>
    <row r="4467" spans="1:7" x14ac:dyDescent="0.2">
      <c r="A4467" s="3">
        <v>39889</v>
      </c>
      <c r="B4467">
        <v>4</v>
      </c>
      <c r="C4467" t="s">
        <v>27</v>
      </c>
      <c r="D4467" t="s">
        <v>28</v>
      </c>
      <c r="E4467">
        <v>2.88</v>
      </c>
      <c r="F4467" t="s">
        <v>27</v>
      </c>
      <c r="G4467" t="s">
        <v>28</v>
      </c>
    </row>
    <row r="4468" spans="1:7" x14ac:dyDescent="0.2">
      <c r="A4468" s="3">
        <v>39890</v>
      </c>
      <c r="B4468">
        <v>4</v>
      </c>
      <c r="C4468" t="s">
        <v>27</v>
      </c>
      <c r="D4468" t="s">
        <v>28</v>
      </c>
      <c r="E4468">
        <v>2.82</v>
      </c>
      <c r="F4468" t="s">
        <v>27</v>
      </c>
      <c r="G4468" t="s">
        <v>28</v>
      </c>
    </row>
    <row r="4469" spans="1:7" x14ac:dyDescent="0.2">
      <c r="A4469" s="3">
        <v>39891</v>
      </c>
      <c r="B4469">
        <v>3.98</v>
      </c>
      <c r="C4469" t="s">
        <v>27</v>
      </c>
      <c r="D4469" t="s">
        <v>28</v>
      </c>
      <c r="E4469">
        <v>2.8000000000000003</v>
      </c>
      <c r="F4469" t="s">
        <v>27</v>
      </c>
      <c r="G4469" t="s">
        <v>28</v>
      </c>
    </row>
    <row r="4470" spans="1:7" x14ac:dyDescent="0.2">
      <c r="A4470" s="3">
        <v>39892</v>
      </c>
      <c r="B4470">
        <v>3.97</v>
      </c>
      <c r="C4470" t="s">
        <v>27</v>
      </c>
      <c r="D4470" t="s">
        <v>28</v>
      </c>
      <c r="E4470">
        <v>3.09</v>
      </c>
      <c r="F4470" t="s">
        <v>27</v>
      </c>
      <c r="G4470" t="s">
        <v>28</v>
      </c>
    </row>
    <row r="4471" spans="1:7" x14ac:dyDescent="0.2">
      <c r="A4471" s="3">
        <v>39893</v>
      </c>
      <c r="B4471" t="s">
        <v>29</v>
      </c>
      <c r="C4471" t="s">
        <v>30</v>
      </c>
      <c r="D4471" t="s">
        <v>28</v>
      </c>
      <c r="E4471" t="s">
        <v>29</v>
      </c>
      <c r="F4471" t="s">
        <v>30</v>
      </c>
      <c r="G4471" t="s">
        <v>28</v>
      </c>
    </row>
    <row r="4472" spans="1:7" x14ac:dyDescent="0.2">
      <c r="A4472" s="3">
        <v>39894</v>
      </c>
      <c r="B4472" t="s">
        <v>29</v>
      </c>
      <c r="C4472" t="s">
        <v>30</v>
      </c>
      <c r="D4472" t="s">
        <v>28</v>
      </c>
      <c r="E4472" t="s">
        <v>29</v>
      </c>
      <c r="F4472" t="s">
        <v>30</v>
      </c>
      <c r="G4472" t="s">
        <v>28</v>
      </c>
    </row>
    <row r="4473" spans="1:7" x14ac:dyDescent="0.2">
      <c r="A4473" s="3">
        <v>39895</v>
      </c>
      <c r="B4473">
        <v>3.94</v>
      </c>
      <c r="C4473" t="s">
        <v>27</v>
      </c>
      <c r="D4473" t="s">
        <v>28</v>
      </c>
      <c r="E4473">
        <v>2.83</v>
      </c>
      <c r="F4473" t="s">
        <v>27</v>
      </c>
      <c r="G4473" t="s">
        <v>28</v>
      </c>
    </row>
    <row r="4474" spans="1:7" x14ac:dyDescent="0.2">
      <c r="A4474" s="3">
        <v>39896</v>
      </c>
      <c r="B4474">
        <v>3.91</v>
      </c>
      <c r="C4474" t="s">
        <v>27</v>
      </c>
      <c r="D4474" t="s">
        <v>28</v>
      </c>
      <c r="E4474">
        <v>2.8000000000000003</v>
      </c>
      <c r="F4474" t="s">
        <v>27</v>
      </c>
      <c r="G4474" t="s">
        <v>28</v>
      </c>
    </row>
    <row r="4475" spans="1:7" x14ac:dyDescent="0.2">
      <c r="A4475" s="3">
        <v>39897</v>
      </c>
      <c r="B4475">
        <v>3.87</v>
      </c>
      <c r="C4475" t="s">
        <v>27</v>
      </c>
      <c r="D4475" t="s">
        <v>28</v>
      </c>
      <c r="E4475">
        <v>2.7600000000000002</v>
      </c>
      <c r="F4475" t="s">
        <v>27</v>
      </c>
      <c r="G4475" t="s">
        <v>28</v>
      </c>
    </row>
    <row r="4476" spans="1:7" x14ac:dyDescent="0.2">
      <c r="A4476" s="3">
        <v>39898</v>
      </c>
      <c r="B4476">
        <v>3.72</v>
      </c>
      <c r="C4476" t="s">
        <v>27</v>
      </c>
      <c r="D4476" t="s">
        <v>28</v>
      </c>
      <c r="E4476">
        <v>2.5500000000000003</v>
      </c>
      <c r="F4476" t="s">
        <v>27</v>
      </c>
      <c r="G4476" t="s">
        <v>28</v>
      </c>
    </row>
    <row r="4477" spans="1:7" x14ac:dyDescent="0.2">
      <c r="A4477" s="3">
        <v>39899</v>
      </c>
      <c r="B4477">
        <v>3.67</v>
      </c>
      <c r="C4477" t="s">
        <v>27</v>
      </c>
      <c r="D4477" t="s">
        <v>28</v>
      </c>
      <c r="E4477">
        <v>2.58</v>
      </c>
      <c r="F4477" t="s">
        <v>27</v>
      </c>
      <c r="G4477" t="s">
        <v>28</v>
      </c>
    </row>
    <row r="4478" spans="1:7" x14ac:dyDescent="0.2">
      <c r="A4478" s="3">
        <v>39900</v>
      </c>
      <c r="B4478" t="s">
        <v>29</v>
      </c>
      <c r="C4478" t="s">
        <v>30</v>
      </c>
      <c r="D4478" t="s">
        <v>28</v>
      </c>
      <c r="E4478" t="s">
        <v>29</v>
      </c>
      <c r="F4478" t="s">
        <v>30</v>
      </c>
      <c r="G4478" t="s">
        <v>28</v>
      </c>
    </row>
    <row r="4479" spans="1:7" x14ac:dyDescent="0.2">
      <c r="A4479" s="3">
        <v>39901</v>
      </c>
      <c r="B4479" t="s">
        <v>29</v>
      </c>
      <c r="C4479" t="s">
        <v>30</v>
      </c>
      <c r="D4479" t="s">
        <v>28</v>
      </c>
      <c r="E4479" t="s">
        <v>29</v>
      </c>
      <c r="F4479" t="s">
        <v>30</v>
      </c>
      <c r="G4479" t="s">
        <v>28</v>
      </c>
    </row>
    <row r="4480" spans="1:7" x14ac:dyDescent="0.2">
      <c r="A4480" s="3">
        <v>39902</v>
      </c>
      <c r="B4480">
        <v>3.67</v>
      </c>
      <c r="C4480" t="s">
        <v>27</v>
      </c>
      <c r="D4480" t="s">
        <v>28</v>
      </c>
      <c r="E4480">
        <v>2.5300000000000002</v>
      </c>
      <c r="F4480" t="s">
        <v>27</v>
      </c>
      <c r="G4480" t="s">
        <v>28</v>
      </c>
    </row>
    <row r="4481" spans="1:7" x14ac:dyDescent="0.2">
      <c r="A4481" s="3">
        <v>39903</v>
      </c>
      <c r="B4481">
        <v>3.7</v>
      </c>
      <c r="C4481" t="s">
        <v>27</v>
      </c>
      <c r="D4481" t="s">
        <v>28</v>
      </c>
      <c r="E4481">
        <v>3.1</v>
      </c>
      <c r="F4481" t="s">
        <v>27</v>
      </c>
      <c r="G4481" t="s">
        <v>28</v>
      </c>
    </row>
    <row r="4482" spans="1:7" x14ac:dyDescent="0.2">
      <c r="A4482" s="3">
        <v>39904</v>
      </c>
      <c r="B4482">
        <v>3.69</v>
      </c>
      <c r="C4482" t="s">
        <v>27</v>
      </c>
      <c r="D4482" t="s">
        <v>28</v>
      </c>
      <c r="E4482">
        <v>3.12</v>
      </c>
      <c r="F4482" t="s">
        <v>27</v>
      </c>
      <c r="G4482" t="s">
        <v>28</v>
      </c>
    </row>
    <row r="4483" spans="1:7" x14ac:dyDescent="0.2">
      <c r="A4483" s="3">
        <v>39905</v>
      </c>
      <c r="B4483">
        <v>3.67</v>
      </c>
      <c r="C4483" t="s">
        <v>27</v>
      </c>
      <c r="D4483" t="s">
        <v>28</v>
      </c>
      <c r="E4483">
        <v>3.19</v>
      </c>
      <c r="F4483" t="s">
        <v>27</v>
      </c>
      <c r="G4483" t="s">
        <v>28</v>
      </c>
    </row>
    <row r="4484" spans="1:7" x14ac:dyDescent="0.2">
      <c r="A4484" s="3">
        <v>39906</v>
      </c>
      <c r="B4484">
        <v>3.67</v>
      </c>
      <c r="C4484" t="s">
        <v>27</v>
      </c>
      <c r="D4484" t="s">
        <v>28</v>
      </c>
      <c r="E4484">
        <v>3.3000000000000003</v>
      </c>
      <c r="F4484" t="s">
        <v>27</v>
      </c>
      <c r="G4484" t="s">
        <v>28</v>
      </c>
    </row>
    <row r="4485" spans="1:7" x14ac:dyDescent="0.2">
      <c r="A4485" s="3">
        <v>39907</v>
      </c>
      <c r="B4485" t="s">
        <v>29</v>
      </c>
      <c r="C4485" t="s">
        <v>30</v>
      </c>
      <c r="D4485" t="s">
        <v>28</v>
      </c>
      <c r="E4485" t="s">
        <v>29</v>
      </c>
      <c r="F4485" t="s">
        <v>30</v>
      </c>
      <c r="G4485" t="s">
        <v>28</v>
      </c>
    </row>
    <row r="4486" spans="1:7" x14ac:dyDescent="0.2">
      <c r="A4486" s="3">
        <v>39908</v>
      </c>
      <c r="B4486" t="s">
        <v>29</v>
      </c>
      <c r="C4486" t="s">
        <v>30</v>
      </c>
      <c r="D4486" t="s">
        <v>28</v>
      </c>
      <c r="E4486" t="s">
        <v>29</v>
      </c>
      <c r="F4486" t="s">
        <v>30</v>
      </c>
      <c r="G4486" t="s">
        <v>28</v>
      </c>
    </row>
    <row r="4487" spans="1:7" x14ac:dyDescent="0.2">
      <c r="A4487" s="3">
        <v>39909</v>
      </c>
      <c r="B4487">
        <v>3.62</v>
      </c>
      <c r="C4487" t="s">
        <v>27</v>
      </c>
      <c r="D4487" t="s">
        <v>28</v>
      </c>
      <c r="E4487">
        <v>2.79</v>
      </c>
      <c r="F4487" t="s">
        <v>27</v>
      </c>
      <c r="G4487" t="s">
        <v>28</v>
      </c>
    </row>
    <row r="4488" spans="1:7" x14ac:dyDescent="0.2">
      <c r="A4488" s="3">
        <v>39910</v>
      </c>
      <c r="B4488">
        <v>3.62</v>
      </c>
      <c r="C4488" t="s">
        <v>27</v>
      </c>
      <c r="D4488" t="s">
        <v>28</v>
      </c>
      <c r="E4488">
        <v>2.71</v>
      </c>
      <c r="F4488" t="s">
        <v>27</v>
      </c>
      <c r="G4488" t="s">
        <v>28</v>
      </c>
    </row>
    <row r="4489" spans="1:7" x14ac:dyDescent="0.2">
      <c r="A4489" s="3">
        <v>39911</v>
      </c>
      <c r="B4489">
        <v>3.61</v>
      </c>
      <c r="C4489" t="s">
        <v>27</v>
      </c>
      <c r="D4489" t="s">
        <v>28</v>
      </c>
      <c r="E4489">
        <v>2.71</v>
      </c>
      <c r="F4489" t="s">
        <v>27</v>
      </c>
      <c r="G4489" t="s">
        <v>28</v>
      </c>
    </row>
    <row r="4490" spans="1:7" x14ac:dyDescent="0.2">
      <c r="A4490" s="3">
        <v>39912</v>
      </c>
      <c r="B4490">
        <v>3.6</v>
      </c>
      <c r="C4490" t="s">
        <v>27</v>
      </c>
      <c r="D4490" t="s">
        <v>28</v>
      </c>
      <c r="E4490">
        <v>2.68</v>
      </c>
      <c r="F4490" t="s">
        <v>27</v>
      </c>
      <c r="G4490" t="s">
        <v>28</v>
      </c>
    </row>
    <row r="4491" spans="1:7" x14ac:dyDescent="0.2">
      <c r="A4491" s="3">
        <v>39913</v>
      </c>
      <c r="B4491">
        <v>3.62</v>
      </c>
      <c r="C4491" t="s">
        <v>27</v>
      </c>
      <c r="D4491" t="s">
        <v>28</v>
      </c>
      <c r="E4491">
        <v>2.94</v>
      </c>
      <c r="F4491" t="s">
        <v>27</v>
      </c>
      <c r="G4491" t="s">
        <v>28</v>
      </c>
    </row>
    <row r="4492" spans="1:7" x14ac:dyDescent="0.2">
      <c r="A4492" s="3">
        <v>39914</v>
      </c>
      <c r="B4492" t="s">
        <v>29</v>
      </c>
      <c r="C4492" t="s">
        <v>30</v>
      </c>
      <c r="D4492" t="s">
        <v>28</v>
      </c>
      <c r="E4492" t="s">
        <v>29</v>
      </c>
      <c r="F4492" t="s">
        <v>30</v>
      </c>
      <c r="G4492" t="s">
        <v>28</v>
      </c>
    </row>
    <row r="4493" spans="1:7" x14ac:dyDescent="0.2">
      <c r="A4493" s="3">
        <v>39915</v>
      </c>
      <c r="B4493" t="s">
        <v>29</v>
      </c>
      <c r="C4493" t="s">
        <v>30</v>
      </c>
      <c r="D4493" t="s">
        <v>28</v>
      </c>
      <c r="E4493" t="s">
        <v>29</v>
      </c>
      <c r="F4493" t="s">
        <v>30</v>
      </c>
      <c r="G4493" t="s">
        <v>28</v>
      </c>
    </row>
    <row r="4494" spans="1:7" x14ac:dyDescent="0.2">
      <c r="A4494" s="3">
        <v>39916</v>
      </c>
      <c r="B4494" t="s">
        <v>29</v>
      </c>
      <c r="C4494" t="s">
        <v>30</v>
      </c>
      <c r="D4494" t="s">
        <v>28</v>
      </c>
      <c r="E4494" t="s">
        <v>29</v>
      </c>
      <c r="F4494" t="s">
        <v>30</v>
      </c>
      <c r="G4494" t="s">
        <v>28</v>
      </c>
    </row>
    <row r="4495" spans="1:7" x14ac:dyDescent="0.2">
      <c r="A4495" s="3">
        <v>39917</v>
      </c>
      <c r="B4495">
        <v>3.64</v>
      </c>
      <c r="C4495" t="s">
        <v>27</v>
      </c>
      <c r="D4495" t="s">
        <v>28</v>
      </c>
      <c r="E4495">
        <v>3.08</v>
      </c>
      <c r="F4495" t="s">
        <v>27</v>
      </c>
      <c r="G4495" t="s">
        <v>28</v>
      </c>
    </row>
    <row r="4496" spans="1:7" x14ac:dyDescent="0.2">
      <c r="A4496" s="3">
        <v>39918</v>
      </c>
      <c r="B4496">
        <v>3.63</v>
      </c>
      <c r="C4496" t="s">
        <v>27</v>
      </c>
      <c r="D4496" t="s">
        <v>28</v>
      </c>
      <c r="E4496">
        <v>2.84</v>
      </c>
      <c r="F4496" t="s">
        <v>27</v>
      </c>
      <c r="G4496" t="s">
        <v>28</v>
      </c>
    </row>
    <row r="4497" spans="1:7" x14ac:dyDescent="0.2">
      <c r="A4497" s="3">
        <v>39919</v>
      </c>
      <c r="B4497">
        <v>3.64</v>
      </c>
      <c r="C4497" t="s">
        <v>27</v>
      </c>
      <c r="D4497" t="s">
        <v>28</v>
      </c>
      <c r="E4497">
        <v>2.92</v>
      </c>
      <c r="F4497" t="s">
        <v>27</v>
      </c>
      <c r="G4497" t="s">
        <v>28</v>
      </c>
    </row>
    <row r="4498" spans="1:7" x14ac:dyDescent="0.2">
      <c r="A4498" s="3">
        <v>39920</v>
      </c>
      <c r="B4498">
        <v>3.64</v>
      </c>
      <c r="C4498" t="s">
        <v>27</v>
      </c>
      <c r="D4498" t="s">
        <v>28</v>
      </c>
      <c r="E4498">
        <v>3.19</v>
      </c>
      <c r="F4498" t="s">
        <v>27</v>
      </c>
      <c r="G4498" t="s">
        <v>28</v>
      </c>
    </row>
    <row r="4499" spans="1:7" x14ac:dyDescent="0.2">
      <c r="A4499" s="3">
        <v>39921</v>
      </c>
      <c r="B4499" t="s">
        <v>29</v>
      </c>
      <c r="C4499" t="s">
        <v>30</v>
      </c>
      <c r="D4499" t="s">
        <v>28</v>
      </c>
      <c r="E4499" t="s">
        <v>29</v>
      </c>
      <c r="F4499" t="s">
        <v>30</v>
      </c>
      <c r="G4499" t="s">
        <v>28</v>
      </c>
    </row>
    <row r="4500" spans="1:7" x14ac:dyDescent="0.2">
      <c r="A4500" s="3">
        <v>39922</v>
      </c>
      <c r="B4500" t="s">
        <v>29</v>
      </c>
      <c r="C4500" t="s">
        <v>30</v>
      </c>
      <c r="D4500" t="s">
        <v>28</v>
      </c>
      <c r="E4500" t="s">
        <v>29</v>
      </c>
      <c r="F4500" t="s">
        <v>30</v>
      </c>
      <c r="G4500" t="s">
        <v>28</v>
      </c>
    </row>
    <row r="4501" spans="1:7" x14ac:dyDescent="0.2">
      <c r="A4501" s="3">
        <v>39923</v>
      </c>
      <c r="B4501">
        <v>3.64</v>
      </c>
      <c r="C4501" t="s">
        <v>27</v>
      </c>
      <c r="D4501" t="s">
        <v>28</v>
      </c>
      <c r="E4501">
        <v>2.85</v>
      </c>
      <c r="F4501" t="s">
        <v>27</v>
      </c>
      <c r="G4501" t="s">
        <v>28</v>
      </c>
    </row>
    <row r="4502" spans="1:7" x14ac:dyDescent="0.2">
      <c r="A4502" s="3">
        <v>39924</v>
      </c>
      <c r="B4502">
        <v>3.64</v>
      </c>
      <c r="C4502" t="s">
        <v>27</v>
      </c>
      <c r="D4502" t="s">
        <v>28</v>
      </c>
      <c r="E4502">
        <v>2.85</v>
      </c>
      <c r="F4502" t="s">
        <v>27</v>
      </c>
      <c r="G4502" t="s">
        <v>28</v>
      </c>
    </row>
    <row r="4503" spans="1:7" x14ac:dyDescent="0.2">
      <c r="A4503" s="3">
        <v>39925</v>
      </c>
      <c r="B4503">
        <v>3.63</v>
      </c>
      <c r="C4503" t="s">
        <v>27</v>
      </c>
      <c r="D4503" t="s">
        <v>28</v>
      </c>
      <c r="E4503">
        <v>2.8000000000000003</v>
      </c>
      <c r="F4503" t="s">
        <v>27</v>
      </c>
      <c r="G4503" t="s">
        <v>28</v>
      </c>
    </row>
    <row r="4504" spans="1:7" x14ac:dyDescent="0.2">
      <c r="A4504" s="3">
        <v>39926</v>
      </c>
      <c r="B4504">
        <v>3.63</v>
      </c>
      <c r="C4504" t="s">
        <v>27</v>
      </c>
      <c r="D4504" t="s">
        <v>28</v>
      </c>
      <c r="E4504">
        <v>2.73</v>
      </c>
      <c r="F4504" t="s">
        <v>27</v>
      </c>
      <c r="G4504" t="s">
        <v>28</v>
      </c>
    </row>
    <row r="4505" spans="1:7" x14ac:dyDescent="0.2">
      <c r="A4505" s="3">
        <v>39927</v>
      </c>
      <c r="B4505">
        <v>3.64</v>
      </c>
      <c r="C4505" t="s">
        <v>27</v>
      </c>
      <c r="D4505" t="s">
        <v>28</v>
      </c>
      <c r="E4505">
        <v>2.88</v>
      </c>
      <c r="F4505" t="s">
        <v>27</v>
      </c>
      <c r="G4505" t="s">
        <v>28</v>
      </c>
    </row>
    <row r="4506" spans="1:7" x14ac:dyDescent="0.2">
      <c r="A4506" s="3">
        <v>39928</v>
      </c>
      <c r="B4506" t="s">
        <v>29</v>
      </c>
      <c r="C4506" t="s">
        <v>30</v>
      </c>
      <c r="D4506" t="s">
        <v>28</v>
      </c>
      <c r="E4506" t="s">
        <v>29</v>
      </c>
      <c r="F4506" t="s">
        <v>30</v>
      </c>
      <c r="G4506" t="s">
        <v>28</v>
      </c>
    </row>
    <row r="4507" spans="1:7" x14ac:dyDescent="0.2">
      <c r="A4507" s="3">
        <v>39929</v>
      </c>
      <c r="B4507" t="s">
        <v>29</v>
      </c>
      <c r="C4507" t="s">
        <v>30</v>
      </c>
      <c r="D4507" t="s">
        <v>28</v>
      </c>
      <c r="E4507" t="s">
        <v>29</v>
      </c>
      <c r="F4507" t="s">
        <v>30</v>
      </c>
      <c r="G4507" t="s">
        <v>28</v>
      </c>
    </row>
    <row r="4508" spans="1:7" x14ac:dyDescent="0.2">
      <c r="A4508" s="3">
        <v>39930</v>
      </c>
      <c r="B4508">
        <v>3.66</v>
      </c>
      <c r="C4508" t="s">
        <v>27</v>
      </c>
      <c r="D4508" t="s">
        <v>28</v>
      </c>
      <c r="E4508">
        <v>3.36</v>
      </c>
      <c r="F4508" t="s">
        <v>27</v>
      </c>
      <c r="G4508" t="s">
        <v>28</v>
      </c>
    </row>
    <row r="4509" spans="1:7" x14ac:dyDescent="0.2">
      <c r="A4509" s="3">
        <v>39931</v>
      </c>
      <c r="B4509">
        <v>3.66</v>
      </c>
      <c r="C4509" t="s">
        <v>27</v>
      </c>
      <c r="D4509" t="s">
        <v>28</v>
      </c>
      <c r="E4509">
        <v>3.68</v>
      </c>
      <c r="F4509" t="s">
        <v>27</v>
      </c>
      <c r="G4509" t="s">
        <v>28</v>
      </c>
    </row>
    <row r="4510" spans="1:7" x14ac:dyDescent="0.2">
      <c r="A4510" s="3">
        <v>39932</v>
      </c>
      <c r="B4510">
        <v>3.67</v>
      </c>
      <c r="C4510" t="s">
        <v>27</v>
      </c>
      <c r="D4510" t="s">
        <v>28</v>
      </c>
      <c r="E4510">
        <v>3.0300000000000002</v>
      </c>
      <c r="F4510" t="s">
        <v>27</v>
      </c>
      <c r="G4510" t="s">
        <v>28</v>
      </c>
    </row>
    <row r="4511" spans="1:7" x14ac:dyDescent="0.2">
      <c r="A4511" s="3">
        <v>39933</v>
      </c>
      <c r="B4511">
        <v>3.69</v>
      </c>
      <c r="C4511" t="s">
        <v>27</v>
      </c>
      <c r="D4511" t="s">
        <v>28</v>
      </c>
      <c r="E4511">
        <v>3.59</v>
      </c>
      <c r="F4511" t="s">
        <v>27</v>
      </c>
      <c r="G4511" t="s">
        <v>28</v>
      </c>
    </row>
    <row r="4512" spans="1:7" x14ac:dyDescent="0.2">
      <c r="A4512" s="3">
        <v>39934</v>
      </c>
      <c r="B4512" t="s">
        <v>29</v>
      </c>
      <c r="C4512" t="s">
        <v>30</v>
      </c>
      <c r="D4512" t="s">
        <v>28</v>
      </c>
      <c r="E4512" t="s">
        <v>29</v>
      </c>
      <c r="F4512" t="s">
        <v>30</v>
      </c>
      <c r="G4512" t="s">
        <v>28</v>
      </c>
    </row>
    <row r="4513" spans="1:7" x14ac:dyDescent="0.2">
      <c r="A4513" s="3">
        <v>39935</v>
      </c>
      <c r="B4513" t="s">
        <v>29</v>
      </c>
      <c r="C4513" t="s">
        <v>30</v>
      </c>
      <c r="D4513" t="s">
        <v>28</v>
      </c>
      <c r="E4513" t="s">
        <v>29</v>
      </c>
      <c r="F4513" t="s">
        <v>30</v>
      </c>
      <c r="G4513" t="s">
        <v>28</v>
      </c>
    </row>
    <row r="4514" spans="1:7" x14ac:dyDescent="0.2">
      <c r="A4514" s="3">
        <v>39936</v>
      </c>
      <c r="B4514" t="s">
        <v>29</v>
      </c>
      <c r="C4514" t="s">
        <v>30</v>
      </c>
      <c r="D4514" t="s">
        <v>28</v>
      </c>
      <c r="E4514" t="s">
        <v>29</v>
      </c>
      <c r="F4514" t="s">
        <v>30</v>
      </c>
      <c r="G4514" t="s">
        <v>28</v>
      </c>
    </row>
    <row r="4515" spans="1:7" x14ac:dyDescent="0.2">
      <c r="A4515" s="3">
        <v>39937</v>
      </c>
      <c r="B4515">
        <v>3.71</v>
      </c>
      <c r="C4515" t="s">
        <v>27</v>
      </c>
      <c r="D4515" t="s">
        <v>28</v>
      </c>
      <c r="E4515">
        <v>3.65</v>
      </c>
      <c r="F4515" t="s">
        <v>27</v>
      </c>
      <c r="G4515" t="s">
        <v>28</v>
      </c>
    </row>
    <row r="4516" spans="1:7" x14ac:dyDescent="0.2">
      <c r="A4516" s="3">
        <v>39938</v>
      </c>
      <c r="B4516">
        <v>3.81</v>
      </c>
      <c r="C4516" t="s">
        <v>27</v>
      </c>
      <c r="D4516" t="s">
        <v>28</v>
      </c>
      <c r="E4516">
        <v>3.7</v>
      </c>
      <c r="F4516" t="s">
        <v>27</v>
      </c>
      <c r="G4516" t="s">
        <v>28</v>
      </c>
    </row>
    <row r="4517" spans="1:7" x14ac:dyDescent="0.2">
      <c r="A4517" s="3">
        <v>39939</v>
      </c>
      <c r="B4517">
        <v>3.84</v>
      </c>
      <c r="C4517" t="s">
        <v>27</v>
      </c>
      <c r="D4517" t="s">
        <v>28</v>
      </c>
      <c r="E4517">
        <v>3.8000000000000003</v>
      </c>
      <c r="F4517" t="s">
        <v>27</v>
      </c>
      <c r="G4517" t="s">
        <v>28</v>
      </c>
    </row>
    <row r="4518" spans="1:7" x14ac:dyDescent="0.2">
      <c r="A4518" s="3">
        <v>39940</v>
      </c>
      <c r="B4518">
        <v>3.86</v>
      </c>
      <c r="C4518" t="s">
        <v>27</v>
      </c>
      <c r="D4518" t="s">
        <v>28</v>
      </c>
      <c r="E4518">
        <v>3.87</v>
      </c>
      <c r="F4518" t="s">
        <v>27</v>
      </c>
      <c r="G4518" t="s">
        <v>28</v>
      </c>
    </row>
    <row r="4519" spans="1:7" x14ac:dyDescent="0.2">
      <c r="A4519" s="3">
        <v>39941</v>
      </c>
      <c r="B4519">
        <v>3.89</v>
      </c>
      <c r="C4519" t="s">
        <v>27</v>
      </c>
      <c r="D4519" t="s">
        <v>28</v>
      </c>
      <c r="E4519">
        <v>3.87</v>
      </c>
      <c r="F4519" t="s">
        <v>27</v>
      </c>
      <c r="G4519" t="s">
        <v>28</v>
      </c>
    </row>
    <row r="4520" spans="1:7" x14ac:dyDescent="0.2">
      <c r="A4520" s="3">
        <v>39942</v>
      </c>
      <c r="B4520" t="s">
        <v>29</v>
      </c>
      <c r="C4520" t="s">
        <v>30</v>
      </c>
      <c r="D4520" t="s">
        <v>28</v>
      </c>
      <c r="E4520" t="s">
        <v>29</v>
      </c>
      <c r="F4520" t="s">
        <v>30</v>
      </c>
      <c r="G4520" t="s">
        <v>28</v>
      </c>
    </row>
    <row r="4521" spans="1:7" x14ac:dyDescent="0.2">
      <c r="A4521" s="3">
        <v>39943</v>
      </c>
      <c r="B4521" t="s">
        <v>29</v>
      </c>
      <c r="C4521" t="s">
        <v>30</v>
      </c>
      <c r="D4521" t="s">
        <v>28</v>
      </c>
      <c r="E4521" t="s">
        <v>29</v>
      </c>
      <c r="F4521" t="s">
        <v>30</v>
      </c>
      <c r="G4521" t="s">
        <v>28</v>
      </c>
    </row>
    <row r="4522" spans="1:7" x14ac:dyDescent="0.2">
      <c r="A4522" s="3">
        <v>39944</v>
      </c>
      <c r="B4522">
        <v>3.91</v>
      </c>
      <c r="C4522" t="s">
        <v>27</v>
      </c>
      <c r="D4522" t="s">
        <v>28</v>
      </c>
      <c r="E4522">
        <v>3.91</v>
      </c>
      <c r="F4522" t="s">
        <v>27</v>
      </c>
      <c r="G4522" t="s">
        <v>28</v>
      </c>
    </row>
    <row r="4523" spans="1:7" x14ac:dyDescent="0.2">
      <c r="A4523" s="3">
        <v>39945</v>
      </c>
      <c r="B4523">
        <v>3.92</v>
      </c>
      <c r="C4523" t="s">
        <v>27</v>
      </c>
      <c r="D4523" t="s">
        <v>28</v>
      </c>
      <c r="E4523">
        <v>3.8200000000000003</v>
      </c>
      <c r="F4523" t="s">
        <v>27</v>
      </c>
      <c r="G4523" t="s">
        <v>28</v>
      </c>
    </row>
    <row r="4524" spans="1:7" x14ac:dyDescent="0.2">
      <c r="A4524" s="3">
        <v>39946</v>
      </c>
      <c r="B4524">
        <v>3.94</v>
      </c>
      <c r="C4524" t="s">
        <v>27</v>
      </c>
      <c r="D4524" t="s">
        <v>28</v>
      </c>
      <c r="E4524">
        <v>3.73</v>
      </c>
      <c r="F4524" t="s">
        <v>27</v>
      </c>
      <c r="G4524" t="s">
        <v>28</v>
      </c>
    </row>
    <row r="4525" spans="1:7" x14ac:dyDescent="0.2">
      <c r="A4525" s="3">
        <v>39947</v>
      </c>
      <c r="B4525">
        <v>3.96</v>
      </c>
      <c r="C4525" t="s">
        <v>27</v>
      </c>
      <c r="D4525" t="s">
        <v>28</v>
      </c>
      <c r="E4525">
        <v>3.73</v>
      </c>
      <c r="F4525" t="s">
        <v>27</v>
      </c>
      <c r="G4525" t="s">
        <v>28</v>
      </c>
    </row>
    <row r="4526" spans="1:7" x14ac:dyDescent="0.2">
      <c r="A4526" s="3">
        <v>39948</v>
      </c>
      <c r="B4526">
        <v>3.98</v>
      </c>
      <c r="C4526" t="s">
        <v>27</v>
      </c>
      <c r="D4526" t="s">
        <v>28</v>
      </c>
      <c r="E4526">
        <v>3.84</v>
      </c>
      <c r="F4526" t="s">
        <v>27</v>
      </c>
      <c r="G4526" t="s">
        <v>28</v>
      </c>
    </row>
    <row r="4527" spans="1:7" x14ac:dyDescent="0.2">
      <c r="A4527" s="3">
        <v>39949</v>
      </c>
      <c r="B4527" t="s">
        <v>29</v>
      </c>
      <c r="C4527" t="s">
        <v>30</v>
      </c>
      <c r="D4527" t="s">
        <v>28</v>
      </c>
      <c r="E4527" t="s">
        <v>29</v>
      </c>
      <c r="F4527" t="s">
        <v>30</v>
      </c>
      <c r="G4527" t="s">
        <v>28</v>
      </c>
    </row>
    <row r="4528" spans="1:7" x14ac:dyDescent="0.2">
      <c r="A4528" s="3">
        <v>39950</v>
      </c>
      <c r="B4528" t="s">
        <v>29</v>
      </c>
      <c r="C4528" t="s">
        <v>30</v>
      </c>
      <c r="D4528" t="s">
        <v>28</v>
      </c>
      <c r="E4528" t="s">
        <v>29</v>
      </c>
      <c r="F4528" t="s">
        <v>30</v>
      </c>
      <c r="G4528" t="s">
        <v>28</v>
      </c>
    </row>
    <row r="4529" spans="1:7" x14ac:dyDescent="0.2">
      <c r="A4529" s="3">
        <v>39951</v>
      </c>
      <c r="B4529">
        <v>4.03</v>
      </c>
      <c r="C4529" t="s">
        <v>27</v>
      </c>
      <c r="D4529" t="s">
        <v>28</v>
      </c>
      <c r="E4529">
        <v>4.1399999999999997</v>
      </c>
      <c r="F4529" t="s">
        <v>27</v>
      </c>
      <c r="G4529" t="s">
        <v>28</v>
      </c>
    </row>
    <row r="4530" spans="1:7" x14ac:dyDescent="0.2">
      <c r="A4530" s="3">
        <v>39952</v>
      </c>
      <c r="B4530">
        <v>4.04</v>
      </c>
      <c r="C4530" t="s">
        <v>27</v>
      </c>
      <c r="D4530" t="s">
        <v>28</v>
      </c>
      <c r="E4530">
        <v>4.21</v>
      </c>
      <c r="F4530" t="s">
        <v>27</v>
      </c>
      <c r="G4530" t="s">
        <v>28</v>
      </c>
    </row>
    <row r="4531" spans="1:7" x14ac:dyDescent="0.2">
      <c r="A4531" s="3">
        <v>39953</v>
      </c>
      <c r="B4531">
        <v>4.03</v>
      </c>
      <c r="C4531" t="s">
        <v>27</v>
      </c>
      <c r="D4531" t="s">
        <v>28</v>
      </c>
      <c r="E4531">
        <v>3.96</v>
      </c>
      <c r="F4531" t="s">
        <v>27</v>
      </c>
      <c r="G4531" t="s">
        <v>28</v>
      </c>
    </row>
    <row r="4532" spans="1:7" x14ac:dyDescent="0.2">
      <c r="A4532" s="3">
        <v>39954</v>
      </c>
      <c r="B4532">
        <v>4.0200000000000005</v>
      </c>
      <c r="C4532" t="s">
        <v>27</v>
      </c>
      <c r="D4532" t="s">
        <v>28</v>
      </c>
      <c r="E4532">
        <v>3.8000000000000003</v>
      </c>
      <c r="F4532" t="s">
        <v>27</v>
      </c>
      <c r="G4532" t="s">
        <v>28</v>
      </c>
    </row>
    <row r="4533" spans="1:7" x14ac:dyDescent="0.2">
      <c r="A4533" s="3">
        <v>39955</v>
      </c>
      <c r="B4533">
        <v>4.01</v>
      </c>
      <c r="C4533" t="s">
        <v>27</v>
      </c>
      <c r="D4533" t="s">
        <v>28</v>
      </c>
      <c r="E4533">
        <v>3.75</v>
      </c>
      <c r="F4533" t="s">
        <v>27</v>
      </c>
      <c r="G4533" t="s">
        <v>28</v>
      </c>
    </row>
    <row r="4534" spans="1:7" x14ac:dyDescent="0.2">
      <c r="A4534" s="3">
        <v>39956</v>
      </c>
      <c r="B4534" t="s">
        <v>29</v>
      </c>
      <c r="C4534" t="s">
        <v>30</v>
      </c>
      <c r="D4534" t="s">
        <v>28</v>
      </c>
      <c r="E4534" t="s">
        <v>29</v>
      </c>
      <c r="F4534" t="s">
        <v>30</v>
      </c>
      <c r="G4534" t="s">
        <v>28</v>
      </c>
    </row>
    <row r="4535" spans="1:7" x14ac:dyDescent="0.2">
      <c r="A4535" s="3">
        <v>39957</v>
      </c>
      <c r="B4535" t="s">
        <v>29</v>
      </c>
      <c r="C4535" t="s">
        <v>30</v>
      </c>
      <c r="D4535" t="s">
        <v>28</v>
      </c>
      <c r="E4535" t="s">
        <v>29</v>
      </c>
      <c r="F4535" t="s">
        <v>30</v>
      </c>
      <c r="G4535" t="s">
        <v>28</v>
      </c>
    </row>
    <row r="4536" spans="1:7" x14ac:dyDescent="0.2">
      <c r="A4536" s="3">
        <v>39958</v>
      </c>
      <c r="B4536">
        <v>3.99</v>
      </c>
      <c r="C4536" t="s">
        <v>27</v>
      </c>
      <c r="D4536" t="s">
        <v>28</v>
      </c>
      <c r="E4536">
        <v>2.5500000000000003</v>
      </c>
      <c r="F4536" t="s">
        <v>27</v>
      </c>
      <c r="G4536" t="s">
        <v>28</v>
      </c>
    </row>
    <row r="4537" spans="1:7" x14ac:dyDescent="0.2">
      <c r="A4537" s="3">
        <v>39959</v>
      </c>
      <c r="B4537">
        <v>4</v>
      </c>
      <c r="C4537" t="s">
        <v>27</v>
      </c>
      <c r="D4537" t="s">
        <v>28</v>
      </c>
      <c r="E4537">
        <v>2.52</v>
      </c>
      <c r="F4537" t="s">
        <v>27</v>
      </c>
      <c r="G4537" t="s">
        <v>28</v>
      </c>
    </row>
    <row r="4538" spans="1:7" x14ac:dyDescent="0.2">
      <c r="A4538" s="3">
        <v>39960</v>
      </c>
      <c r="B4538">
        <v>4</v>
      </c>
      <c r="C4538" t="s">
        <v>27</v>
      </c>
      <c r="D4538" t="s">
        <v>28</v>
      </c>
      <c r="E4538">
        <v>2.5</v>
      </c>
      <c r="F4538" t="s">
        <v>27</v>
      </c>
      <c r="G4538" t="s">
        <v>28</v>
      </c>
    </row>
    <row r="4539" spans="1:7" x14ac:dyDescent="0.2">
      <c r="A4539" s="3">
        <v>39961</v>
      </c>
      <c r="B4539">
        <v>4.0200000000000005</v>
      </c>
      <c r="C4539" t="s">
        <v>27</v>
      </c>
      <c r="D4539" t="s">
        <v>28</v>
      </c>
      <c r="E4539">
        <v>2.4900000000000002</v>
      </c>
      <c r="F4539" t="s">
        <v>27</v>
      </c>
      <c r="G4539" t="s">
        <v>28</v>
      </c>
    </row>
    <row r="4540" spans="1:7" x14ac:dyDescent="0.2">
      <c r="A4540" s="3">
        <v>39962</v>
      </c>
      <c r="B4540">
        <v>4.01</v>
      </c>
      <c r="C4540" t="s">
        <v>27</v>
      </c>
      <c r="D4540" t="s">
        <v>28</v>
      </c>
      <c r="E4540">
        <v>2.5300000000000002</v>
      </c>
      <c r="F4540" t="s">
        <v>27</v>
      </c>
      <c r="G4540" t="s">
        <v>28</v>
      </c>
    </row>
    <row r="4541" spans="1:7" x14ac:dyDescent="0.2">
      <c r="A4541" s="3">
        <v>39963</v>
      </c>
      <c r="B4541" t="s">
        <v>29</v>
      </c>
      <c r="C4541" t="s">
        <v>30</v>
      </c>
      <c r="D4541" t="s">
        <v>28</v>
      </c>
      <c r="E4541" t="s">
        <v>29</v>
      </c>
      <c r="F4541" t="s">
        <v>30</v>
      </c>
      <c r="G4541" t="s">
        <v>28</v>
      </c>
    </row>
    <row r="4542" spans="1:7" x14ac:dyDescent="0.2">
      <c r="A4542" s="3">
        <v>39964</v>
      </c>
      <c r="B4542" t="s">
        <v>29</v>
      </c>
      <c r="C4542" t="s">
        <v>30</v>
      </c>
      <c r="D4542" t="s">
        <v>28</v>
      </c>
      <c r="E4542" t="s">
        <v>29</v>
      </c>
      <c r="F4542" t="s">
        <v>30</v>
      </c>
      <c r="G4542" t="s">
        <v>28</v>
      </c>
    </row>
    <row r="4543" spans="1:7" x14ac:dyDescent="0.2">
      <c r="A4543" s="3">
        <v>39965</v>
      </c>
      <c r="B4543">
        <v>4.01</v>
      </c>
      <c r="C4543" t="s">
        <v>27</v>
      </c>
      <c r="D4543" t="s">
        <v>28</v>
      </c>
      <c r="E4543">
        <v>3.84</v>
      </c>
      <c r="F4543" t="s">
        <v>27</v>
      </c>
      <c r="G4543" t="s">
        <v>28</v>
      </c>
    </row>
    <row r="4544" spans="1:7" x14ac:dyDescent="0.2">
      <c r="A4544" s="3">
        <v>39966</v>
      </c>
      <c r="B4544">
        <v>4.01</v>
      </c>
      <c r="C4544" t="s">
        <v>27</v>
      </c>
      <c r="D4544" t="s">
        <v>28</v>
      </c>
      <c r="E4544">
        <v>3.81</v>
      </c>
      <c r="F4544" t="s">
        <v>27</v>
      </c>
      <c r="G4544" t="s">
        <v>28</v>
      </c>
    </row>
    <row r="4545" spans="1:7" x14ac:dyDescent="0.2">
      <c r="A4545" s="3">
        <v>39967</v>
      </c>
      <c r="B4545">
        <v>4.01</v>
      </c>
      <c r="C4545" t="s">
        <v>27</v>
      </c>
      <c r="D4545" t="s">
        <v>28</v>
      </c>
      <c r="E4545">
        <v>3.8000000000000003</v>
      </c>
      <c r="F4545" t="s">
        <v>27</v>
      </c>
      <c r="G4545" t="s">
        <v>28</v>
      </c>
    </row>
    <row r="4546" spans="1:7" x14ac:dyDescent="0.2">
      <c r="A4546" s="3">
        <v>39968</v>
      </c>
      <c r="B4546">
        <v>4.01</v>
      </c>
      <c r="C4546" t="s">
        <v>27</v>
      </c>
      <c r="D4546" t="s">
        <v>28</v>
      </c>
      <c r="E4546">
        <v>3.7600000000000002</v>
      </c>
      <c r="F4546" t="s">
        <v>27</v>
      </c>
      <c r="G4546" t="s">
        <v>28</v>
      </c>
    </row>
    <row r="4547" spans="1:7" x14ac:dyDescent="0.2">
      <c r="A4547" s="3">
        <v>39969</v>
      </c>
      <c r="B4547">
        <v>4.01</v>
      </c>
      <c r="C4547" t="s">
        <v>27</v>
      </c>
      <c r="D4547" t="s">
        <v>28</v>
      </c>
      <c r="E4547">
        <v>3.83</v>
      </c>
      <c r="F4547" t="s">
        <v>27</v>
      </c>
      <c r="G4547" t="s">
        <v>28</v>
      </c>
    </row>
    <row r="4548" spans="1:7" x14ac:dyDescent="0.2">
      <c r="A4548" s="3">
        <v>39970</v>
      </c>
      <c r="B4548" t="s">
        <v>29</v>
      </c>
      <c r="C4548" t="s">
        <v>30</v>
      </c>
      <c r="D4548" t="s">
        <v>28</v>
      </c>
      <c r="E4548" t="s">
        <v>29</v>
      </c>
      <c r="F4548" t="s">
        <v>30</v>
      </c>
      <c r="G4548" t="s">
        <v>28</v>
      </c>
    </row>
    <row r="4549" spans="1:7" x14ac:dyDescent="0.2">
      <c r="A4549" s="3">
        <v>39971</v>
      </c>
      <c r="B4549" t="s">
        <v>29</v>
      </c>
      <c r="C4549" t="s">
        <v>30</v>
      </c>
      <c r="D4549" t="s">
        <v>28</v>
      </c>
      <c r="E4549" t="s">
        <v>29</v>
      </c>
      <c r="F4549" t="s">
        <v>30</v>
      </c>
      <c r="G4549" t="s">
        <v>28</v>
      </c>
    </row>
    <row r="4550" spans="1:7" x14ac:dyDescent="0.2">
      <c r="A4550" s="3">
        <v>39972</v>
      </c>
      <c r="B4550">
        <v>3.99</v>
      </c>
      <c r="C4550" t="s">
        <v>27</v>
      </c>
      <c r="D4550" t="s">
        <v>28</v>
      </c>
      <c r="E4550">
        <v>2.64</v>
      </c>
      <c r="F4550" t="s">
        <v>27</v>
      </c>
      <c r="G4550" t="s">
        <v>28</v>
      </c>
    </row>
    <row r="4551" spans="1:7" x14ac:dyDescent="0.2">
      <c r="A4551" s="3">
        <v>39973</v>
      </c>
      <c r="B4551">
        <v>4</v>
      </c>
      <c r="C4551" t="s">
        <v>27</v>
      </c>
      <c r="D4551" t="s">
        <v>28</v>
      </c>
      <c r="E4551">
        <v>2.68</v>
      </c>
      <c r="F4551" t="s">
        <v>27</v>
      </c>
      <c r="G4551" t="s">
        <v>28</v>
      </c>
    </row>
    <row r="4552" spans="1:7" x14ac:dyDescent="0.2">
      <c r="A4552" s="3">
        <v>39974</v>
      </c>
      <c r="B4552">
        <v>4</v>
      </c>
      <c r="C4552" t="s">
        <v>27</v>
      </c>
      <c r="D4552" t="s">
        <v>28</v>
      </c>
      <c r="E4552">
        <v>2.8000000000000003</v>
      </c>
      <c r="F4552" t="s">
        <v>27</v>
      </c>
      <c r="G4552" t="s">
        <v>28</v>
      </c>
    </row>
    <row r="4553" spans="1:7" x14ac:dyDescent="0.2">
      <c r="A4553" s="3">
        <v>39975</v>
      </c>
      <c r="B4553" t="s">
        <v>29</v>
      </c>
      <c r="C4553" t="s">
        <v>30</v>
      </c>
      <c r="D4553" t="s">
        <v>28</v>
      </c>
      <c r="E4553" t="s">
        <v>29</v>
      </c>
      <c r="F4553" t="s">
        <v>30</v>
      </c>
      <c r="G4553" t="s">
        <v>28</v>
      </c>
    </row>
    <row r="4554" spans="1:7" x14ac:dyDescent="0.2">
      <c r="A4554" s="3">
        <v>39976</v>
      </c>
      <c r="B4554">
        <v>4</v>
      </c>
      <c r="C4554" t="s">
        <v>27</v>
      </c>
      <c r="D4554" t="s">
        <v>28</v>
      </c>
      <c r="E4554">
        <v>3.31</v>
      </c>
      <c r="F4554" t="s">
        <v>27</v>
      </c>
      <c r="G4554" t="s">
        <v>28</v>
      </c>
    </row>
    <row r="4555" spans="1:7" x14ac:dyDescent="0.2">
      <c r="A4555" s="3">
        <v>39977</v>
      </c>
      <c r="B4555" t="s">
        <v>29</v>
      </c>
      <c r="C4555" t="s">
        <v>30</v>
      </c>
      <c r="D4555" t="s">
        <v>28</v>
      </c>
      <c r="E4555" t="s">
        <v>29</v>
      </c>
      <c r="F4555" t="s">
        <v>30</v>
      </c>
      <c r="G4555" t="s">
        <v>28</v>
      </c>
    </row>
    <row r="4556" spans="1:7" x14ac:dyDescent="0.2">
      <c r="A4556" s="3">
        <v>39978</v>
      </c>
      <c r="B4556" t="s">
        <v>29</v>
      </c>
      <c r="C4556" t="s">
        <v>30</v>
      </c>
      <c r="D4556" t="s">
        <v>28</v>
      </c>
      <c r="E4556" t="s">
        <v>29</v>
      </c>
      <c r="F4556" t="s">
        <v>30</v>
      </c>
      <c r="G4556" t="s">
        <v>28</v>
      </c>
    </row>
    <row r="4557" spans="1:7" x14ac:dyDescent="0.2">
      <c r="A4557" s="3">
        <v>39979</v>
      </c>
      <c r="B4557">
        <v>3.99</v>
      </c>
      <c r="C4557" t="s">
        <v>27</v>
      </c>
      <c r="D4557" t="s">
        <v>28</v>
      </c>
      <c r="E4557">
        <v>3.31</v>
      </c>
      <c r="F4557" t="s">
        <v>27</v>
      </c>
      <c r="G4557" t="s">
        <v>28</v>
      </c>
    </row>
    <row r="4558" spans="1:7" x14ac:dyDescent="0.2">
      <c r="A4558" s="3">
        <v>39980</v>
      </c>
      <c r="B4558">
        <v>3.98</v>
      </c>
      <c r="C4558" t="s">
        <v>27</v>
      </c>
      <c r="D4558" t="s">
        <v>28</v>
      </c>
      <c r="E4558">
        <v>3.37</v>
      </c>
      <c r="F4558" t="s">
        <v>27</v>
      </c>
      <c r="G4558" t="s">
        <v>28</v>
      </c>
    </row>
    <row r="4559" spans="1:7" x14ac:dyDescent="0.2">
      <c r="A4559" s="3">
        <v>39981</v>
      </c>
      <c r="B4559">
        <v>3.98</v>
      </c>
      <c r="C4559" t="s">
        <v>27</v>
      </c>
      <c r="D4559" t="s">
        <v>28</v>
      </c>
      <c r="E4559">
        <v>3.4</v>
      </c>
      <c r="F4559" t="s">
        <v>27</v>
      </c>
      <c r="G4559" t="s">
        <v>28</v>
      </c>
    </row>
    <row r="4560" spans="1:7" x14ac:dyDescent="0.2">
      <c r="A4560" s="3">
        <v>39982</v>
      </c>
      <c r="B4560">
        <v>3.98</v>
      </c>
      <c r="C4560" t="s">
        <v>27</v>
      </c>
      <c r="D4560" t="s">
        <v>28</v>
      </c>
      <c r="E4560">
        <v>3.48</v>
      </c>
      <c r="F4560" t="s">
        <v>27</v>
      </c>
      <c r="G4560" t="s">
        <v>28</v>
      </c>
    </row>
    <row r="4561" spans="1:7" x14ac:dyDescent="0.2">
      <c r="A4561" s="3">
        <v>39983</v>
      </c>
      <c r="B4561">
        <v>3.98</v>
      </c>
      <c r="C4561" t="s">
        <v>27</v>
      </c>
      <c r="D4561" t="s">
        <v>28</v>
      </c>
      <c r="E4561">
        <v>3.64</v>
      </c>
      <c r="F4561" t="s">
        <v>27</v>
      </c>
      <c r="G4561" t="s">
        <v>28</v>
      </c>
    </row>
    <row r="4562" spans="1:7" x14ac:dyDescent="0.2">
      <c r="A4562" s="3">
        <v>39984</v>
      </c>
      <c r="B4562" t="s">
        <v>29</v>
      </c>
      <c r="C4562" t="s">
        <v>30</v>
      </c>
      <c r="D4562" t="s">
        <v>28</v>
      </c>
      <c r="E4562" t="s">
        <v>29</v>
      </c>
      <c r="F4562" t="s">
        <v>30</v>
      </c>
      <c r="G4562" t="s">
        <v>28</v>
      </c>
    </row>
    <row r="4563" spans="1:7" x14ac:dyDescent="0.2">
      <c r="A4563" s="3">
        <v>39985</v>
      </c>
      <c r="B4563" t="s">
        <v>29</v>
      </c>
      <c r="C4563" t="s">
        <v>30</v>
      </c>
      <c r="D4563" t="s">
        <v>28</v>
      </c>
      <c r="E4563" t="s">
        <v>29</v>
      </c>
      <c r="F4563" t="s">
        <v>30</v>
      </c>
      <c r="G4563" t="s">
        <v>28</v>
      </c>
    </row>
    <row r="4564" spans="1:7" x14ac:dyDescent="0.2">
      <c r="A4564" s="3">
        <v>39986</v>
      </c>
      <c r="B4564">
        <v>3.96</v>
      </c>
      <c r="C4564" t="s">
        <v>27</v>
      </c>
      <c r="D4564" t="s">
        <v>28</v>
      </c>
      <c r="E4564">
        <v>2.57</v>
      </c>
      <c r="F4564" t="s">
        <v>27</v>
      </c>
      <c r="G4564" t="s">
        <v>28</v>
      </c>
    </row>
    <row r="4565" spans="1:7" x14ac:dyDescent="0.2">
      <c r="A4565" s="3">
        <v>39987</v>
      </c>
      <c r="B4565">
        <v>3.96</v>
      </c>
      <c r="C4565" t="s">
        <v>27</v>
      </c>
      <c r="D4565" t="s">
        <v>28</v>
      </c>
      <c r="E4565">
        <v>2.5300000000000002</v>
      </c>
      <c r="F4565" t="s">
        <v>27</v>
      </c>
      <c r="G4565" t="s">
        <v>28</v>
      </c>
    </row>
    <row r="4566" spans="1:7" x14ac:dyDescent="0.2">
      <c r="A4566" s="3">
        <v>39988</v>
      </c>
      <c r="B4566">
        <v>3.95</v>
      </c>
      <c r="C4566" t="s">
        <v>27</v>
      </c>
      <c r="D4566" t="s">
        <v>28</v>
      </c>
      <c r="E4566">
        <v>2.5</v>
      </c>
      <c r="F4566" t="s">
        <v>27</v>
      </c>
      <c r="G4566" t="s">
        <v>28</v>
      </c>
    </row>
    <row r="4567" spans="1:7" x14ac:dyDescent="0.2">
      <c r="A4567" s="3">
        <v>39989</v>
      </c>
      <c r="B4567">
        <v>3.8200000000000003</v>
      </c>
      <c r="C4567" t="s">
        <v>27</v>
      </c>
      <c r="D4567" t="s">
        <v>28</v>
      </c>
      <c r="E4567">
        <v>2.31</v>
      </c>
      <c r="F4567" t="s">
        <v>27</v>
      </c>
      <c r="G4567" t="s">
        <v>28</v>
      </c>
    </row>
    <row r="4568" spans="1:7" x14ac:dyDescent="0.2">
      <c r="A4568" s="3">
        <v>39990</v>
      </c>
      <c r="B4568">
        <v>3.79</v>
      </c>
      <c r="C4568" t="s">
        <v>27</v>
      </c>
      <c r="D4568" t="s">
        <v>28</v>
      </c>
      <c r="E4568">
        <v>2.35</v>
      </c>
      <c r="F4568" t="s">
        <v>27</v>
      </c>
      <c r="G4568" t="s">
        <v>28</v>
      </c>
    </row>
    <row r="4569" spans="1:7" x14ac:dyDescent="0.2">
      <c r="A4569" s="3">
        <v>39991</v>
      </c>
      <c r="B4569" t="s">
        <v>29</v>
      </c>
      <c r="C4569" t="s">
        <v>30</v>
      </c>
      <c r="D4569" t="s">
        <v>28</v>
      </c>
      <c r="E4569" t="s">
        <v>29</v>
      </c>
      <c r="F4569" t="s">
        <v>30</v>
      </c>
      <c r="G4569" t="s">
        <v>28</v>
      </c>
    </row>
    <row r="4570" spans="1:7" x14ac:dyDescent="0.2">
      <c r="A4570" s="3">
        <v>39992</v>
      </c>
      <c r="B4570" t="s">
        <v>29</v>
      </c>
      <c r="C4570" t="s">
        <v>30</v>
      </c>
      <c r="D4570" t="s">
        <v>28</v>
      </c>
      <c r="E4570" t="s">
        <v>29</v>
      </c>
      <c r="F4570" t="s">
        <v>30</v>
      </c>
      <c r="G4570" t="s">
        <v>28</v>
      </c>
    </row>
    <row r="4571" spans="1:7" x14ac:dyDescent="0.2">
      <c r="A4571" s="3">
        <v>39993</v>
      </c>
      <c r="B4571">
        <v>3.8000000000000003</v>
      </c>
      <c r="C4571" t="s">
        <v>27</v>
      </c>
      <c r="D4571" t="s">
        <v>28</v>
      </c>
      <c r="E4571">
        <v>2.3000000000000003</v>
      </c>
      <c r="F4571" t="s">
        <v>27</v>
      </c>
      <c r="G4571" t="s">
        <v>28</v>
      </c>
    </row>
    <row r="4572" spans="1:7" x14ac:dyDescent="0.2">
      <c r="A4572" s="3">
        <v>39994</v>
      </c>
      <c r="B4572">
        <v>3.7800000000000002</v>
      </c>
      <c r="C4572" t="s">
        <v>27</v>
      </c>
      <c r="D4572" t="s">
        <v>28</v>
      </c>
      <c r="E4572">
        <v>3.66</v>
      </c>
      <c r="F4572" t="s">
        <v>27</v>
      </c>
      <c r="G4572" t="s">
        <v>28</v>
      </c>
    </row>
    <row r="4573" spans="1:7" x14ac:dyDescent="0.2">
      <c r="A4573" s="3">
        <v>39995</v>
      </c>
      <c r="B4573">
        <v>3.7800000000000002</v>
      </c>
      <c r="C4573" t="s">
        <v>27</v>
      </c>
      <c r="D4573" t="s">
        <v>28</v>
      </c>
      <c r="E4573">
        <v>3.62</v>
      </c>
      <c r="F4573" t="s">
        <v>27</v>
      </c>
      <c r="G4573" t="s">
        <v>28</v>
      </c>
    </row>
    <row r="4574" spans="1:7" x14ac:dyDescent="0.2">
      <c r="A4574" s="3">
        <v>39996</v>
      </c>
      <c r="B4574">
        <v>3.7600000000000002</v>
      </c>
      <c r="C4574" t="s">
        <v>27</v>
      </c>
      <c r="D4574" t="s">
        <v>28</v>
      </c>
      <c r="E4574">
        <v>3.6</v>
      </c>
      <c r="F4574" t="s">
        <v>27</v>
      </c>
      <c r="G4574" t="s">
        <v>28</v>
      </c>
    </row>
    <row r="4575" spans="1:7" x14ac:dyDescent="0.2">
      <c r="A4575" s="3">
        <v>39997</v>
      </c>
      <c r="B4575">
        <v>3.73</v>
      </c>
      <c r="C4575" t="s">
        <v>27</v>
      </c>
      <c r="D4575" t="s">
        <v>28</v>
      </c>
      <c r="E4575">
        <v>3.59</v>
      </c>
      <c r="F4575" t="s">
        <v>27</v>
      </c>
      <c r="G4575" t="s">
        <v>28</v>
      </c>
    </row>
    <row r="4576" spans="1:7" x14ac:dyDescent="0.2">
      <c r="A4576" s="3">
        <v>39998</v>
      </c>
      <c r="B4576" t="s">
        <v>29</v>
      </c>
      <c r="C4576" t="s">
        <v>30</v>
      </c>
      <c r="D4576" t="s">
        <v>28</v>
      </c>
      <c r="E4576" t="s">
        <v>29</v>
      </c>
      <c r="F4576" t="s">
        <v>30</v>
      </c>
      <c r="G4576" t="s">
        <v>28</v>
      </c>
    </row>
    <row r="4577" spans="1:7" x14ac:dyDescent="0.2">
      <c r="A4577" s="3">
        <v>39999</v>
      </c>
      <c r="B4577" t="s">
        <v>29</v>
      </c>
      <c r="C4577" t="s">
        <v>30</v>
      </c>
      <c r="D4577" t="s">
        <v>28</v>
      </c>
      <c r="E4577" t="s">
        <v>29</v>
      </c>
      <c r="F4577" t="s">
        <v>30</v>
      </c>
      <c r="G4577" t="s">
        <v>28</v>
      </c>
    </row>
    <row r="4578" spans="1:7" x14ac:dyDescent="0.2">
      <c r="A4578" s="3">
        <v>40000</v>
      </c>
      <c r="B4578">
        <v>3.7</v>
      </c>
      <c r="C4578" t="s">
        <v>27</v>
      </c>
      <c r="D4578" t="s">
        <v>28</v>
      </c>
      <c r="E4578">
        <v>2.88</v>
      </c>
      <c r="F4578" t="s">
        <v>27</v>
      </c>
      <c r="G4578" t="s">
        <v>28</v>
      </c>
    </row>
    <row r="4579" spans="1:7" x14ac:dyDescent="0.2">
      <c r="A4579" s="3">
        <v>40001</v>
      </c>
      <c r="B4579">
        <v>3.69</v>
      </c>
      <c r="C4579" t="s">
        <v>27</v>
      </c>
      <c r="D4579" t="s">
        <v>28</v>
      </c>
      <c r="E4579">
        <v>2.7600000000000002</v>
      </c>
      <c r="F4579" t="s">
        <v>27</v>
      </c>
      <c r="G4579" t="s">
        <v>28</v>
      </c>
    </row>
    <row r="4580" spans="1:7" x14ac:dyDescent="0.2">
      <c r="A4580" s="3">
        <v>40002</v>
      </c>
      <c r="B4580">
        <v>3.68</v>
      </c>
      <c r="C4580" t="s">
        <v>27</v>
      </c>
      <c r="D4580" t="s">
        <v>28</v>
      </c>
      <c r="E4580">
        <v>2.68</v>
      </c>
      <c r="F4580" t="s">
        <v>27</v>
      </c>
      <c r="G4580" t="s">
        <v>28</v>
      </c>
    </row>
    <row r="4581" spans="1:7" x14ac:dyDescent="0.2">
      <c r="A4581" s="3">
        <v>40003</v>
      </c>
      <c r="B4581">
        <v>3.66</v>
      </c>
      <c r="C4581" t="s">
        <v>27</v>
      </c>
      <c r="D4581" t="s">
        <v>28</v>
      </c>
      <c r="E4581">
        <v>2.61</v>
      </c>
      <c r="F4581" t="s">
        <v>27</v>
      </c>
      <c r="G4581" t="s">
        <v>28</v>
      </c>
    </row>
    <row r="4582" spans="1:7" x14ac:dyDescent="0.2">
      <c r="A4582" s="3">
        <v>40004</v>
      </c>
      <c r="B4582">
        <v>3.64</v>
      </c>
      <c r="C4582" t="s">
        <v>27</v>
      </c>
      <c r="D4582" t="s">
        <v>28</v>
      </c>
      <c r="E4582">
        <v>2.89</v>
      </c>
      <c r="F4582" t="s">
        <v>27</v>
      </c>
      <c r="G4582" t="s">
        <v>28</v>
      </c>
    </row>
    <row r="4583" spans="1:7" x14ac:dyDescent="0.2">
      <c r="A4583" s="3">
        <v>40005</v>
      </c>
      <c r="B4583" t="s">
        <v>29</v>
      </c>
      <c r="C4583" t="s">
        <v>30</v>
      </c>
      <c r="D4583" t="s">
        <v>28</v>
      </c>
      <c r="E4583" t="s">
        <v>29</v>
      </c>
      <c r="F4583" t="s">
        <v>30</v>
      </c>
      <c r="G4583" t="s">
        <v>28</v>
      </c>
    </row>
    <row r="4584" spans="1:7" x14ac:dyDescent="0.2">
      <c r="A4584" s="3">
        <v>40006</v>
      </c>
      <c r="B4584" t="s">
        <v>29</v>
      </c>
      <c r="C4584" t="s">
        <v>30</v>
      </c>
      <c r="D4584" t="s">
        <v>28</v>
      </c>
      <c r="E4584" t="s">
        <v>29</v>
      </c>
      <c r="F4584" t="s">
        <v>30</v>
      </c>
      <c r="G4584" t="s">
        <v>28</v>
      </c>
    </row>
    <row r="4585" spans="1:7" x14ac:dyDescent="0.2">
      <c r="A4585" s="3">
        <v>40007</v>
      </c>
      <c r="B4585">
        <v>3.65</v>
      </c>
      <c r="C4585" t="s">
        <v>27</v>
      </c>
      <c r="D4585" t="s">
        <v>28</v>
      </c>
      <c r="E4585">
        <v>3.12</v>
      </c>
      <c r="F4585" t="s">
        <v>27</v>
      </c>
      <c r="G4585" t="s">
        <v>28</v>
      </c>
    </row>
    <row r="4586" spans="1:7" x14ac:dyDescent="0.2">
      <c r="A4586" s="3">
        <v>40008</v>
      </c>
      <c r="B4586">
        <v>3.64</v>
      </c>
      <c r="C4586" t="s">
        <v>27</v>
      </c>
      <c r="D4586" t="s">
        <v>28</v>
      </c>
      <c r="E4586">
        <v>3.11</v>
      </c>
      <c r="F4586" t="s">
        <v>27</v>
      </c>
      <c r="G4586" t="s">
        <v>28</v>
      </c>
    </row>
    <row r="4587" spans="1:7" x14ac:dyDescent="0.2">
      <c r="A4587" s="3">
        <v>40009</v>
      </c>
      <c r="B4587">
        <v>3.62</v>
      </c>
      <c r="C4587" t="s">
        <v>27</v>
      </c>
      <c r="D4587" t="s">
        <v>28</v>
      </c>
      <c r="E4587">
        <v>3.11</v>
      </c>
      <c r="F4587" t="s">
        <v>27</v>
      </c>
      <c r="G4587" t="s">
        <v>28</v>
      </c>
    </row>
    <row r="4588" spans="1:7" x14ac:dyDescent="0.2">
      <c r="A4588" s="3">
        <v>40010</v>
      </c>
      <c r="B4588">
        <v>3.61</v>
      </c>
      <c r="C4588" t="s">
        <v>27</v>
      </c>
      <c r="D4588" t="s">
        <v>28</v>
      </c>
      <c r="E4588">
        <v>3.2800000000000002</v>
      </c>
      <c r="F4588" t="s">
        <v>27</v>
      </c>
      <c r="G4588" t="s">
        <v>28</v>
      </c>
    </row>
    <row r="4589" spans="1:7" x14ac:dyDescent="0.2">
      <c r="A4589" s="3">
        <v>40011</v>
      </c>
      <c r="B4589">
        <v>3.6</v>
      </c>
      <c r="C4589" t="s">
        <v>27</v>
      </c>
      <c r="D4589" t="s">
        <v>28</v>
      </c>
      <c r="E4589">
        <v>3.21</v>
      </c>
      <c r="F4589" t="s">
        <v>27</v>
      </c>
      <c r="G4589" t="s">
        <v>28</v>
      </c>
    </row>
    <row r="4590" spans="1:7" x14ac:dyDescent="0.2">
      <c r="A4590" s="3">
        <v>40012</v>
      </c>
      <c r="B4590" t="s">
        <v>29</v>
      </c>
      <c r="C4590" t="s">
        <v>30</v>
      </c>
      <c r="D4590" t="s">
        <v>28</v>
      </c>
      <c r="E4590" t="s">
        <v>29</v>
      </c>
      <c r="F4590" t="s">
        <v>30</v>
      </c>
      <c r="G4590" t="s">
        <v>28</v>
      </c>
    </row>
    <row r="4591" spans="1:7" x14ac:dyDescent="0.2">
      <c r="A4591" s="3">
        <v>40013</v>
      </c>
      <c r="B4591" t="s">
        <v>29</v>
      </c>
      <c r="C4591" t="s">
        <v>30</v>
      </c>
      <c r="D4591" t="s">
        <v>28</v>
      </c>
      <c r="E4591" t="s">
        <v>29</v>
      </c>
      <c r="F4591" t="s">
        <v>30</v>
      </c>
      <c r="G4591" t="s">
        <v>28</v>
      </c>
    </row>
    <row r="4592" spans="1:7" x14ac:dyDescent="0.2">
      <c r="A4592" s="3">
        <v>40014</v>
      </c>
      <c r="B4592">
        <v>3.56</v>
      </c>
      <c r="C4592" t="s">
        <v>27</v>
      </c>
      <c r="D4592" t="s">
        <v>28</v>
      </c>
      <c r="E4592">
        <v>2.34</v>
      </c>
      <c r="F4592" t="s">
        <v>27</v>
      </c>
      <c r="G4592" t="s">
        <v>28</v>
      </c>
    </row>
    <row r="4593" spans="1:7" x14ac:dyDescent="0.2">
      <c r="A4593" s="3">
        <v>40015</v>
      </c>
      <c r="B4593">
        <v>3.5500000000000003</v>
      </c>
      <c r="C4593" t="s">
        <v>27</v>
      </c>
      <c r="D4593" t="s">
        <v>28</v>
      </c>
      <c r="E4593">
        <v>2.3000000000000003</v>
      </c>
      <c r="F4593" t="s">
        <v>27</v>
      </c>
      <c r="G4593" t="s">
        <v>28</v>
      </c>
    </row>
    <row r="4594" spans="1:7" x14ac:dyDescent="0.2">
      <c r="A4594" s="3">
        <v>40016</v>
      </c>
      <c r="B4594">
        <v>3.5500000000000003</v>
      </c>
      <c r="C4594" t="s">
        <v>27</v>
      </c>
      <c r="D4594" t="s">
        <v>28</v>
      </c>
      <c r="E4594">
        <v>2.29</v>
      </c>
      <c r="F4594" t="s">
        <v>27</v>
      </c>
      <c r="G4594" t="s">
        <v>28</v>
      </c>
    </row>
    <row r="4595" spans="1:7" x14ac:dyDescent="0.2">
      <c r="A4595" s="3">
        <v>40017</v>
      </c>
      <c r="B4595">
        <v>3.54</v>
      </c>
      <c r="C4595" t="s">
        <v>27</v>
      </c>
      <c r="D4595" t="s">
        <v>28</v>
      </c>
      <c r="E4595">
        <v>2.3000000000000003</v>
      </c>
      <c r="F4595" t="s">
        <v>27</v>
      </c>
      <c r="G4595" t="s">
        <v>28</v>
      </c>
    </row>
    <row r="4596" spans="1:7" x14ac:dyDescent="0.2">
      <c r="A4596" s="3">
        <v>40018</v>
      </c>
      <c r="B4596">
        <v>3.54</v>
      </c>
      <c r="C4596" t="s">
        <v>27</v>
      </c>
      <c r="D4596" t="s">
        <v>28</v>
      </c>
      <c r="E4596">
        <v>2.4</v>
      </c>
      <c r="F4596" t="s">
        <v>27</v>
      </c>
      <c r="G4596" t="s">
        <v>28</v>
      </c>
    </row>
    <row r="4597" spans="1:7" x14ac:dyDescent="0.2">
      <c r="A4597" s="3">
        <v>40019</v>
      </c>
      <c r="B4597" t="s">
        <v>29</v>
      </c>
      <c r="C4597" t="s">
        <v>30</v>
      </c>
      <c r="D4597" t="s">
        <v>28</v>
      </c>
      <c r="E4597" t="s">
        <v>29</v>
      </c>
      <c r="F4597" t="s">
        <v>30</v>
      </c>
      <c r="G4597" t="s">
        <v>28</v>
      </c>
    </row>
    <row r="4598" spans="1:7" x14ac:dyDescent="0.2">
      <c r="A4598" s="3">
        <v>40020</v>
      </c>
      <c r="B4598" t="s">
        <v>29</v>
      </c>
      <c r="C4598" t="s">
        <v>30</v>
      </c>
      <c r="D4598" t="s">
        <v>28</v>
      </c>
      <c r="E4598" t="s">
        <v>29</v>
      </c>
      <c r="F4598" t="s">
        <v>30</v>
      </c>
      <c r="G4598" t="s">
        <v>28</v>
      </c>
    </row>
    <row r="4599" spans="1:7" x14ac:dyDescent="0.2">
      <c r="A4599" s="3">
        <v>40021</v>
      </c>
      <c r="B4599">
        <v>3.5300000000000002</v>
      </c>
      <c r="C4599" t="s">
        <v>27</v>
      </c>
      <c r="D4599" t="s">
        <v>28</v>
      </c>
      <c r="E4599">
        <v>2.35</v>
      </c>
      <c r="F4599" t="s">
        <v>27</v>
      </c>
      <c r="G4599" t="s">
        <v>28</v>
      </c>
    </row>
    <row r="4600" spans="1:7" x14ac:dyDescent="0.2">
      <c r="A4600" s="3">
        <v>40022</v>
      </c>
      <c r="B4600">
        <v>3.5300000000000002</v>
      </c>
      <c r="C4600" t="s">
        <v>27</v>
      </c>
      <c r="D4600" t="s">
        <v>28</v>
      </c>
      <c r="E4600">
        <v>2.3000000000000003</v>
      </c>
      <c r="F4600" t="s">
        <v>27</v>
      </c>
      <c r="G4600" t="s">
        <v>28</v>
      </c>
    </row>
    <row r="4601" spans="1:7" x14ac:dyDescent="0.2">
      <c r="A4601" s="3">
        <v>40023</v>
      </c>
      <c r="B4601">
        <v>3.54</v>
      </c>
      <c r="C4601" t="s">
        <v>27</v>
      </c>
      <c r="D4601" t="s">
        <v>28</v>
      </c>
      <c r="E4601">
        <v>2.3000000000000003</v>
      </c>
      <c r="F4601" t="s">
        <v>27</v>
      </c>
      <c r="G4601" t="s">
        <v>28</v>
      </c>
    </row>
    <row r="4602" spans="1:7" x14ac:dyDescent="0.2">
      <c r="A4602" s="3">
        <v>40024</v>
      </c>
      <c r="B4602">
        <v>3.5500000000000003</v>
      </c>
      <c r="C4602" t="s">
        <v>27</v>
      </c>
      <c r="D4602" t="s">
        <v>28</v>
      </c>
      <c r="E4602">
        <v>2.2800000000000002</v>
      </c>
      <c r="F4602" t="s">
        <v>27</v>
      </c>
      <c r="G4602" t="s">
        <v>28</v>
      </c>
    </row>
    <row r="4603" spans="1:7" x14ac:dyDescent="0.2">
      <c r="A4603" s="3">
        <v>40025</v>
      </c>
      <c r="B4603">
        <v>3.5500000000000003</v>
      </c>
      <c r="C4603" t="s">
        <v>27</v>
      </c>
      <c r="D4603" t="s">
        <v>28</v>
      </c>
      <c r="E4603">
        <v>3.24</v>
      </c>
      <c r="F4603" t="s">
        <v>27</v>
      </c>
      <c r="G4603" t="s">
        <v>28</v>
      </c>
    </row>
    <row r="4604" spans="1:7" x14ac:dyDescent="0.2">
      <c r="A4604" s="3">
        <v>40026</v>
      </c>
      <c r="B4604" t="s">
        <v>29</v>
      </c>
      <c r="C4604" t="s">
        <v>30</v>
      </c>
      <c r="D4604" t="s">
        <v>28</v>
      </c>
      <c r="E4604" t="s">
        <v>29</v>
      </c>
      <c r="F4604" t="s">
        <v>30</v>
      </c>
      <c r="G4604" t="s">
        <v>28</v>
      </c>
    </row>
    <row r="4605" spans="1:7" x14ac:dyDescent="0.2">
      <c r="A4605" s="3">
        <v>40027</v>
      </c>
      <c r="B4605" t="s">
        <v>29</v>
      </c>
      <c r="C4605" t="s">
        <v>30</v>
      </c>
      <c r="D4605" t="s">
        <v>28</v>
      </c>
      <c r="E4605" t="s">
        <v>29</v>
      </c>
      <c r="F4605" t="s">
        <v>30</v>
      </c>
      <c r="G4605" t="s">
        <v>28</v>
      </c>
    </row>
    <row r="4606" spans="1:7" x14ac:dyDescent="0.2">
      <c r="A4606" s="3">
        <v>40028</v>
      </c>
      <c r="B4606">
        <v>3.54</v>
      </c>
      <c r="C4606" t="s">
        <v>27</v>
      </c>
      <c r="D4606" t="s">
        <v>28</v>
      </c>
      <c r="E4606">
        <v>2.84</v>
      </c>
      <c r="F4606" t="s">
        <v>27</v>
      </c>
      <c r="G4606" t="s">
        <v>28</v>
      </c>
    </row>
    <row r="4607" spans="1:7" x14ac:dyDescent="0.2">
      <c r="A4607" s="3">
        <v>40029</v>
      </c>
      <c r="B4607">
        <v>3.5300000000000002</v>
      </c>
      <c r="C4607" t="s">
        <v>27</v>
      </c>
      <c r="D4607" t="s">
        <v>28</v>
      </c>
      <c r="E4607">
        <v>2.56</v>
      </c>
      <c r="F4607" t="s">
        <v>27</v>
      </c>
      <c r="G4607" t="s">
        <v>28</v>
      </c>
    </row>
    <row r="4608" spans="1:7" x14ac:dyDescent="0.2">
      <c r="A4608" s="3">
        <v>40030</v>
      </c>
      <c r="B4608">
        <v>3.5300000000000002</v>
      </c>
      <c r="C4608" t="s">
        <v>27</v>
      </c>
      <c r="D4608" t="s">
        <v>28</v>
      </c>
      <c r="E4608">
        <v>2.5300000000000002</v>
      </c>
      <c r="F4608" t="s">
        <v>27</v>
      </c>
      <c r="G4608" t="s">
        <v>28</v>
      </c>
    </row>
    <row r="4609" spans="1:7" x14ac:dyDescent="0.2">
      <c r="A4609" s="3">
        <v>40031</v>
      </c>
      <c r="B4609">
        <v>3.52</v>
      </c>
      <c r="C4609" t="s">
        <v>27</v>
      </c>
      <c r="D4609" t="s">
        <v>28</v>
      </c>
      <c r="E4609">
        <v>2.5500000000000003</v>
      </c>
      <c r="F4609" t="s">
        <v>27</v>
      </c>
      <c r="G4609" t="s">
        <v>28</v>
      </c>
    </row>
    <row r="4610" spans="1:7" x14ac:dyDescent="0.2">
      <c r="A4610" s="3">
        <v>40032</v>
      </c>
      <c r="B4610">
        <v>3.5300000000000002</v>
      </c>
      <c r="C4610" t="s">
        <v>27</v>
      </c>
      <c r="D4610" t="s">
        <v>28</v>
      </c>
      <c r="E4610">
        <v>3</v>
      </c>
      <c r="F4610" t="s">
        <v>27</v>
      </c>
      <c r="G4610" t="s">
        <v>28</v>
      </c>
    </row>
    <row r="4611" spans="1:7" x14ac:dyDescent="0.2">
      <c r="A4611" s="3">
        <v>40033</v>
      </c>
      <c r="B4611" t="s">
        <v>29</v>
      </c>
      <c r="C4611" t="s">
        <v>30</v>
      </c>
      <c r="D4611" t="s">
        <v>28</v>
      </c>
      <c r="E4611" t="s">
        <v>29</v>
      </c>
      <c r="F4611" t="s">
        <v>30</v>
      </c>
      <c r="G4611" t="s">
        <v>28</v>
      </c>
    </row>
    <row r="4612" spans="1:7" x14ac:dyDescent="0.2">
      <c r="A4612" s="3">
        <v>40034</v>
      </c>
      <c r="B4612" t="s">
        <v>29</v>
      </c>
      <c r="C4612" t="s">
        <v>30</v>
      </c>
      <c r="D4612" t="s">
        <v>28</v>
      </c>
      <c r="E4612" t="s">
        <v>29</v>
      </c>
      <c r="F4612" t="s">
        <v>30</v>
      </c>
      <c r="G4612" t="s">
        <v>28</v>
      </c>
    </row>
    <row r="4613" spans="1:7" x14ac:dyDescent="0.2">
      <c r="A4613" s="3">
        <v>40035</v>
      </c>
      <c r="B4613">
        <v>3.5300000000000002</v>
      </c>
      <c r="C4613" t="s">
        <v>27</v>
      </c>
      <c r="D4613" t="s">
        <v>28</v>
      </c>
      <c r="E4613">
        <v>3.0500000000000003</v>
      </c>
      <c r="F4613" t="s">
        <v>27</v>
      </c>
      <c r="G4613" t="s">
        <v>28</v>
      </c>
    </row>
    <row r="4614" spans="1:7" x14ac:dyDescent="0.2">
      <c r="A4614" s="3">
        <v>40036</v>
      </c>
      <c r="B4614">
        <v>3.5300000000000002</v>
      </c>
      <c r="C4614" t="s">
        <v>27</v>
      </c>
      <c r="D4614" t="s">
        <v>28</v>
      </c>
      <c r="E4614">
        <v>3.0500000000000003</v>
      </c>
      <c r="F4614" t="s">
        <v>27</v>
      </c>
      <c r="G4614" t="s">
        <v>28</v>
      </c>
    </row>
    <row r="4615" spans="1:7" x14ac:dyDescent="0.2">
      <c r="A4615" s="3">
        <v>40037</v>
      </c>
      <c r="B4615">
        <v>3.5300000000000002</v>
      </c>
      <c r="C4615" t="s">
        <v>27</v>
      </c>
      <c r="D4615" t="s">
        <v>28</v>
      </c>
      <c r="E4615">
        <v>3.04</v>
      </c>
      <c r="F4615" t="s">
        <v>27</v>
      </c>
      <c r="G4615" t="s">
        <v>28</v>
      </c>
    </row>
    <row r="4616" spans="1:7" x14ac:dyDescent="0.2">
      <c r="A4616" s="3">
        <v>40038</v>
      </c>
      <c r="B4616">
        <v>3.5300000000000002</v>
      </c>
      <c r="C4616" t="s">
        <v>27</v>
      </c>
      <c r="D4616" t="s">
        <v>28</v>
      </c>
      <c r="E4616">
        <v>3.22</v>
      </c>
      <c r="F4616" t="s">
        <v>27</v>
      </c>
      <c r="G4616" t="s">
        <v>28</v>
      </c>
    </row>
    <row r="4617" spans="1:7" x14ac:dyDescent="0.2">
      <c r="A4617" s="3">
        <v>40039</v>
      </c>
      <c r="B4617">
        <v>3.54</v>
      </c>
      <c r="C4617" t="s">
        <v>27</v>
      </c>
      <c r="D4617" t="s">
        <v>28</v>
      </c>
      <c r="E4617">
        <v>3.47</v>
      </c>
      <c r="F4617" t="s">
        <v>27</v>
      </c>
      <c r="G4617" t="s">
        <v>28</v>
      </c>
    </row>
    <row r="4618" spans="1:7" x14ac:dyDescent="0.2">
      <c r="A4618" s="3">
        <v>40040</v>
      </c>
      <c r="B4618" t="s">
        <v>29</v>
      </c>
      <c r="C4618" t="s">
        <v>30</v>
      </c>
      <c r="D4618" t="s">
        <v>28</v>
      </c>
      <c r="E4618" t="s">
        <v>29</v>
      </c>
      <c r="F4618" t="s">
        <v>30</v>
      </c>
      <c r="G4618" t="s">
        <v>28</v>
      </c>
    </row>
    <row r="4619" spans="1:7" x14ac:dyDescent="0.2">
      <c r="A4619" s="3">
        <v>40041</v>
      </c>
      <c r="B4619" t="s">
        <v>29</v>
      </c>
      <c r="C4619" t="s">
        <v>30</v>
      </c>
      <c r="D4619" t="s">
        <v>28</v>
      </c>
      <c r="E4619" t="s">
        <v>29</v>
      </c>
      <c r="F4619" t="s">
        <v>30</v>
      </c>
      <c r="G4619" t="s">
        <v>28</v>
      </c>
    </row>
    <row r="4620" spans="1:7" x14ac:dyDescent="0.2">
      <c r="A4620" s="3">
        <v>40042</v>
      </c>
      <c r="B4620">
        <v>3.5500000000000003</v>
      </c>
      <c r="C4620" t="s">
        <v>27</v>
      </c>
      <c r="D4620" t="s">
        <v>28</v>
      </c>
      <c r="E4620">
        <v>3.13</v>
      </c>
      <c r="F4620" t="s">
        <v>27</v>
      </c>
      <c r="G4620" t="s">
        <v>28</v>
      </c>
    </row>
    <row r="4621" spans="1:7" x14ac:dyDescent="0.2">
      <c r="A4621" s="3">
        <v>40043</v>
      </c>
      <c r="B4621">
        <v>3.5500000000000003</v>
      </c>
      <c r="C4621" t="s">
        <v>27</v>
      </c>
      <c r="D4621" t="s">
        <v>28</v>
      </c>
      <c r="E4621">
        <v>3.11</v>
      </c>
      <c r="F4621" t="s">
        <v>27</v>
      </c>
      <c r="G4621" t="s">
        <v>28</v>
      </c>
    </row>
    <row r="4622" spans="1:7" x14ac:dyDescent="0.2">
      <c r="A4622" s="3">
        <v>40044</v>
      </c>
      <c r="B4622">
        <v>3.5500000000000003</v>
      </c>
      <c r="C4622" t="s">
        <v>27</v>
      </c>
      <c r="D4622" t="s">
        <v>28</v>
      </c>
      <c r="E4622">
        <v>3.12</v>
      </c>
      <c r="F4622" t="s">
        <v>27</v>
      </c>
      <c r="G4622" t="s">
        <v>28</v>
      </c>
    </row>
    <row r="4623" spans="1:7" x14ac:dyDescent="0.2">
      <c r="A4623" s="3">
        <v>40045</v>
      </c>
      <c r="B4623">
        <v>3.5500000000000003</v>
      </c>
      <c r="C4623" t="s">
        <v>27</v>
      </c>
      <c r="D4623" t="s">
        <v>28</v>
      </c>
      <c r="E4623">
        <v>3.15</v>
      </c>
      <c r="F4623" t="s">
        <v>27</v>
      </c>
      <c r="G4623" t="s">
        <v>28</v>
      </c>
    </row>
    <row r="4624" spans="1:7" x14ac:dyDescent="0.2">
      <c r="A4624" s="3">
        <v>40046</v>
      </c>
      <c r="B4624">
        <v>3.5500000000000003</v>
      </c>
      <c r="C4624" t="s">
        <v>27</v>
      </c>
      <c r="D4624" t="s">
        <v>28</v>
      </c>
      <c r="E4624">
        <v>3.2600000000000002</v>
      </c>
      <c r="F4624" t="s">
        <v>27</v>
      </c>
      <c r="G4624" t="s">
        <v>28</v>
      </c>
    </row>
    <row r="4625" spans="1:7" x14ac:dyDescent="0.2">
      <c r="A4625" s="3">
        <v>40047</v>
      </c>
      <c r="B4625" t="s">
        <v>29</v>
      </c>
      <c r="C4625" t="s">
        <v>30</v>
      </c>
      <c r="D4625" t="s">
        <v>28</v>
      </c>
      <c r="E4625" t="s">
        <v>29</v>
      </c>
      <c r="F4625" t="s">
        <v>30</v>
      </c>
      <c r="G4625" t="s">
        <v>28</v>
      </c>
    </row>
    <row r="4626" spans="1:7" x14ac:dyDescent="0.2">
      <c r="A4626" s="3">
        <v>40048</v>
      </c>
      <c r="B4626" t="s">
        <v>29</v>
      </c>
      <c r="C4626" t="s">
        <v>30</v>
      </c>
      <c r="D4626" t="s">
        <v>28</v>
      </c>
      <c r="E4626" t="s">
        <v>29</v>
      </c>
      <c r="F4626" t="s">
        <v>30</v>
      </c>
      <c r="G4626" t="s">
        <v>28</v>
      </c>
    </row>
    <row r="4627" spans="1:7" x14ac:dyDescent="0.2">
      <c r="A4627" s="3">
        <v>40049</v>
      </c>
      <c r="B4627">
        <v>3.5</v>
      </c>
      <c r="C4627" t="s">
        <v>27</v>
      </c>
      <c r="D4627" t="s">
        <v>28</v>
      </c>
      <c r="E4627">
        <v>2.3000000000000003</v>
      </c>
      <c r="F4627" t="s">
        <v>27</v>
      </c>
      <c r="G4627" t="s">
        <v>28</v>
      </c>
    </row>
    <row r="4628" spans="1:7" x14ac:dyDescent="0.2">
      <c r="A4628" s="3">
        <v>40050</v>
      </c>
      <c r="B4628">
        <v>3.49</v>
      </c>
      <c r="C4628" t="s">
        <v>27</v>
      </c>
      <c r="D4628" t="s">
        <v>28</v>
      </c>
      <c r="E4628">
        <v>2.2800000000000002</v>
      </c>
      <c r="F4628" t="s">
        <v>27</v>
      </c>
      <c r="G4628" t="s">
        <v>28</v>
      </c>
    </row>
    <row r="4629" spans="1:7" x14ac:dyDescent="0.2">
      <c r="A4629" s="3">
        <v>40051</v>
      </c>
      <c r="B4629">
        <v>3.49</v>
      </c>
      <c r="C4629" t="s">
        <v>27</v>
      </c>
      <c r="D4629" t="s">
        <v>28</v>
      </c>
      <c r="E4629">
        <v>2.27</v>
      </c>
      <c r="F4629" t="s">
        <v>27</v>
      </c>
      <c r="G4629" t="s">
        <v>28</v>
      </c>
    </row>
    <row r="4630" spans="1:7" x14ac:dyDescent="0.2">
      <c r="A4630" s="3">
        <v>40052</v>
      </c>
      <c r="B4630">
        <v>3.49</v>
      </c>
      <c r="C4630" t="s">
        <v>27</v>
      </c>
      <c r="D4630" t="s">
        <v>28</v>
      </c>
      <c r="E4630">
        <v>2.2600000000000002</v>
      </c>
      <c r="F4630" t="s">
        <v>27</v>
      </c>
      <c r="G4630" t="s">
        <v>28</v>
      </c>
    </row>
    <row r="4631" spans="1:7" x14ac:dyDescent="0.2">
      <c r="A4631" s="3">
        <v>40053</v>
      </c>
      <c r="B4631">
        <v>3.5</v>
      </c>
      <c r="C4631" t="s">
        <v>27</v>
      </c>
      <c r="D4631" t="s">
        <v>28</v>
      </c>
      <c r="E4631">
        <v>2.33</v>
      </c>
      <c r="F4631" t="s">
        <v>27</v>
      </c>
      <c r="G4631" t="s">
        <v>28</v>
      </c>
    </row>
    <row r="4632" spans="1:7" x14ac:dyDescent="0.2">
      <c r="A4632" s="3">
        <v>40054</v>
      </c>
      <c r="B4632" t="s">
        <v>29</v>
      </c>
      <c r="C4632" t="s">
        <v>30</v>
      </c>
      <c r="D4632" t="s">
        <v>28</v>
      </c>
      <c r="E4632" t="s">
        <v>29</v>
      </c>
      <c r="F4632" t="s">
        <v>30</v>
      </c>
      <c r="G4632" t="s">
        <v>28</v>
      </c>
    </row>
    <row r="4633" spans="1:7" x14ac:dyDescent="0.2">
      <c r="A4633" s="3">
        <v>40055</v>
      </c>
      <c r="B4633" t="s">
        <v>29</v>
      </c>
      <c r="C4633" t="s">
        <v>30</v>
      </c>
      <c r="D4633" t="s">
        <v>28</v>
      </c>
      <c r="E4633" t="s">
        <v>29</v>
      </c>
      <c r="F4633" t="s">
        <v>30</v>
      </c>
      <c r="G4633" t="s">
        <v>28</v>
      </c>
    </row>
    <row r="4634" spans="1:7" x14ac:dyDescent="0.2">
      <c r="A4634" s="3">
        <v>40056</v>
      </c>
      <c r="B4634">
        <v>3.52</v>
      </c>
      <c r="C4634" t="s">
        <v>27</v>
      </c>
      <c r="D4634" t="s">
        <v>28</v>
      </c>
      <c r="E4634">
        <v>3.3000000000000003</v>
      </c>
      <c r="F4634" t="s">
        <v>27</v>
      </c>
      <c r="G4634" t="s">
        <v>28</v>
      </c>
    </row>
    <row r="4635" spans="1:7" x14ac:dyDescent="0.2">
      <c r="A4635" s="3">
        <v>40057</v>
      </c>
      <c r="B4635">
        <v>3.52</v>
      </c>
      <c r="C4635" t="s">
        <v>27</v>
      </c>
      <c r="D4635" t="s">
        <v>28</v>
      </c>
      <c r="E4635">
        <v>3.25</v>
      </c>
      <c r="F4635" t="s">
        <v>27</v>
      </c>
      <c r="G4635" t="s">
        <v>28</v>
      </c>
    </row>
    <row r="4636" spans="1:7" x14ac:dyDescent="0.2">
      <c r="A4636" s="3">
        <v>40058</v>
      </c>
      <c r="B4636">
        <v>3.52</v>
      </c>
      <c r="C4636" t="s">
        <v>27</v>
      </c>
      <c r="D4636" t="s">
        <v>28</v>
      </c>
      <c r="E4636">
        <v>3.27</v>
      </c>
      <c r="F4636" t="s">
        <v>27</v>
      </c>
      <c r="G4636" t="s">
        <v>28</v>
      </c>
    </row>
    <row r="4637" spans="1:7" x14ac:dyDescent="0.2">
      <c r="A4637" s="3">
        <v>40059</v>
      </c>
      <c r="B4637">
        <v>3.5300000000000002</v>
      </c>
      <c r="C4637" t="s">
        <v>27</v>
      </c>
      <c r="D4637" t="s">
        <v>28</v>
      </c>
      <c r="E4637">
        <v>3.2800000000000002</v>
      </c>
      <c r="F4637" t="s">
        <v>27</v>
      </c>
      <c r="G4637" t="s">
        <v>28</v>
      </c>
    </row>
    <row r="4638" spans="1:7" x14ac:dyDescent="0.2">
      <c r="A4638" s="3">
        <v>40060</v>
      </c>
      <c r="B4638">
        <v>3.5300000000000002</v>
      </c>
      <c r="C4638" t="s">
        <v>27</v>
      </c>
      <c r="D4638" t="s">
        <v>28</v>
      </c>
      <c r="E4638">
        <v>3.27</v>
      </c>
      <c r="F4638" t="s">
        <v>27</v>
      </c>
      <c r="G4638" t="s">
        <v>28</v>
      </c>
    </row>
    <row r="4639" spans="1:7" x14ac:dyDescent="0.2">
      <c r="A4639" s="3">
        <v>40061</v>
      </c>
      <c r="B4639" t="s">
        <v>29</v>
      </c>
      <c r="C4639" t="s">
        <v>30</v>
      </c>
      <c r="D4639" t="s">
        <v>28</v>
      </c>
      <c r="E4639" t="s">
        <v>29</v>
      </c>
      <c r="F4639" t="s">
        <v>30</v>
      </c>
      <c r="G4639" t="s">
        <v>28</v>
      </c>
    </row>
    <row r="4640" spans="1:7" x14ac:dyDescent="0.2">
      <c r="A4640" s="3">
        <v>40062</v>
      </c>
      <c r="B4640" t="s">
        <v>29</v>
      </c>
      <c r="C4640" t="s">
        <v>30</v>
      </c>
      <c r="D4640" t="s">
        <v>28</v>
      </c>
      <c r="E4640" t="s">
        <v>29</v>
      </c>
      <c r="F4640" t="s">
        <v>30</v>
      </c>
      <c r="G4640" t="s">
        <v>28</v>
      </c>
    </row>
    <row r="4641" spans="1:7" x14ac:dyDescent="0.2">
      <c r="A4641" s="3">
        <v>40063</v>
      </c>
      <c r="B4641">
        <v>3.5300000000000002</v>
      </c>
      <c r="C4641" t="s">
        <v>27</v>
      </c>
      <c r="D4641" t="s">
        <v>28</v>
      </c>
      <c r="E4641">
        <v>2.73</v>
      </c>
      <c r="F4641" t="s">
        <v>27</v>
      </c>
      <c r="G4641" t="s">
        <v>28</v>
      </c>
    </row>
    <row r="4642" spans="1:7" x14ac:dyDescent="0.2">
      <c r="A4642" s="3">
        <v>40064</v>
      </c>
      <c r="B4642">
        <v>3.52</v>
      </c>
      <c r="C4642" t="s">
        <v>27</v>
      </c>
      <c r="D4642" t="s">
        <v>28</v>
      </c>
      <c r="E4642">
        <v>2.66</v>
      </c>
      <c r="F4642" t="s">
        <v>27</v>
      </c>
      <c r="G4642" t="s">
        <v>28</v>
      </c>
    </row>
    <row r="4643" spans="1:7" x14ac:dyDescent="0.2">
      <c r="A4643" s="3">
        <v>40065</v>
      </c>
      <c r="B4643">
        <v>3.52</v>
      </c>
      <c r="C4643" t="s">
        <v>27</v>
      </c>
      <c r="D4643" t="s">
        <v>28</v>
      </c>
      <c r="E4643">
        <v>2.65</v>
      </c>
      <c r="F4643" t="s">
        <v>27</v>
      </c>
      <c r="G4643" t="s">
        <v>28</v>
      </c>
    </row>
    <row r="4644" spans="1:7" x14ac:dyDescent="0.2">
      <c r="A4644" s="3">
        <v>40066</v>
      </c>
      <c r="B4644">
        <v>3.52</v>
      </c>
      <c r="C4644" t="s">
        <v>27</v>
      </c>
      <c r="D4644" t="s">
        <v>28</v>
      </c>
      <c r="E4644">
        <v>2.65</v>
      </c>
      <c r="F4644" t="s">
        <v>27</v>
      </c>
      <c r="G4644" t="s">
        <v>28</v>
      </c>
    </row>
    <row r="4645" spans="1:7" x14ac:dyDescent="0.2">
      <c r="A4645" s="3">
        <v>40067</v>
      </c>
      <c r="B4645">
        <v>3.52</v>
      </c>
      <c r="C4645" t="s">
        <v>27</v>
      </c>
      <c r="D4645" t="s">
        <v>28</v>
      </c>
      <c r="E4645">
        <v>3.06</v>
      </c>
      <c r="F4645" t="s">
        <v>27</v>
      </c>
      <c r="G4645" t="s">
        <v>28</v>
      </c>
    </row>
    <row r="4646" spans="1:7" x14ac:dyDescent="0.2">
      <c r="A4646" s="3">
        <v>40068</v>
      </c>
      <c r="B4646" t="s">
        <v>29</v>
      </c>
      <c r="C4646" t="s">
        <v>30</v>
      </c>
      <c r="D4646" t="s">
        <v>28</v>
      </c>
      <c r="E4646" t="s">
        <v>29</v>
      </c>
      <c r="F4646" t="s">
        <v>30</v>
      </c>
      <c r="G4646" t="s">
        <v>28</v>
      </c>
    </row>
    <row r="4647" spans="1:7" x14ac:dyDescent="0.2">
      <c r="A4647" s="3">
        <v>40069</v>
      </c>
      <c r="B4647" t="s">
        <v>29</v>
      </c>
      <c r="C4647" t="s">
        <v>30</v>
      </c>
      <c r="D4647" t="s">
        <v>28</v>
      </c>
      <c r="E4647" t="s">
        <v>29</v>
      </c>
      <c r="F4647" t="s">
        <v>30</v>
      </c>
      <c r="G4647" t="s">
        <v>28</v>
      </c>
    </row>
    <row r="4648" spans="1:7" x14ac:dyDescent="0.2">
      <c r="A4648" s="3">
        <v>40070</v>
      </c>
      <c r="B4648">
        <v>3.5300000000000002</v>
      </c>
      <c r="C4648" t="s">
        <v>27</v>
      </c>
      <c r="D4648" t="s">
        <v>28</v>
      </c>
      <c r="E4648">
        <v>3.11</v>
      </c>
      <c r="F4648" t="s">
        <v>27</v>
      </c>
      <c r="G4648" t="s">
        <v>28</v>
      </c>
    </row>
    <row r="4649" spans="1:7" x14ac:dyDescent="0.2">
      <c r="A4649" s="3">
        <v>40071</v>
      </c>
      <c r="B4649">
        <v>3.5300000000000002</v>
      </c>
      <c r="C4649" t="s">
        <v>27</v>
      </c>
      <c r="D4649" t="s">
        <v>28</v>
      </c>
      <c r="E4649">
        <v>3.18</v>
      </c>
      <c r="F4649" t="s">
        <v>27</v>
      </c>
      <c r="G4649" t="s">
        <v>28</v>
      </c>
    </row>
    <row r="4650" spans="1:7" x14ac:dyDescent="0.2">
      <c r="A4650" s="3">
        <v>40072</v>
      </c>
      <c r="B4650">
        <v>3.54</v>
      </c>
      <c r="C4650" t="s">
        <v>27</v>
      </c>
      <c r="D4650" t="s">
        <v>28</v>
      </c>
      <c r="E4650">
        <v>3.27</v>
      </c>
      <c r="F4650" t="s">
        <v>27</v>
      </c>
      <c r="G4650" t="s">
        <v>28</v>
      </c>
    </row>
    <row r="4651" spans="1:7" x14ac:dyDescent="0.2">
      <c r="A4651" s="3">
        <v>40073</v>
      </c>
      <c r="B4651">
        <v>3.5300000000000002</v>
      </c>
      <c r="C4651" t="s">
        <v>27</v>
      </c>
      <c r="D4651" t="s">
        <v>28</v>
      </c>
      <c r="E4651">
        <v>3.25</v>
      </c>
      <c r="F4651" t="s">
        <v>27</v>
      </c>
      <c r="G4651" t="s">
        <v>28</v>
      </c>
    </row>
    <row r="4652" spans="1:7" x14ac:dyDescent="0.2">
      <c r="A4652" s="3">
        <v>40074</v>
      </c>
      <c r="B4652">
        <v>3.5300000000000002</v>
      </c>
      <c r="C4652" t="s">
        <v>27</v>
      </c>
      <c r="D4652" t="s">
        <v>28</v>
      </c>
      <c r="E4652">
        <v>3.24</v>
      </c>
      <c r="F4652" t="s">
        <v>27</v>
      </c>
      <c r="G4652" t="s">
        <v>28</v>
      </c>
    </row>
    <row r="4653" spans="1:7" x14ac:dyDescent="0.2">
      <c r="A4653" s="3">
        <v>40075</v>
      </c>
      <c r="B4653" t="s">
        <v>29</v>
      </c>
      <c r="C4653" t="s">
        <v>30</v>
      </c>
      <c r="D4653" t="s">
        <v>28</v>
      </c>
      <c r="E4653" t="s">
        <v>29</v>
      </c>
      <c r="F4653" t="s">
        <v>30</v>
      </c>
      <c r="G4653" t="s">
        <v>28</v>
      </c>
    </row>
    <row r="4654" spans="1:7" x14ac:dyDescent="0.2">
      <c r="A4654" s="3">
        <v>40076</v>
      </c>
      <c r="B4654" t="s">
        <v>29</v>
      </c>
      <c r="C4654" t="s">
        <v>30</v>
      </c>
      <c r="D4654" t="s">
        <v>28</v>
      </c>
      <c r="E4654" t="s">
        <v>29</v>
      </c>
      <c r="F4654" t="s">
        <v>30</v>
      </c>
      <c r="G4654" t="s">
        <v>28</v>
      </c>
    </row>
    <row r="4655" spans="1:7" x14ac:dyDescent="0.2">
      <c r="A4655" s="3">
        <v>40077</v>
      </c>
      <c r="B4655">
        <v>3.52</v>
      </c>
      <c r="C4655" t="s">
        <v>27</v>
      </c>
      <c r="D4655" t="s">
        <v>28</v>
      </c>
      <c r="E4655">
        <v>2.57</v>
      </c>
      <c r="F4655" t="s">
        <v>27</v>
      </c>
      <c r="G4655" t="s">
        <v>28</v>
      </c>
    </row>
    <row r="4656" spans="1:7" x14ac:dyDescent="0.2">
      <c r="A4656" s="3">
        <v>40078</v>
      </c>
      <c r="B4656">
        <v>3.5100000000000002</v>
      </c>
      <c r="C4656" t="s">
        <v>27</v>
      </c>
      <c r="D4656" t="s">
        <v>28</v>
      </c>
      <c r="E4656">
        <v>2.3000000000000003</v>
      </c>
      <c r="F4656" t="s">
        <v>27</v>
      </c>
      <c r="G4656" t="s">
        <v>28</v>
      </c>
    </row>
    <row r="4657" spans="1:7" x14ac:dyDescent="0.2">
      <c r="A4657" s="3">
        <v>40079</v>
      </c>
      <c r="B4657">
        <v>3.5100000000000002</v>
      </c>
      <c r="C4657" t="s">
        <v>27</v>
      </c>
      <c r="D4657" t="s">
        <v>28</v>
      </c>
      <c r="E4657">
        <v>2.2800000000000002</v>
      </c>
      <c r="F4657" t="s">
        <v>27</v>
      </c>
      <c r="G4657" t="s">
        <v>28</v>
      </c>
    </row>
    <row r="4658" spans="1:7" x14ac:dyDescent="0.2">
      <c r="A4658" s="3">
        <v>40080</v>
      </c>
      <c r="B4658">
        <v>3.5100000000000002</v>
      </c>
      <c r="C4658" t="s">
        <v>27</v>
      </c>
      <c r="D4658" t="s">
        <v>28</v>
      </c>
      <c r="E4658">
        <v>2.27</v>
      </c>
      <c r="F4658" t="s">
        <v>27</v>
      </c>
      <c r="G4658" t="s">
        <v>28</v>
      </c>
    </row>
    <row r="4659" spans="1:7" x14ac:dyDescent="0.2">
      <c r="A4659" s="3">
        <v>40081</v>
      </c>
      <c r="B4659">
        <v>3.5100000000000002</v>
      </c>
      <c r="C4659" t="s">
        <v>27</v>
      </c>
      <c r="D4659" t="s">
        <v>28</v>
      </c>
      <c r="E4659">
        <v>2.3000000000000003</v>
      </c>
      <c r="F4659" t="s">
        <v>27</v>
      </c>
      <c r="G4659" t="s">
        <v>28</v>
      </c>
    </row>
    <row r="4660" spans="1:7" x14ac:dyDescent="0.2">
      <c r="A4660" s="3">
        <v>40082</v>
      </c>
      <c r="B4660" t="s">
        <v>29</v>
      </c>
      <c r="C4660" t="s">
        <v>30</v>
      </c>
      <c r="D4660" t="s">
        <v>28</v>
      </c>
      <c r="E4660" t="s">
        <v>29</v>
      </c>
      <c r="F4660" t="s">
        <v>30</v>
      </c>
      <c r="G4660" t="s">
        <v>28</v>
      </c>
    </row>
    <row r="4661" spans="1:7" x14ac:dyDescent="0.2">
      <c r="A4661" s="3">
        <v>40083</v>
      </c>
      <c r="B4661" t="s">
        <v>29</v>
      </c>
      <c r="C4661" t="s">
        <v>30</v>
      </c>
      <c r="D4661" t="s">
        <v>28</v>
      </c>
      <c r="E4661" t="s">
        <v>29</v>
      </c>
      <c r="F4661" t="s">
        <v>30</v>
      </c>
      <c r="G4661" t="s">
        <v>28</v>
      </c>
    </row>
    <row r="4662" spans="1:7" x14ac:dyDescent="0.2">
      <c r="A4662" s="3">
        <v>40084</v>
      </c>
      <c r="B4662">
        <v>3.5100000000000002</v>
      </c>
      <c r="C4662" t="s">
        <v>27</v>
      </c>
      <c r="D4662" t="s">
        <v>28</v>
      </c>
      <c r="E4662">
        <v>2.2600000000000002</v>
      </c>
      <c r="F4662" t="s">
        <v>27</v>
      </c>
      <c r="G4662" t="s">
        <v>28</v>
      </c>
    </row>
    <row r="4663" spans="1:7" x14ac:dyDescent="0.2">
      <c r="A4663" s="3">
        <v>40085</v>
      </c>
      <c r="B4663">
        <v>3.5300000000000002</v>
      </c>
      <c r="C4663" t="s">
        <v>27</v>
      </c>
      <c r="D4663" t="s">
        <v>28</v>
      </c>
      <c r="E4663">
        <v>2.25</v>
      </c>
      <c r="F4663" t="s">
        <v>27</v>
      </c>
      <c r="G4663" t="s">
        <v>28</v>
      </c>
    </row>
    <row r="4664" spans="1:7" x14ac:dyDescent="0.2">
      <c r="A4664" s="3">
        <v>40086</v>
      </c>
      <c r="B4664">
        <v>3.5300000000000002</v>
      </c>
      <c r="C4664" t="s">
        <v>27</v>
      </c>
      <c r="D4664" t="s">
        <v>28</v>
      </c>
      <c r="E4664">
        <v>3.35</v>
      </c>
      <c r="F4664" t="s">
        <v>27</v>
      </c>
      <c r="G4664" t="s">
        <v>28</v>
      </c>
    </row>
    <row r="4665" spans="1:7" x14ac:dyDescent="0.2">
      <c r="A4665" s="3">
        <v>40087</v>
      </c>
      <c r="B4665">
        <v>3.54</v>
      </c>
      <c r="C4665" t="s">
        <v>27</v>
      </c>
      <c r="D4665" t="s">
        <v>28</v>
      </c>
      <c r="E4665">
        <v>3.5100000000000002</v>
      </c>
      <c r="F4665" t="s">
        <v>27</v>
      </c>
      <c r="G4665" t="s">
        <v>28</v>
      </c>
    </row>
    <row r="4666" spans="1:7" x14ac:dyDescent="0.2">
      <c r="A4666" s="3">
        <v>40088</v>
      </c>
      <c r="B4666">
        <v>3.54</v>
      </c>
      <c r="C4666" t="s">
        <v>27</v>
      </c>
      <c r="D4666" t="s">
        <v>28</v>
      </c>
      <c r="E4666">
        <v>3.5100000000000002</v>
      </c>
      <c r="F4666" t="s">
        <v>27</v>
      </c>
      <c r="G4666" t="s">
        <v>28</v>
      </c>
    </row>
    <row r="4667" spans="1:7" x14ac:dyDescent="0.2">
      <c r="A4667" s="3">
        <v>40089</v>
      </c>
      <c r="B4667" t="s">
        <v>29</v>
      </c>
      <c r="C4667" t="s">
        <v>30</v>
      </c>
      <c r="D4667" t="s">
        <v>28</v>
      </c>
      <c r="E4667" t="s">
        <v>29</v>
      </c>
      <c r="F4667" t="s">
        <v>30</v>
      </c>
      <c r="G4667" t="s">
        <v>28</v>
      </c>
    </row>
    <row r="4668" spans="1:7" x14ac:dyDescent="0.2">
      <c r="A4668" s="3">
        <v>40090</v>
      </c>
      <c r="B4668" t="s">
        <v>29</v>
      </c>
      <c r="C4668" t="s">
        <v>30</v>
      </c>
      <c r="D4668" t="s">
        <v>28</v>
      </c>
      <c r="E4668" t="s">
        <v>29</v>
      </c>
      <c r="F4668" t="s">
        <v>30</v>
      </c>
      <c r="G4668" t="s">
        <v>28</v>
      </c>
    </row>
    <row r="4669" spans="1:7" x14ac:dyDescent="0.2">
      <c r="A4669" s="3">
        <v>40091</v>
      </c>
      <c r="B4669">
        <v>3.52</v>
      </c>
      <c r="C4669" t="s">
        <v>27</v>
      </c>
      <c r="D4669" t="s">
        <v>28</v>
      </c>
      <c r="E4669">
        <v>2.75</v>
      </c>
      <c r="F4669" t="s">
        <v>27</v>
      </c>
      <c r="G4669" t="s">
        <v>28</v>
      </c>
    </row>
    <row r="4670" spans="1:7" x14ac:dyDescent="0.2">
      <c r="A4670" s="3">
        <v>40092</v>
      </c>
      <c r="B4670">
        <v>3.52</v>
      </c>
      <c r="C4670" t="s">
        <v>27</v>
      </c>
      <c r="D4670" t="s">
        <v>28</v>
      </c>
      <c r="E4670">
        <v>2.75</v>
      </c>
      <c r="F4670" t="s">
        <v>27</v>
      </c>
      <c r="G4670" t="s">
        <v>28</v>
      </c>
    </row>
    <row r="4671" spans="1:7" x14ac:dyDescent="0.2">
      <c r="A4671" s="3">
        <v>40093</v>
      </c>
      <c r="B4671">
        <v>3.52</v>
      </c>
      <c r="C4671" t="s">
        <v>27</v>
      </c>
      <c r="D4671" t="s">
        <v>28</v>
      </c>
      <c r="E4671">
        <v>2.73</v>
      </c>
      <c r="F4671" t="s">
        <v>27</v>
      </c>
      <c r="G4671" t="s">
        <v>28</v>
      </c>
    </row>
    <row r="4672" spans="1:7" x14ac:dyDescent="0.2">
      <c r="A4672" s="3">
        <v>40094</v>
      </c>
      <c r="B4672">
        <v>3.52</v>
      </c>
      <c r="C4672" t="s">
        <v>27</v>
      </c>
      <c r="D4672" t="s">
        <v>28</v>
      </c>
      <c r="E4672">
        <v>2.64</v>
      </c>
      <c r="F4672" t="s">
        <v>27</v>
      </c>
      <c r="G4672" t="s">
        <v>28</v>
      </c>
    </row>
    <row r="4673" spans="1:7" x14ac:dyDescent="0.2">
      <c r="A4673" s="3">
        <v>40095</v>
      </c>
      <c r="B4673">
        <v>3.52</v>
      </c>
      <c r="C4673" t="s">
        <v>27</v>
      </c>
      <c r="D4673" t="s">
        <v>28</v>
      </c>
      <c r="E4673">
        <v>3.02</v>
      </c>
      <c r="F4673" t="s">
        <v>27</v>
      </c>
      <c r="G4673" t="s">
        <v>28</v>
      </c>
    </row>
    <row r="4674" spans="1:7" x14ac:dyDescent="0.2">
      <c r="A4674" s="3">
        <v>40096</v>
      </c>
      <c r="B4674" t="s">
        <v>29</v>
      </c>
      <c r="C4674" t="s">
        <v>30</v>
      </c>
      <c r="D4674" t="s">
        <v>28</v>
      </c>
      <c r="E4674" t="s">
        <v>29</v>
      </c>
      <c r="F4674" t="s">
        <v>30</v>
      </c>
      <c r="G4674" t="s">
        <v>28</v>
      </c>
    </row>
    <row r="4675" spans="1:7" x14ac:dyDescent="0.2">
      <c r="A4675" s="3">
        <v>40097</v>
      </c>
      <c r="B4675" t="s">
        <v>29</v>
      </c>
      <c r="C4675" t="s">
        <v>30</v>
      </c>
      <c r="D4675" t="s">
        <v>28</v>
      </c>
      <c r="E4675" t="s">
        <v>29</v>
      </c>
      <c r="F4675" t="s">
        <v>30</v>
      </c>
      <c r="G4675" t="s">
        <v>28</v>
      </c>
    </row>
    <row r="4676" spans="1:7" x14ac:dyDescent="0.2">
      <c r="A4676" s="3">
        <v>40098</v>
      </c>
      <c r="B4676">
        <v>3.52</v>
      </c>
      <c r="C4676" t="s">
        <v>27</v>
      </c>
      <c r="D4676" t="s">
        <v>28</v>
      </c>
      <c r="E4676">
        <v>2.9</v>
      </c>
      <c r="F4676" t="s">
        <v>27</v>
      </c>
      <c r="G4676" t="s">
        <v>28</v>
      </c>
    </row>
    <row r="4677" spans="1:7" x14ac:dyDescent="0.2">
      <c r="A4677" s="3">
        <v>40099</v>
      </c>
      <c r="B4677">
        <v>3.5300000000000002</v>
      </c>
      <c r="C4677" t="s">
        <v>27</v>
      </c>
      <c r="D4677" t="s">
        <v>28</v>
      </c>
      <c r="E4677">
        <v>2.92</v>
      </c>
      <c r="F4677" t="s">
        <v>27</v>
      </c>
      <c r="G4677" t="s">
        <v>28</v>
      </c>
    </row>
    <row r="4678" spans="1:7" x14ac:dyDescent="0.2">
      <c r="A4678" s="3">
        <v>40100</v>
      </c>
      <c r="B4678">
        <v>3.5300000000000002</v>
      </c>
      <c r="C4678" t="s">
        <v>27</v>
      </c>
      <c r="D4678" t="s">
        <v>28</v>
      </c>
      <c r="E4678">
        <v>2.91</v>
      </c>
      <c r="F4678" t="s">
        <v>27</v>
      </c>
      <c r="G4678" t="s">
        <v>28</v>
      </c>
    </row>
    <row r="4679" spans="1:7" x14ac:dyDescent="0.2">
      <c r="A4679" s="3">
        <v>40101</v>
      </c>
      <c r="B4679">
        <v>3.5300000000000002</v>
      </c>
      <c r="C4679" t="s">
        <v>27</v>
      </c>
      <c r="D4679" t="s">
        <v>28</v>
      </c>
      <c r="E4679">
        <v>3.0100000000000002</v>
      </c>
      <c r="F4679" t="s">
        <v>27</v>
      </c>
      <c r="G4679" t="s">
        <v>28</v>
      </c>
    </row>
    <row r="4680" spans="1:7" x14ac:dyDescent="0.2">
      <c r="A4680" s="3">
        <v>40102</v>
      </c>
      <c r="B4680">
        <v>3.5300000000000002</v>
      </c>
      <c r="C4680" t="s">
        <v>27</v>
      </c>
      <c r="D4680" t="s">
        <v>28</v>
      </c>
      <c r="E4680">
        <v>3.2600000000000002</v>
      </c>
      <c r="F4680" t="s">
        <v>27</v>
      </c>
      <c r="G4680" t="s">
        <v>28</v>
      </c>
    </row>
    <row r="4681" spans="1:7" x14ac:dyDescent="0.2">
      <c r="A4681" s="3">
        <v>40103</v>
      </c>
      <c r="B4681" t="s">
        <v>29</v>
      </c>
      <c r="C4681" t="s">
        <v>30</v>
      </c>
      <c r="D4681" t="s">
        <v>28</v>
      </c>
      <c r="E4681" t="s">
        <v>29</v>
      </c>
      <c r="F4681" t="s">
        <v>30</v>
      </c>
      <c r="G4681" t="s">
        <v>28</v>
      </c>
    </row>
    <row r="4682" spans="1:7" x14ac:dyDescent="0.2">
      <c r="A4682" s="3">
        <v>40104</v>
      </c>
      <c r="B4682" t="s">
        <v>29</v>
      </c>
      <c r="C4682" t="s">
        <v>30</v>
      </c>
      <c r="D4682" t="s">
        <v>28</v>
      </c>
      <c r="E4682" t="s">
        <v>29</v>
      </c>
      <c r="F4682" t="s">
        <v>30</v>
      </c>
      <c r="G4682" t="s">
        <v>28</v>
      </c>
    </row>
    <row r="4683" spans="1:7" x14ac:dyDescent="0.2">
      <c r="A4683" s="3">
        <v>40105</v>
      </c>
      <c r="B4683">
        <v>3.5300000000000002</v>
      </c>
      <c r="C4683" t="s">
        <v>27</v>
      </c>
      <c r="D4683" t="s">
        <v>28</v>
      </c>
      <c r="E4683">
        <v>2.84</v>
      </c>
      <c r="F4683" t="s">
        <v>27</v>
      </c>
      <c r="G4683" t="s">
        <v>28</v>
      </c>
    </row>
    <row r="4684" spans="1:7" x14ac:dyDescent="0.2">
      <c r="A4684" s="3">
        <v>40106</v>
      </c>
      <c r="B4684">
        <v>3.5300000000000002</v>
      </c>
      <c r="C4684" t="s">
        <v>27</v>
      </c>
      <c r="D4684" t="s">
        <v>28</v>
      </c>
      <c r="E4684">
        <v>2.9</v>
      </c>
      <c r="F4684" t="s">
        <v>27</v>
      </c>
      <c r="G4684" t="s">
        <v>28</v>
      </c>
    </row>
    <row r="4685" spans="1:7" x14ac:dyDescent="0.2">
      <c r="A4685" s="3">
        <v>40107</v>
      </c>
      <c r="B4685">
        <v>3.5300000000000002</v>
      </c>
      <c r="C4685" t="s">
        <v>27</v>
      </c>
      <c r="D4685" t="s">
        <v>28</v>
      </c>
      <c r="E4685">
        <v>2.66</v>
      </c>
      <c r="F4685" t="s">
        <v>27</v>
      </c>
      <c r="G4685" t="s">
        <v>28</v>
      </c>
    </row>
    <row r="4686" spans="1:7" x14ac:dyDescent="0.2">
      <c r="A4686" s="3">
        <v>40108</v>
      </c>
      <c r="B4686">
        <v>3.52</v>
      </c>
      <c r="C4686" t="s">
        <v>27</v>
      </c>
      <c r="D4686" t="s">
        <v>28</v>
      </c>
      <c r="E4686">
        <v>2.4</v>
      </c>
      <c r="F4686" t="s">
        <v>27</v>
      </c>
      <c r="G4686" t="s">
        <v>28</v>
      </c>
    </row>
    <row r="4687" spans="1:7" x14ac:dyDescent="0.2">
      <c r="A4687" s="3">
        <v>40109</v>
      </c>
      <c r="B4687">
        <v>3.5100000000000002</v>
      </c>
      <c r="C4687" t="s">
        <v>27</v>
      </c>
      <c r="D4687" t="s">
        <v>28</v>
      </c>
      <c r="E4687">
        <v>2.5500000000000003</v>
      </c>
      <c r="F4687" t="s">
        <v>27</v>
      </c>
      <c r="G4687" t="s">
        <v>28</v>
      </c>
    </row>
    <row r="4688" spans="1:7" x14ac:dyDescent="0.2">
      <c r="A4688" s="3">
        <v>40110</v>
      </c>
      <c r="B4688" t="s">
        <v>29</v>
      </c>
      <c r="C4688" t="s">
        <v>30</v>
      </c>
      <c r="D4688" t="s">
        <v>28</v>
      </c>
      <c r="E4688" t="s">
        <v>29</v>
      </c>
      <c r="F4688" t="s">
        <v>30</v>
      </c>
      <c r="G4688" t="s">
        <v>28</v>
      </c>
    </row>
    <row r="4689" spans="1:7" x14ac:dyDescent="0.2">
      <c r="A4689" s="3">
        <v>40111</v>
      </c>
      <c r="B4689" t="s">
        <v>29</v>
      </c>
      <c r="C4689" t="s">
        <v>30</v>
      </c>
      <c r="D4689" t="s">
        <v>28</v>
      </c>
      <c r="E4689" t="s">
        <v>29</v>
      </c>
      <c r="F4689" t="s">
        <v>30</v>
      </c>
      <c r="G4689" t="s">
        <v>28</v>
      </c>
    </row>
    <row r="4690" spans="1:7" x14ac:dyDescent="0.2">
      <c r="A4690" s="3">
        <v>40112</v>
      </c>
      <c r="B4690">
        <v>3.5100000000000002</v>
      </c>
      <c r="C4690" t="s">
        <v>27</v>
      </c>
      <c r="D4690" t="s">
        <v>28</v>
      </c>
      <c r="E4690">
        <v>2.57</v>
      </c>
      <c r="F4690" t="s">
        <v>27</v>
      </c>
      <c r="G4690" t="s">
        <v>28</v>
      </c>
    </row>
    <row r="4691" spans="1:7" x14ac:dyDescent="0.2">
      <c r="A4691" s="3">
        <v>40113</v>
      </c>
      <c r="B4691">
        <v>3.5100000000000002</v>
      </c>
      <c r="C4691" t="s">
        <v>27</v>
      </c>
      <c r="D4691" t="s">
        <v>28</v>
      </c>
      <c r="E4691">
        <v>2.56</v>
      </c>
      <c r="F4691" t="s">
        <v>27</v>
      </c>
      <c r="G4691" t="s">
        <v>28</v>
      </c>
    </row>
    <row r="4692" spans="1:7" x14ac:dyDescent="0.2">
      <c r="A4692" s="3">
        <v>40114</v>
      </c>
      <c r="B4692">
        <v>3.5100000000000002</v>
      </c>
      <c r="C4692" t="s">
        <v>27</v>
      </c>
      <c r="D4692" t="s">
        <v>28</v>
      </c>
      <c r="E4692">
        <v>2.4700000000000002</v>
      </c>
      <c r="F4692" t="s">
        <v>27</v>
      </c>
      <c r="G4692" t="s">
        <v>28</v>
      </c>
    </row>
    <row r="4693" spans="1:7" x14ac:dyDescent="0.2">
      <c r="A4693" s="3">
        <v>40115</v>
      </c>
      <c r="B4693">
        <v>3.52</v>
      </c>
      <c r="C4693" t="s">
        <v>27</v>
      </c>
      <c r="D4693" t="s">
        <v>28</v>
      </c>
      <c r="E4693">
        <v>2.37</v>
      </c>
      <c r="F4693" t="s">
        <v>27</v>
      </c>
      <c r="G4693" t="s">
        <v>28</v>
      </c>
    </row>
    <row r="4694" spans="1:7" x14ac:dyDescent="0.2">
      <c r="A4694" s="3">
        <v>40116</v>
      </c>
      <c r="B4694">
        <v>3.52</v>
      </c>
      <c r="C4694" t="s">
        <v>27</v>
      </c>
      <c r="D4694" t="s">
        <v>28</v>
      </c>
      <c r="E4694">
        <v>2.7600000000000002</v>
      </c>
      <c r="F4694" t="s">
        <v>27</v>
      </c>
      <c r="G4694" t="s">
        <v>28</v>
      </c>
    </row>
    <row r="4695" spans="1:7" x14ac:dyDescent="0.2">
      <c r="A4695" s="3">
        <v>40117</v>
      </c>
      <c r="B4695" t="s">
        <v>29</v>
      </c>
      <c r="C4695" t="s">
        <v>30</v>
      </c>
      <c r="D4695" t="s">
        <v>28</v>
      </c>
      <c r="E4695" t="s">
        <v>29</v>
      </c>
      <c r="F4695" t="s">
        <v>30</v>
      </c>
      <c r="G4695" t="s">
        <v>28</v>
      </c>
    </row>
    <row r="4696" spans="1:7" x14ac:dyDescent="0.2">
      <c r="A4696" s="3">
        <v>40118</v>
      </c>
      <c r="B4696" t="s">
        <v>29</v>
      </c>
      <c r="C4696" t="s">
        <v>30</v>
      </c>
      <c r="D4696" t="s">
        <v>28</v>
      </c>
      <c r="E4696" t="s">
        <v>29</v>
      </c>
      <c r="F4696" t="s">
        <v>30</v>
      </c>
      <c r="G4696" t="s">
        <v>28</v>
      </c>
    </row>
    <row r="4697" spans="1:7" x14ac:dyDescent="0.2">
      <c r="A4697" s="3">
        <v>40119</v>
      </c>
      <c r="B4697">
        <v>3.52</v>
      </c>
      <c r="C4697" t="s">
        <v>27</v>
      </c>
      <c r="D4697" t="s">
        <v>28</v>
      </c>
      <c r="E4697">
        <v>2.86</v>
      </c>
      <c r="F4697" t="s">
        <v>27</v>
      </c>
      <c r="G4697" t="s">
        <v>28</v>
      </c>
    </row>
    <row r="4698" spans="1:7" x14ac:dyDescent="0.2">
      <c r="A4698" s="3">
        <v>40120</v>
      </c>
      <c r="B4698">
        <v>3.52</v>
      </c>
      <c r="C4698" t="s">
        <v>27</v>
      </c>
      <c r="D4698" t="s">
        <v>28</v>
      </c>
      <c r="E4698">
        <v>3.11</v>
      </c>
      <c r="F4698" t="s">
        <v>27</v>
      </c>
      <c r="G4698" t="s">
        <v>28</v>
      </c>
    </row>
    <row r="4699" spans="1:7" x14ac:dyDescent="0.2">
      <c r="A4699" s="3">
        <v>40121</v>
      </c>
      <c r="B4699">
        <v>3.5300000000000002</v>
      </c>
      <c r="C4699" t="s">
        <v>27</v>
      </c>
      <c r="D4699" t="s">
        <v>28</v>
      </c>
      <c r="E4699">
        <v>3.09</v>
      </c>
      <c r="F4699" t="s">
        <v>27</v>
      </c>
      <c r="G4699" t="s">
        <v>28</v>
      </c>
    </row>
    <row r="4700" spans="1:7" x14ac:dyDescent="0.2">
      <c r="A4700" s="3">
        <v>40122</v>
      </c>
      <c r="B4700">
        <v>3.5300000000000002</v>
      </c>
      <c r="C4700" t="s">
        <v>27</v>
      </c>
      <c r="D4700" t="s">
        <v>28</v>
      </c>
      <c r="E4700">
        <v>3.09</v>
      </c>
      <c r="F4700" t="s">
        <v>27</v>
      </c>
      <c r="G4700" t="s">
        <v>28</v>
      </c>
    </row>
    <row r="4701" spans="1:7" x14ac:dyDescent="0.2">
      <c r="A4701" s="3">
        <v>40123</v>
      </c>
      <c r="B4701">
        <v>3.54</v>
      </c>
      <c r="C4701" t="s">
        <v>27</v>
      </c>
      <c r="D4701" t="s">
        <v>28</v>
      </c>
      <c r="E4701">
        <v>3.2600000000000002</v>
      </c>
      <c r="F4701" t="s">
        <v>27</v>
      </c>
      <c r="G4701" t="s">
        <v>28</v>
      </c>
    </row>
    <row r="4702" spans="1:7" x14ac:dyDescent="0.2">
      <c r="A4702" s="3">
        <v>40124</v>
      </c>
      <c r="B4702" t="s">
        <v>29</v>
      </c>
      <c r="C4702" t="s">
        <v>30</v>
      </c>
      <c r="D4702" t="s">
        <v>28</v>
      </c>
      <c r="E4702" t="s">
        <v>29</v>
      </c>
      <c r="F4702" t="s">
        <v>30</v>
      </c>
      <c r="G4702" t="s">
        <v>28</v>
      </c>
    </row>
    <row r="4703" spans="1:7" x14ac:dyDescent="0.2">
      <c r="A4703" s="3">
        <v>40125</v>
      </c>
      <c r="B4703" t="s">
        <v>29</v>
      </c>
      <c r="C4703" t="s">
        <v>30</v>
      </c>
      <c r="D4703" t="s">
        <v>28</v>
      </c>
      <c r="E4703" t="s">
        <v>29</v>
      </c>
      <c r="F4703" t="s">
        <v>30</v>
      </c>
      <c r="G4703" t="s">
        <v>28</v>
      </c>
    </row>
    <row r="4704" spans="1:7" x14ac:dyDescent="0.2">
      <c r="A4704" s="3">
        <v>40126</v>
      </c>
      <c r="B4704">
        <v>3.54</v>
      </c>
      <c r="C4704" t="s">
        <v>27</v>
      </c>
      <c r="D4704" t="s">
        <v>28</v>
      </c>
      <c r="E4704">
        <v>3.38</v>
      </c>
      <c r="F4704" t="s">
        <v>27</v>
      </c>
      <c r="G4704" t="s">
        <v>28</v>
      </c>
    </row>
    <row r="4705" spans="1:7" x14ac:dyDescent="0.2">
      <c r="A4705" s="3">
        <v>40127</v>
      </c>
      <c r="B4705">
        <v>3.5500000000000003</v>
      </c>
      <c r="C4705" t="s">
        <v>27</v>
      </c>
      <c r="D4705" t="s">
        <v>28</v>
      </c>
      <c r="E4705">
        <v>3.4</v>
      </c>
      <c r="F4705" t="s">
        <v>27</v>
      </c>
      <c r="G4705" t="s">
        <v>28</v>
      </c>
    </row>
    <row r="4706" spans="1:7" x14ac:dyDescent="0.2">
      <c r="A4706" s="3">
        <v>40128</v>
      </c>
      <c r="B4706" t="s">
        <v>29</v>
      </c>
      <c r="C4706" t="s">
        <v>30</v>
      </c>
      <c r="D4706" t="s">
        <v>28</v>
      </c>
      <c r="E4706" t="s">
        <v>29</v>
      </c>
      <c r="F4706" t="s">
        <v>30</v>
      </c>
      <c r="G4706" t="s">
        <v>28</v>
      </c>
    </row>
    <row r="4707" spans="1:7" x14ac:dyDescent="0.2">
      <c r="A4707" s="3">
        <v>40129</v>
      </c>
      <c r="B4707">
        <v>3.5500000000000003</v>
      </c>
      <c r="C4707" t="s">
        <v>27</v>
      </c>
      <c r="D4707" t="s">
        <v>28</v>
      </c>
      <c r="E4707">
        <v>3.42</v>
      </c>
      <c r="F4707" t="s">
        <v>27</v>
      </c>
      <c r="G4707" t="s">
        <v>28</v>
      </c>
    </row>
    <row r="4708" spans="1:7" x14ac:dyDescent="0.2">
      <c r="A4708" s="3">
        <v>40130</v>
      </c>
      <c r="B4708">
        <v>3.5500000000000003</v>
      </c>
      <c r="C4708" t="s">
        <v>27</v>
      </c>
      <c r="D4708" t="s">
        <v>28</v>
      </c>
      <c r="E4708">
        <v>3.4</v>
      </c>
      <c r="F4708" t="s">
        <v>27</v>
      </c>
      <c r="G4708" t="s">
        <v>28</v>
      </c>
    </row>
    <row r="4709" spans="1:7" x14ac:dyDescent="0.2">
      <c r="A4709" s="3">
        <v>40131</v>
      </c>
      <c r="B4709" t="s">
        <v>29</v>
      </c>
      <c r="C4709" t="s">
        <v>30</v>
      </c>
      <c r="D4709" t="s">
        <v>28</v>
      </c>
      <c r="E4709" t="s">
        <v>29</v>
      </c>
      <c r="F4709" t="s">
        <v>30</v>
      </c>
      <c r="G4709" t="s">
        <v>28</v>
      </c>
    </row>
    <row r="4710" spans="1:7" x14ac:dyDescent="0.2">
      <c r="A4710" s="3">
        <v>40132</v>
      </c>
      <c r="B4710" t="s">
        <v>29</v>
      </c>
      <c r="C4710" t="s">
        <v>30</v>
      </c>
      <c r="D4710" t="s">
        <v>28</v>
      </c>
      <c r="E4710" t="s">
        <v>29</v>
      </c>
      <c r="F4710" t="s">
        <v>30</v>
      </c>
      <c r="G4710" t="s">
        <v>28</v>
      </c>
    </row>
    <row r="4711" spans="1:7" x14ac:dyDescent="0.2">
      <c r="A4711" s="3">
        <v>40133</v>
      </c>
      <c r="B4711">
        <v>3.5500000000000003</v>
      </c>
      <c r="C4711" t="s">
        <v>27</v>
      </c>
      <c r="D4711" t="s">
        <v>28</v>
      </c>
      <c r="E4711">
        <v>3.45</v>
      </c>
      <c r="F4711" t="s">
        <v>27</v>
      </c>
      <c r="G4711" t="s">
        <v>28</v>
      </c>
    </row>
    <row r="4712" spans="1:7" x14ac:dyDescent="0.2">
      <c r="A4712" s="3">
        <v>40134</v>
      </c>
      <c r="B4712">
        <v>3.5500000000000003</v>
      </c>
      <c r="C4712" t="s">
        <v>27</v>
      </c>
      <c r="D4712" t="s">
        <v>28</v>
      </c>
      <c r="E4712">
        <v>3.44</v>
      </c>
      <c r="F4712" t="s">
        <v>27</v>
      </c>
      <c r="G4712" t="s">
        <v>28</v>
      </c>
    </row>
    <row r="4713" spans="1:7" x14ac:dyDescent="0.2">
      <c r="A4713" s="3">
        <v>40135</v>
      </c>
      <c r="B4713">
        <v>3.5500000000000003</v>
      </c>
      <c r="C4713" t="s">
        <v>27</v>
      </c>
      <c r="D4713" t="s">
        <v>28</v>
      </c>
      <c r="E4713">
        <v>3.46</v>
      </c>
      <c r="F4713" t="s">
        <v>27</v>
      </c>
      <c r="G4713" t="s">
        <v>28</v>
      </c>
    </row>
    <row r="4714" spans="1:7" x14ac:dyDescent="0.2">
      <c r="A4714" s="3">
        <v>40136</v>
      </c>
      <c r="B4714">
        <v>3.5500000000000003</v>
      </c>
      <c r="C4714" t="s">
        <v>27</v>
      </c>
      <c r="D4714" t="s">
        <v>28</v>
      </c>
      <c r="E4714">
        <v>3.45</v>
      </c>
      <c r="F4714" t="s">
        <v>27</v>
      </c>
      <c r="G4714" t="s">
        <v>28</v>
      </c>
    </row>
    <row r="4715" spans="1:7" x14ac:dyDescent="0.2">
      <c r="A4715" s="3">
        <v>40137</v>
      </c>
      <c r="B4715">
        <v>3.5500000000000003</v>
      </c>
      <c r="C4715" t="s">
        <v>27</v>
      </c>
      <c r="D4715" t="s">
        <v>28</v>
      </c>
      <c r="E4715">
        <v>3.4</v>
      </c>
      <c r="F4715" t="s">
        <v>27</v>
      </c>
      <c r="G4715" t="s">
        <v>28</v>
      </c>
    </row>
    <row r="4716" spans="1:7" x14ac:dyDescent="0.2">
      <c r="A4716" s="3">
        <v>40138</v>
      </c>
      <c r="B4716" t="s">
        <v>29</v>
      </c>
      <c r="C4716" t="s">
        <v>30</v>
      </c>
      <c r="D4716" t="s">
        <v>28</v>
      </c>
      <c r="E4716" t="s">
        <v>29</v>
      </c>
      <c r="F4716" t="s">
        <v>30</v>
      </c>
      <c r="G4716" t="s">
        <v>28</v>
      </c>
    </row>
    <row r="4717" spans="1:7" x14ac:dyDescent="0.2">
      <c r="A4717" s="3">
        <v>40139</v>
      </c>
      <c r="B4717" t="s">
        <v>29</v>
      </c>
      <c r="C4717" t="s">
        <v>30</v>
      </c>
      <c r="D4717" t="s">
        <v>28</v>
      </c>
      <c r="E4717" t="s">
        <v>29</v>
      </c>
      <c r="F4717" t="s">
        <v>30</v>
      </c>
      <c r="G4717" t="s">
        <v>28</v>
      </c>
    </row>
    <row r="4718" spans="1:7" x14ac:dyDescent="0.2">
      <c r="A4718" s="3">
        <v>40140</v>
      </c>
      <c r="B4718">
        <v>3.5300000000000002</v>
      </c>
      <c r="C4718" t="s">
        <v>27</v>
      </c>
      <c r="D4718" t="s">
        <v>28</v>
      </c>
      <c r="E4718">
        <v>2.29</v>
      </c>
      <c r="F4718" t="s">
        <v>27</v>
      </c>
      <c r="G4718" t="s">
        <v>28</v>
      </c>
    </row>
    <row r="4719" spans="1:7" x14ac:dyDescent="0.2">
      <c r="A4719" s="3">
        <v>40141</v>
      </c>
      <c r="B4719">
        <v>3.52</v>
      </c>
      <c r="C4719" t="s">
        <v>27</v>
      </c>
      <c r="D4719" t="s">
        <v>28</v>
      </c>
      <c r="E4719">
        <v>2.27</v>
      </c>
      <c r="F4719" t="s">
        <v>27</v>
      </c>
      <c r="G4719" t="s">
        <v>28</v>
      </c>
    </row>
    <row r="4720" spans="1:7" x14ac:dyDescent="0.2">
      <c r="A4720" s="3">
        <v>40142</v>
      </c>
      <c r="B4720">
        <v>3.52</v>
      </c>
      <c r="C4720" t="s">
        <v>27</v>
      </c>
      <c r="D4720" t="s">
        <v>28</v>
      </c>
      <c r="E4720">
        <v>2.2600000000000002</v>
      </c>
      <c r="F4720" t="s">
        <v>27</v>
      </c>
      <c r="G4720" t="s">
        <v>28</v>
      </c>
    </row>
    <row r="4721" spans="1:7" x14ac:dyDescent="0.2">
      <c r="A4721" s="3">
        <v>40143</v>
      </c>
      <c r="B4721">
        <v>3.5300000000000002</v>
      </c>
      <c r="C4721" t="s">
        <v>27</v>
      </c>
      <c r="D4721" t="s">
        <v>28</v>
      </c>
      <c r="E4721">
        <v>2.27</v>
      </c>
      <c r="F4721" t="s">
        <v>27</v>
      </c>
      <c r="G4721" t="s">
        <v>28</v>
      </c>
    </row>
    <row r="4722" spans="1:7" x14ac:dyDescent="0.2">
      <c r="A4722" s="3">
        <v>40144</v>
      </c>
      <c r="B4722">
        <v>3.54</v>
      </c>
      <c r="C4722" t="s">
        <v>27</v>
      </c>
      <c r="D4722" t="s">
        <v>28</v>
      </c>
      <c r="E4722">
        <v>2.2800000000000002</v>
      </c>
      <c r="F4722" t="s">
        <v>27</v>
      </c>
      <c r="G4722" t="s">
        <v>28</v>
      </c>
    </row>
    <row r="4723" spans="1:7" x14ac:dyDescent="0.2">
      <c r="A4723" s="3">
        <v>40145</v>
      </c>
      <c r="B4723" t="s">
        <v>29</v>
      </c>
      <c r="C4723" t="s">
        <v>30</v>
      </c>
      <c r="D4723" t="s">
        <v>28</v>
      </c>
      <c r="E4723" t="s">
        <v>29</v>
      </c>
      <c r="F4723" t="s">
        <v>30</v>
      </c>
      <c r="G4723" t="s">
        <v>28</v>
      </c>
    </row>
    <row r="4724" spans="1:7" x14ac:dyDescent="0.2">
      <c r="A4724" s="3">
        <v>40146</v>
      </c>
      <c r="B4724" t="s">
        <v>29</v>
      </c>
      <c r="C4724" t="s">
        <v>30</v>
      </c>
      <c r="D4724" t="s">
        <v>28</v>
      </c>
      <c r="E4724" t="s">
        <v>29</v>
      </c>
      <c r="F4724" t="s">
        <v>30</v>
      </c>
      <c r="G4724" t="s">
        <v>28</v>
      </c>
    </row>
    <row r="4725" spans="1:7" x14ac:dyDescent="0.2">
      <c r="A4725" s="3">
        <v>40147</v>
      </c>
      <c r="B4725">
        <v>3.54</v>
      </c>
      <c r="C4725" t="s">
        <v>27</v>
      </c>
      <c r="D4725" t="s">
        <v>28</v>
      </c>
      <c r="E4725">
        <v>2.91</v>
      </c>
      <c r="F4725" t="s">
        <v>27</v>
      </c>
      <c r="G4725" t="s">
        <v>28</v>
      </c>
    </row>
    <row r="4726" spans="1:7" x14ac:dyDescent="0.2">
      <c r="A4726" s="3">
        <v>40148</v>
      </c>
      <c r="B4726">
        <v>3.5300000000000002</v>
      </c>
      <c r="C4726" t="s">
        <v>27</v>
      </c>
      <c r="D4726" t="s">
        <v>28</v>
      </c>
      <c r="E4726">
        <v>2.85</v>
      </c>
      <c r="F4726" t="s">
        <v>27</v>
      </c>
      <c r="G4726" t="s">
        <v>28</v>
      </c>
    </row>
    <row r="4727" spans="1:7" x14ac:dyDescent="0.2">
      <c r="A4727" s="3">
        <v>40149</v>
      </c>
      <c r="B4727">
        <v>3.54</v>
      </c>
      <c r="C4727" t="s">
        <v>27</v>
      </c>
      <c r="D4727" t="s">
        <v>28</v>
      </c>
      <c r="E4727">
        <v>2.56</v>
      </c>
      <c r="F4727" t="s">
        <v>27</v>
      </c>
      <c r="G4727" t="s">
        <v>28</v>
      </c>
    </row>
    <row r="4728" spans="1:7" x14ac:dyDescent="0.2">
      <c r="A4728" s="3">
        <v>40150</v>
      </c>
      <c r="B4728">
        <v>3.54</v>
      </c>
      <c r="C4728" t="s">
        <v>27</v>
      </c>
      <c r="D4728" t="s">
        <v>28</v>
      </c>
      <c r="E4728">
        <v>2.5500000000000003</v>
      </c>
      <c r="F4728" t="s">
        <v>27</v>
      </c>
      <c r="G4728" t="s">
        <v>28</v>
      </c>
    </row>
    <row r="4729" spans="1:7" x14ac:dyDescent="0.2">
      <c r="A4729" s="3">
        <v>40151</v>
      </c>
      <c r="B4729">
        <v>3.5500000000000003</v>
      </c>
      <c r="C4729" t="s">
        <v>27</v>
      </c>
      <c r="D4729" t="s">
        <v>28</v>
      </c>
      <c r="E4729">
        <v>2.66</v>
      </c>
      <c r="F4729" t="s">
        <v>27</v>
      </c>
      <c r="G4729" t="s">
        <v>28</v>
      </c>
    </row>
    <row r="4730" spans="1:7" x14ac:dyDescent="0.2">
      <c r="A4730" s="3">
        <v>40152</v>
      </c>
      <c r="B4730" t="s">
        <v>29</v>
      </c>
      <c r="C4730" t="s">
        <v>30</v>
      </c>
      <c r="D4730" t="s">
        <v>28</v>
      </c>
      <c r="E4730" t="s">
        <v>29</v>
      </c>
      <c r="F4730" t="s">
        <v>30</v>
      </c>
      <c r="G4730" t="s">
        <v>28</v>
      </c>
    </row>
    <row r="4731" spans="1:7" x14ac:dyDescent="0.2">
      <c r="A4731" s="3">
        <v>40153</v>
      </c>
      <c r="B4731" t="s">
        <v>29</v>
      </c>
      <c r="C4731" t="s">
        <v>30</v>
      </c>
      <c r="D4731" t="s">
        <v>28</v>
      </c>
      <c r="E4731" t="s">
        <v>29</v>
      </c>
      <c r="F4731" t="s">
        <v>30</v>
      </c>
      <c r="G4731" t="s">
        <v>28</v>
      </c>
    </row>
    <row r="4732" spans="1:7" x14ac:dyDescent="0.2">
      <c r="A4732" s="3">
        <v>40154</v>
      </c>
      <c r="B4732">
        <v>3.58</v>
      </c>
      <c r="C4732" t="s">
        <v>27</v>
      </c>
      <c r="D4732" t="s">
        <v>28</v>
      </c>
      <c r="E4732">
        <v>2.29</v>
      </c>
      <c r="F4732" t="s">
        <v>27</v>
      </c>
      <c r="G4732" t="s">
        <v>28</v>
      </c>
    </row>
    <row r="4733" spans="1:7" x14ac:dyDescent="0.2">
      <c r="A4733" s="3">
        <v>40155</v>
      </c>
      <c r="B4733">
        <v>3.58</v>
      </c>
      <c r="C4733" t="s">
        <v>27</v>
      </c>
      <c r="D4733" t="s">
        <v>28</v>
      </c>
      <c r="E4733">
        <v>2.2800000000000002</v>
      </c>
      <c r="F4733" t="s">
        <v>27</v>
      </c>
      <c r="G4733" t="s">
        <v>28</v>
      </c>
    </row>
    <row r="4734" spans="1:7" x14ac:dyDescent="0.2">
      <c r="A4734" s="3">
        <v>40156</v>
      </c>
      <c r="B4734">
        <v>3.59</v>
      </c>
      <c r="C4734" t="s">
        <v>27</v>
      </c>
      <c r="D4734" t="s">
        <v>28</v>
      </c>
      <c r="E4734">
        <v>2.2800000000000002</v>
      </c>
      <c r="F4734" t="s">
        <v>27</v>
      </c>
      <c r="G4734" t="s">
        <v>28</v>
      </c>
    </row>
    <row r="4735" spans="1:7" x14ac:dyDescent="0.2">
      <c r="A4735" s="3">
        <v>40157</v>
      </c>
      <c r="B4735">
        <v>3.61</v>
      </c>
      <c r="C4735" t="s">
        <v>27</v>
      </c>
      <c r="D4735" t="s">
        <v>28</v>
      </c>
      <c r="E4735">
        <v>2.29</v>
      </c>
      <c r="F4735" t="s">
        <v>27</v>
      </c>
      <c r="G4735" t="s">
        <v>28</v>
      </c>
    </row>
    <row r="4736" spans="1:7" x14ac:dyDescent="0.2">
      <c r="A4736" s="3">
        <v>40158</v>
      </c>
      <c r="B4736">
        <v>3.65</v>
      </c>
      <c r="C4736" t="s">
        <v>27</v>
      </c>
      <c r="D4736" t="s">
        <v>28</v>
      </c>
      <c r="E4736">
        <v>2.31</v>
      </c>
      <c r="F4736" t="s">
        <v>27</v>
      </c>
      <c r="G4736" t="s">
        <v>28</v>
      </c>
    </row>
    <row r="4737" spans="1:7" x14ac:dyDescent="0.2">
      <c r="A4737" s="3">
        <v>40159</v>
      </c>
      <c r="B4737" t="s">
        <v>29</v>
      </c>
      <c r="C4737" t="s">
        <v>30</v>
      </c>
      <c r="D4737" t="s">
        <v>28</v>
      </c>
      <c r="E4737" t="s">
        <v>29</v>
      </c>
      <c r="F4737" t="s">
        <v>30</v>
      </c>
      <c r="G4737" t="s">
        <v>28</v>
      </c>
    </row>
    <row r="4738" spans="1:7" x14ac:dyDescent="0.2">
      <c r="A4738" s="3">
        <v>40160</v>
      </c>
      <c r="B4738" t="s">
        <v>29</v>
      </c>
      <c r="C4738" t="s">
        <v>30</v>
      </c>
      <c r="D4738" t="s">
        <v>28</v>
      </c>
      <c r="E4738" t="s">
        <v>29</v>
      </c>
      <c r="F4738" t="s">
        <v>30</v>
      </c>
      <c r="G4738" t="s">
        <v>28</v>
      </c>
    </row>
    <row r="4739" spans="1:7" x14ac:dyDescent="0.2">
      <c r="A4739" s="3">
        <v>40161</v>
      </c>
      <c r="B4739">
        <v>3.68</v>
      </c>
      <c r="C4739" t="s">
        <v>27</v>
      </c>
      <c r="D4739" t="s">
        <v>28</v>
      </c>
      <c r="E4739">
        <v>2.2800000000000002</v>
      </c>
      <c r="F4739" t="s">
        <v>27</v>
      </c>
      <c r="G4739" t="s">
        <v>28</v>
      </c>
    </row>
    <row r="4740" spans="1:7" x14ac:dyDescent="0.2">
      <c r="A4740" s="3">
        <v>40162</v>
      </c>
      <c r="B4740">
        <v>3.71</v>
      </c>
      <c r="C4740" t="s">
        <v>27</v>
      </c>
      <c r="D4740" t="s">
        <v>28</v>
      </c>
      <c r="E4740">
        <v>2.2800000000000002</v>
      </c>
      <c r="F4740" t="s">
        <v>27</v>
      </c>
      <c r="G4740" t="s">
        <v>28</v>
      </c>
    </row>
    <row r="4741" spans="1:7" x14ac:dyDescent="0.2">
      <c r="A4741" s="3">
        <v>40163</v>
      </c>
      <c r="B4741">
        <v>3.73</v>
      </c>
      <c r="C4741" t="s">
        <v>27</v>
      </c>
      <c r="D4741" t="s">
        <v>28</v>
      </c>
      <c r="E4741">
        <v>2.2800000000000002</v>
      </c>
      <c r="F4741" t="s">
        <v>27</v>
      </c>
      <c r="G4741" t="s">
        <v>28</v>
      </c>
    </row>
    <row r="4742" spans="1:7" x14ac:dyDescent="0.2">
      <c r="A4742" s="3">
        <v>40164</v>
      </c>
      <c r="B4742">
        <v>3.74</v>
      </c>
      <c r="C4742" t="s">
        <v>27</v>
      </c>
      <c r="D4742" t="s">
        <v>28</v>
      </c>
      <c r="E4742">
        <v>2.29</v>
      </c>
      <c r="F4742" t="s">
        <v>27</v>
      </c>
      <c r="G4742" t="s">
        <v>28</v>
      </c>
    </row>
    <row r="4743" spans="1:7" x14ac:dyDescent="0.2">
      <c r="A4743" s="3">
        <v>40165</v>
      </c>
      <c r="B4743">
        <v>3.74</v>
      </c>
      <c r="C4743" t="s">
        <v>27</v>
      </c>
      <c r="D4743" t="s">
        <v>28</v>
      </c>
      <c r="E4743">
        <v>2.31</v>
      </c>
      <c r="F4743" t="s">
        <v>27</v>
      </c>
      <c r="G4743" t="s">
        <v>28</v>
      </c>
    </row>
    <row r="4744" spans="1:7" x14ac:dyDescent="0.2">
      <c r="A4744" s="3">
        <v>40166</v>
      </c>
      <c r="B4744" t="s">
        <v>29</v>
      </c>
      <c r="C4744" t="s">
        <v>30</v>
      </c>
      <c r="D4744" t="s">
        <v>28</v>
      </c>
      <c r="E4744" t="s">
        <v>29</v>
      </c>
      <c r="F4744" t="s">
        <v>30</v>
      </c>
      <c r="G4744" t="s">
        <v>28</v>
      </c>
    </row>
    <row r="4745" spans="1:7" x14ac:dyDescent="0.2">
      <c r="A4745" s="3">
        <v>40167</v>
      </c>
      <c r="B4745" t="s">
        <v>29</v>
      </c>
      <c r="C4745" t="s">
        <v>30</v>
      </c>
      <c r="D4745" t="s">
        <v>28</v>
      </c>
      <c r="E4745" t="s">
        <v>29</v>
      </c>
      <c r="F4745" t="s">
        <v>30</v>
      </c>
      <c r="G4745" t="s">
        <v>28</v>
      </c>
    </row>
    <row r="4746" spans="1:7" x14ac:dyDescent="0.2">
      <c r="A4746" s="3">
        <v>40168</v>
      </c>
      <c r="B4746">
        <v>3.75</v>
      </c>
      <c r="C4746" t="s">
        <v>27</v>
      </c>
      <c r="D4746" t="s">
        <v>28</v>
      </c>
      <c r="E4746">
        <v>2.39</v>
      </c>
      <c r="F4746" t="s">
        <v>27</v>
      </c>
      <c r="G4746" t="s">
        <v>28</v>
      </c>
    </row>
    <row r="4747" spans="1:7" x14ac:dyDescent="0.2">
      <c r="A4747" s="3">
        <v>40169</v>
      </c>
      <c r="B4747">
        <v>3.75</v>
      </c>
      <c r="C4747" t="s">
        <v>27</v>
      </c>
      <c r="D4747" t="s">
        <v>28</v>
      </c>
      <c r="E4747">
        <v>2.4500000000000002</v>
      </c>
      <c r="F4747" t="s">
        <v>27</v>
      </c>
      <c r="G4747" t="s">
        <v>28</v>
      </c>
    </row>
    <row r="4748" spans="1:7" x14ac:dyDescent="0.2">
      <c r="A4748" s="3">
        <v>40170</v>
      </c>
      <c r="B4748">
        <v>3.77</v>
      </c>
      <c r="C4748" t="s">
        <v>27</v>
      </c>
      <c r="D4748" t="s">
        <v>28</v>
      </c>
      <c r="E4748">
        <v>2.52</v>
      </c>
      <c r="F4748" t="s">
        <v>27</v>
      </c>
      <c r="G4748" t="s">
        <v>28</v>
      </c>
    </row>
    <row r="4749" spans="1:7" x14ac:dyDescent="0.2">
      <c r="A4749" s="3">
        <v>40171</v>
      </c>
      <c r="B4749">
        <v>3.77</v>
      </c>
      <c r="C4749" t="s">
        <v>27</v>
      </c>
      <c r="D4749" t="s">
        <v>28</v>
      </c>
      <c r="E4749">
        <v>2.5</v>
      </c>
      <c r="F4749" t="s">
        <v>27</v>
      </c>
      <c r="G4749" t="s">
        <v>28</v>
      </c>
    </row>
    <row r="4750" spans="1:7" x14ac:dyDescent="0.2">
      <c r="A4750" s="3">
        <v>40172</v>
      </c>
      <c r="B4750" t="s">
        <v>29</v>
      </c>
      <c r="C4750" t="s">
        <v>30</v>
      </c>
      <c r="D4750" t="s">
        <v>28</v>
      </c>
      <c r="E4750" t="s">
        <v>29</v>
      </c>
      <c r="F4750" t="s">
        <v>30</v>
      </c>
      <c r="G4750" t="s">
        <v>28</v>
      </c>
    </row>
    <row r="4751" spans="1:7" x14ac:dyDescent="0.2">
      <c r="A4751" s="3">
        <v>40173</v>
      </c>
      <c r="B4751" t="s">
        <v>29</v>
      </c>
      <c r="C4751" t="s">
        <v>30</v>
      </c>
      <c r="D4751" t="s">
        <v>28</v>
      </c>
      <c r="E4751" t="s">
        <v>29</v>
      </c>
      <c r="F4751" t="s">
        <v>30</v>
      </c>
      <c r="G4751" t="s">
        <v>28</v>
      </c>
    </row>
    <row r="4752" spans="1:7" x14ac:dyDescent="0.2">
      <c r="A4752" s="3">
        <v>40174</v>
      </c>
      <c r="B4752" t="s">
        <v>29</v>
      </c>
      <c r="C4752" t="s">
        <v>30</v>
      </c>
      <c r="D4752" t="s">
        <v>28</v>
      </c>
      <c r="E4752" t="s">
        <v>29</v>
      </c>
      <c r="F4752" t="s">
        <v>30</v>
      </c>
      <c r="G4752" t="s">
        <v>28</v>
      </c>
    </row>
    <row r="4753" spans="1:7" x14ac:dyDescent="0.2">
      <c r="A4753" s="3">
        <v>40175</v>
      </c>
      <c r="B4753">
        <v>3.7600000000000002</v>
      </c>
      <c r="C4753" t="s">
        <v>27</v>
      </c>
      <c r="D4753" t="s">
        <v>28</v>
      </c>
      <c r="E4753">
        <v>2.3000000000000003</v>
      </c>
      <c r="F4753" t="s">
        <v>27</v>
      </c>
      <c r="G4753" t="s">
        <v>28</v>
      </c>
    </row>
    <row r="4754" spans="1:7" x14ac:dyDescent="0.2">
      <c r="A4754" s="3">
        <v>40176</v>
      </c>
      <c r="B4754">
        <v>3.77</v>
      </c>
      <c r="C4754" t="s">
        <v>27</v>
      </c>
      <c r="D4754" t="s">
        <v>28</v>
      </c>
      <c r="E4754">
        <v>2.29</v>
      </c>
      <c r="F4754" t="s">
        <v>27</v>
      </c>
      <c r="G4754" t="s">
        <v>28</v>
      </c>
    </row>
    <row r="4755" spans="1:7" x14ac:dyDescent="0.2">
      <c r="A4755" s="3">
        <v>40177</v>
      </c>
      <c r="B4755">
        <v>3.7600000000000002</v>
      </c>
      <c r="C4755" t="s">
        <v>27</v>
      </c>
      <c r="D4755" t="s">
        <v>28</v>
      </c>
      <c r="E4755">
        <v>2.3000000000000003</v>
      </c>
      <c r="F4755" t="s">
        <v>27</v>
      </c>
      <c r="G4755" t="s">
        <v>28</v>
      </c>
    </row>
    <row r="4756" spans="1:7" x14ac:dyDescent="0.2">
      <c r="A4756" s="3">
        <v>40178</v>
      </c>
      <c r="B4756">
        <v>3.7600000000000002</v>
      </c>
      <c r="C4756" t="s">
        <v>27</v>
      </c>
      <c r="D4756" t="s">
        <v>28</v>
      </c>
      <c r="E4756">
        <v>3.92</v>
      </c>
      <c r="F4756" t="s">
        <v>27</v>
      </c>
      <c r="G4756" t="s">
        <v>28</v>
      </c>
    </row>
    <row r="4757" spans="1:7" x14ac:dyDescent="0.2">
      <c r="A4757" s="3">
        <v>40179</v>
      </c>
      <c r="B4757" t="s">
        <v>29</v>
      </c>
      <c r="C4757" t="s">
        <v>30</v>
      </c>
      <c r="D4757" t="s">
        <v>28</v>
      </c>
      <c r="E4757" t="s">
        <v>29</v>
      </c>
      <c r="F4757" t="s">
        <v>30</v>
      </c>
      <c r="G4757" t="s">
        <v>28</v>
      </c>
    </row>
    <row r="4758" spans="1:7" x14ac:dyDescent="0.2">
      <c r="A4758" s="3">
        <v>40180</v>
      </c>
      <c r="B4758" t="s">
        <v>29</v>
      </c>
      <c r="C4758" t="s">
        <v>30</v>
      </c>
      <c r="D4758" t="s">
        <v>28</v>
      </c>
      <c r="E4758" t="s">
        <v>29</v>
      </c>
      <c r="F4758" t="s">
        <v>30</v>
      </c>
      <c r="G4758" t="s">
        <v>28</v>
      </c>
    </row>
    <row r="4759" spans="1:7" x14ac:dyDescent="0.2">
      <c r="A4759" s="3">
        <v>40181</v>
      </c>
      <c r="B4759" t="s">
        <v>29</v>
      </c>
      <c r="C4759" t="s">
        <v>30</v>
      </c>
      <c r="D4759" t="s">
        <v>28</v>
      </c>
      <c r="E4759" t="s">
        <v>29</v>
      </c>
      <c r="F4759" t="s">
        <v>30</v>
      </c>
      <c r="G4759" t="s">
        <v>28</v>
      </c>
    </row>
    <row r="4760" spans="1:7" x14ac:dyDescent="0.2">
      <c r="A4760" s="3">
        <v>40182</v>
      </c>
      <c r="B4760">
        <v>3.71</v>
      </c>
      <c r="C4760" t="s">
        <v>27</v>
      </c>
      <c r="D4760" t="s">
        <v>28</v>
      </c>
      <c r="E4760">
        <v>2.4300000000000002</v>
      </c>
      <c r="F4760" t="s">
        <v>27</v>
      </c>
      <c r="G4760" t="s">
        <v>28</v>
      </c>
    </row>
    <row r="4761" spans="1:7" x14ac:dyDescent="0.2">
      <c r="A4761" s="3">
        <v>40183</v>
      </c>
      <c r="B4761">
        <v>3.68</v>
      </c>
      <c r="C4761" t="s">
        <v>27</v>
      </c>
      <c r="D4761" t="s">
        <v>28</v>
      </c>
      <c r="E4761">
        <v>2.2800000000000002</v>
      </c>
      <c r="F4761" t="s">
        <v>27</v>
      </c>
      <c r="G4761" t="s">
        <v>28</v>
      </c>
    </row>
    <row r="4762" spans="1:7" x14ac:dyDescent="0.2">
      <c r="A4762" s="3">
        <v>40184</v>
      </c>
      <c r="B4762">
        <v>3.66</v>
      </c>
      <c r="C4762" t="s">
        <v>27</v>
      </c>
      <c r="D4762" t="s">
        <v>28</v>
      </c>
      <c r="E4762">
        <v>2.2600000000000002</v>
      </c>
      <c r="F4762" t="s">
        <v>27</v>
      </c>
      <c r="G4762" t="s">
        <v>28</v>
      </c>
    </row>
    <row r="4763" spans="1:7" x14ac:dyDescent="0.2">
      <c r="A4763" s="3">
        <v>40185</v>
      </c>
      <c r="B4763">
        <v>3.66</v>
      </c>
      <c r="C4763" t="s">
        <v>27</v>
      </c>
      <c r="D4763" t="s">
        <v>28</v>
      </c>
      <c r="E4763">
        <v>2.2600000000000002</v>
      </c>
      <c r="F4763" t="s">
        <v>27</v>
      </c>
      <c r="G4763" t="s">
        <v>28</v>
      </c>
    </row>
    <row r="4764" spans="1:7" x14ac:dyDescent="0.2">
      <c r="A4764" s="3">
        <v>40186</v>
      </c>
      <c r="B4764">
        <v>3.66</v>
      </c>
      <c r="C4764" t="s">
        <v>27</v>
      </c>
      <c r="D4764" t="s">
        <v>28</v>
      </c>
      <c r="E4764">
        <v>2.62</v>
      </c>
      <c r="F4764" t="s">
        <v>27</v>
      </c>
      <c r="G4764" t="s">
        <v>28</v>
      </c>
    </row>
    <row r="4765" spans="1:7" x14ac:dyDescent="0.2">
      <c r="A4765" s="3">
        <v>40187</v>
      </c>
      <c r="B4765" t="s">
        <v>29</v>
      </c>
      <c r="C4765" t="s">
        <v>30</v>
      </c>
      <c r="D4765" t="s">
        <v>28</v>
      </c>
      <c r="E4765" t="s">
        <v>29</v>
      </c>
      <c r="F4765" t="s">
        <v>30</v>
      </c>
      <c r="G4765" t="s">
        <v>28</v>
      </c>
    </row>
    <row r="4766" spans="1:7" x14ac:dyDescent="0.2">
      <c r="A4766" s="3">
        <v>40188</v>
      </c>
      <c r="B4766" t="s">
        <v>29</v>
      </c>
      <c r="C4766" t="s">
        <v>30</v>
      </c>
      <c r="D4766" t="s">
        <v>28</v>
      </c>
      <c r="E4766" t="s">
        <v>29</v>
      </c>
      <c r="F4766" t="s">
        <v>30</v>
      </c>
      <c r="G4766" t="s">
        <v>28</v>
      </c>
    </row>
    <row r="4767" spans="1:7" x14ac:dyDescent="0.2">
      <c r="A4767" s="3">
        <v>40189</v>
      </c>
      <c r="B4767">
        <v>3.67</v>
      </c>
      <c r="C4767" t="s">
        <v>27</v>
      </c>
      <c r="D4767" t="s">
        <v>28</v>
      </c>
      <c r="E4767">
        <v>3.31</v>
      </c>
      <c r="F4767" t="s">
        <v>27</v>
      </c>
      <c r="G4767" t="s">
        <v>28</v>
      </c>
    </row>
    <row r="4768" spans="1:7" x14ac:dyDescent="0.2">
      <c r="A4768" s="3">
        <v>40190</v>
      </c>
      <c r="B4768">
        <v>3.66</v>
      </c>
      <c r="C4768" t="s">
        <v>27</v>
      </c>
      <c r="D4768" t="s">
        <v>28</v>
      </c>
      <c r="E4768">
        <v>3.12</v>
      </c>
      <c r="F4768" t="s">
        <v>27</v>
      </c>
      <c r="G4768" t="s">
        <v>28</v>
      </c>
    </row>
    <row r="4769" spans="1:7" x14ac:dyDescent="0.2">
      <c r="A4769" s="3">
        <v>40191</v>
      </c>
      <c r="B4769">
        <v>3.64</v>
      </c>
      <c r="C4769" t="s">
        <v>27</v>
      </c>
      <c r="D4769" t="s">
        <v>28</v>
      </c>
      <c r="E4769">
        <v>2.88</v>
      </c>
      <c r="F4769" t="s">
        <v>27</v>
      </c>
      <c r="G4769" t="s">
        <v>28</v>
      </c>
    </row>
    <row r="4770" spans="1:7" x14ac:dyDescent="0.2">
      <c r="A4770" s="3">
        <v>40192</v>
      </c>
      <c r="B4770">
        <v>3.64</v>
      </c>
      <c r="C4770" t="s">
        <v>27</v>
      </c>
      <c r="D4770" t="s">
        <v>28</v>
      </c>
      <c r="E4770">
        <v>2.61</v>
      </c>
      <c r="F4770" t="s">
        <v>27</v>
      </c>
      <c r="G4770" t="s">
        <v>28</v>
      </c>
    </row>
    <row r="4771" spans="1:7" x14ac:dyDescent="0.2">
      <c r="A4771" s="3">
        <v>40193</v>
      </c>
      <c r="B4771">
        <v>3.63</v>
      </c>
      <c r="C4771" t="s">
        <v>27</v>
      </c>
      <c r="D4771" t="s">
        <v>28</v>
      </c>
      <c r="E4771">
        <v>3.0100000000000002</v>
      </c>
      <c r="F4771" t="s">
        <v>27</v>
      </c>
      <c r="G4771" t="s">
        <v>28</v>
      </c>
    </row>
    <row r="4772" spans="1:7" x14ac:dyDescent="0.2">
      <c r="A4772" s="3">
        <v>40194</v>
      </c>
      <c r="B4772" t="s">
        <v>29</v>
      </c>
      <c r="C4772" t="s">
        <v>30</v>
      </c>
      <c r="D4772" t="s">
        <v>28</v>
      </c>
      <c r="E4772" t="s">
        <v>29</v>
      </c>
      <c r="F4772" t="s">
        <v>30</v>
      </c>
      <c r="G4772" t="s">
        <v>28</v>
      </c>
    </row>
    <row r="4773" spans="1:7" x14ac:dyDescent="0.2">
      <c r="A4773" s="3">
        <v>40195</v>
      </c>
      <c r="B4773" t="s">
        <v>29</v>
      </c>
      <c r="C4773" t="s">
        <v>30</v>
      </c>
      <c r="D4773" t="s">
        <v>28</v>
      </c>
      <c r="E4773" t="s">
        <v>29</v>
      </c>
      <c r="F4773" t="s">
        <v>30</v>
      </c>
      <c r="G4773" t="s">
        <v>28</v>
      </c>
    </row>
    <row r="4774" spans="1:7" x14ac:dyDescent="0.2">
      <c r="A4774" s="3">
        <v>40196</v>
      </c>
      <c r="B4774">
        <v>3.63</v>
      </c>
      <c r="C4774" t="s">
        <v>27</v>
      </c>
      <c r="D4774" t="s">
        <v>28</v>
      </c>
      <c r="E4774">
        <v>2.82</v>
      </c>
      <c r="F4774" t="s">
        <v>27</v>
      </c>
      <c r="G4774" t="s">
        <v>28</v>
      </c>
    </row>
    <row r="4775" spans="1:7" x14ac:dyDescent="0.2">
      <c r="A4775" s="3">
        <v>40197</v>
      </c>
      <c r="B4775">
        <v>3.63</v>
      </c>
      <c r="C4775" t="s">
        <v>27</v>
      </c>
      <c r="D4775" t="s">
        <v>28</v>
      </c>
      <c r="E4775">
        <v>3</v>
      </c>
      <c r="F4775" t="s">
        <v>27</v>
      </c>
      <c r="G4775" t="s">
        <v>28</v>
      </c>
    </row>
    <row r="4776" spans="1:7" x14ac:dyDescent="0.2">
      <c r="A4776" s="3">
        <v>40198</v>
      </c>
      <c r="B4776">
        <v>3.63</v>
      </c>
      <c r="C4776" t="s">
        <v>27</v>
      </c>
      <c r="D4776" t="s">
        <v>28</v>
      </c>
      <c r="E4776">
        <v>3.0100000000000002</v>
      </c>
      <c r="F4776" t="s">
        <v>27</v>
      </c>
      <c r="G4776" t="s">
        <v>28</v>
      </c>
    </row>
    <row r="4777" spans="1:7" x14ac:dyDescent="0.2">
      <c r="A4777" s="3">
        <v>40199</v>
      </c>
      <c r="B4777">
        <v>3.62</v>
      </c>
      <c r="C4777" t="s">
        <v>27</v>
      </c>
      <c r="D4777" t="s">
        <v>28</v>
      </c>
      <c r="E4777">
        <v>2.89</v>
      </c>
      <c r="F4777" t="s">
        <v>27</v>
      </c>
      <c r="G4777" t="s">
        <v>28</v>
      </c>
    </row>
    <row r="4778" spans="1:7" x14ac:dyDescent="0.2">
      <c r="A4778" s="3">
        <v>40200</v>
      </c>
      <c r="B4778">
        <v>3.62</v>
      </c>
      <c r="C4778" t="s">
        <v>27</v>
      </c>
      <c r="D4778" t="s">
        <v>28</v>
      </c>
      <c r="E4778">
        <v>2.96</v>
      </c>
      <c r="F4778" t="s">
        <v>27</v>
      </c>
      <c r="G4778" t="s">
        <v>28</v>
      </c>
    </row>
    <row r="4779" spans="1:7" x14ac:dyDescent="0.2">
      <c r="A4779" s="3">
        <v>40201</v>
      </c>
      <c r="B4779" t="s">
        <v>29</v>
      </c>
      <c r="C4779" t="s">
        <v>30</v>
      </c>
      <c r="D4779" t="s">
        <v>28</v>
      </c>
      <c r="E4779" t="s">
        <v>29</v>
      </c>
      <c r="F4779" t="s">
        <v>30</v>
      </c>
      <c r="G4779" t="s">
        <v>28</v>
      </c>
    </row>
    <row r="4780" spans="1:7" x14ac:dyDescent="0.2">
      <c r="A4780" s="3">
        <v>40202</v>
      </c>
      <c r="B4780" t="s">
        <v>29</v>
      </c>
      <c r="C4780" t="s">
        <v>30</v>
      </c>
      <c r="D4780" t="s">
        <v>28</v>
      </c>
      <c r="E4780" t="s">
        <v>29</v>
      </c>
      <c r="F4780" t="s">
        <v>30</v>
      </c>
      <c r="G4780" t="s">
        <v>28</v>
      </c>
    </row>
    <row r="4781" spans="1:7" x14ac:dyDescent="0.2">
      <c r="A4781" s="3">
        <v>40203</v>
      </c>
      <c r="B4781">
        <v>3.62</v>
      </c>
      <c r="C4781" t="s">
        <v>27</v>
      </c>
      <c r="D4781" t="s">
        <v>28</v>
      </c>
      <c r="E4781">
        <v>2.88</v>
      </c>
      <c r="F4781" t="s">
        <v>27</v>
      </c>
      <c r="G4781" t="s">
        <v>28</v>
      </c>
    </row>
    <row r="4782" spans="1:7" x14ac:dyDescent="0.2">
      <c r="A4782" s="3">
        <v>40204</v>
      </c>
      <c r="B4782">
        <v>3.62</v>
      </c>
      <c r="C4782" t="s">
        <v>27</v>
      </c>
      <c r="D4782" t="s">
        <v>28</v>
      </c>
      <c r="E4782">
        <v>2.95</v>
      </c>
      <c r="F4782" t="s">
        <v>27</v>
      </c>
      <c r="G4782" t="s">
        <v>28</v>
      </c>
    </row>
    <row r="4783" spans="1:7" x14ac:dyDescent="0.2">
      <c r="A4783" s="3">
        <v>40205</v>
      </c>
      <c r="B4783">
        <v>3.62</v>
      </c>
      <c r="C4783" t="s">
        <v>27</v>
      </c>
      <c r="D4783" t="s">
        <v>28</v>
      </c>
      <c r="E4783">
        <v>2.99</v>
      </c>
      <c r="F4783" t="s">
        <v>27</v>
      </c>
      <c r="G4783" t="s">
        <v>28</v>
      </c>
    </row>
    <row r="4784" spans="1:7" x14ac:dyDescent="0.2">
      <c r="A4784" s="3">
        <v>40206</v>
      </c>
      <c r="B4784">
        <v>3.63</v>
      </c>
      <c r="C4784" t="s">
        <v>27</v>
      </c>
      <c r="D4784" t="s">
        <v>28</v>
      </c>
      <c r="E4784">
        <v>3</v>
      </c>
      <c r="F4784" t="s">
        <v>27</v>
      </c>
      <c r="G4784" t="s">
        <v>28</v>
      </c>
    </row>
    <row r="4785" spans="1:7" x14ac:dyDescent="0.2">
      <c r="A4785" s="3">
        <v>40207</v>
      </c>
      <c r="B4785">
        <v>3.62</v>
      </c>
      <c r="C4785" t="s">
        <v>27</v>
      </c>
      <c r="D4785" t="s">
        <v>28</v>
      </c>
      <c r="E4785">
        <v>2.94</v>
      </c>
      <c r="F4785" t="s">
        <v>27</v>
      </c>
      <c r="G4785" t="s">
        <v>28</v>
      </c>
    </row>
    <row r="4786" spans="1:7" x14ac:dyDescent="0.2">
      <c r="A4786" s="3">
        <v>40208</v>
      </c>
      <c r="B4786" t="s">
        <v>29</v>
      </c>
      <c r="C4786" t="s">
        <v>30</v>
      </c>
      <c r="D4786" t="s">
        <v>28</v>
      </c>
      <c r="E4786" t="s">
        <v>29</v>
      </c>
      <c r="F4786" t="s">
        <v>30</v>
      </c>
      <c r="G4786" t="s">
        <v>28</v>
      </c>
    </row>
    <row r="4787" spans="1:7" x14ac:dyDescent="0.2">
      <c r="A4787" s="3">
        <v>40209</v>
      </c>
      <c r="B4787" t="s">
        <v>29</v>
      </c>
      <c r="C4787" t="s">
        <v>30</v>
      </c>
      <c r="D4787" t="s">
        <v>28</v>
      </c>
      <c r="E4787" t="s">
        <v>29</v>
      </c>
      <c r="F4787" t="s">
        <v>30</v>
      </c>
      <c r="G4787" t="s">
        <v>28</v>
      </c>
    </row>
    <row r="4788" spans="1:7" x14ac:dyDescent="0.2">
      <c r="A4788" s="3">
        <v>40210</v>
      </c>
      <c r="B4788">
        <v>3.63</v>
      </c>
      <c r="C4788" t="s">
        <v>27</v>
      </c>
      <c r="D4788" t="s">
        <v>28</v>
      </c>
      <c r="E4788">
        <v>2.93</v>
      </c>
      <c r="F4788" t="s">
        <v>27</v>
      </c>
      <c r="G4788" t="s">
        <v>28</v>
      </c>
    </row>
    <row r="4789" spans="1:7" x14ac:dyDescent="0.2">
      <c r="A4789" s="3">
        <v>40211</v>
      </c>
      <c r="B4789">
        <v>3.63</v>
      </c>
      <c r="C4789" t="s">
        <v>27</v>
      </c>
      <c r="D4789" t="s">
        <v>28</v>
      </c>
      <c r="E4789">
        <v>3</v>
      </c>
      <c r="F4789" t="s">
        <v>27</v>
      </c>
      <c r="G4789" t="s">
        <v>28</v>
      </c>
    </row>
    <row r="4790" spans="1:7" x14ac:dyDescent="0.2">
      <c r="A4790" s="3">
        <v>40212</v>
      </c>
      <c r="B4790">
        <v>3.63</v>
      </c>
      <c r="C4790" t="s">
        <v>27</v>
      </c>
      <c r="D4790" t="s">
        <v>28</v>
      </c>
      <c r="E4790">
        <v>3.0300000000000002</v>
      </c>
      <c r="F4790" t="s">
        <v>27</v>
      </c>
      <c r="G4790" t="s">
        <v>28</v>
      </c>
    </row>
    <row r="4791" spans="1:7" x14ac:dyDescent="0.2">
      <c r="A4791" s="3">
        <v>40213</v>
      </c>
      <c r="B4791">
        <v>3.63</v>
      </c>
      <c r="C4791" t="s">
        <v>27</v>
      </c>
      <c r="D4791" t="s">
        <v>28</v>
      </c>
      <c r="E4791">
        <v>3.0100000000000002</v>
      </c>
      <c r="F4791" t="s">
        <v>27</v>
      </c>
      <c r="G4791" t="s">
        <v>28</v>
      </c>
    </row>
    <row r="4792" spans="1:7" x14ac:dyDescent="0.2">
      <c r="A4792" s="3">
        <v>40214</v>
      </c>
      <c r="B4792">
        <v>3.64</v>
      </c>
      <c r="C4792" t="s">
        <v>27</v>
      </c>
      <c r="D4792" t="s">
        <v>28</v>
      </c>
      <c r="E4792">
        <v>3.08</v>
      </c>
      <c r="F4792" t="s">
        <v>27</v>
      </c>
      <c r="G4792" t="s">
        <v>28</v>
      </c>
    </row>
    <row r="4793" spans="1:7" x14ac:dyDescent="0.2">
      <c r="A4793" s="3">
        <v>40215</v>
      </c>
      <c r="B4793" t="s">
        <v>29</v>
      </c>
      <c r="C4793" t="s">
        <v>30</v>
      </c>
      <c r="D4793" t="s">
        <v>28</v>
      </c>
      <c r="E4793" t="s">
        <v>29</v>
      </c>
      <c r="F4793" t="s">
        <v>30</v>
      </c>
      <c r="G4793" t="s">
        <v>28</v>
      </c>
    </row>
    <row r="4794" spans="1:7" x14ac:dyDescent="0.2">
      <c r="A4794" s="3">
        <v>40216</v>
      </c>
      <c r="B4794" t="s">
        <v>29</v>
      </c>
      <c r="C4794" t="s">
        <v>30</v>
      </c>
      <c r="D4794" t="s">
        <v>28</v>
      </c>
      <c r="E4794" t="s">
        <v>29</v>
      </c>
      <c r="F4794" t="s">
        <v>30</v>
      </c>
      <c r="G4794" t="s">
        <v>28</v>
      </c>
    </row>
    <row r="4795" spans="1:7" x14ac:dyDescent="0.2">
      <c r="A4795" s="3">
        <v>40217</v>
      </c>
      <c r="B4795">
        <v>3.63</v>
      </c>
      <c r="C4795" t="s">
        <v>27</v>
      </c>
      <c r="D4795" t="s">
        <v>28</v>
      </c>
      <c r="E4795">
        <v>2.64</v>
      </c>
      <c r="F4795" t="s">
        <v>27</v>
      </c>
      <c r="G4795" t="s">
        <v>28</v>
      </c>
    </row>
    <row r="4796" spans="1:7" x14ac:dyDescent="0.2">
      <c r="A4796" s="3">
        <v>40218</v>
      </c>
      <c r="B4796">
        <v>3.63</v>
      </c>
      <c r="C4796" t="s">
        <v>27</v>
      </c>
      <c r="D4796" t="s">
        <v>28</v>
      </c>
      <c r="E4796">
        <v>2.67</v>
      </c>
      <c r="F4796" t="s">
        <v>27</v>
      </c>
      <c r="G4796" t="s">
        <v>28</v>
      </c>
    </row>
    <row r="4797" spans="1:7" x14ac:dyDescent="0.2">
      <c r="A4797" s="3">
        <v>40219</v>
      </c>
      <c r="B4797">
        <v>3.62</v>
      </c>
      <c r="C4797" t="s">
        <v>27</v>
      </c>
      <c r="D4797" t="s">
        <v>28</v>
      </c>
      <c r="E4797">
        <v>2.67</v>
      </c>
      <c r="F4797" t="s">
        <v>27</v>
      </c>
      <c r="G4797" t="s">
        <v>28</v>
      </c>
    </row>
    <row r="4798" spans="1:7" x14ac:dyDescent="0.2">
      <c r="A4798" s="3">
        <v>40220</v>
      </c>
      <c r="B4798">
        <v>3.62</v>
      </c>
      <c r="C4798" t="s">
        <v>27</v>
      </c>
      <c r="D4798" t="s">
        <v>28</v>
      </c>
      <c r="E4798">
        <v>2.61</v>
      </c>
      <c r="F4798" t="s">
        <v>27</v>
      </c>
      <c r="G4798" t="s">
        <v>28</v>
      </c>
    </row>
    <row r="4799" spans="1:7" x14ac:dyDescent="0.2">
      <c r="A4799" s="3">
        <v>40221</v>
      </c>
      <c r="B4799">
        <v>3.62</v>
      </c>
      <c r="C4799" t="s">
        <v>27</v>
      </c>
      <c r="D4799" t="s">
        <v>28</v>
      </c>
      <c r="E4799">
        <v>3.0500000000000003</v>
      </c>
      <c r="F4799" t="s">
        <v>27</v>
      </c>
      <c r="G4799" t="s">
        <v>28</v>
      </c>
    </row>
    <row r="4800" spans="1:7" x14ac:dyDescent="0.2">
      <c r="A4800" s="3">
        <v>40222</v>
      </c>
      <c r="B4800" t="s">
        <v>29</v>
      </c>
      <c r="C4800" t="s">
        <v>30</v>
      </c>
      <c r="D4800" t="s">
        <v>28</v>
      </c>
      <c r="E4800" t="s">
        <v>29</v>
      </c>
      <c r="F4800" t="s">
        <v>30</v>
      </c>
      <c r="G4800" t="s">
        <v>28</v>
      </c>
    </row>
    <row r="4801" spans="1:7" x14ac:dyDescent="0.2">
      <c r="A4801" s="3">
        <v>40223</v>
      </c>
      <c r="B4801" t="s">
        <v>29</v>
      </c>
      <c r="C4801" t="s">
        <v>30</v>
      </c>
      <c r="D4801" t="s">
        <v>28</v>
      </c>
      <c r="E4801" t="s">
        <v>29</v>
      </c>
      <c r="F4801" t="s">
        <v>30</v>
      </c>
      <c r="G4801" t="s">
        <v>28</v>
      </c>
    </row>
    <row r="4802" spans="1:7" x14ac:dyDescent="0.2">
      <c r="A4802" s="3">
        <v>40224</v>
      </c>
      <c r="B4802">
        <v>3.62</v>
      </c>
      <c r="C4802" t="s">
        <v>27</v>
      </c>
      <c r="D4802" t="s">
        <v>28</v>
      </c>
      <c r="E4802">
        <v>2.7600000000000002</v>
      </c>
      <c r="F4802" t="s">
        <v>27</v>
      </c>
      <c r="G4802" t="s">
        <v>28</v>
      </c>
    </row>
    <row r="4803" spans="1:7" x14ac:dyDescent="0.2">
      <c r="A4803" s="3">
        <v>40225</v>
      </c>
      <c r="B4803">
        <v>3.62</v>
      </c>
      <c r="C4803" t="s">
        <v>27</v>
      </c>
      <c r="D4803" t="s">
        <v>28</v>
      </c>
      <c r="E4803">
        <v>2.83</v>
      </c>
      <c r="F4803" t="s">
        <v>27</v>
      </c>
      <c r="G4803" t="s">
        <v>28</v>
      </c>
    </row>
    <row r="4804" spans="1:7" x14ac:dyDescent="0.2">
      <c r="A4804" s="3">
        <v>40226</v>
      </c>
      <c r="B4804">
        <v>3.62</v>
      </c>
      <c r="C4804" t="s">
        <v>27</v>
      </c>
      <c r="D4804" t="s">
        <v>28</v>
      </c>
      <c r="E4804">
        <v>3.2600000000000002</v>
      </c>
      <c r="F4804" t="s">
        <v>27</v>
      </c>
      <c r="G4804" t="s">
        <v>28</v>
      </c>
    </row>
    <row r="4805" spans="1:7" x14ac:dyDescent="0.2">
      <c r="A4805" s="3">
        <v>40227</v>
      </c>
      <c r="B4805">
        <v>3.62</v>
      </c>
      <c r="C4805" t="s">
        <v>27</v>
      </c>
      <c r="D4805" t="s">
        <v>28</v>
      </c>
      <c r="E4805">
        <v>3.21</v>
      </c>
      <c r="F4805" t="s">
        <v>27</v>
      </c>
      <c r="G4805" t="s">
        <v>28</v>
      </c>
    </row>
    <row r="4806" spans="1:7" x14ac:dyDescent="0.2">
      <c r="A4806" s="3">
        <v>40228</v>
      </c>
      <c r="B4806">
        <v>3.62</v>
      </c>
      <c r="C4806" t="s">
        <v>27</v>
      </c>
      <c r="D4806" t="s">
        <v>28</v>
      </c>
      <c r="E4806">
        <v>3.21</v>
      </c>
      <c r="F4806" t="s">
        <v>27</v>
      </c>
      <c r="G4806" t="s">
        <v>28</v>
      </c>
    </row>
    <row r="4807" spans="1:7" x14ac:dyDescent="0.2">
      <c r="A4807" s="3">
        <v>40229</v>
      </c>
      <c r="B4807" t="s">
        <v>29</v>
      </c>
      <c r="C4807" t="s">
        <v>30</v>
      </c>
      <c r="D4807" t="s">
        <v>28</v>
      </c>
      <c r="E4807" t="s">
        <v>29</v>
      </c>
      <c r="F4807" t="s">
        <v>30</v>
      </c>
      <c r="G4807" t="s">
        <v>28</v>
      </c>
    </row>
    <row r="4808" spans="1:7" x14ac:dyDescent="0.2">
      <c r="A4808" s="3">
        <v>40230</v>
      </c>
      <c r="B4808" t="s">
        <v>29</v>
      </c>
      <c r="C4808" t="s">
        <v>30</v>
      </c>
      <c r="D4808" t="s">
        <v>28</v>
      </c>
      <c r="E4808" t="s">
        <v>29</v>
      </c>
      <c r="F4808" t="s">
        <v>30</v>
      </c>
      <c r="G4808" t="s">
        <v>28</v>
      </c>
    </row>
    <row r="4809" spans="1:7" x14ac:dyDescent="0.2">
      <c r="A4809" s="3">
        <v>40231</v>
      </c>
      <c r="B4809">
        <v>3.61</v>
      </c>
      <c r="C4809" t="s">
        <v>27</v>
      </c>
      <c r="D4809" t="s">
        <v>28</v>
      </c>
      <c r="E4809">
        <v>2.99</v>
      </c>
      <c r="F4809" t="s">
        <v>27</v>
      </c>
      <c r="G4809" t="s">
        <v>28</v>
      </c>
    </row>
    <row r="4810" spans="1:7" x14ac:dyDescent="0.2">
      <c r="A4810" s="3">
        <v>40232</v>
      </c>
      <c r="B4810">
        <v>3.62</v>
      </c>
      <c r="C4810" t="s">
        <v>27</v>
      </c>
      <c r="D4810" t="s">
        <v>28</v>
      </c>
      <c r="E4810">
        <v>2.96</v>
      </c>
      <c r="F4810" t="s">
        <v>27</v>
      </c>
      <c r="G4810" t="s">
        <v>28</v>
      </c>
    </row>
    <row r="4811" spans="1:7" x14ac:dyDescent="0.2">
      <c r="A4811" s="3">
        <v>40233</v>
      </c>
      <c r="B4811">
        <v>3.62</v>
      </c>
      <c r="C4811" t="s">
        <v>27</v>
      </c>
      <c r="D4811" t="s">
        <v>28</v>
      </c>
      <c r="E4811">
        <v>2.88</v>
      </c>
      <c r="F4811" t="s">
        <v>27</v>
      </c>
      <c r="G4811" t="s">
        <v>28</v>
      </c>
    </row>
    <row r="4812" spans="1:7" x14ac:dyDescent="0.2">
      <c r="A4812" s="3">
        <v>40234</v>
      </c>
      <c r="B4812">
        <v>3.62</v>
      </c>
      <c r="C4812" t="s">
        <v>27</v>
      </c>
      <c r="D4812" t="s">
        <v>28</v>
      </c>
      <c r="E4812">
        <v>2.87</v>
      </c>
      <c r="F4812" t="s">
        <v>27</v>
      </c>
      <c r="G4812" t="s">
        <v>28</v>
      </c>
    </row>
    <row r="4813" spans="1:7" x14ac:dyDescent="0.2">
      <c r="A4813" s="3">
        <v>40235</v>
      </c>
      <c r="B4813">
        <v>3.63</v>
      </c>
      <c r="C4813" t="s">
        <v>27</v>
      </c>
      <c r="D4813" t="s">
        <v>28</v>
      </c>
      <c r="E4813">
        <v>3.02</v>
      </c>
      <c r="F4813" t="s">
        <v>27</v>
      </c>
      <c r="G4813" t="s">
        <v>28</v>
      </c>
    </row>
    <row r="4814" spans="1:7" x14ac:dyDescent="0.2">
      <c r="A4814" s="3">
        <v>40236</v>
      </c>
      <c r="B4814" t="s">
        <v>29</v>
      </c>
      <c r="C4814" t="s">
        <v>30</v>
      </c>
      <c r="D4814" t="s">
        <v>28</v>
      </c>
      <c r="E4814" t="s">
        <v>29</v>
      </c>
      <c r="F4814" t="s">
        <v>30</v>
      </c>
      <c r="G4814" t="s">
        <v>28</v>
      </c>
    </row>
    <row r="4815" spans="1:7" x14ac:dyDescent="0.2">
      <c r="A4815" s="3">
        <v>40237</v>
      </c>
      <c r="B4815" t="s">
        <v>29</v>
      </c>
      <c r="C4815" t="s">
        <v>30</v>
      </c>
      <c r="D4815" t="s">
        <v>28</v>
      </c>
      <c r="E4815" t="s">
        <v>29</v>
      </c>
      <c r="F4815" t="s">
        <v>30</v>
      </c>
      <c r="G4815" t="s">
        <v>28</v>
      </c>
    </row>
    <row r="4816" spans="1:7" x14ac:dyDescent="0.2">
      <c r="A4816" s="3">
        <v>40238</v>
      </c>
      <c r="B4816">
        <v>3.62</v>
      </c>
      <c r="C4816" t="s">
        <v>27</v>
      </c>
      <c r="D4816" t="s">
        <v>28</v>
      </c>
      <c r="E4816">
        <v>3.12</v>
      </c>
      <c r="F4816" t="s">
        <v>27</v>
      </c>
      <c r="G4816" t="s">
        <v>28</v>
      </c>
    </row>
    <row r="4817" spans="1:7" x14ac:dyDescent="0.2">
      <c r="A4817" s="3">
        <v>40239</v>
      </c>
      <c r="B4817">
        <v>3.62</v>
      </c>
      <c r="C4817" t="s">
        <v>27</v>
      </c>
      <c r="D4817" t="s">
        <v>28</v>
      </c>
      <c r="E4817">
        <v>3.11</v>
      </c>
      <c r="F4817" t="s">
        <v>27</v>
      </c>
      <c r="G4817" t="s">
        <v>28</v>
      </c>
    </row>
    <row r="4818" spans="1:7" x14ac:dyDescent="0.2">
      <c r="A4818" s="3">
        <v>40240</v>
      </c>
      <c r="B4818">
        <v>3.62</v>
      </c>
      <c r="C4818" t="s">
        <v>27</v>
      </c>
      <c r="D4818" t="s">
        <v>28</v>
      </c>
      <c r="E4818">
        <v>3.09</v>
      </c>
      <c r="F4818" t="s">
        <v>27</v>
      </c>
      <c r="G4818" t="s">
        <v>28</v>
      </c>
    </row>
    <row r="4819" spans="1:7" x14ac:dyDescent="0.2">
      <c r="A4819" s="3">
        <v>40241</v>
      </c>
      <c r="B4819">
        <v>3.62</v>
      </c>
      <c r="C4819" t="s">
        <v>27</v>
      </c>
      <c r="D4819" t="s">
        <v>28</v>
      </c>
      <c r="E4819">
        <v>3.09</v>
      </c>
      <c r="F4819" t="s">
        <v>27</v>
      </c>
      <c r="G4819" t="s">
        <v>28</v>
      </c>
    </row>
    <row r="4820" spans="1:7" x14ac:dyDescent="0.2">
      <c r="A4820" s="3">
        <v>40242</v>
      </c>
      <c r="B4820">
        <v>3.63</v>
      </c>
      <c r="C4820" t="s">
        <v>27</v>
      </c>
      <c r="D4820" t="s">
        <v>28</v>
      </c>
      <c r="E4820">
        <v>3.2</v>
      </c>
      <c r="F4820" t="s">
        <v>27</v>
      </c>
      <c r="G4820" t="s">
        <v>28</v>
      </c>
    </row>
    <row r="4821" spans="1:7" x14ac:dyDescent="0.2">
      <c r="A4821" s="3">
        <v>40243</v>
      </c>
      <c r="B4821" t="s">
        <v>29</v>
      </c>
      <c r="C4821" t="s">
        <v>30</v>
      </c>
      <c r="D4821" t="s">
        <v>28</v>
      </c>
      <c r="E4821" t="s">
        <v>29</v>
      </c>
      <c r="F4821" t="s">
        <v>30</v>
      </c>
      <c r="G4821" t="s">
        <v>28</v>
      </c>
    </row>
    <row r="4822" spans="1:7" x14ac:dyDescent="0.2">
      <c r="A4822" s="3">
        <v>40244</v>
      </c>
      <c r="B4822" t="s">
        <v>29</v>
      </c>
      <c r="C4822" t="s">
        <v>30</v>
      </c>
      <c r="D4822" t="s">
        <v>28</v>
      </c>
      <c r="E4822" t="s">
        <v>29</v>
      </c>
      <c r="F4822" t="s">
        <v>30</v>
      </c>
      <c r="G4822" t="s">
        <v>28</v>
      </c>
    </row>
    <row r="4823" spans="1:7" x14ac:dyDescent="0.2">
      <c r="A4823" s="3">
        <v>40245</v>
      </c>
      <c r="B4823">
        <v>3.62</v>
      </c>
      <c r="C4823" t="s">
        <v>27</v>
      </c>
      <c r="D4823" t="s">
        <v>28</v>
      </c>
      <c r="E4823">
        <v>2.97</v>
      </c>
      <c r="F4823" t="s">
        <v>27</v>
      </c>
      <c r="G4823" t="s">
        <v>28</v>
      </c>
    </row>
    <row r="4824" spans="1:7" x14ac:dyDescent="0.2">
      <c r="A4824" s="3">
        <v>40246</v>
      </c>
      <c r="B4824">
        <v>3.62</v>
      </c>
      <c r="C4824" t="s">
        <v>27</v>
      </c>
      <c r="D4824" t="s">
        <v>28</v>
      </c>
      <c r="E4824">
        <v>2.9</v>
      </c>
      <c r="F4824" t="s">
        <v>27</v>
      </c>
      <c r="G4824" t="s">
        <v>28</v>
      </c>
    </row>
    <row r="4825" spans="1:7" x14ac:dyDescent="0.2">
      <c r="A4825" s="3">
        <v>40247</v>
      </c>
      <c r="B4825">
        <v>3.61</v>
      </c>
      <c r="C4825" t="s">
        <v>27</v>
      </c>
      <c r="D4825" t="s">
        <v>28</v>
      </c>
      <c r="E4825">
        <v>2.82</v>
      </c>
      <c r="F4825" t="s">
        <v>27</v>
      </c>
      <c r="G4825" t="s">
        <v>28</v>
      </c>
    </row>
    <row r="4826" spans="1:7" x14ac:dyDescent="0.2">
      <c r="A4826" s="3">
        <v>40248</v>
      </c>
      <c r="B4826">
        <v>3.61</v>
      </c>
      <c r="C4826" t="s">
        <v>27</v>
      </c>
      <c r="D4826" t="s">
        <v>28</v>
      </c>
      <c r="E4826">
        <v>2.81</v>
      </c>
      <c r="F4826" t="s">
        <v>27</v>
      </c>
      <c r="G4826" t="s">
        <v>28</v>
      </c>
    </row>
    <row r="4827" spans="1:7" x14ac:dyDescent="0.2">
      <c r="A4827" s="3">
        <v>40249</v>
      </c>
      <c r="B4827">
        <v>3.61</v>
      </c>
      <c r="C4827" t="s">
        <v>27</v>
      </c>
      <c r="D4827" t="s">
        <v>28</v>
      </c>
      <c r="E4827">
        <v>3.08</v>
      </c>
      <c r="F4827" t="s">
        <v>27</v>
      </c>
      <c r="G4827" t="s">
        <v>28</v>
      </c>
    </row>
    <row r="4828" spans="1:7" x14ac:dyDescent="0.2">
      <c r="A4828" s="3">
        <v>40250</v>
      </c>
      <c r="B4828" t="s">
        <v>29</v>
      </c>
      <c r="C4828" t="s">
        <v>30</v>
      </c>
      <c r="D4828" t="s">
        <v>28</v>
      </c>
      <c r="E4828" t="s">
        <v>29</v>
      </c>
      <c r="F4828" t="s">
        <v>30</v>
      </c>
      <c r="G4828" t="s">
        <v>28</v>
      </c>
    </row>
    <row r="4829" spans="1:7" x14ac:dyDescent="0.2">
      <c r="A4829" s="3">
        <v>40251</v>
      </c>
      <c r="B4829" t="s">
        <v>29</v>
      </c>
      <c r="C4829" t="s">
        <v>30</v>
      </c>
      <c r="D4829" t="s">
        <v>28</v>
      </c>
      <c r="E4829" t="s">
        <v>29</v>
      </c>
      <c r="F4829" t="s">
        <v>30</v>
      </c>
      <c r="G4829" t="s">
        <v>28</v>
      </c>
    </row>
    <row r="4830" spans="1:7" x14ac:dyDescent="0.2">
      <c r="A4830" s="3">
        <v>40252</v>
      </c>
      <c r="B4830">
        <v>3.61</v>
      </c>
      <c r="C4830" t="s">
        <v>27</v>
      </c>
      <c r="D4830" t="s">
        <v>28</v>
      </c>
      <c r="E4830">
        <v>3.18</v>
      </c>
      <c r="F4830" t="s">
        <v>27</v>
      </c>
      <c r="G4830" t="s">
        <v>28</v>
      </c>
    </row>
    <row r="4831" spans="1:7" x14ac:dyDescent="0.2">
      <c r="A4831" s="3">
        <v>40253</v>
      </c>
      <c r="B4831">
        <v>3.62</v>
      </c>
      <c r="C4831" t="s">
        <v>27</v>
      </c>
      <c r="D4831" t="s">
        <v>28</v>
      </c>
      <c r="E4831">
        <v>3.36</v>
      </c>
      <c r="F4831" t="s">
        <v>27</v>
      </c>
      <c r="G4831" t="s">
        <v>28</v>
      </c>
    </row>
    <row r="4832" spans="1:7" x14ac:dyDescent="0.2">
      <c r="A4832" s="3">
        <v>40254</v>
      </c>
      <c r="B4832">
        <v>3.63</v>
      </c>
      <c r="C4832" t="s">
        <v>27</v>
      </c>
      <c r="D4832" t="s">
        <v>28</v>
      </c>
      <c r="E4832">
        <v>3.61</v>
      </c>
      <c r="F4832" t="s">
        <v>27</v>
      </c>
      <c r="G4832" t="s">
        <v>28</v>
      </c>
    </row>
    <row r="4833" spans="1:7" x14ac:dyDescent="0.2">
      <c r="A4833" s="3">
        <v>40255</v>
      </c>
      <c r="B4833">
        <v>3.62</v>
      </c>
      <c r="C4833" t="s">
        <v>27</v>
      </c>
      <c r="D4833" t="s">
        <v>28</v>
      </c>
      <c r="E4833">
        <v>3.35</v>
      </c>
      <c r="F4833" t="s">
        <v>27</v>
      </c>
      <c r="G4833" t="s">
        <v>28</v>
      </c>
    </row>
    <row r="4834" spans="1:7" x14ac:dyDescent="0.2">
      <c r="A4834" s="3">
        <v>40256</v>
      </c>
      <c r="B4834">
        <v>3.63</v>
      </c>
      <c r="C4834" t="s">
        <v>27</v>
      </c>
      <c r="D4834" t="s">
        <v>28</v>
      </c>
      <c r="E4834">
        <v>3.33</v>
      </c>
      <c r="F4834" t="s">
        <v>27</v>
      </c>
      <c r="G4834" t="s">
        <v>28</v>
      </c>
    </row>
    <row r="4835" spans="1:7" x14ac:dyDescent="0.2">
      <c r="A4835" s="3">
        <v>40257</v>
      </c>
      <c r="B4835" t="s">
        <v>29</v>
      </c>
      <c r="C4835" t="s">
        <v>30</v>
      </c>
      <c r="D4835" t="s">
        <v>28</v>
      </c>
      <c r="E4835" t="s">
        <v>29</v>
      </c>
      <c r="F4835" t="s">
        <v>30</v>
      </c>
      <c r="G4835" t="s">
        <v>28</v>
      </c>
    </row>
    <row r="4836" spans="1:7" x14ac:dyDescent="0.2">
      <c r="A4836" s="3">
        <v>40258</v>
      </c>
      <c r="B4836" t="s">
        <v>29</v>
      </c>
      <c r="C4836" t="s">
        <v>30</v>
      </c>
      <c r="D4836" t="s">
        <v>28</v>
      </c>
      <c r="E4836" t="s">
        <v>29</v>
      </c>
      <c r="F4836" t="s">
        <v>30</v>
      </c>
      <c r="G4836" t="s">
        <v>28</v>
      </c>
    </row>
    <row r="4837" spans="1:7" x14ac:dyDescent="0.2">
      <c r="A4837" s="3">
        <v>40259</v>
      </c>
      <c r="B4837">
        <v>3.62</v>
      </c>
      <c r="C4837" t="s">
        <v>27</v>
      </c>
      <c r="D4837" t="s">
        <v>28</v>
      </c>
      <c r="E4837">
        <v>2.5300000000000002</v>
      </c>
      <c r="F4837" t="s">
        <v>27</v>
      </c>
      <c r="G4837" t="s">
        <v>28</v>
      </c>
    </row>
    <row r="4838" spans="1:7" x14ac:dyDescent="0.2">
      <c r="A4838" s="3">
        <v>40260</v>
      </c>
      <c r="B4838">
        <v>3.62</v>
      </c>
      <c r="C4838" t="s">
        <v>27</v>
      </c>
      <c r="D4838" t="s">
        <v>28</v>
      </c>
      <c r="E4838">
        <v>2.5100000000000002</v>
      </c>
      <c r="F4838" t="s">
        <v>27</v>
      </c>
      <c r="G4838" t="s">
        <v>28</v>
      </c>
    </row>
    <row r="4839" spans="1:7" x14ac:dyDescent="0.2">
      <c r="A4839" s="3">
        <v>40261</v>
      </c>
      <c r="B4839">
        <v>3.62</v>
      </c>
      <c r="C4839" t="s">
        <v>27</v>
      </c>
      <c r="D4839" t="s">
        <v>28</v>
      </c>
      <c r="E4839">
        <v>2.4</v>
      </c>
      <c r="F4839" t="s">
        <v>27</v>
      </c>
      <c r="G4839" t="s">
        <v>28</v>
      </c>
    </row>
    <row r="4840" spans="1:7" x14ac:dyDescent="0.2">
      <c r="A4840" s="3">
        <v>40262</v>
      </c>
      <c r="B4840">
        <v>3.62</v>
      </c>
      <c r="C4840" t="s">
        <v>27</v>
      </c>
      <c r="D4840" t="s">
        <v>28</v>
      </c>
      <c r="E4840">
        <v>2.3000000000000003</v>
      </c>
      <c r="F4840" t="s">
        <v>27</v>
      </c>
      <c r="G4840" t="s">
        <v>28</v>
      </c>
    </row>
    <row r="4841" spans="1:7" x14ac:dyDescent="0.2">
      <c r="A4841" s="3">
        <v>40263</v>
      </c>
      <c r="B4841">
        <v>3.61</v>
      </c>
      <c r="C4841" t="s">
        <v>27</v>
      </c>
      <c r="D4841" t="s">
        <v>28</v>
      </c>
      <c r="E4841">
        <v>2.69</v>
      </c>
      <c r="F4841" t="s">
        <v>27</v>
      </c>
      <c r="G4841" t="s">
        <v>28</v>
      </c>
    </row>
    <row r="4842" spans="1:7" x14ac:dyDescent="0.2">
      <c r="A4842" s="3">
        <v>40264</v>
      </c>
      <c r="B4842" t="s">
        <v>29</v>
      </c>
      <c r="C4842" t="s">
        <v>30</v>
      </c>
      <c r="D4842" t="s">
        <v>28</v>
      </c>
      <c r="E4842" t="s">
        <v>29</v>
      </c>
      <c r="F4842" t="s">
        <v>30</v>
      </c>
      <c r="G4842" t="s">
        <v>28</v>
      </c>
    </row>
    <row r="4843" spans="1:7" x14ac:dyDescent="0.2">
      <c r="A4843" s="3">
        <v>40265</v>
      </c>
      <c r="B4843" t="s">
        <v>29</v>
      </c>
      <c r="C4843" t="s">
        <v>30</v>
      </c>
      <c r="D4843" t="s">
        <v>28</v>
      </c>
      <c r="E4843" t="s">
        <v>29</v>
      </c>
      <c r="F4843" t="s">
        <v>30</v>
      </c>
      <c r="G4843" t="s">
        <v>28</v>
      </c>
    </row>
    <row r="4844" spans="1:7" x14ac:dyDescent="0.2">
      <c r="A4844" s="3">
        <v>40266</v>
      </c>
      <c r="B4844">
        <v>3.63</v>
      </c>
      <c r="C4844" t="s">
        <v>27</v>
      </c>
      <c r="D4844" t="s">
        <v>28</v>
      </c>
      <c r="E4844">
        <v>2.35</v>
      </c>
      <c r="F4844" t="s">
        <v>27</v>
      </c>
      <c r="G4844" t="s">
        <v>28</v>
      </c>
    </row>
    <row r="4845" spans="1:7" x14ac:dyDescent="0.2">
      <c r="A4845" s="3">
        <v>40267</v>
      </c>
      <c r="B4845">
        <v>3.63</v>
      </c>
      <c r="C4845" t="s">
        <v>27</v>
      </c>
      <c r="D4845" t="s">
        <v>28</v>
      </c>
      <c r="E4845">
        <v>2.38</v>
      </c>
      <c r="F4845" t="s">
        <v>27</v>
      </c>
      <c r="G4845" t="s">
        <v>28</v>
      </c>
    </row>
    <row r="4846" spans="1:7" x14ac:dyDescent="0.2">
      <c r="A4846" s="3">
        <v>40268</v>
      </c>
      <c r="B4846">
        <v>3.63</v>
      </c>
      <c r="C4846" t="s">
        <v>27</v>
      </c>
      <c r="D4846" t="s">
        <v>28</v>
      </c>
      <c r="E4846">
        <v>3.5500000000000003</v>
      </c>
      <c r="F4846" t="s">
        <v>27</v>
      </c>
      <c r="G4846" t="s">
        <v>28</v>
      </c>
    </row>
    <row r="4847" spans="1:7" x14ac:dyDescent="0.2">
      <c r="A4847" s="3">
        <v>40269</v>
      </c>
      <c r="B4847">
        <v>3.62</v>
      </c>
      <c r="C4847" t="s">
        <v>27</v>
      </c>
      <c r="D4847" t="s">
        <v>28</v>
      </c>
      <c r="E4847">
        <v>3.5300000000000002</v>
      </c>
      <c r="F4847" t="s">
        <v>27</v>
      </c>
      <c r="G4847" t="s">
        <v>28</v>
      </c>
    </row>
    <row r="4848" spans="1:7" x14ac:dyDescent="0.2">
      <c r="A4848" s="3">
        <v>40270</v>
      </c>
      <c r="B4848">
        <v>3.62</v>
      </c>
      <c r="C4848" t="s">
        <v>27</v>
      </c>
      <c r="D4848" t="s">
        <v>28</v>
      </c>
      <c r="E4848">
        <v>3.48</v>
      </c>
      <c r="F4848" t="s">
        <v>27</v>
      </c>
      <c r="G4848" t="s">
        <v>28</v>
      </c>
    </row>
    <row r="4849" spans="1:7" x14ac:dyDescent="0.2">
      <c r="A4849" s="3">
        <v>40271</v>
      </c>
      <c r="B4849" t="s">
        <v>29</v>
      </c>
      <c r="C4849" t="s">
        <v>30</v>
      </c>
      <c r="D4849" t="s">
        <v>28</v>
      </c>
      <c r="E4849" t="s">
        <v>29</v>
      </c>
      <c r="F4849" t="s">
        <v>30</v>
      </c>
      <c r="G4849" t="s">
        <v>28</v>
      </c>
    </row>
    <row r="4850" spans="1:7" x14ac:dyDescent="0.2">
      <c r="A4850" s="3">
        <v>40272</v>
      </c>
      <c r="B4850" t="s">
        <v>29</v>
      </c>
      <c r="C4850" t="s">
        <v>30</v>
      </c>
      <c r="D4850" t="s">
        <v>28</v>
      </c>
      <c r="E4850" t="s">
        <v>29</v>
      </c>
      <c r="F4850" t="s">
        <v>30</v>
      </c>
      <c r="G4850" t="s">
        <v>28</v>
      </c>
    </row>
    <row r="4851" spans="1:7" x14ac:dyDescent="0.2">
      <c r="A4851" s="3">
        <v>40273</v>
      </c>
      <c r="B4851" t="s">
        <v>29</v>
      </c>
      <c r="C4851" t="s">
        <v>30</v>
      </c>
      <c r="D4851" t="s">
        <v>28</v>
      </c>
      <c r="E4851" t="s">
        <v>29</v>
      </c>
      <c r="F4851" t="s">
        <v>30</v>
      </c>
      <c r="G4851" t="s">
        <v>28</v>
      </c>
    </row>
    <row r="4852" spans="1:7" x14ac:dyDescent="0.2">
      <c r="A4852" s="3">
        <v>40274</v>
      </c>
      <c r="B4852">
        <v>3.61</v>
      </c>
      <c r="C4852" t="s">
        <v>27</v>
      </c>
      <c r="D4852" t="s">
        <v>28</v>
      </c>
      <c r="E4852">
        <v>2.8000000000000003</v>
      </c>
      <c r="F4852" t="s">
        <v>27</v>
      </c>
      <c r="G4852" t="s">
        <v>28</v>
      </c>
    </row>
    <row r="4853" spans="1:7" x14ac:dyDescent="0.2">
      <c r="A4853" s="3">
        <v>40275</v>
      </c>
      <c r="B4853">
        <v>3.61</v>
      </c>
      <c r="C4853" t="s">
        <v>27</v>
      </c>
      <c r="D4853" t="s">
        <v>28</v>
      </c>
      <c r="E4853">
        <v>2.82</v>
      </c>
      <c r="F4853" t="s">
        <v>27</v>
      </c>
      <c r="G4853" t="s">
        <v>28</v>
      </c>
    </row>
    <row r="4854" spans="1:7" x14ac:dyDescent="0.2">
      <c r="A4854" s="3">
        <v>40276</v>
      </c>
      <c r="B4854">
        <v>3.61</v>
      </c>
      <c r="C4854" t="s">
        <v>27</v>
      </c>
      <c r="D4854" t="s">
        <v>28</v>
      </c>
      <c r="E4854">
        <v>2.83</v>
      </c>
      <c r="F4854" t="s">
        <v>27</v>
      </c>
      <c r="G4854" t="s">
        <v>28</v>
      </c>
    </row>
    <row r="4855" spans="1:7" x14ac:dyDescent="0.2">
      <c r="A4855" s="3">
        <v>40277</v>
      </c>
      <c r="B4855">
        <v>3.61</v>
      </c>
      <c r="C4855" t="s">
        <v>27</v>
      </c>
      <c r="D4855" t="s">
        <v>28</v>
      </c>
      <c r="E4855">
        <v>3.3000000000000003</v>
      </c>
      <c r="F4855" t="s">
        <v>27</v>
      </c>
      <c r="G4855" t="s">
        <v>28</v>
      </c>
    </row>
    <row r="4856" spans="1:7" x14ac:dyDescent="0.2">
      <c r="A4856" s="3">
        <v>40278</v>
      </c>
      <c r="B4856" t="s">
        <v>29</v>
      </c>
      <c r="C4856" t="s">
        <v>30</v>
      </c>
      <c r="D4856" t="s">
        <v>28</v>
      </c>
      <c r="E4856" t="s">
        <v>29</v>
      </c>
      <c r="F4856" t="s">
        <v>30</v>
      </c>
      <c r="G4856" t="s">
        <v>28</v>
      </c>
    </row>
    <row r="4857" spans="1:7" x14ac:dyDescent="0.2">
      <c r="A4857" s="3">
        <v>40279</v>
      </c>
      <c r="B4857" t="s">
        <v>29</v>
      </c>
      <c r="C4857" t="s">
        <v>30</v>
      </c>
      <c r="D4857" t="s">
        <v>28</v>
      </c>
      <c r="E4857" t="s">
        <v>29</v>
      </c>
      <c r="F4857" t="s">
        <v>30</v>
      </c>
      <c r="G4857" t="s">
        <v>28</v>
      </c>
    </row>
    <row r="4858" spans="1:7" x14ac:dyDescent="0.2">
      <c r="A4858" s="3">
        <v>40280</v>
      </c>
      <c r="B4858">
        <v>3.61</v>
      </c>
      <c r="C4858" t="s">
        <v>27</v>
      </c>
      <c r="D4858" t="s">
        <v>28</v>
      </c>
      <c r="E4858">
        <v>3.3200000000000003</v>
      </c>
      <c r="F4858" t="s">
        <v>27</v>
      </c>
      <c r="G4858" t="s">
        <v>28</v>
      </c>
    </row>
    <row r="4859" spans="1:7" x14ac:dyDescent="0.2">
      <c r="A4859" s="3">
        <v>40281</v>
      </c>
      <c r="B4859">
        <v>3.61</v>
      </c>
      <c r="C4859" t="s">
        <v>27</v>
      </c>
      <c r="D4859" t="s">
        <v>28</v>
      </c>
      <c r="E4859">
        <v>3.27</v>
      </c>
      <c r="F4859" t="s">
        <v>27</v>
      </c>
      <c r="G4859" t="s">
        <v>28</v>
      </c>
    </row>
    <row r="4860" spans="1:7" x14ac:dyDescent="0.2">
      <c r="A4860" s="3">
        <v>40282</v>
      </c>
      <c r="B4860">
        <v>3.6</v>
      </c>
      <c r="C4860" t="s">
        <v>27</v>
      </c>
      <c r="D4860" t="s">
        <v>28</v>
      </c>
      <c r="E4860">
        <v>3.14</v>
      </c>
      <c r="F4860" t="s">
        <v>27</v>
      </c>
      <c r="G4860" t="s">
        <v>28</v>
      </c>
    </row>
    <row r="4861" spans="1:7" x14ac:dyDescent="0.2">
      <c r="A4861" s="3">
        <v>40283</v>
      </c>
      <c r="B4861">
        <v>3.61</v>
      </c>
      <c r="C4861" t="s">
        <v>27</v>
      </c>
      <c r="D4861" t="s">
        <v>28</v>
      </c>
      <c r="E4861">
        <v>3</v>
      </c>
      <c r="F4861" t="s">
        <v>27</v>
      </c>
      <c r="G4861" t="s">
        <v>28</v>
      </c>
    </row>
    <row r="4862" spans="1:7" x14ac:dyDescent="0.2">
      <c r="A4862" s="3">
        <v>40284</v>
      </c>
      <c r="B4862">
        <v>3.61</v>
      </c>
      <c r="C4862" t="s">
        <v>27</v>
      </c>
      <c r="D4862" t="s">
        <v>28</v>
      </c>
      <c r="E4862">
        <v>3.14</v>
      </c>
      <c r="F4862" t="s">
        <v>27</v>
      </c>
      <c r="G4862" t="s">
        <v>28</v>
      </c>
    </row>
    <row r="4863" spans="1:7" x14ac:dyDescent="0.2">
      <c r="A4863" s="3">
        <v>40285</v>
      </c>
      <c r="B4863" t="s">
        <v>29</v>
      </c>
      <c r="C4863" t="s">
        <v>30</v>
      </c>
      <c r="D4863" t="s">
        <v>28</v>
      </c>
      <c r="E4863" t="s">
        <v>29</v>
      </c>
      <c r="F4863" t="s">
        <v>30</v>
      </c>
      <c r="G4863" t="s">
        <v>28</v>
      </c>
    </row>
    <row r="4864" spans="1:7" x14ac:dyDescent="0.2">
      <c r="A4864" s="3">
        <v>40286</v>
      </c>
      <c r="B4864" t="s">
        <v>29</v>
      </c>
      <c r="C4864" t="s">
        <v>30</v>
      </c>
      <c r="D4864" t="s">
        <v>28</v>
      </c>
      <c r="E4864" t="s">
        <v>29</v>
      </c>
      <c r="F4864" t="s">
        <v>30</v>
      </c>
      <c r="G4864" t="s">
        <v>28</v>
      </c>
    </row>
    <row r="4865" spans="1:7" x14ac:dyDescent="0.2">
      <c r="A4865" s="3">
        <v>40287</v>
      </c>
      <c r="B4865">
        <v>3.61</v>
      </c>
      <c r="C4865" t="s">
        <v>27</v>
      </c>
      <c r="D4865" t="s">
        <v>28</v>
      </c>
      <c r="E4865">
        <v>2.99</v>
      </c>
      <c r="F4865" t="s">
        <v>27</v>
      </c>
      <c r="G4865" t="s">
        <v>28</v>
      </c>
    </row>
    <row r="4866" spans="1:7" x14ac:dyDescent="0.2">
      <c r="A4866" s="3">
        <v>40288</v>
      </c>
      <c r="B4866">
        <v>3.6</v>
      </c>
      <c r="C4866" t="s">
        <v>27</v>
      </c>
      <c r="D4866" t="s">
        <v>28</v>
      </c>
      <c r="E4866">
        <v>3.0100000000000002</v>
      </c>
      <c r="F4866" t="s">
        <v>27</v>
      </c>
      <c r="G4866" t="s">
        <v>28</v>
      </c>
    </row>
    <row r="4867" spans="1:7" x14ac:dyDescent="0.2">
      <c r="A4867" s="3">
        <v>40289</v>
      </c>
      <c r="B4867">
        <v>3.6</v>
      </c>
      <c r="C4867" t="s">
        <v>27</v>
      </c>
      <c r="D4867" t="s">
        <v>28</v>
      </c>
      <c r="E4867">
        <v>3</v>
      </c>
      <c r="F4867" t="s">
        <v>27</v>
      </c>
      <c r="G4867" t="s">
        <v>28</v>
      </c>
    </row>
    <row r="4868" spans="1:7" x14ac:dyDescent="0.2">
      <c r="A4868" s="3">
        <v>40290</v>
      </c>
      <c r="B4868">
        <v>3.61</v>
      </c>
      <c r="C4868" t="s">
        <v>27</v>
      </c>
      <c r="D4868" t="s">
        <v>28</v>
      </c>
      <c r="E4868">
        <v>3.14</v>
      </c>
      <c r="F4868" t="s">
        <v>27</v>
      </c>
      <c r="G4868" t="s">
        <v>28</v>
      </c>
    </row>
    <row r="4869" spans="1:7" x14ac:dyDescent="0.2">
      <c r="A4869" s="3">
        <v>40291</v>
      </c>
      <c r="B4869">
        <v>3.61</v>
      </c>
      <c r="C4869" t="s">
        <v>27</v>
      </c>
      <c r="D4869" t="s">
        <v>28</v>
      </c>
      <c r="E4869">
        <v>3.29</v>
      </c>
      <c r="F4869" t="s">
        <v>27</v>
      </c>
      <c r="G4869" t="s">
        <v>28</v>
      </c>
    </row>
    <row r="4870" spans="1:7" x14ac:dyDescent="0.2">
      <c r="A4870" s="3">
        <v>40292</v>
      </c>
      <c r="B4870" t="s">
        <v>29</v>
      </c>
      <c r="C4870" t="s">
        <v>30</v>
      </c>
      <c r="D4870" t="s">
        <v>28</v>
      </c>
      <c r="E4870" t="s">
        <v>29</v>
      </c>
      <c r="F4870" t="s">
        <v>30</v>
      </c>
      <c r="G4870" t="s">
        <v>28</v>
      </c>
    </row>
    <row r="4871" spans="1:7" x14ac:dyDescent="0.2">
      <c r="A4871" s="3">
        <v>40293</v>
      </c>
      <c r="B4871" t="s">
        <v>29</v>
      </c>
      <c r="C4871" t="s">
        <v>30</v>
      </c>
      <c r="D4871" t="s">
        <v>28</v>
      </c>
      <c r="E4871" t="s">
        <v>29</v>
      </c>
      <c r="F4871" t="s">
        <v>30</v>
      </c>
      <c r="G4871" t="s">
        <v>28</v>
      </c>
    </row>
    <row r="4872" spans="1:7" x14ac:dyDescent="0.2">
      <c r="A4872" s="3">
        <v>40294</v>
      </c>
      <c r="B4872">
        <v>3.6</v>
      </c>
      <c r="C4872" t="s">
        <v>27</v>
      </c>
      <c r="D4872" t="s">
        <v>28</v>
      </c>
      <c r="E4872">
        <v>2.9</v>
      </c>
      <c r="F4872" t="s">
        <v>27</v>
      </c>
      <c r="G4872" t="s">
        <v>28</v>
      </c>
    </row>
    <row r="4873" spans="1:7" x14ac:dyDescent="0.2">
      <c r="A4873" s="3">
        <v>40295</v>
      </c>
      <c r="B4873">
        <v>3.6</v>
      </c>
      <c r="C4873" t="s">
        <v>27</v>
      </c>
      <c r="D4873" t="s">
        <v>28</v>
      </c>
      <c r="E4873">
        <v>2.82</v>
      </c>
      <c r="F4873" t="s">
        <v>27</v>
      </c>
      <c r="G4873" t="s">
        <v>28</v>
      </c>
    </row>
    <row r="4874" spans="1:7" x14ac:dyDescent="0.2">
      <c r="A4874" s="3">
        <v>40296</v>
      </c>
      <c r="B4874">
        <v>3.61</v>
      </c>
      <c r="C4874" t="s">
        <v>27</v>
      </c>
      <c r="D4874" t="s">
        <v>28</v>
      </c>
      <c r="E4874">
        <v>2.7</v>
      </c>
      <c r="F4874" t="s">
        <v>27</v>
      </c>
      <c r="G4874" t="s">
        <v>28</v>
      </c>
    </row>
    <row r="4875" spans="1:7" x14ac:dyDescent="0.2">
      <c r="A4875" s="3">
        <v>40297</v>
      </c>
      <c r="B4875">
        <v>3.61</v>
      </c>
      <c r="C4875" t="s">
        <v>27</v>
      </c>
      <c r="D4875" t="s">
        <v>28</v>
      </c>
      <c r="E4875">
        <v>2.3000000000000003</v>
      </c>
      <c r="F4875" t="s">
        <v>27</v>
      </c>
      <c r="G4875" t="s">
        <v>28</v>
      </c>
    </row>
    <row r="4876" spans="1:7" x14ac:dyDescent="0.2">
      <c r="A4876" s="3">
        <v>40298</v>
      </c>
      <c r="B4876">
        <v>3.61</v>
      </c>
      <c r="C4876" t="s">
        <v>27</v>
      </c>
      <c r="D4876" t="s">
        <v>28</v>
      </c>
      <c r="E4876">
        <v>3.31</v>
      </c>
      <c r="F4876" t="s">
        <v>27</v>
      </c>
      <c r="G4876" t="s">
        <v>28</v>
      </c>
    </row>
    <row r="4877" spans="1:7" x14ac:dyDescent="0.2">
      <c r="A4877" s="3">
        <v>40299</v>
      </c>
      <c r="B4877" t="s">
        <v>29</v>
      </c>
      <c r="C4877" t="s">
        <v>30</v>
      </c>
      <c r="D4877" t="s">
        <v>28</v>
      </c>
      <c r="E4877" t="s">
        <v>29</v>
      </c>
      <c r="F4877" t="s">
        <v>30</v>
      </c>
      <c r="G4877" t="s">
        <v>28</v>
      </c>
    </row>
    <row r="4878" spans="1:7" x14ac:dyDescent="0.2">
      <c r="A4878" s="3">
        <v>40300</v>
      </c>
      <c r="B4878" t="s">
        <v>29</v>
      </c>
      <c r="C4878" t="s">
        <v>30</v>
      </c>
      <c r="D4878" t="s">
        <v>28</v>
      </c>
      <c r="E4878" t="s">
        <v>29</v>
      </c>
      <c r="F4878" t="s">
        <v>30</v>
      </c>
      <c r="G4878" t="s">
        <v>28</v>
      </c>
    </row>
    <row r="4879" spans="1:7" x14ac:dyDescent="0.2">
      <c r="A4879" s="3">
        <v>40301</v>
      </c>
      <c r="B4879" t="s">
        <v>29</v>
      </c>
      <c r="C4879" t="s">
        <v>30</v>
      </c>
      <c r="D4879" t="s">
        <v>28</v>
      </c>
      <c r="E4879" t="s">
        <v>29</v>
      </c>
      <c r="F4879" t="s">
        <v>30</v>
      </c>
      <c r="G4879" t="s">
        <v>28</v>
      </c>
    </row>
    <row r="4880" spans="1:7" x14ac:dyDescent="0.2">
      <c r="A4880" s="3">
        <v>40302</v>
      </c>
      <c r="B4880">
        <v>3.61</v>
      </c>
      <c r="C4880" t="s">
        <v>27</v>
      </c>
      <c r="D4880" t="s">
        <v>28</v>
      </c>
      <c r="E4880">
        <v>3.4</v>
      </c>
      <c r="F4880" t="s">
        <v>27</v>
      </c>
      <c r="G4880" t="s">
        <v>28</v>
      </c>
    </row>
    <row r="4881" spans="1:7" x14ac:dyDescent="0.2">
      <c r="A4881" s="3">
        <v>40303</v>
      </c>
      <c r="B4881">
        <v>3.62</v>
      </c>
      <c r="C4881" t="s">
        <v>27</v>
      </c>
      <c r="D4881" t="s">
        <v>28</v>
      </c>
      <c r="E4881">
        <v>3.48</v>
      </c>
      <c r="F4881" t="s">
        <v>27</v>
      </c>
      <c r="G4881" t="s">
        <v>28</v>
      </c>
    </row>
    <row r="4882" spans="1:7" x14ac:dyDescent="0.2">
      <c r="A4882" s="3">
        <v>40304</v>
      </c>
      <c r="B4882">
        <v>3.62</v>
      </c>
      <c r="C4882" t="s">
        <v>27</v>
      </c>
      <c r="D4882" t="s">
        <v>28</v>
      </c>
      <c r="E4882">
        <v>3.48</v>
      </c>
      <c r="F4882" t="s">
        <v>27</v>
      </c>
      <c r="G4882" t="s">
        <v>28</v>
      </c>
    </row>
    <row r="4883" spans="1:7" x14ac:dyDescent="0.2">
      <c r="A4883" s="3">
        <v>40305</v>
      </c>
      <c r="B4883">
        <v>3.62</v>
      </c>
      <c r="C4883" t="s">
        <v>27</v>
      </c>
      <c r="D4883" t="s">
        <v>28</v>
      </c>
      <c r="E4883">
        <v>3.48</v>
      </c>
      <c r="F4883" t="s">
        <v>27</v>
      </c>
      <c r="G4883" t="s">
        <v>28</v>
      </c>
    </row>
    <row r="4884" spans="1:7" x14ac:dyDescent="0.2">
      <c r="A4884" s="3">
        <v>40306</v>
      </c>
      <c r="B4884" t="s">
        <v>29</v>
      </c>
      <c r="C4884" t="s">
        <v>30</v>
      </c>
      <c r="D4884" t="s">
        <v>28</v>
      </c>
      <c r="E4884" t="s">
        <v>29</v>
      </c>
      <c r="F4884" t="s">
        <v>30</v>
      </c>
      <c r="G4884" t="s">
        <v>28</v>
      </c>
    </row>
    <row r="4885" spans="1:7" x14ac:dyDescent="0.2">
      <c r="A4885" s="3">
        <v>40307</v>
      </c>
      <c r="B4885" t="s">
        <v>29</v>
      </c>
      <c r="C4885" t="s">
        <v>30</v>
      </c>
      <c r="D4885" t="s">
        <v>28</v>
      </c>
      <c r="E4885" t="s">
        <v>29</v>
      </c>
      <c r="F4885" t="s">
        <v>30</v>
      </c>
      <c r="G4885" t="s">
        <v>28</v>
      </c>
    </row>
    <row r="4886" spans="1:7" x14ac:dyDescent="0.2">
      <c r="A4886" s="3">
        <v>40308</v>
      </c>
      <c r="B4886">
        <v>3.61</v>
      </c>
      <c r="C4886" t="s">
        <v>27</v>
      </c>
      <c r="D4886" t="s">
        <v>28</v>
      </c>
      <c r="E4886">
        <v>3.34</v>
      </c>
      <c r="F4886" t="s">
        <v>27</v>
      </c>
      <c r="G4886" t="s">
        <v>28</v>
      </c>
    </row>
    <row r="4887" spans="1:7" x14ac:dyDescent="0.2">
      <c r="A4887" s="3">
        <v>40309</v>
      </c>
      <c r="B4887">
        <v>3.62</v>
      </c>
      <c r="C4887" t="s">
        <v>27</v>
      </c>
      <c r="D4887" t="s">
        <v>28</v>
      </c>
      <c r="E4887">
        <v>3.39</v>
      </c>
      <c r="F4887" t="s">
        <v>27</v>
      </c>
      <c r="G4887" t="s">
        <v>28</v>
      </c>
    </row>
    <row r="4888" spans="1:7" x14ac:dyDescent="0.2">
      <c r="A4888" s="3">
        <v>40310</v>
      </c>
      <c r="B4888">
        <v>3.62</v>
      </c>
      <c r="C4888" t="s">
        <v>27</v>
      </c>
      <c r="D4888" t="s">
        <v>28</v>
      </c>
      <c r="E4888">
        <v>3.24</v>
      </c>
      <c r="F4888" t="s">
        <v>27</v>
      </c>
      <c r="G4888" t="s">
        <v>28</v>
      </c>
    </row>
    <row r="4889" spans="1:7" x14ac:dyDescent="0.2">
      <c r="A4889" s="3">
        <v>40311</v>
      </c>
      <c r="B4889">
        <v>3.61</v>
      </c>
      <c r="C4889" t="s">
        <v>27</v>
      </c>
      <c r="D4889" t="s">
        <v>28</v>
      </c>
      <c r="E4889">
        <v>3.21</v>
      </c>
      <c r="F4889" t="s">
        <v>27</v>
      </c>
      <c r="G4889" t="s">
        <v>28</v>
      </c>
    </row>
    <row r="4890" spans="1:7" x14ac:dyDescent="0.2">
      <c r="A4890" s="3">
        <v>40312</v>
      </c>
      <c r="B4890">
        <v>3.61</v>
      </c>
      <c r="C4890" t="s">
        <v>27</v>
      </c>
      <c r="D4890" t="s">
        <v>28</v>
      </c>
      <c r="E4890">
        <v>3.29</v>
      </c>
      <c r="F4890" t="s">
        <v>27</v>
      </c>
      <c r="G4890" t="s">
        <v>28</v>
      </c>
    </row>
    <row r="4891" spans="1:7" x14ac:dyDescent="0.2">
      <c r="A4891" s="3">
        <v>40313</v>
      </c>
      <c r="B4891" t="s">
        <v>29</v>
      </c>
      <c r="C4891" t="s">
        <v>30</v>
      </c>
      <c r="D4891" t="s">
        <v>28</v>
      </c>
      <c r="E4891" t="s">
        <v>29</v>
      </c>
      <c r="F4891" t="s">
        <v>30</v>
      </c>
      <c r="G4891" t="s">
        <v>28</v>
      </c>
    </row>
    <row r="4892" spans="1:7" x14ac:dyDescent="0.2">
      <c r="A4892" s="3">
        <v>40314</v>
      </c>
      <c r="B4892" t="s">
        <v>29</v>
      </c>
      <c r="C4892" t="s">
        <v>30</v>
      </c>
      <c r="D4892" t="s">
        <v>28</v>
      </c>
      <c r="E4892" t="s">
        <v>29</v>
      </c>
      <c r="F4892" t="s">
        <v>30</v>
      </c>
      <c r="G4892" t="s">
        <v>28</v>
      </c>
    </row>
    <row r="4893" spans="1:7" x14ac:dyDescent="0.2">
      <c r="A4893" s="3">
        <v>40315</v>
      </c>
      <c r="B4893">
        <v>3.62</v>
      </c>
      <c r="C4893" t="s">
        <v>27</v>
      </c>
      <c r="D4893" t="s">
        <v>28</v>
      </c>
      <c r="E4893">
        <v>3.4</v>
      </c>
      <c r="F4893" t="s">
        <v>27</v>
      </c>
      <c r="G4893" t="s">
        <v>28</v>
      </c>
    </row>
    <row r="4894" spans="1:7" x14ac:dyDescent="0.2">
      <c r="A4894" s="3">
        <v>40316</v>
      </c>
      <c r="B4894">
        <v>3.62</v>
      </c>
      <c r="C4894" t="s">
        <v>27</v>
      </c>
      <c r="D4894" t="s">
        <v>28</v>
      </c>
      <c r="E4894">
        <v>3.38</v>
      </c>
      <c r="F4894" t="s">
        <v>27</v>
      </c>
      <c r="G4894" t="s">
        <v>28</v>
      </c>
    </row>
    <row r="4895" spans="1:7" x14ac:dyDescent="0.2">
      <c r="A4895" s="3">
        <v>40317</v>
      </c>
      <c r="B4895">
        <v>3.62</v>
      </c>
      <c r="C4895" t="s">
        <v>27</v>
      </c>
      <c r="D4895" t="s">
        <v>28</v>
      </c>
      <c r="E4895">
        <v>3.39</v>
      </c>
      <c r="F4895" t="s">
        <v>27</v>
      </c>
      <c r="G4895" t="s">
        <v>28</v>
      </c>
    </row>
    <row r="4896" spans="1:7" x14ac:dyDescent="0.2">
      <c r="A4896" s="3">
        <v>40318</v>
      </c>
      <c r="B4896">
        <v>3.61</v>
      </c>
      <c r="C4896" t="s">
        <v>27</v>
      </c>
      <c r="D4896" t="s">
        <v>28</v>
      </c>
      <c r="E4896">
        <v>3.38</v>
      </c>
      <c r="F4896" t="s">
        <v>27</v>
      </c>
      <c r="G4896" t="s">
        <v>28</v>
      </c>
    </row>
    <row r="4897" spans="1:7" x14ac:dyDescent="0.2">
      <c r="A4897" s="3">
        <v>40319</v>
      </c>
      <c r="B4897">
        <v>3.62</v>
      </c>
      <c r="C4897" t="s">
        <v>27</v>
      </c>
      <c r="D4897" t="s">
        <v>28</v>
      </c>
      <c r="E4897">
        <v>3.45</v>
      </c>
      <c r="F4897" t="s">
        <v>27</v>
      </c>
      <c r="G4897" t="s">
        <v>28</v>
      </c>
    </row>
    <row r="4898" spans="1:7" x14ac:dyDescent="0.2">
      <c r="A4898" s="3">
        <v>40320</v>
      </c>
      <c r="B4898" t="s">
        <v>29</v>
      </c>
      <c r="C4898" t="s">
        <v>30</v>
      </c>
      <c r="D4898" t="s">
        <v>28</v>
      </c>
      <c r="E4898" t="s">
        <v>29</v>
      </c>
      <c r="F4898" t="s">
        <v>30</v>
      </c>
      <c r="G4898" t="s">
        <v>28</v>
      </c>
    </row>
    <row r="4899" spans="1:7" x14ac:dyDescent="0.2">
      <c r="A4899" s="3">
        <v>40321</v>
      </c>
      <c r="B4899" t="s">
        <v>29</v>
      </c>
      <c r="C4899" t="s">
        <v>30</v>
      </c>
      <c r="D4899" t="s">
        <v>28</v>
      </c>
      <c r="E4899" t="s">
        <v>29</v>
      </c>
      <c r="F4899" t="s">
        <v>30</v>
      </c>
      <c r="G4899" t="s">
        <v>28</v>
      </c>
    </row>
    <row r="4900" spans="1:7" x14ac:dyDescent="0.2">
      <c r="A4900" s="3">
        <v>40322</v>
      </c>
      <c r="B4900">
        <v>3.61</v>
      </c>
      <c r="C4900" t="s">
        <v>27</v>
      </c>
      <c r="D4900" t="s">
        <v>28</v>
      </c>
      <c r="E4900">
        <v>3</v>
      </c>
      <c r="F4900" t="s">
        <v>27</v>
      </c>
      <c r="G4900" t="s">
        <v>28</v>
      </c>
    </row>
    <row r="4901" spans="1:7" x14ac:dyDescent="0.2">
      <c r="A4901" s="3">
        <v>40323</v>
      </c>
      <c r="B4901">
        <v>3.62</v>
      </c>
      <c r="C4901" t="s">
        <v>27</v>
      </c>
      <c r="D4901" t="s">
        <v>28</v>
      </c>
      <c r="E4901">
        <v>2.92</v>
      </c>
      <c r="F4901" t="s">
        <v>27</v>
      </c>
      <c r="G4901" t="s">
        <v>28</v>
      </c>
    </row>
    <row r="4902" spans="1:7" x14ac:dyDescent="0.2">
      <c r="A4902" s="3">
        <v>40324</v>
      </c>
      <c r="B4902">
        <v>3.62</v>
      </c>
      <c r="C4902" t="s">
        <v>27</v>
      </c>
      <c r="D4902" t="s">
        <v>28</v>
      </c>
      <c r="E4902">
        <v>2.59</v>
      </c>
      <c r="F4902" t="s">
        <v>27</v>
      </c>
      <c r="G4902" t="s">
        <v>28</v>
      </c>
    </row>
    <row r="4903" spans="1:7" x14ac:dyDescent="0.2">
      <c r="A4903" s="3">
        <v>40325</v>
      </c>
      <c r="B4903">
        <v>3.62</v>
      </c>
      <c r="C4903" t="s">
        <v>27</v>
      </c>
      <c r="D4903" t="s">
        <v>28</v>
      </c>
      <c r="E4903">
        <v>2.5300000000000002</v>
      </c>
      <c r="F4903" t="s">
        <v>27</v>
      </c>
      <c r="G4903" t="s">
        <v>28</v>
      </c>
    </row>
    <row r="4904" spans="1:7" x14ac:dyDescent="0.2">
      <c r="A4904" s="3">
        <v>40326</v>
      </c>
      <c r="B4904">
        <v>3.63</v>
      </c>
      <c r="C4904" t="s">
        <v>27</v>
      </c>
      <c r="D4904" t="s">
        <v>28</v>
      </c>
      <c r="E4904">
        <v>2.7800000000000002</v>
      </c>
      <c r="F4904" t="s">
        <v>27</v>
      </c>
      <c r="G4904" t="s">
        <v>28</v>
      </c>
    </row>
    <row r="4905" spans="1:7" x14ac:dyDescent="0.2">
      <c r="A4905" s="3">
        <v>40327</v>
      </c>
      <c r="B4905" t="s">
        <v>29</v>
      </c>
      <c r="C4905" t="s">
        <v>30</v>
      </c>
      <c r="D4905" t="s">
        <v>28</v>
      </c>
      <c r="E4905" t="s">
        <v>29</v>
      </c>
      <c r="F4905" t="s">
        <v>30</v>
      </c>
      <c r="G4905" t="s">
        <v>28</v>
      </c>
    </row>
    <row r="4906" spans="1:7" x14ac:dyDescent="0.2">
      <c r="A4906" s="3">
        <v>40328</v>
      </c>
      <c r="B4906" t="s">
        <v>29</v>
      </c>
      <c r="C4906" t="s">
        <v>30</v>
      </c>
      <c r="D4906" t="s">
        <v>28</v>
      </c>
      <c r="E4906" t="s">
        <v>29</v>
      </c>
      <c r="F4906" t="s">
        <v>30</v>
      </c>
      <c r="G4906" t="s">
        <v>28</v>
      </c>
    </row>
    <row r="4907" spans="1:7" x14ac:dyDescent="0.2">
      <c r="A4907" s="3">
        <v>40329</v>
      </c>
      <c r="B4907">
        <v>3.62</v>
      </c>
      <c r="C4907" t="s">
        <v>27</v>
      </c>
      <c r="D4907" t="s">
        <v>28</v>
      </c>
      <c r="E4907">
        <v>3.24</v>
      </c>
      <c r="F4907" t="s">
        <v>27</v>
      </c>
      <c r="G4907" t="s">
        <v>28</v>
      </c>
    </row>
    <row r="4908" spans="1:7" x14ac:dyDescent="0.2">
      <c r="A4908" s="3">
        <v>40330</v>
      </c>
      <c r="B4908">
        <v>3.63</v>
      </c>
      <c r="C4908" t="s">
        <v>27</v>
      </c>
      <c r="D4908" t="s">
        <v>28</v>
      </c>
      <c r="E4908">
        <v>3.16</v>
      </c>
      <c r="F4908" t="s">
        <v>27</v>
      </c>
      <c r="G4908" t="s">
        <v>28</v>
      </c>
    </row>
    <row r="4909" spans="1:7" x14ac:dyDescent="0.2">
      <c r="A4909" s="3">
        <v>40331</v>
      </c>
      <c r="B4909">
        <v>3.63</v>
      </c>
      <c r="C4909" t="s">
        <v>27</v>
      </c>
      <c r="D4909" t="s">
        <v>28</v>
      </c>
      <c r="E4909">
        <v>3.21</v>
      </c>
      <c r="F4909" t="s">
        <v>27</v>
      </c>
      <c r="G4909" t="s">
        <v>28</v>
      </c>
    </row>
    <row r="4910" spans="1:7" x14ac:dyDescent="0.2">
      <c r="A4910" s="3">
        <v>40332</v>
      </c>
      <c r="B4910" t="s">
        <v>29</v>
      </c>
      <c r="C4910" t="s">
        <v>30</v>
      </c>
      <c r="D4910" t="s">
        <v>28</v>
      </c>
      <c r="E4910" t="s">
        <v>29</v>
      </c>
      <c r="F4910" t="s">
        <v>30</v>
      </c>
      <c r="G4910" t="s">
        <v>28</v>
      </c>
    </row>
    <row r="4911" spans="1:7" x14ac:dyDescent="0.2">
      <c r="A4911" s="3">
        <v>40333</v>
      </c>
      <c r="B4911">
        <v>3.63</v>
      </c>
      <c r="C4911" t="s">
        <v>27</v>
      </c>
      <c r="D4911" t="s">
        <v>28</v>
      </c>
      <c r="E4911">
        <v>3.31</v>
      </c>
      <c r="F4911" t="s">
        <v>27</v>
      </c>
      <c r="G4911" t="s">
        <v>28</v>
      </c>
    </row>
    <row r="4912" spans="1:7" x14ac:dyDescent="0.2">
      <c r="A4912" s="3">
        <v>40334</v>
      </c>
      <c r="B4912" t="s">
        <v>29</v>
      </c>
      <c r="C4912" t="s">
        <v>30</v>
      </c>
      <c r="D4912" t="s">
        <v>28</v>
      </c>
      <c r="E4912" t="s">
        <v>29</v>
      </c>
      <c r="F4912" t="s">
        <v>30</v>
      </c>
      <c r="G4912" t="s">
        <v>28</v>
      </c>
    </row>
    <row r="4913" spans="1:7" x14ac:dyDescent="0.2">
      <c r="A4913" s="3">
        <v>40335</v>
      </c>
      <c r="B4913" t="s">
        <v>29</v>
      </c>
      <c r="C4913" t="s">
        <v>30</v>
      </c>
      <c r="D4913" t="s">
        <v>28</v>
      </c>
      <c r="E4913" t="s">
        <v>29</v>
      </c>
      <c r="F4913" t="s">
        <v>30</v>
      </c>
      <c r="G4913" t="s">
        <v>28</v>
      </c>
    </row>
    <row r="4914" spans="1:7" x14ac:dyDescent="0.2">
      <c r="A4914" s="3">
        <v>40336</v>
      </c>
      <c r="B4914">
        <v>3.63</v>
      </c>
      <c r="C4914" t="s">
        <v>27</v>
      </c>
      <c r="D4914" t="s">
        <v>28</v>
      </c>
      <c r="E4914">
        <v>3.25</v>
      </c>
      <c r="F4914" t="s">
        <v>27</v>
      </c>
      <c r="G4914" t="s">
        <v>28</v>
      </c>
    </row>
    <row r="4915" spans="1:7" x14ac:dyDescent="0.2">
      <c r="A4915" s="3">
        <v>40337</v>
      </c>
      <c r="B4915">
        <v>3.63</v>
      </c>
      <c r="C4915" t="s">
        <v>27</v>
      </c>
      <c r="D4915" t="s">
        <v>28</v>
      </c>
      <c r="E4915">
        <v>3.19</v>
      </c>
      <c r="F4915" t="s">
        <v>27</v>
      </c>
      <c r="G4915" t="s">
        <v>28</v>
      </c>
    </row>
    <row r="4916" spans="1:7" x14ac:dyDescent="0.2">
      <c r="A4916" s="3">
        <v>40338</v>
      </c>
      <c r="B4916">
        <v>3.62</v>
      </c>
      <c r="C4916" t="s">
        <v>27</v>
      </c>
      <c r="D4916" t="s">
        <v>28</v>
      </c>
      <c r="E4916">
        <v>3.11</v>
      </c>
      <c r="F4916" t="s">
        <v>27</v>
      </c>
      <c r="G4916" t="s">
        <v>28</v>
      </c>
    </row>
    <row r="4917" spans="1:7" x14ac:dyDescent="0.2">
      <c r="A4917" s="3">
        <v>40339</v>
      </c>
      <c r="B4917">
        <v>3.62</v>
      </c>
      <c r="C4917" t="s">
        <v>27</v>
      </c>
      <c r="D4917" t="s">
        <v>28</v>
      </c>
      <c r="E4917">
        <v>3.12</v>
      </c>
      <c r="F4917" t="s">
        <v>27</v>
      </c>
      <c r="G4917" t="s">
        <v>28</v>
      </c>
    </row>
    <row r="4918" spans="1:7" x14ac:dyDescent="0.2">
      <c r="A4918" s="3">
        <v>40340</v>
      </c>
      <c r="B4918">
        <v>3.63</v>
      </c>
      <c r="C4918" t="s">
        <v>27</v>
      </c>
      <c r="D4918" t="s">
        <v>28</v>
      </c>
      <c r="E4918">
        <v>3.3000000000000003</v>
      </c>
      <c r="F4918" t="s">
        <v>27</v>
      </c>
      <c r="G4918" t="s">
        <v>28</v>
      </c>
    </row>
    <row r="4919" spans="1:7" x14ac:dyDescent="0.2">
      <c r="A4919" s="3">
        <v>40341</v>
      </c>
      <c r="B4919" t="s">
        <v>29</v>
      </c>
      <c r="C4919" t="s">
        <v>30</v>
      </c>
      <c r="D4919" t="s">
        <v>28</v>
      </c>
      <c r="E4919" t="s">
        <v>29</v>
      </c>
      <c r="F4919" t="s">
        <v>30</v>
      </c>
      <c r="G4919" t="s">
        <v>28</v>
      </c>
    </row>
    <row r="4920" spans="1:7" x14ac:dyDescent="0.2">
      <c r="A4920" s="3">
        <v>40342</v>
      </c>
      <c r="B4920" t="s">
        <v>29</v>
      </c>
      <c r="C4920" t="s">
        <v>30</v>
      </c>
      <c r="D4920" t="s">
        <v>28</v>
      </c>
      <c r="E4920" t="s">
        <v>29</v>
      </c>
      <c r="F4920" t="s">
        <v>30</v>
      </c>
      <c r="G4920" t="s">
        <v>28</v>
      </c>
    </row>
    <row r="4921" spans="1:7" x14ac:dyDescent="0.2">
      <c r="A4921" s="3">
        <v>40343</v>
      </c>
      <c r="B4921">
        <v>3.63</v>
      </c>
      <c r="C4921" t="s">
        <v>27</v>
      </c>
      <c r="D4921" t="s">
        <v>28</v>
      </c>
      <c r="E4921">
        <v>3.36</v>
      </c>
      <c r="F4921" t="s">
        <v>27</v>
      </c>
      <c r="G4921" t="s">
        <v>28</v>
      </c>
    </row>
    <row r="4922" spans="1:7" x14ac:dyDescent="0.2">
      <c r="A4922" s="3">
        <v>40344</v>
      </c>
      <c r="B4922">
        <v>3.63</v>
      </c>
      <c r="C4922" t="s">
        <v>27</v>
      </c>
      <c r="D4922" t="s">
        <v>28</v>
      </c>
      <c r="E4922">
        <v>3.3000000000000003</v>
      </c>
      <c r="F4922" t="s">
        <v>27</v>
      </c>
      <c r="G4922" t="s">
        <v>28</v>
      </c>
    </row>
    <row r="4923" spans="1:7" x14ac:dyDescent="0.2">
      <c r="A4923" s="3">
        <v>40345</v>
      </c>
      <c r="B4923">
        <v>3.62</v>
      </c>
      <c r="C4923" t="s">
        <v>27</v>
      </c>
      <c r="D4923" t="s">
        <v>28</v>
      </c>
      <c r="E4923">
        <v>3.3200000000000003</v>
      </c>
      <c r="F4923" t="s">
        <v>27</v>
      </c>
      <c r="G4923" t="s">
        <v>28</v>
      </c>
    </row>
    <row r="4924" spans="1:7" x14ac:dyDescent="0.2">
      <c r="A4924" s="3">
        <v>40346</v>
      </c>
      <c r="B4924">
        <v>3.63</v>
      </c>
      <c r="C4924" t="s">
        <v>27</v>
      </c>
      <c r="D4924" t="s">
        <v>28</v>
      </c>
      <c r="E4924">
        <v>3.43</v>
      </c>
      <c r="F4924" t="s">
        <v>27</v>
      </c>
      <c r="G4924" t="s">
        <v>28</v>
      </c>
    </row>
    <row r="4925" spans="1:7" x14ac:dyDescent="0.2">
      <c r="A4925" s="3">
        <v>40347</v>
      </c>
      <c r="B4925">
        <v>3.63</v>
      </c>
      <c r="C4925" t="s">
        <v>27</v>
      </c>
      <c r="D4925" t="s">
        <v>28</v>
      </c>
      <c r="E4925">
        <v>3.43</v>
      </c>
      <c r="F4925" t="s">
        <v>27</v>
      </c>
      <c r="G4925" t="s">
        <v>28</v>
      </c>
    </row>
    <row r="4926" spans="1:7" x14ac:dyDescent="0.2">
      <c r="A4926" s="3">
        <v>40348</v>
      </c>
      <c r="B4926" t="s">
        <v>29</v>
      </c>
      <c r="C4926" t="s">
        <v>30</v>
      </c>
      <c r="D4926" t="s">
        <v>28</v>
      </c>
      <c r="E4926" t="s">
        <v>29</v>
      </c>
      <c r="F4926" t="s">
        <v>30</v>
      </c>
      <c r="G4926" t="s">
        <v>28</v>
      </c>
    </row>
    <row r="4927" spans="1:7" x14ac:dyDescent="0.2">
      <c r="A4927" s="3">
        <v>40349</v>
      </c>
      <c r="B4927" t="s">
        <v>29</v>
      </c>
      <c r="C4927" t="s">
        <v>30</v>
      </c>
      <c r="D4927" t="s">
        <v>28</v>
      </c>
      <c r="E4927" t="s">
        <v>29</v>
      </c>
      <c r="F4927" t="s">
        <v>30</v>
      </c>
      <c r="G4927" t="s">
        <v>28</v>
      </c>
    </row>
    <row r="4928" spans="1:7" x14ac:dyDescent="0.2">
      <c r="A4928" s="3">
        <v>40350</v>
      </c>
      <c r="B4928">
        <v>3.63</v>
      </c>
      <c r="C4928" t="s">
        <v>27</v>
      </c>
      <c r="D4928" t="s">
        <v>28</v>
      </c>
      <c r="E4928">
        <v>3.39</v>
      </c>
      <c r="F4928" t="s">
        <v>27</v>
      </c>
      <c r="G4928" t="s">
        <v>28</v>
      </c>
    </row>
    <row r="4929" spans="1:7" x14ac:dyDescent="0.2">
      <c r="A4929" s="3">
        <v>40351</v>
      </c>
      <c r="B4929">
        <v>3.63</v>
      </c>
      <c r="C4929" t="s">
        <v>27</v>
      </c>
      <c r="D4929" t="s">
        <v>28</v>
      </c>
      <c r="E4929">
        <v>3.39</v>
      </c>
      <c r="F4929" t="s">
        <v>27</v>
      </c>
      <c r="G4929" t="s">
        <v>28</v>
      </c>
    </row>
    <row r="4930" spans="1:7" x14ac:dyDescent="0.2">
      <c r="A4930" s="3">
        <v>40352</v>
      </c>
      <c r="B4930">
        <v>3.63</v>
      </c>
      <c r="C4930" t="s">
        <v>27</v>
      </c>
      <c r="D4930" t="s">
        <v>28</v>
      </c>
      <c r="E4930">
        <v>3.39</v>
      </c>
      <c r="F4930" t="s">
        <v>27</v>
      </c>
      <c r="G4930" t="s">
        <v>28</v>
      </c>
    </row>
    <row r="4931" spans="1:7" x14ac:dyDescent="0.2">
      <c r="A4931" s="3">
        <v>40353</v>
      </c>
      <c r="B4931">
        <v>3.63</v>
      </c>
      <c r="C4931" t="s">
        <v>27</v>
      </c>
      <c r="D4931" t="s">
        <v>28</v>
      </c>
      <c r="E4931">
        <v>3.29</v>
      </c>
      <c r="F4931" t="s">
        <v>27</v>
      </c>
      <c r="G4931" t="s">
        <v>28</v>
      </c>
    </row>
    <row r="4932" spans="1:7" x14ac:dyDescent="0.2">
      <c r="A4932" s="3">
        <v>40354</v>
      </c>
      <c r="B4932">
        <v>3.63</v>
      </c>
      <c r="C4932" t="s">
        <v>27</v>
      </c>
      <c r="D4932" t="s">
        <v>28</v>
      </c>
      <c r="E4932">
        <v>2.93</v>
      </c>
      <c r="F4932" t="s">
        <v>27</v>
      </c>
      <c r="G4932" t="s">
        <v>28</v>
      </c>
    </row>
    <row r="4933" spans="1:7" x14ac:dyDescent="0.2">
      <c r="A4933" s="3">
        <v>40355</v>
      </c>
      <c r="B4933" t="s">
        <v>29</v>
      </c>
      <c r="C4933" t="s">
        <v>30</v>
      </c>
      <c r="D4933" t="s">
        <v>28</v>
      </c>
      <c r="E4933" t="s">
        <v>29</v>
      </c>
      <c r="F4933" t="s">
        <v>30</v>
      </c>
      <c r="G4933" t="s">
        <v>28</v>
      </c>
    </row>
    <row r="4934" spans="1:7" x14ac:dyDescent="0.2">
      <c r="A4934" s="3">
        <v>40356</v>
      </c>
      <c r="B4934" t="s">
        <v>29</v>
      </c>
      <c r="C4934" t="s">
        <v>30</v>
      </c>
      <c r="D4934" t="s">
        <v>28</v>
      </c>
      <c r="E4934" t="s">
        <v>29</v>
      </c>
      <c r="F4934" t="s">
        <v>30</v>
      </c>
      <c r="G4934" t="s">
        <v>28</v>
      </c>
    </row>
    <row r="4935" spans="1:7" x14ac:dyDescent="0.2">
      <c r="A4935" s="3">
        <v>40357</v>
      </c>
      <c r="B4935">
        <v>3.63</v>
      </c>
      <c r="C4935" t="s">
        <v>27</v>
      </c>
      <c r="D4935" t="s">
        <v>28</v>
      </c>
      <c r="E4935">
        <v>2.38</v>
      </c>
      <c r="F4935" t="s">
        <v>27</v>
      </c>
      <c r="G4935" t="s">
        <v>28</v>
      </c>
    </row>
    <row r="4936" spans="1:7" x14ac:dyDescent="0.2">
      <c r="A4936" s="3">
        <v>40358</v>
      </c>
      <c r="B4936">
        <v>3.64</v>
      </c>
      <c r="C4936" t="s">
        <v>27</v>
      </c>
      <c r="D4936" t="s">
        <v>28</v>
      </c>
      <c r="E4936">
        <v>3.02</v>
      </c>
      <c r="F4936" t="s">
        <v>27</v>
      </c>
      <c r="G4936" t="s">
        <v>28</v>
      </c>
    </row>
    <row r="4937" spans="1:7" x14ac:dyDescent="0.2">
      <c r="A4937" s="3">
        <v>40359</v>
      </c>
      <c r="B4937">
        <v>3.64</v>
      </c>
      <c r="C4937" t="s">
        <v>27</v>
      </c>
      <c r="D4937" t="s">
        <v>28</v>
      </c>
      <c r="E4937">
        <v>3.65</v>
      </c>
      <c r="F4937" t="s">
        <v>27</v>
      </c>
      <c r="G4937" t="s">
        <v>28</v>
      </c>
    </row>
    <row r="4938" spans="1:7" x14ac:dyDescent="0.2">
      <c r="A4938" s="3">
        <v>40360</v>
      </c>
      <c r="B4938">
        <v>3.64</v>
      </c>
      <c r="C4938" t="s">
        <v>27</v>
      </c>
      <c r="D4938" t="s">
        <v>28</v>
      </c>
      <c r="E4938">
        <v>3.65</v>
      </c>
      <c r="F4938" t="s">
        <v>27</v>
      </c>
      <c r="G4938" t="s">
        <v>28</v>
      </c>
    </row>
    <row r="4939" spans="1:7" x14ac:dyDescent="0.2">
      <c r="A4939" s="3">
        <v>40361</v>
      </c>
      <c r="B4939">
        <v>3.64</v>
      </c>
      <c r="C4939" t="s">
        <v>27</v>
      </c>
      <c r="D4939" t="s">
        <v>28</v>
      </c>
      <c r="E4939">
        <v>3.5700000000000003</v>
      </c>
      <c r="F4939" t="s">
        <v>27</v>
      </c>
      <c r="G4939" t="s">
        <v>28</v>
      </c>
    </row>
    <row r="4940" spans="1:7" x14ac:dyDescent="0.2">
      <c r="A4940" s="3">
        <v>40362</v>
      </c>
      <c r="B4940" t="s">
        <v>29</v>
      </c>
      <c r="C4940" t="s">
        <v>30</v>
      </c>
      <c r="D4940" t="s">
        <v>28</v>
      </c>
      <c r="E4940" t="s">
        <v>29</v>
      </c>
      <c r="F4940" t="s">
        <v>30</v>
      </c>
      <c r="G4940" t="s">
        <v>28</v>
      </c>
    </row>
    <row r="4941" spans="1:7" x14ac:dyDescent="0.2">
      <c r="A4941" s="3">
        <v>40363</v>
      </c>
      <c r="B4941" t="s">
        <v>29</v>
      </c>
      <c r="C4941" t="s">
        <v>30</v>
      </c>
      <c r="D4941" t="s">
        <v>28</v>
      </c>
      <c r="E4941" t="s">
        <v>29</v>
      </c>
      <c r="F4941" t="s">
        <v>30</v>
      </c>
      <c r="G4941" t="s">
        <v>28</v>
      </c>
    </row>
    <row r="4942" spans="1:7" x14ac:dyDescent="0.2">
      <c r="A4942" s="3">
        <v>40364</v>
      </c>
      <c r="B4942">
        <v>3.63</v>
      </c>
      <c r="C4942" t="s">
        <v>27</v>
      </c>
      <c r="D4942" t="s">
        <v>28</v>
      </c>
      <c r="E4942">
        <v>3.29</v>
      </c>
      <c r="F4942" t="s">
        <v>27</v>
      </c>
      <c r="G4942" t="s">
        <v>28</v>
      </c>
    </row>
    <row r="4943" spans="1:7" x14ac:dyDescent="0.2">
      <c r="A4943" s="3">
        <v>40365</v>
      </c>
      <c r="B4943">
        <v>3.63</v>
      </c>
      <c r="C4943" t="s">
        <v>27</v>
      </c>
      <c r="D4943" t="s">
        <v>28</v>
      </c>
      <c r="E4943">
        <v>3.06</v>
      </c>
      <c r="F4943" t="s">
        <v>27</v>
      </c>
      <c r="G4943" t="s">
        <v>28</v>
      </c>
    </row>
    <row r="4944" spans="1:7" x14ac:dyDescent="0.2">
      <c r="A4944" s="3">
        <v>40366</v>
      </c>
      <c r="B4944">
        <v>3.63</v>
      </c>
      <c r="C4944" t="s">
        <v>27</v>
      </c>
      <c r="D4944" t="s">
        <v>28</v>
      </c>
      <c r="E4944">
        <v>2.98</v>
      </c>
      <c r="F4944" t="s">
        <v>27</v>
      </c>
      <c r="G4944" t="s">
        <v>28</v>
      </c>
    </row>
    <row r="4945" spans="1:7" x14ac:dyDescent="0.2">
      <c r="A4945" s="3">
        <v>40367</v>
      </c>
      <c r="B4945">
        <v>3.63</v>
      </c>
      <c r="C4945" t="s">
        <v>27</v>
      </c>
      <c r="D4945" t="s">
        <v>28</v>
      </c>
      <c r="E4945">
        <v>2.98</v>
      </c>
      <c r="F4945" t="s">
        <v>27</v>
      </c>
      <c r="G4945" t="s">
        <v>28</v>
      </c>
    </row>
    <row r="4946" spans="1:7" x14ac:dyDescent="0.2">
      <c r="A4946" s="3">
        <v>40368</v>
      </c>
      <c r="B4946">
        <v>3.63</v>
      </c>
      <c r="C4946" t="s">
        <v>27</v>
      </c>
      <c r="D4946" t="s">
        <v>28</v>
      </c>
      <c r="E4946">
        <v>3.22</v>
      </c>
      <c r="F4946" t="s">
        <v>27</v>
      </c>
      <c r="G4946" t="s">
        <v>28</v>
      </c>
    </row>
    <row r="4947" spans="1:7" x14ac:dyDescent="0.2">
      <c r="A4947" s="3">
        <v>40369</v>
      </c>
      <c r="B4947" t="s">
        <v>29</v>
      </c>
      <c r="C4947" t="s">
        <v>30</v>
      </c>
      <c r="D4947" t="s">
        <v>28</v>
      </c>
      <c r="E4947" t="s">
        <v>29</v>
      </c>
      <c r="F4947" t="s">
        <v>30</v>
      </c>
      <c r="G4947" t="s">
        <v>28</v>
      </c>
    </row>
    <row r="4948" spans="1:7" x14ac:dyDescent="0.2">
      <c r="A4948" s="3">
        <v>40370</v>
      </c>
      <c r="B4948" t="s">
        <v>29</v>
      </c>
      <c r="C4948" t="s">
        <v>30</v>
      </c>
      <c r="D4948" t="s">
        <v>28</v>
      </c>
      <c r="E4948" t="s">
        <v>29</v>
      </c>
      <c r="F4948" t="s">
        <v>30</v>
      </c>
      <c r="G4948" t="s">
        <v>28</v>
      </c>
    </row>
    <row r="4949" spans="1:7" x14ac:dyDescent="0.2">
      <c r="A4949" s="3">
        <v>40371</v>
      </c>
      <c r="B4949">
        <v>3.63</v>
      </c>
      <c r="C4949" t="s">
        <v>27</v>
      </c>
      <c r="D4949" t="s">
        <v>28</v>
      </c>
      <c r="E4949">
        <v>3.35</v>
      </c>
      <c r="F4949" t="s">
        <v>27</v>
      </c>
      <c r="G4949" t="s">
        <v>28</v>
      </c>
    </row>
    <row r="4950" spans="1:7" x14ac:dyDescent="0.2">
      <c r="A4950" s="3">
        <v>40372</v>
      </c>
      <c r="B4950">
        <v>3.63</v>
      </c>
      <c r="C4950" t="s">
        <v>27</v>
      </c>
      <c r="D4950" t="s">
        <v>28</v>
      </c>
      <c r="E4950">
        <v>3.4</v>
      </c>
      <c r="F4950" t="s">
        <v>27</v>
      </c>
      <c r="G4950" t="s">
        <v>28</v>
      </c>
    </row>
    <row r="4951" spans="1:7" x14ac:dyDescent="0.2">
      <c r="A4951" s="3">
        <v>40373</v>
      </c>
      <c r="B4951">
        <v>3.64</v>
      </c>
      <c r="C4951" t="s">
        <v>27</v>
      </c>
      <c r="D4951" t="s">
        <v>28</v>
      </c>
      <c r="E4951">
        <v>3.5</v>
      </c>
      <c r="F4951" t="s">
        <v>27</v>
      </c>
      <c r="G4951" t="s">
        <v>28</v>
      </c>
    </row>
    <row r="4952" spans="1:7" x14ac:dyDescent="0.2">
      <c r="A4952" s="3">
        <v>40374</v>
      </c>
      <c r="B4952">
        <v>3.64</v>
      </c>
      <c r="C4952" t="s">
        <v>27</v>
      </c>
      <c r="D4952" t="s">
        <v>28</v>
      </c>
      <c r="E4952">
        <v>3.5300000000000002</v>
      </c>
      <c r="F4952" t="s">
        <v>27</v>
      </c>
      <c r="G4952" t="s">
        <v>28</v>
      </c>
    </row>
    <row r="4953" spans="1:7" x14ac:dyDescent="0.2">
      <c r="A4953" s="3">
        <v>40375</v>
      </c>
      <c r="B4953">
        <v>3.64</v>
      </c>
      <c r="C4953" t="s">
        <v>27</v>
      </c>
      <c r="D4953" t="s">
        <v>28</v>
      </c>
      <c r="E4953">
        <v>3.5100000000000002</v>
      </c>
      <c r="F4953" t="s">
        <v>27</v>
      </c>
      <c r="G4953" t="s">
        <v>28</v>
      </c>
    </row>
    <row r="4954" spans="1:7" x14ac:dyDescent="0.2">
      <c r="A4954" s="3">
        <v>40376</v>
      </c>
      <c r="B4954" t="s">
        <v>29</v>
      </c>
      <c r="C4954" t="s">
        <v>30</v>
      </c>
      <c r="D4954" t="s">
        <v>28</v>
      </c>
      <c r="E4954" t="s">
        <v>29</v>
      </c>
      <c r="F4954" t="s">
        <v>30</v>
      </c>
      <c r="G4954" t="s">
        <v>28</v>
      </c>
    </row>
    <row r="4955" spans="1:7" x14ac:dyDescent="0.2">
      <c r="A4955" s="3">
        <v>40377</v>
      </c>
      <c r="B4955" t="s">
        <v>29</v>
      </c>
      <c r="C4955" t="s">
        <v>30</v>
      </c>
      <c r="D4955" t="s">
        <v>28</v>
      </c>
      <c r="E4955" t="s">
        <v>29</v>
      </c>
      <c r="F4955" t="s">
        <v>30</v>
      </c>
      <c r="G4955" t="s">
        <v>28</v>
      </c>
    </row>
    <row r="4956" spans="1:7" x14ac:dyDescent="0.2">
      <c r="A4956" s="3">
        <v>40378</v>
      </c>
      <c r="B4956">
        <v>3.61</v>
      </c>
      <c r="C4956" t="s">
        <v>27</v>
      </c>
      <c r="D4956" t="s">
        <v>28</v>
      </c>
      <c r="E4956">
        <v>2.44</v>
      </c>
      <c r="F4956" t="s">
        <v>27</v>
      </c>
      <c r="G4956" t="s">
        <v>28</v>
      </c>
    </row>
    <row r="4957" spans="1:7" x14ac:dyDescent="0.2">
      <c r="A4957" s="3">
        <v>40379</v>
      </c>
      <c r="B4957">
        <v>3.6</v>
      </c>
      <c r="C4957" t="s">
        <v>27</v>
      </c>
      <c r="D4957" t="s">
        <v>28</v>
      </c>
      <c r="E4957">
        <v>2.33</v>
      </c>
      <c r="F4957" t="s">
        <v>27</v>
      </c>
      <c r="G4957" t="s">
        <v>28</v>
      </c>
    </row>
    <row r="4958" spans="1:7" x14ac:dyDescent="0.2">
      <c r="A4958" s="3">
        <v>40380</v>
      </c>
      <c r="B4958">
        <v>3.6</v>
      </c>
      <c r="C4958" t="s">
        <v>27</v>
      </c>
      <c r="D4958" t="s">
        <v>28</v>
      </c>
      <c r="E4958">
        <v>2.29</v>
      </c>
      <c r="F4958" t="s">
        <v>27</v>
      </c>
      <c r="G4958" t="s">
        <v>28</v>
      </c>
    </row>
    <row r="4959" spans="1:7" x14ac:dyDescent="0.2">
      <c r="A4959" s="3">
        <v>40381</v>
      </c>
      <c r="B4959">
        <v>3.6</v>
      </c>
      <c r="C4959" t="s">
        <v>27</v>
      </c>
      <c r="D4959" t="s">
        <v>28</v>
      </c>
      <c r="E4959">
        <v>2.3000000000000003</v>
      </c>
      <c r="F4959" t="s">
        <v>27</v>
      </c>
      <c r="G4959" t="s">
        <v>28</v>
      </c>
    </row>
    <row r="4960" spans="1:7" x14ac:dyDescent="0.2">
      <c r="A4960" s="3">
        <v>40382</v>
      </c>
      <c r="B4960">
        <v>3.6</v>
      </c>
      <c r="C4960" t="s">
        <v>27</v>
      </c>
      <c r="D4960" t="s">
        <v>28</v>
      </c>
      <c r="E4960">
        <v>2.84</v>
      </c>
      <c r="F4960" t="s">
        <v>27</v>
      </c>
      <c r="G4960" t="s">
        <v>28</v>
      </c>
    </row>
    <row r="4961" spans="1:7" x14ac:dyDescent="0.2">
      <c r="A4961" s="3">
        <v>40383</v>
      </c>
      <c r="B4961" t="s">
        <v>29</v>
      </c>
      <c r="C4961" t="s">
        <v>30</v>
      </c>
      <c r="D4961" t="s">
        <v>28</v>
      </c>
      <c r="E4961" t="s">
        <v>29</v>
      </c>
      <c r="F4961" t="s">
        <v>30</v>
      </c>
      <c r="G4961" t="s">
        <v>28</v>
      </c>
    </row>
    <row r="4962" spans="1:7" x14ac:dyDescent="0.2">
      <c r="A4962" s="3">
        <v>40384</v>
      </c>
      <c r="B4962" t="s">
        <v>29</v>
      </c>
      <c r="C4962" t="s">
        <v>30</v>
      </c>
      <c r="D4962" t="s">
        <v>28</v>
      </c>
      <c r="E4962" t="s">
        <v>29</v>
      </c>
      <c r="F4962" t="s">
        <v>30</v>
      </c>
      <c r="G4962" t="s">
        <v>28</v>
      </c>
    </row>
    <row r="4963" spans="1:7" x14ac:dyDescent="0.2">
      <c r="A4963" s="3">
        <v>40385</v>
      </c>
      <c r="B4963">
        <v>3.6</v>
      </c>
      <c r="C4963" t="s">
        <v>27</v>
      </c>
      <c r="D4963" t="s">
        <v>28</v>
      </c>
      <c r="E4963">
        <v>3.2600000000000002</v>
      </c>
      <c r="F4963" t="s">
        <v>27</v>
      </c>
      <c r="G4963" t="s">
        <v>28</v>
      </c>
    </row>
    <row r="4964" spans="1:7" x14ac:dyDescent="0.2">
      <c r="A4964" s="3">
        <v>40386</v>
      </c>
      <c r="B4964">
        <v>3.61</v>
      </c>
      <c r="C4964" t="s">
        <v>27</v>
      </c>
      <c r="D4964" t="s">
        <v>28</v>
      </c>
      <c r="E4964">
        <v>3.34</v>
      </c>
      <c r="F4964" t="s">
        <v>27</v>
      </c>
      <c r="G4964" t="s">
        <v>28</v>
      </c>
    </row>
    <row r="4965" spans="1:7" x14ac:dyDescent="0.2">
      <c r="A4965" s="3">
        <v>40387</v>
      </c>
      <c r="B4965">
        <v>3.6</v>
      </c>
      <c r="C4965" t="s">
        <v>27</v>
      </c>
      <c r="D4965" t="s">
        <v>28</v>
      </c>
      <c r="E4965">
        <v>3.23</v>
      </c>
      <c r="F4965" t="s">
        <v>27</v>
      </c>
      <c r="G4965" t="s">
        <v>28</v>
      </c>
    </row>
    <row r="4966" spans="1:7" x14ac:dyDescent="0.2">
      <c r="A4966" s="3">
        <v>40388</v>
      </c>
      <c r="B4966">
        <v>3.6</v>
      </c>
      <c r="C4966" t="s">
        <v>27</v>
      </c>
      <c r="D4966" t="s">
        <v>28</v>
      </c>
      <c r="E4966">
        <v>2.97</v>
      </c>
      <c r="F4966" t="s">
        <v>27</v>
      </c>
      <c r="G4966" t="s">
        <v>28</v>
      </c>
    </row>
    <row r="4967" spans="1:7" x14ac:dyDescent="0.2">
      <c r="A4967" s="3">
        <v>40389</v>
      </c>
      <c r="B4967">
        <v>3.6</v>
      </c>
      <c r="C4967" t="s">
        <v>27</v>
      </c>
      <c r="D4967" t="s">
        <v>28</v>
      </c>
      <c r="E4967">
        <v>2.71</v>
      </c>
      <c r="F4967" t="s">
        <v>27</v>
      </c>
      <c r="G4967" t="s">
        <v>28</v>
      </c>
    </row>
    <row r="4968" spans="1:7" x14ac:dyDescent="0.2">
      <c r="A4968" s="3">
        <v>40390</v>
      </c>
      <c r="B4968" t="s">
        <v>29</v>
      </c>
      <c r="C4968" t="s">
        <v>30</v>
      </c>
      <c r="D4968" t="s">
        <v>28</v>
      </c>
      <c r="E4968" t="s">
        <v>29</v>
      </c>
      <c r="F4968" t="s">
        <v>30</v>
      </c>
      <c r="G4968" t="s">
        <v>28</v>
      </c>
    </row>
    <row r="4969" spans="1:7" x14ac:dyDescent="0.2">
      <c r="A4969" s="3">
        <v>40391</v>
      </c>
      <c r="B4969" t="s">
        <v>29</v>
      </c>
      <c r="C4969" t="s">
        <v>30</v>
      </c>
      <c r="D4969" t="s">
        <v>28</v>
      </c>
      <c r="E4969" t="s">
        <v>29</v>
      </c>
      <c r="F4969" t="s">
        <v>30</v>
      </c>
      <c r="G4969" t="s">
        <v>28</v>
      </c>
    </row>
    <row r="4970" spans="1:7" x14ac:dyDescent="0.2">
      <c r="A4970" s="3">
        <v>40392</v>
      </c>
      <c r="B4970">
        <v>3.6</v>
      </c>
      <c r="C4970" t="s">
        <v>27</v>
      </c>
      <c r="D4970" t="s">
        <v>28</v>
      </c>
      <c r="E4970">
        <v>3.27</v>
      </c>
      <c r="F4970" t="s">
        <v>27</v>
      </c>
      <c r="G4970" t="s">
        <v>28</v>
      </c>
    </row>
    <row r="4971" spans="1:7" x14ac:dyDescent="0.2">
      <c r="A4971" s="3">
        <v>40393</v>
      </c>
      <c r="B4971">
        <v>3.6</v>
      </c>
      <c r="C4971" t="s">
        <v>27</v>
      </c>
      <c r="D4971" t="s">
        <v>28</v>
      </c>
      <c r="E4971">
        <v>3.2600000000000002</v>
      </c>
      <c r="F4971" t="s">
        <v>27</v>
      </c>
      <c r="G4971" t="s">
        <v>28</v>
      </c>
    </row>
    <row r="4972" spans="1:7" x14ac:dyDescent="0.2">
      <c r="A4972" s="3">
        <v>40394</v>
      </c>
      <c r="B4972">
        <v>3.6</v>
      </c>
      <c r="C4972" t="s">
        <v>27</v>
      </c>
      <c r="D4972" t="s">
        <v>28</v>
      </c>
      <c r="E4972">
        <v>3.27</v>
      </c>
      <c r="F4972" t="s">
        <v>27</v>
      </c>
      <c r="G4972" t="s">
        <v>28</v>
      </c>
    </row>
    <row r="4973" spans="1:7" x14ac:dyDescent="0.2">
      <c r="A4973" s="3">
        <v>40395</v>
      </c>
      <c r="B4973">
        <v>3.6</v>
      </c>
      <c r="C4973" t="s">
        <v>27</v>
      </c>
      <c r="D4973" t="s">
        <v>28</v>
      </c>
      <c r="E4973">
        <v>3.29</v>
      </c>
      <c r="F4973" t="s">
        <v>27</v>
      </c>
      <c r="G4973" t="s">
        <v>28</v>
      </c>
    </row>
    <row r="4974" spans="1:7" x14ac:dyDescent="0.2">
      <c r="A4974" s="3">
        <v>40396</v>
      </c>
      <c r="B4974">
        <v>3.6</v>
      </c>
      <c r="C4974" t="s">
        <v>27</v>
      </c>
      <c r="D4974" t="s">
        <v>28</v>
      </c>
      <c r="E4974">
        <v>3.34</v>
      </c>
      <c r="F4974" t="s">
        <v>27</v>
      </c>
      <c r="G4974" t="s">
        <v>28</v>
      </c>
    </row>
    <row r="4975" spans="1:7" x14ac:dyDescent="0.2">
      <c r="A4975" s="3">
        <v>40397</v>
      </c>
      <c r="B4975" t="s">
        <v>29</v>
      </c>
      <c r="C4975" t="s">
        <v>30</v>
      </c>
      <c r="D4975" t="s">
        <v>28</v>
      </c>
      <c r="E4975" t="s">
        <v>29</v>
      </c>
      <c r="F4975" t="s">
        <v>30</v>
      </c>
      <c r="G4975" t="s">
        <v>28</v>
      </c>
    </row>
    <row r="4976" spans="1:7" x14ac:dyDescent="0.2">
      <c r="A4976" s="3">
        <v>40398</v>
      </c>
      <c r="B4976" t="s">
        <v>29</v>
      </c>
      <c r="C4976" t="s">
        <v>30</v>
      </c>
      <c r="D4976" t="s">
        <v>28</v>
      </c>
      <c r="E4976" t="s">
        <v>29</v>
      </c>
      <c r="F4976" t="s">
        <v>30</v>
      </c>
      <c r="G4976" t="s">
        <v>28</v>
      </c>
    </row>
    <row r="4977" spans="1:7" x14ac:dyDescent="0.2">
      <c r="A4977" s="3">
        <v>40399</v>
      </c>
      <c r="B4977">
        <v>3.6</v>
      </c>
      <c r="C4977" t="s">
        <v>27</v>
      </c>
      <c r="D4977" t="s">
        <v>28</v>
      </c>
      <c r="E4977">
        <v>3.36</v>
      </c>
      <c r="F4977" t="s">
        <v>27</v>
      </c>
      <c r="G4977" t="s">
        <v>28</v>
      </c>
    </row>
    <row r="4978" spans="1:7" x14ac:dyDescent="0.2">
      <c r="A4978" s="3">
        <v>40400</v>
      </c>
      <c r="B4978">
        <v>3.6</v>
      </c>
      <c r="C4978" t="s">
        <v>27</v>
      </c>
      <c r="D4978" t="s">
        <v>28</v>
      </c>
      <c r="E4978">
        <v>3.39</v>
      </c>
      <c r="F4978" t="s">
        <v>27</v>
      </c>
      <c r="G4978" t="s">
        <v>28</v>
      </c>
    </row>
    <row r="4979" spans="1:7" x14ac:dyDescent="0.2">
      <c r="A4979" s="3">
        <v>40401</v>
      </c>
      <c r="B4979">
        <v>3.6</v>
      </c>
      <c r="C4979" t="s">
        <v>27</v>
      </c>
      <c r="D4979" t="s">
        <v>28</v>
      </c>
      <c r="E4979">
        <v>3.44</v>
      </c>
      <c r="F4979" t="s">
        <v>27</v>
      </c>
      <c r="G4979" t="s">
        <v>28</v>
      </c>
    </row>
    <row r="4980" spans="1:7" x14ac:dyDescent="0.2">
      <c r="A4980" s="3">
        <v>40402</v>
      </c>
      <c r="B4980">
        <v>3.6</v>
      </c>
      <c r="C4980" t="s">
        <v>27</v>
      </c>
      <c r="D4980" t="s">
        <v>28</v>
      </c>
      <c r="E4980">
        <v>3.41</v>
      </c>
      <c r="F4980" t="s">
        <v>27</v>
      </c>
      <c r="G4980" t="s">
        <v>28</v>
      </c>
    </row>
    <row r="4981" spans="1:7" x14ac:dyDescent="0.2">
      <c r="A4981" s="3">
        <v>40403</v>
      </c>
      <c r="B4981">
        <v>3.6</v>
      </c>
      <c r="C4981" t="s">
        <v>27</v>
      </c>
      <c r="D4981" t="s">
        <v>28</v>
      </c>
      <c r="E4981">
        <v>3.47</v>
      </c>
      <c r="F4981" t="s">
        <v>27</v>
      </c>
      <c r="G4981" t="s">
        <v>28</v>
      </c>
    </row>
    <row r="4982" spans="1:7" x14ac:dyDescent="0.2">
      <c r="A4982" s="3">
        <v>40404</v>
      </c>
      <c r="B4982" t="s">
        <v>29</v>
      </c>
      <c r="C4982" t="s">
        <v>30</v>
      </c>
      <c r="D4982" t="s">
        <v>28</v>
      </c>
      <c r="E4982" t="s">
        <v>29</v>
      </c>
      <c r="F4982" t="s">
        <v>30</v>
      </c>
      <c r="G4982" t="s">
        <v>28</v>
      </c>
    </row>
    <row r="4983" spans="1:7" x14ac:dyDescent="0.2">
      <c r="A4983" s="3">
        <v>40405</v>
      </c>
      <c r="B4983" t="s">
        <v>29</v>
      </c>
      <c r="C4983" t="s">
        <v>30</v>
      </c>
      <c r="D4983" t="s">
        <v>28</v>
      </c>
      <c r="E4983" t="s">
        <v>29</v>
      </c>
      <c r="F4983" t="s">
        <v>30</v>
      </c>
      <c r="G4983" t="s">
        <v>28</v>
      </c>
    </row>
    <row r="4984" spans="1:7" x14ac:dyDescent="0.2">
      <c r="A4984" s="3">
        <v>40406</v>
      </c>
      <c r="B4984">
        <v>3.61</v>
      </c>
      <c r="C4984" t="s">
        <v>27</v>
      </c>
      <c r="D4984" t="s">
        <v>28</v>
      </c>
      <c r="E4984">
        <v>3.5100000000000002</v>
      </c>
      <c r="F4984" t="s">
        <v>27</v>
      </c>
      <c r="G4984" t="s">
        <v>28</v>
      </c>
    </row>
    <row r="4985" spans="1:7" x14ac:dyDescent="0.2">
      <c r="A4985" s="3">
        <v>40407</v>
      </c>
      <c r="B4985">
        <v>3.61</v>
      </c>
      <c r="C4985" t="s">
        <v>27</v>
      </c>
      <c r="D4985" t="s">
        <v>28</v>
      </c>
      <c r="E4985">
        <v>3.5300000000000002</v>
      </c>
      <c r="F4985" t="s">
        <v>27</v>
      </c>
      <c r="G4985" t="s">
        <v>28</v>
      </c>
    </row>
    <row r="4986" spans="1:7" x14ac:dyDescent="0.2">
      <c r="A4986" s="3">
        <v>40408</v>
      </c>
      <c r="B4986">
        <v>3.61</v>
      </c>
      <c r="C4986" t="s">
        <v>27</v>
      </c>
      <c r="D4986" t="s">
        <v>28</v>
      </c>
      <c r="E4986">
        <v>3.52</v>
      </c>
      <c r="F4986" t="s">
        <v>27</v>
      </c>
      <c r="G4986" t="s">
        <v>28</v>
      </c>
    </row>
    <row r="4987" spans="1:7" x14ac:dyDescent="0.2">
      <c r="A4987" s="3">
        <v>40409</v>
      </c>
      <c r="B4987">
        <v>3.61</v>
      </c>
      <c r="C4987" t="s">
        <v>27</v>
      </c>
      <c r="D4987" t="s">
        <v>28</v>
      </c>
      <c r="E4987">
        <v>3.5</v>
      </c>
      <c r="F4987" t="s">
        <v>27</v>
      </c>
      <c r="G4987" t="s">
        <v>28</v>
      </c>
    </row>
    <row r="4988" spans="1:7" x14ac:dyDescent="0.2">
      <c r="A4988" s="3">
        <v>40410</v>
      </c>
      <c r="B4988">
        <v>3.61</v>
      </c>
      <c r="C4988" t="s">
        <v>27</v>
      </c>
      <c r="D4988" t="s">
        <v>28</v>
      </c>
      <c r="E4988">
        <v>3.48</v>
      </c>
      <c r="F4988" t="s">
        <v>27</v>
      </c>
      <c r="G4988" t="s">
        <v>28</v>
      </c>
    </row>
    <row r="4989" spans="1:7" x14ac:dyDescent="0.2">
      <c r="A4989" s="3">
        <v>40411</v>
      </c>
      <c r="B4989" t="s">
        <v>29</v>
      </c>
      <c r="C4989" t="s">
        <v>30</v>
      </c>
      <c r="D4989" t="s">
        <v>28</v>
      </c>
      <c r="E4989" t="s">
        <v>29</v>
      </c>
      <c r="F4989" t="s">
        <v>30</v>
      </c>
      <c r="G4989" t="s">
        <v>28</v>
      </c>
    </row>
    <row r="4990" spans="1:7" x14ac:dyDescent="0.2">
      <c r="A4990" s="3">
        <v>40412</v>
      </c>
      <c r="B4990" t="s">
        <v>29</v>
      </c>
      <c r="C4990" t="s">
        <v>30</v>
      </c>
      <c r="D4990" t="s">
        <v>28</v>
      </c>
      <c r="E4990" t="s">
        <v>29</v>
      </c>
      <c r="F4990" t="s">
        <v>30</v>
      </c>
      <c r="G4990" t="s">
        <v>28</v>
      </c>
    </row>
    <row r="4991" spans="1:7" x14ac:dyDescent="0.2">
      <c r="A4991" s="3">
        <v>40413</v>
      </c>
      <c r="B4991">
        <v>3.6</v>
      </c>
      <c r="C4991" t="s">
        <v>27</v>
      </c>
      <c r="D4991" t="s">
        <v>28</v>
      </c>
      <c r="E4991">
        <v>3.24</v>
      </c>
      <c r="F4991" t="s">
        <v>27</v>
      </c>
      <c r="G4991" t="s">
        <v>28</v>
      </c>
    </row>
    <row r="4992" spans="1:7" x14ac:dyDescent="0.2">
      <c r="A4992" s="3">
        <v>40414</v>
      </c>
      <c r="B4992">
        <v>3.6</v>
      </c>
      <c r="C4992" t="s">
        <v>27</v>
      </c>
      <c r="D4992" t="s">
        <v>28</v>
      </c>
      <c r="E4992">
        <v>2.72</v>
      </c>
      <c r="F4992" t="s">
        <v>27</v>
      </c>
      <c r="G4992" t="s">
        <v>28</v>
      </c>
    </row>
    <row r="4993" spans="1:7" x14ac:dyDescent="0.2">
      <c r="A4993" s="3">
        <v>40415</v>
      </c>
      <c r="B4993">
        <v>3.6</v>
      </c>
      <c r="C4993" t="s">
        <v>27</v>
      </c>
      <c r="D4993" t="s">
        <v>28</v>
      </c>
      <c r="E4993">
        <v>2.39</v>
      </c>
      <c r="F4993" t="s">
        <v>27</v>
      </c>
      <c r="G4993" t="s">
        <v>28</v>
      </c>
    </row>
    <row r="4994" spans="1:7" x14ac:dyDescent="0.2">
      <c r="A4994" s="3">
        <v>40416</v>
      </c>
      <c r="B4994">
        <v>3.62</v>
      </c>
      <c r="C4994" t="s">
        <v>27</v>
      </c>
      <c r="D4994" t="s">
        <v>28</v>
      </c>
      <c r="E4994">
        <v>2.3199999999999998</v>
      </c>
      <c r="F4994" t="s">
        <v>27</v>
      </c>
      <c r="G4994" t="s">
        <v>28</v>
      </c>
    </row>
    <row r="4995" spans="1:7" x14ac:dyDescent="0.2">
      <c r="A4995" s="3">
        <v>40417</v>
      </c>
      <c r="B4995">
        <v>3.6</v>
      </c>
      <c r="C4995" t="s">
        <v>27</v>
      </c>
      <c r="D4995" t="s">
        <v>28</v>
      </c>
      <c r="E4995">
        <v>2.54</v>
      </c>
      <c r="F4995" t="s">
        <v>27</v>
      </c>
      <c r="G4995" t="s">
        <v>28</v>
      </c>
    </row>
    <row r="4996" spans="1:7" x14ac:dyDescent="0.2">
      <c r="A4996" s="3">
        <v>40418</v>
      </c>
      <c r="B4996" t="s">
        <v>29</v>
      </c>
      <c r="C4996" t="s">
        <v>30</v>
      </c>
      <c r="D4996" t="s">
        <v>28</v>
      </c>
      <c r="E4996" t="s">
        <v>29</v>
      </c>
      <c r="F4996" t="s">
        <v>30</v>
      </c>
      <c r="G4996" t="s">
        <v>28</v>
      </c>
    </row>
    <row r="4997" spans="1:7" x14ac:dyDescent="0.2">
      <c r="A4997" s="3">
        <v>40419</v>
      </c>
      <c r="B4997" t="s">
        <v>29</v>
      </c>
      <c r="C4997" t="s">
        <v>30</v>
      </c>
      <c r="D4997" t="s">
        <v>28</v>
      </c>
      <c r="E4997" t="s">
        <v>29</v>
      </c>
      <c r="F4997" t="s">
        <v>30</v>
      </c>
      <c r="G4997" t="s">
        <v>28</v>
      </c>
    </row>
    <row r="4998" spans="1:7" x14ac:dyDescent="0.2">
      <c r="A4998" s="3">
        <v>40420</v>
      </c>
      <c r="B4998">
        <v>3.6</v>
      </c>
      <c r="C4998" t="s">
        <v>27</v>
      </c>
      <c r="D4998" t="s">
        <v>28</v>
      </c>
      <c r="E4998">
        <v>2.4</v>
      </c>
      <c r="F4998" t="s">
        <v>27</v>
      </c>
      <c r="G4998" t="s">
        <v>28</v>
      </c>
    </row>
    <row r="4999" spans="1:7" x14ac:dyDescent="0.2">
      <c r="A4999" s="3">
        <v>40421</v>
      </c>
      <c r="B4999">
        <v>3.6</v>
      </c>
      <c r="C4999" t="s">
        <v>27</v>
      </c>
      <c r="D4999" t="s">
        <v>28</v>
      </c>
      <c r="E4999">
        <v>3.3200000000000003</v>
      </c>
      <c r="F4999" t="s">
        <v>27</v>
      </c>
      <c r="G4999" t="s">
        <v>28</v>
      </c>
    </row>
    <row r="5000" spans="1:7" x14ac:dyDescent="0.2">
      <c r="A5000" s="3">
        <v>40422</v>
      </c>
      <c r="B5000">
        <v>3.61</v>
      </c>
      <c r="C5000" t="s">
        <v>27</v>
      </c>
      <c r="D5000" t="s">
        <v>28</v>
      </c>
      <c r="E5000">
        <v>3.37</v>
      </c>
      <c r="F5000" t="s">
        <v>27</v>
      </c>
      <c r="G5000" t="s">
        <v>28</v>
      </c>
    </row>
    <row r="5001" spans="1:7" x14ac:dyDescent="0.2">
      <c r="A5001" s="3">
        <v>40423</v>
      </c>
      <c r="B5001">
        <v>3.61</v>
      </c>
      <c r="C5001" t="s">
        <v>27</v>
      </c>
      <c r="D5001" t="s">
        <v>28</v>
      </c>
      <c r="E5001">
        <v>3.38</v>
      </c>
      <c r="F5001" t="s">
        <v>27</v>
      </c>
      <c r="G5001" t="s">
        <v>28</v>
      </c>
    </row>
    <row r="5002" spans="1:7" x14ac:dyDescent="0.2">
      <c r="A5002" s="3">
        <v>40424</v>
      </c>
      <c r="B5002">
        <v>3.61</v>
      </c>
      <c r="C5002" t="s">
        <v>27</v>
      </c>
      <c r="D5002" t="s">
        <v>28</v>
      </c>
      <c r="E5002">
        <v>3.42</v>
      </c>
      <c r="F5002" t="s">
        <v>27</v>
      </c>
      <c r="G5002" t="s">
        <v>28</v>
      </c>
    </row>
    <row r="5003" spans="1:7" x14ac:dyDescent="0.2">
      <c r="A5003" s="3">
        <v>40425</v>
      </c>
      <c r="B5003" t="s">
        <v>29</v>
      </c>
      <c r="C5003" t="s">
        <v>30</v>
      </c>
      <c r="D5003" t="s">
        <v>28</v>
      </c>
      <c r="E5003" t="s">
        <v>29</v>
      </c>
      <c r="F5003" t="s">
        <v>30</v>
      </c>
      <c r="G5003" t="s">
        <v>28</v>
      </c>
    </row>
    <row r="5004" spans="1:7" x14ac:dyDescent="0.2">
      <c r="A5004" s="3">
        <v>40426</v>
      </c>
      <c r="B5004" t="s">
        <v>29</v>
      </c>
      <c r="C5004" t="s">
        <v>30</v>
      </c>
      <c r="D5004" t="s">
        <v>28</v>
      </c>
      <c r="E5004" t="s">
        <v>29</v>
      </c>
      <c r="F5004" t="s">
        <v>30</v>
      </c>
      <c r="G5004" t="s">
        <v>28</v>
      </c>
    </row>
    <row r="5005" spans="1:7" x14ac:dyDescent="0.2">
      <c r="A5005" s="3">
        <v>40427</v>
      </c>
      <c r="B5005">
        <v>3.6</v>
      </c>
      <c r="C5005" t="s">
        <v>27</v>
      </c>
      <c r="D5005" t="s">
        <v>28</v>
      </c>
      <c r="E5005">
        <v>3.12</v>
      </c>
      <c r="F5005" t="s">
        <v>27</v>
      </c>
      <c r="G5005" t="s">
        <v>28</v>
      </c>
    </row>
    <row r="5006" spans="1:7" x14ac:dyDescent="0.2">
      <c r="A5006" s="3">
        <v>40428</v>
      </c>
      <c r="B5006">
        <v>3.6</v>
      </c>
      <c r="C5006" t="s">
        <v>27</v>
      </c>
      <c r="D5006" t="s">
        <v>28</v>
      </c>
      <c r="E5006">
        <v>3.0500000000000003</v>
      </c>
      <c r="F5006" t="s">
        <v>27</v>
      </c>
      <c r="G5006" t="s">
        <v>28</v>
      </c>
    </row>
    <row r="5007" spans="1:7" x14ac:dyDescent="0.2">
      <c r="A5007" s="3">
        <v>40429</v>
      </c>
      <c r="B5007">
        <v>3.6</v>
      </c>
      <c r="C5007" t="s">
        <v>27</v>
      </c>
      <c r="D5007" t="s">
        <v>28</v>
      </c>
      <c r="E5007">
        <v>3.08</v>
      </c>
      <c r="F5007" t="s">
        <v>27</v>
      </c>
      <c r="G5007" t="s">
        <v>28</v>
      </c>
    </row>
    <row r="5008" spans="1:7" x14ac:dyDescent="0.2">
      <c r="A5008" s="3">
        <v>40430</v>
      </c>
      <c r="B5008">
        <v>3.6</v>
      </c>
      <c r="C5008" t="s">
        <v>27</v>
      </c>
      <c r="D5008" t="s">
        <v>28</v>
      </c>
      <c r="E5008">
        <v>3.1</v>
      </c>
      <c r="F5008" t="s">
        <v>27</v>
      </c>
      <c r="G5008" t="s">
        <v>28</v>
      </c>
    </row>
    <row r="5009" spans="1:7" x14ac:dyDescent="0.2">
      <c r="A5009" s="3">
        <v>40431</v>
      </c>
      <c r="B5009">
        <v>3.61</v>
      </c>
      <c r="C5009" t="s">
        <v>27</v>
      </c>
      <c r="D5009" t="s">
        <v>28</v>
      </c>
      <c r="E5009">
        <v>3.3200000000000003</v>
      </c>
      <c r="F5009" t="s">
        <v>27</v>
      </c>
      <c r="G5009" t="s">
        <v>28</v>
      </c>
    </row>
    <row r="5010" spans="1:7" x14ac:dyDescent="0.2">
      <c r="A5010" s="3">
        <v>40432</v>
      </c>
      <c r="B5010" t="s">
        <v>29</v>
      </c>
      <c r="C5010" t="s">
        <v>30</v>
      </c>
      <c r="D5010" t="s">
        <v>28</v>
      </c>
      <c r="E5010" t="s">
        <v>29</v>
      </c>
      <c r="F5010" t="s">
        <v>30</v>
      </c>
      <c r="G5010" t="s">
        <v>28</v>
      </c>
    </row>
    <row r="5011" spans="1:7" x14ac:dyDescent="0.2">
      <c r="A5011" s="3">
        <v>40433</v>
      </c>
      <c r="B5011" t="s">
        <v>29</v>
      </c>
      <c r="C5011" t="s">
        <v>30</v>
      </c>
      <c r="D5011" t="s">
        <v>28</v>
      </c>
      <c r="E5011" t="s">
        <v>29</v>
      </c>
      <c r="F5011" t="s">
        <v>30</v>
      </c>
      <c r="G5011" t="s">
        <v>28</v>
      </c>
    </row>
    <row r="5012" spans="1:7" x14ac:dyDescent="0.2">
      <c r="A5012" s="3">
        <v>40434</v>
      </c>
      <c r="B5012">
        <v>3.6</v>
      </c>
      <c r="C5012" t="s">
        <v>27</v>
      </c>
      <c r="D5012" t="s">
        <v>28</v>
      </c>
      <c r="E5012">
        <v>2.83</v>
      </c>
      <c r="F5012" t="s">
        <v>27</v>
      </c>
      <c r="G5012" t="s">
        <v>28</v>
      </c>
    </row>
    <row r="5013" spans="1:7" x14ac:dyDescent="0.2">
      <c r="A5013" s="3">
        <v>40435</v>
      </c>
      <c r="B5013">
        <v>3.6</v>
      </c>
      <c r="C5013" t="s">
        <v>27</v>
      </c>
      <c r="D5013" t="s">
        <v>28</v>
      </c>
      <c r="E5013">
        <v>2.86</v>
      </c>
      <c r="F5013" t="s">
        <v>27</v>
      </c>
      <c r="G5013" t="s">
        <v>28</v>
      </c>
    </row>
    <row r="5014" spans="1:7" x14ac:dyDescent="0.2">
      <c r="A5014" s="3">
        <v>40436</v>
      </c>
      <c r="B5014">
        <v>3.6</v>
      </c>
      <c r="C5014" t="s">
        <v>27</v>
      </c>
      <c r="D5014" t="s">
        <v>28</v>
      </c>
      <c r="E5014">
        <v>2.89</v>
      </c>
      <c r="F5014" t="s">
        <v>27</v>
      </c>
      <c r="G5014" t="s">
        <v>28</v>
      </c>
    </row>
    <row r="5015" spans="1:7" x14ac:dyDescent="0.2">
      <c r="A5015" s="3">
        <v>40437</v>
      </c>
      <c r="B5015">
        <v>3.61</v>
      </c>
      <c r="C5015" t="s">
        <v>27</v>
      </c>
      <c r="D5015" t="s">
        <v>28</v>
      </c>
      <c r="E5015">
        <v>3.1</v>
      </c>
      <c r="F5015" t="s">
        <v>27</v>
      </c>
      <c r="G5015" t="s">
        <v>28</v>
      </c>
    </row>
    <row r="5016" spans="1:7" x14ac:dyDescent="0.2">
      <c r="A5016" s="3">
        <v>40438</v>
      </c>
      <c r="B5016">
        <v>3.61</v>
      </c>
      <c r="C5016" t="s">
        <v>27</v>
      </c>
      <c r="D5016" t="s">
        <v>28</v>
      </c>
      <c r="E5016">
        <v>3.3000000000000003</v>
      </c>
      <c r="F5016" t="s">
        <v>27</v>
      </c>
      <c r="G5016" t="s">
        <v>28</v>
      </c>
    </row>
    <row r="5017" spans="1:7" x14ac:dyDescent="0.2">
      <c r="A5017" s="3">
        <v>40439</v>
      </c>
      <c r="B5017" t="s">
        <v>29</v>
      </c>
      <c r="C5017" t="s">
        <v>30</v>
      </c>
      <c r="D5017" t="s">
        <v>28</v>
      </c>
      <c r="E5017" t="s">
        <v>29</v>
      </c>
      <c r="F5017" t="s">
        <v>30</v>
      </c>
      <c r="G5017" t="s">
        <v>28</v>
      </c>
    </row>
    <row r="5018" spans="1:7" x14ac:dyDescent="0.2">
      <c r="A5018" s="3">
        <v>40440</v>
      </c>
      <c r="B5018" t="s">
        <v>29</v>
      </c>
      <c r="C5018" t="s">
        <v>30</v>
      </c>
      <c r="D5018" t="s">
        <v>28</v>
      </c>
      <c r="E5018" t="s">
        <v>29</v>
      </c>
      <c r="F5018" t="s">
        <v>30</v>
      </c>
      <c r="G5018" t="s">
        <v>28</v>
      </c>
    </row>
    <row r="5019" spans="1:7" x14ac:dyDescent="0.2">
      <c r="A5019" s="3">
        <v>40441</v>
      </c>
      <c r="B5019">
        <v>3.61</v>
      </c>
      <c r="C5019" t="s">
        <v>27</v>
      </c>
      <c r="D5019" t="s">
        <v>28</v>
      </c>
      <c r="E5019">
        <v>3.1</v>
      </c>
      <c r="F5019" t="s">
        <v>27</v>
      </c>
      <c r="G5019" t="s">
        <v>28</v>
      </c>
    </row>
    <row r="5020" spans="1:7" x14ac:dyDescent="0.2">
      <c r="A5020" s="3">
        <v>40442</v>
      </c>
      <c r="B5020">
        <v>3.61</v>
      </c>
      <c r="C5020" t="s">
        <v>27</v>
      </c>
      <c r="D5020" t="s">
        <v>28</v>
      </c>
      <c r="E5020">
        <v>3.1</v>
      </c>
      <c r="F5020" t="s">
        <v>27</v>
      </c>
      <c r="G5020" t="s">
        <v>28</v>
      </c>
    </row>
    <row r="5021" spans="1:7" x14ac:dyDescent="0.2">
      <c r="A5021" s="3">
        <v>40443</v>
      </c>
      <c r="B5021">
        <v>3.61</v>
      </c>
      <c r="C5021" t="s">
        <v>27</v>
      </c>
      <c r="D5021" t="s">
        <v>28</v>
      </c>
      <c r="E5021">
        <v>3.08</v>
      </c>
      <c r="F5021" t="s">
        <v>27</v>
      </c>
      <c r="G5021" t="s">
        <v>28</v>
      </c>
    </row>
    <row r="5022" spans="1:7" x14ac:dyDescent="0.2">
      <c r="A5022" s="3">
        <v>40444</v>
      </c>
      <c r="B5022">
        <v>3.61</v>
      </c>
      <c r="C5022" t="s">
        <v>27</v>
      </c>
      <c r="D5022" t="s">
        <v>28</v>
      </c>
      <c r="E5022">
        <v>3.0300000000000002</v>
      </c>
      <c r="F5022" t="s">
        <v>27</v>
      </c>
      <c r="G5022" t="s">
        <v>28</v>
      </c>
    </row>
    <row r="5023" spans="1:7" x14ac:dyDescent="0.2">
      <c r="A5023" s="3">
        <v>40445</v>
      </c>
      <c r="B5023">
        <v>3.61</v>
      </c>
      <c r="C5023" t="s">
        <v>27</v>
      </c>
      <c r="D5023" t="s">
        <v>28</v>
      </c>
      <c r="E5023">
        <v>3.02</v>
      </c>
      <c r="F5023" t="s">
        <v>27</v>
      </c>
      <c r="G5023" t="s">
        <v>28</v>
      </c>
    </row>
    <row r="5024" spans="1:7" x14ac:dyDescent="0.2">
      <c r="A5024" s="3">
        <v>40446</v>
      </c>
      <c r="B5024" t="s">
        <v>29</v>
      </c>
      <c r="C5024" t="s">
        <v>30</v>
      </c>
      <c r="D5024" t="s">
        <v>28</v>
      </c>
      <c r="E5024" t="s">
        <v>29</v>
      </c>
      <c r="F5024" t="s">
        <v>30</v>
      </c>
      <c r="G5024" t="s">
        <v>28</v>
      </c>
    </row>
    <row r="5025" spans="1:7" x14ac:dyDescent="0.2">
      <c r="A5025" s="3">
        <v>40447</v>
      </c>
      <c r="B5025" t="s">
        <v>29</v>
      </c>
      <c r="C5025" t="s">
        <v>30</v>
      </c>
      <c r="D5025" t="s">
        <v>28</v>
      </c>
      <c r="E5025" t="s">
        <v>29</v>
      </c>
      <c r="F5025" t="s">
        <v>30</v>
      </c>
      <c r="G5025" t="s">
        <v>28</v>
      </c>
    </row>
    <row r="5026" spans="1:7" x14ac:dyDescent="0.2">
      <c r="A5026" s="3">
        <v>40448</v>
      </c>
      <c r="B5026">
        <v>3.61</v>
      </c>
      <c r="C5026" t="s">
        <v>27</v>
      </c>
      <c r="D5026" t="s">
        <v>28</v>
      </c>
      <c r="E5026">
        <v>2.34</v>
      </c>
      <c r="F5026" t="s">
        <v>27</v>
      </c>
      <c r="G5026" t="s">
        <v>28</v>
      </c>
    </row>
    <row r="5027" spans="1:7" x14ac:dyDescent="0.2">
      <c r="A5027" s="3">
        <v>40449</v>
      </c>
      <c r="B5027">
        <v>3.61</v>
      </c>
      <c r="C5027" t="s">
        <v>27</v>
      </c>
      <c r="D5027" t="s">
        <v>28</v>
      </c>
      <c r="E5027">
        <v>2.27</v>
      </c>
      <c r="F5027" t="s">
        <v>27</v>
      </c>
      <c r="G5027" t="s">
        <v>28</v>
      </c>
    </row>
    <row r="5028" spans="1:7" x14ac:dyDescent="0.2">
      <c r="A5028" s="3">
        <v>40450</v>
      </c>
      <c r="B5028">
        <v>3.61</v>
      </c>
      <c r="C5028" t="s">
        <v>27</v>
      </c>
      <c r="D5028" t="s">
        <v>28</v>
      </c>
      <c r="E5028">
        <v>2.27</v>
      </c>
      <c r="F5028" t="s">
        <v>27</v>
      </c>
      <c r="G5028" t="s">
        <v>28</v>
      </c>
    </row>
    <row r="5029" spans="1:7" x14ac:dyDescent="0.2">
      <c r="A5029" s="3">
        <v>40451</v>
      </c>
      <c r="B5029">
        <v>3.61</v>
      </c>
      <c r="C5029" t="s">
        <v>27</v>
      </c>
      <c r="D5029" t="s">
        <v>28</v>
      </c>
      <c r="E5029">
        <v>3.49</v>
      </c>
      <c r="F5029" t="s">
        <v>27</v>
      </c>
      <c r="G5029" t="s">
        <v>28</v>
      </c>
    </row>
    <row r="5030" spans="1:7" x14ac:dyDescent="0.2">
      <c r="A5030" s="3">
        <v>40452</v>
      </c>
      <c r="B5030">
        <v>3.61</v>
      </c>
      <c r="C5030" t="s">
        <v>27</v>
      </c>
      <c r="D5030" t="s">
        <v>28</v>
      </c>
      <c r="E5030">
        <v>3.48</v>
      </c>
      <c r="F5030" t="s">
        <v>27</v>
      </c>
      <c r="G5030" t="s">
        <v>28</v>
      </c>
    </row>
    <row r="5031" spans="1:7" x14ac:dyDescent="0.2">
      <c r="A5031" s="3">
        <v>40453</v>
      </c>
      <c r="B5031" t="s">
        <v>29</v>
      </c>
      <c r="C5031" t="s">
        <v>30</v>
      </c>
      <c r="D5031" t="s">
        <v>28</v>
      </c>
      <c r="E5031" t="s">
        <v>29</v>
      </c>
      <c r="F5031" t="s">
        <v>30</v>
      </c>
      <c r="G5031" t="s">
        <v>28</v>
      </c>
    </row>
    <row r="5032" spans="1:7" x14ac:dyDescent="0.2">
      <c r="A5032" s="3">
        <v>40454</v>
      </c>
      <c r="B5032" t="s">
        <v>29</v>
      </c>
      <c r="C5032" t="s">
        <v>30</v>
      </c>
      <c r="D5032" t="s">
        <v>28</v>
      </c>
      <c r="E5032" t="s">
        <v>29</v>
      </c>
      <c r="F5032" t="s">
        <v>30</v>
      </c>
      <c r="G5032" t="s">
        <v>28</v>
      </c>
    </row>
    <row r="5033" spans="1:7" x14ac:dyDescent="0.2">
      <c r="A5033" s="3">
        <v>40455</v>
      </c>
      <c r="B5033">
        <v>3.61</v>
      </c>
      <c r="C5033" t="s">
        <v>27</v>
      </c>
      <c r="D5033" t="s">
        <v>28</v>
      </c>
      <c r="E5033">
        <v>2.94</v>
      </c>
      <c r="F5033" t="s">
        <v>27</v>
      </c>
      <c r="G5033" t="s">
        <v>28</v>
      </c>
    </row>
    <row r="5034" spans="1:7" x14ac:dyDescent="0.2">
      <c r="A5034" s="3">
        <v>40456</v>
      </c>
      <c r="B5034">
        <v>3.61</v>
      </c>
      <c r="C5034" t="s">
        <v>27</v>
      </c>
      <c r="D5034" t="s">
        <v>28</v>
      </c>
      <c r="E5034">
        <v>2.9</v>
      </c>
      <c r="F5034" t="s">
        <v>27</v>
      </c>
      <c r="G5034" t="s">
        <v>28</v>
      </c>
    </row>
    <row r="5035" spans="1:7" x14ac:dyDescent="0.2">
      <c r="A5035" s="3">
        <v>40457</v>
      </c>
      <c r="B5035">
        <v>3.6</v>
      </c>
      <c r="C5035" t="s">
        <v>27</v>
      </c>
      <c r="D5035" t="s">
        <v>28</v>
      </c>
      <c r="E5035">
        <v>2.9</v>
      </c>
      <c r="F5035" t="s">
        <v>27</v>
      </c>
      <c r="G5035" t="s">
        <v>28</v>
      </c>
    </row>
    <row r="5036" spans="1:7" x14ac:dyDescent="0.2">
      <c r="A5036" s="3">
        <v>40458</v>
      </c>
      <c r="B5036">
        <v>3.61</v>
      </c>
      <c r="C5036" t="s">
        <v>27</v>
      </c>
      <c r="D5036" t="s">
        <v>28</v>
      </c>
      <c r="E5036">
        <v>2.98</v>
      </c>
      <c r="F5036" t="s">
        <v>27</v>
      </c>
      <c r="G5036" t="s">
        <v>28</v>
      </c>
    </row>
    <row r="5037" spans="1:7" x14ac:dyDescent="0.2">
      <c r="A5037" s="3">
        <v>40459</v>
      </c>
      <c r="B5037">
        <v>3.6</v>
      </c>
      <c r="C5037" t="s">
        <v>27</v>
      </c>
      <c r="D5037" t="s">
        <v>28</v>
      </c>
      <c r="E5037">
        <v>3.2800000000000002</v>
      </c>
      <c r="F5037" t="s">
        <v>27</v>
      </c>
      <c r="G5037" t="s">
        <v>28</v>
      </c>
    </row>
    <row r="5038" spans="1:7" x14ac:dyDescent="0.2">
      <c r="A5038" s="3">
        <v>40460</v>
      </c>
      <c r="B5038" t="s">
        <v>29</v>
      </c>
      <c r="C5038" t="s">
        <v>30</v>
      </c>
      <c r="D5038" t="s">
        <v>28</v>
      </c>
      <c r="E5038" t="s">
        <v>29</v>
      </c>
      <c r="F5038" t="s">
        <v>30</v>
      </c>
      <c r="G5038" t="s">
        <v>28</v>
      </c>
    </row>
    <row r="5039" spans="1:7" x14ac:dyDescent="0.2">
      <c r="A5039" s="3">
        <v>40461</v>
      </c>
      <c r="B5039" t="s">
        <v>29</v>
      </c>
      <c r="C5039" t="s">
        <v>30</v>
      </c>
      <c r="D5039" t="s">
        <v>28</v>
      </c>
      <c r="E5039" t="s">
        <v>29</v>
      </c>
      <c r="F5039" t="s">
        <v>30</v>
      </c>
      <c r="G5039" t="s">
        <v>28</v>
      </c>
    </row>
    <row r="5040" spans="1:7" x14ac:dyDescent="0.2">
      <c r="A5040" s="3">
        <v>40462</v>
      </c>
      <c r="B5040">
        <v>3.6</v>
      </c>
      <c r="C5040" t="s">
        <v>27</v>
      </c>
      <c r="D5040" t="s">
        <v>28</v>
      </c>
      <c r="E5040">
        <v>3.34</v>
      </c>
      <c r="F5040" t="s">
        <v>27</v>
      </c>
      <c r="G5040" t="s">
        <v>28</v>
      </c>
    </row>
    <row r="5041" spans="1:7" x14ac:dyDescent="0.2">
      <c r="A5041" s="3">
        <v>40463</v>
      </c>
      <c r="B5041">
        <v>3.61</v>
      </c>
      <c r="C5041" t="s">
        <v>27</v>
      </c>
      <c r="D5041" t="s">
        <v>28</v>
      </c>
      <c r="E5041">
        <v>3.38</v>
      </c>
      <c r="F5041" t="s">
        <v>27</v>
      </c>
      <c r="G5041" t="s">
        <v>28</v>
      </c>
    </row>
    <row r="5042" spans="1:7" x14ac:dyDescent="0.2">
      <c r="A5042" s="3">
        <v>40464</v>
      </c>
      <c r="B5042">
        <v>3.61</v>
      </c>
      <c r="C5042" t="s">
        <v>27</v>
      </c>
      <c r="D5042" t="s">
        <v>28</v>
      </c>
      <c r="E5042">
        <v>3.41</v>
      </c>
      <c r="F5042" t="s">
        <v>27</v>
      </c>
      <c r="G5042" t="s">
        <v>28</v>
      </c>
    </row>
    <row r="5043" spans="1:7" x14ac:dyDescent="0.2">
      <c r="A5043" s="3">
        <v>40465</v>
      </c>
      <c r="B5043">
        <v>3.61</v>
      </c>
      <c r="C5043" t="s">
        <v>27</v>
      </c>
      <c r="D5043" t="s">
        <v>28</v>
      </c>
      <c r="E5043">
        <v>3.33</v>
      </c>
      <c r="F5043" t="s">
        <v>27</v>
      </c>
      <c r="G5043" t="s">
        <v>28</v>
      </c>
    </row>
    <row r="5044" spans="1:7" x14ac:dyDescent="0.2">
      <c r="A5044" s="3">
        <v>40466</v>
      </c>
      <c r="B5044">
        <v>3.61</v>
      </c>
      <c r="C5044" t="s">
        <v>27</v>
      </c>
      <c r="D5044" t="s">
        <v>28</v>
      </c>
      <c r="E5044">
        <v>3.35</v>
      </c>
      <c r="F5044" t="s">
        <v>27</v>
      </c>
      <c r="G5044" t="s">
        <v>28</v>
      </c>
    </row>
    <row r="5045" spans="1:7" x14ac:dyDescent="0.2">
      <c r="A5045" s="3">
        <v>40467</v>
      </c>
      <c r="B5045" t="s">
        <v>29</v>
      </c>
      <c r="C5045" t="s">
        <v>30</v>
      </c>
      <c r="D5045" t="s">
        <v>28</v>
      </c>
      <c r="E5045" t="s">
        <v>29</v>
      </c>
      <c r="F5045" t="s">
        <v>30</v>
      </c>
      <c r="G5045" t="s">
        <v>28</v>
      </c>
    </row>
    <row r="5046" spans="1:7" x14ac:dyDescent="0.2">
      <c r="A5046" s="3">
        <v>40468</v>
      </c>
      <c r="B5046" t="s">
        <v>29</v>
      </c>
      <c r="C5046" t="s">
        <v>30</v>
      </c>
      <c r="D5046" t="s">
        <v>28</v>
      </c>
      <c r="E5046" t="s">
        <v>29</v>
      </c>
      <c r="F5046" t="s">
        <v>30</v>
      </c>
      <c r="G5046" t="s">
        <v>28</v>
      </c>
    </row>
    <row r="5047" spans="1:7" x14ac:dyDescent="0.2">
      <c r="A5047" s="3">
        <v>40469</v>
      </c>
      <c r="B5047">
        <v>3.61</v>
      </c>
      <c r="C5047" t="s">
        <v>27</v>
      </c>
      <c r="D5047" t="s">
        <v>28</v>
      </c>
      <c r="E5047">
        <v>2.99</v>
      </c>
      <c r="F5047" t="s">
        <v>27</v>
      </c>
      <c r="G5047" t="s">
        <v>28</v>
      </c>
    </row>
    <row r="5048" spans="1:7" x14ac:dyDescent="0.2">
      <c r="A5048" s="3">
        <v>40470</v>
      </c>
      <c r="B5048">
        <v>3.61</v>
      </c>
      <c r="C5048" t="s">
        <v>27</v>
      </c>
      <c r="D5048" t="s">
        <v>28</v>
      </c>
      <c r="E5048">
        <v>3</v>
      </c>
      <c r="F5048" t="s">
        <v>27</v>
      </c>
      <c r="G5048" t="s">
        <v>28</v>
      </c>
    </row>
    <row r="5049" spans="1:7" x14ac:dyDescent="0.2">
      <c r="A5049" s="3">
        <v>40471</v>
      </c>
      <c r="B5049">
        <v>3.61</v>
      </c>
      <c r="C5049" t="s">
        <v>27</v>
      </c>
      <c r="D5049" t="s">
        <v>28</v>
      </c>
      <c r="E5049">
        <v>3.02</v>
      </c>
      <c r="F5049" t="s">
        <v>27</v>
      </c>
      <c r="G5049" t="s">
        <v>28</v>
      </c>
    </row>
    <row r="5050" spans="1:7" x14ac:dyDescent="0.2">
      <c r="A5050" s="3">
        <v>40472</v>
      </c>
      <c r="B5050">
        <v>3.61</v>
      </c>
      <c r="C5050" t="s">
        <v>27</v>
      </c>
      <c r="D5050" t="s">
        <v>28</v>
      </c>
      <c r="E5050">
        <v>3.08</v>
      </c>
      <c r="F5050" t="s">
        <v>27</v>
      </c>
      <c r="G5050" t="s">
        <v>28</v>
      </c>
    </row>
    <row r="5051" spans="1:7" x14ac:dyDescent="0.2">
      <c r="A5051" s="3">
        <v>40473</v>
      </c>
      <c r="B5051">
        <v>3.61</v>
      </c>
      <c r="C5051" t="s">
        <v>27</v>
      </c>
      <c r="D5051" t="s">
        <v>28</v>
      </c>
      <c r="E5051">
        <v>3.21</v>
      </c>
      <c r="F5051" t="s">
        <v>27</v>
      </c>
      <c r="G5051" t="s">
        <v>28</v>
      </c>
    </row>
    <row r="5052" spans="1:7" x14ac:dyDescent="0.2">
      <c r="A5052" s="3">
        <v>40474</v>
      </c>
      <c r="B5052" t="s">
        <v>29</v>
      </c>
      <c r="C5052" t="s">
        <v>30</v>
      </c>
      <c r="D5052" t="s">
        <v>28</v>
      </c>
      <c r="E5052" t="s">
        <v>29</v>
      </c>
      <c r="F5052" t="s">
        <v>30</v>
      </c>
      <c r="G5052" t="s">
        <v>28</v>
      </c>
    </row>
    <row r="5053" spans="1:7" x14ac:dyDescent="0.2">
      <c r="A5053" s="3">
        <v>40475</v>
      </c>
      <c r="B5053" t="s">
        <v>29</v>
      </c>
      <c r="C5053" t="s">
        <v>30</v>
      </c>
      <c r="D5053" t="s">
        <v>28</v>
      </c>
      <c r="E5053" t="s">
        <v>29</v>
      </c>
      <c r="F5053" t="s">
        <v>30</v>
      </c>
      <c r="G5053" t="s">
        <v>28</v>
      </c>
    </row>
    <row r="5054" spans="1:7" x14ac:dyDescent="0.2">
      <c r="A5054" s="3">
        <v>40476</v>
      </c>
      <c r="B5054">
        <v>3.61</v>
      </c>
      <c r="C5054" t="s">
        <v>27</v>
      </c>
      <c r="D5054" t="s">
        <v>28</v>
      </c>
      <c r="E5054">
        <v>3.37</v>
      </c>
      <c r="F5054" t="s">
        <v>27</v>
      </c>
      <c r="G5054" t="s">
        <v>28</v>
      </c>
    </row>
    <row r="5055" spans="1:7" x14ac:dyDescent="0.2">
      <c r="A5055" s="3">
        <v>40477</v>
      </c>
      <c r="B5055">
        <v>3.62</v>
      </c>
      <c r="C5055" t="s">
        <v>27</v>
      </c>
      <c r="D5055" t="s">
        <v>28</v>
      </c>
      <c r="E5055">
        <v>3.38</v>
      </c>
      <c r="F5055" t="s">
        <v>27</v>
      </c>
      <c r="G5055" t="s">
        <v>28</v>
      </c>
    </row>
    <row r="5056" spans="1:7" x14ac:dyDescent="0.2">
      <c r="A5056" s="3">
        <v>40478</v>
      </c>
      <c r="B5056">
        <v>3.62</v>
      </c>
      <c r="C5056" t="s">
        <v>27</v>
      </c>
      <c r="D5056" t="s">
        <v>28</v>
      </c>
      <c r="E5056">
        <v>3.47</v>
      </c>
      <c r="F5056" t="s">
        <v>27</v>
      </c>
      <c r="G5056" t="s">
        <v>28</v>
      </c>
    </row>
    <row r="5057" spans="1:7" x14ac:dyDescent="0.2">
      <c r="A5057" s="3">
        <v>40479</v>
      </c>
      <c r="B5057">
        <v>3.62</v>
      </c>
      <c r="C5057" t="s">
        <v>27</v>
      </c>
      <c r="D5057" t="s">
        <v>28</v>
      </c>
      <c r="E5057">
        <v>3.47</v>
      </c>
      <c r="F5057" t="s">
        <v>27</v>
      </c>
      <c r="G5057" t="s">
        <v>28</v>
      </c>
    </row>
    <row r="5058" spans="1:7" x14ac:dyDescent="0.2">
      <c r="A5058" s="3">
        <v>40480</v>
      </c>
      <c r="B5058">
        <v>3.62</v>
      </c>
      <c r="C5058" t="s">
        <v>27</v>
      </c>
      <c r="D5058" t="s">
        <v>28</v>
      </c>
      <c r="E5058">
        <v>3.39</v>
      </c>
      <c r="F5058" t="s">
        <v>27</v>
      </c>
      <c r="G5058" t="s">
        <v>28</v>
      </c>
    </row>
    <row r="5059" spans="1:7" x14ac:dyDescent="0.2">
      <c r="A5059" s="3">
        <v>40481</v>
      </c>
      <c r="B5059" t="s">
        <v>29</v>
      </c>
      <c r="C5059" t="s">
        <v>30</v>
      </c>
      <c r="D5059" t="s">
        <v>28</v>
      </c>
      <c r="E5059" t="s">
        <v>29</v>
      </c>
      <c r="F5059" t="s">
        <v>30</v>
      </c>
      <c r="G5059" t="s">
        <v>28</v>
      </c>
    </row>
    <row r="5060" spans="1:7" x14ac:dyDescent="0.2">
      <c r="A5060" s="3">
        <v>40482</v>
      </c>
      <c r="B5060" t="s">
        <v>29</v>
      </c>
      <c r="C5060" t="s">
        <v>30</v>
      </c>
      <c r="D5060" t="s">
        <v>28</v>
      </c>
      <c r="E5060" t="s">
        <v>29</v>
      </c>
      <c r="F5060" t="s">
        <v>30</v>
      </c>
      <c r="G5060" t="s">
        <v>28</v>
      </c>
    </row>
    <row r="5061" spans="1:7" x14ac:dyDescent="0.2">
      <c r="A5061" s="3">
        <v>40483</v>
      </c>
      <c r="B5061" t="s">
        <v>29</v>
      </c>
      <c r="C5061" t="s">
        <v>30</v>
      </c>
      <c r="D5061" t="s">
        <v>28</v>
      </c>
      <c r="E5061" t="s">
        <v>29</v>
      </c>
      <c r="F5061" t="s">
        <v>30</v>
      </c>
      <c r="G5061" t="s">
        <v>28</v>
      </c>
    </row>
    <row r="5062" spans="1:7" x14ac:dyDescent="0.2">
      <c r="A5062" s="3">
        <v>40484</v>
      </c>
      <c r="B5062">
        <v>3.61</v>
      </c>
      <c r="C5062" t="s">
        <v>27</v>
      </c>
      <c r="D5062" t="s">
        <v>28</v>
      </c>
      <c r="E5062">
        <v>2.91</v>
      </c>
      <c r="F5062" t="s">
        <v>27</v>
      </c>
      <c r="G5062" t="s">
        <v>28</v>
      </c>
    </row>
    <row r="5063" spans="1:7" x14ac:dyDescent="0.2">
      <c r="A5063" s="3">
        <v>40485</v>
      </c>
      <c r="B5063">
        <v>3.61</v>
      </c>
      <c r="C5063" t="s">
        <v>27</v>
      </c>
      <c r="D5063" t="s">
        <v>28</v>
      </c>
      <c r="E5063">
        <v>3.04</v>
      </c>
      <c r="F5063" t="s">
        <v>27</v>
      </c>
      <c r="G5063" t="s">
        <v>28</v>
      </c>
    </row>
    <row r="5064" spans="1:7" x14ac:dyDescent="0.2">
      <c r="A5064" s="3">
        <v>40486</v>
      </c>
      <c r="B5064">
        <v>3.61</v>
      </c>
      <c r="C5064" t="s">
        <v>27</v>
      </c>
      <c r="D5064" t="s">
        <v>28</v>
      </c>
      <c r="E5064">
        <v>3.13</v>
      </c>
      <c r="F5064" t="s">
        <v>27</v>
      </c>
      <c r="G5064" t="s">
        <v>28</v>
      </c>
    </row>
    <row r="5065" spans="1:7" x14ac:dyDescent="0.2">
      <c r="A5065" s="3">
        <v>40487</v>
      </c>
      <c r="B5065">
        <v>3.61</v>
      </c>
      <c r="C5065" t="s">
        <v>27</v>
      </c>
      <c r="D5065" t="s">
        <v>28</v>
      </c>
      <c r="E5065">
        <v>3.3000000000000003</v>
      </c>
      <c r="F5065" t="s">
        <v>27</v>
      </c>
      <c r="G5065" t="s">
        <v>28</v>
      </c>
    </row>
    <row r="5066" spans="1:7" x14ac:dyDescent="0.2">
      <c r="A5066" s="3">
        <v>40488</v>
      </c>
      <c r="B5066" t="s">
        <v>29</v>
      </c>
      <c r="C5066" t="s">
        <v>30</v>
      </c>
      <c r="D5066" t="s">
        <v>28</v>
      </c>
      <c r="E5066" t="s">
        <v>29</v>
      </c>
      <c r="F5066" t="s">
        <v>30</v>
      </c>
      <c r="G5066" t="s">
        <v>28</v>
      </c>
    </row>
    <row r="5067" spans="1:7" x14ac:dyDescent="0.2">
      <c r="A5067" s="3">
        <v>40489</v>
      </c>
      <c r="B5067" t="s">
        <v>29</v>
      </c>
      <c r="C5067" t="s">
        <v>30</v>
      </c>
      <c r="D5067" t="s">
        <v>28</v>
      </c>
      <c r="E5067" t="s">
        <v>29</v>
      </c>
      <c r="F5067" t="s">
        <v>30</v>
      </c>
      <c r="G5067" t="s">
        <v>28</v>
      </c>
    </row>
    <row r="5068" spans="1:7" x14ac:dyDescent="0.2">
      <c r="A5068" s="3">
        <v>40490</v>
      </c>
      <c r="B5068">
        <v>3.61</v>
      </c>
      <c r="C5068" t="s">
        <v>27</v>
      </c>
      <c r="D5068" t="s">
        <v>28</v>
      </c>
      <c r="E5068">
        <v>3.0300000000000002</v>
      </c>
      <c r="F5068" t="s">
        <v>27</v>
      </c>
      <c r="G5068" t="s">
        <v>28</v>
      </c>
    </row>
    <row r="5069" spans="1:7" x14ac:dyDescent="0.2">
      <c r="A5069" s="3">
        <v>40491</v>
      </c>
      <c r="B5069">
        <v>3.61</v>
      </c>
      <c r="C5069" t="s">
        <v>27</v>
      </c>
      <c r="D5069" t="s">
        <v>28</v>
      </c>
      <c r="E5069">
        <v>3.15</v>
      </c>
      <c r="F5069" t="s">
        <v>27</v>
      </c>
      <c r="G5069" t="s">
        <v>28</v>
      </c>
    </row>
    <row r="5070" spans="1:7" x14ac:dyDescent="0.2">
      <c r="A5070" s="3">
        <v>40492</v>
      </c>
      <c r="B5070">
        <v>3.61</v>
      </c>
      <c r="C5070" t="s">
        <v>27</v>
      </c>
      <c r="D5070" t="s">
        <v>28</v>
      </c>
      <c r="E5070">
        <v>3.21</v>
      </c>
      <c r="F5070" t="s">
        <v>27</v>
      </c>
      <c r="G5070" t="s">
        <v>28</v>
      </c>
    </row>
    <row r="5071" spans="1:7" x14ac:dyDescent="0.2">
      <c r="A5071" s="3">
        <v>40493</v>
      </c>
      <c r="B5071" t="s">
        <v>29</v>
      </c>
      <c r="C5071" t="s">
        <v>30</v>
      </c>
      <c r="D5071" t="s">
        <v>28</v>
      </c>
      <c r="E5071" t="s">
        <v>29</v>
      </c>
      <c r="F5071" t="s">
        <v>30</v>
      </c>
      <c r="G5071" t="s">
        <v>28</v>
      </c>
    </row>
    <row r="5072" spans="1:7" x14ac:dyDescent="0.2">
      <c r="A5072" s="3">
        <v>40494</v>
      </c>
      <c r="B5072">
        <v>3.61</v>
      </c>
      <c r="C5072" t="s">
        <v>27</v>
      </c>
      <c r="D5072" t="s">
        <v>28</v>
      </c>
      <c r="E5072">
        <v>3.36</v>
      </c>
      <c r="F5072" t="s">
        <v>27</v>
      </c>
      <c r="G5072" t="s">
        <v>28</v>
      </c>
    </row>
    <row r="5073" spans="1:7" x14ac:dyDescent="0.2">
      <c r="A5073" s="3">
        <v>40495</v>
      </c>
      <c r="B5073" t="s">
        <v>29</v>
      </c>
      <c r="C5073" t="s">
        <v>30</v>
      </c>
      <c r="D5073" t="s">
        <v>28</v>
      </c>
      <c r="E5073" t="s">
        <v>29</v>
      </c>
      <c r="F5073" t="s">
        <v>30</v>
      </c>
      <c r="G5073" t="s">
        <v>28</v>
      </c>
    </row>
    <row r="5074" spans="1:7" x14ac:dyDescent="0.2">
      <c r="A5074" s="3">
        <v>40496</v>
      </c>
      <c r="B5074" t="s">
        <v>29</v>
      </c>
      <c r="C5074" t="s">
        <v>30</v>
      </c>
      <c r="D5074" t="s">
        <v>28</v>
      </c>
      <c r="E5074" t="s">
        <v>29</v>
      </c>
      <c r="F5074" t="s">
        <v>30</v>
      </c>
      <c r="G5074" t="s">
        <v>28</v>
      </c>
    </row>
    <row r="5075" spans="1:7" x14ac:dyDescent="0.2">
      <c r="A5075" s="3">
        <v>40497</v>
      </c>
      <c r="B5075">
        <v>3.61</v>
      </c>
      <c r="C5075" t="s">
        <v>27</v>
      </c>
      <c r="D5075" t="s">
        <v>28</v>
      </c>
      <c r="E5075">
        <v>3.17</v>
      </c>
      <c r="F5075" t="s">
        <v>27</v>
      </c>
      <c r="G5075" t="s">
        <v>28</v>
      </c>
    </row>
    <row r="5076" spans="1:7" x14ac:dyDescent="0.2">
      <c r="A5076" s="3">
        <v>40498</v>
      </c>
      <c r="B5076">
        <v>3.61</v>
      </c>
      <c r="C5076" t="s">
        <v>27</v>
      </c>
      <c r="D5076" t="s">
        <v>28</v>
      </c>
      <c r="E5076">
        <v>3.21</v>
      </c>
      <c r="F5076" t="s">
        <v>27</v>
      </c>
      <c r="G5076" t="s">
        <v>28</v>
      </c>
    </row>
    <row r="5077" spans="1:7" x14ac:dyDescent="0.2">
      <c r="A5077" s="3">
        <v>40499</v>
      </c>
      <c r="B5077">
        <v>3.61</v>
      </c>
      <c r="C5077" t="s">
        <v>27</v>
      </c>
      <c r="D5077" t="s">
        <v>28</v>
      </c>
      <c r="E5077">
        <v>3.15</v>
      </c>
      <c r="F5077" t="s">
        <v>27</v>
      </c>
      <c r="G5077" t="s">
        <v>28</v>
      </c>
    </row>
    <row r="5078" spans="1:7" x14ac:dyDescent="0.2">
      <c r="A5078" s="3">
        <v>40500</v>
      </c>
      <c r="B5078">
        <v>3.61</v>
      </c>
      <c r="C5078" t="s">
        <v>27</v>
      </c>
      <c r="D5078" t="s">
        <v>28</v>
      </c>
      <c r="E5078">
        <v>3.12</v>
      </c>
      <c r="F5078" t="s">
        <v>27</v>
      </c>
      <c r="G5078" t="s">
        <v>28</v>
      </c>
    </row>
    <row r="5079" spans="1:7" x14ac:dyDescent="0.2">
      <c r="A5079" s="3">
        <v>40501</v>
      </c>
      <c r="B5079">
        <v>3.6</v>
      </c>
      <c r="C5079" t="s">
        <v>27</v>
      </c>
      <c r="D5079" t="s">
        <v>28</v>
      </c>
      <c r="E5079">
        <v>3.19</v>
      </c>
      <c r="F5079" t="s">
        <v>27</v>
      </c>
      <c r="G5079" t="s">
        <v>28</v>
      </c>
    </row>
    <row r="5080" spans="1:7" x14ac:dyDescent="0.2">
      <c r="A5080" s="3">
        <v>40502</v>
      </c>
      <c r="B5080" t="s">
        <v>29</v>
      </c>
      <c r="C5080" t="s">
        <v>30</v>
      </c>
      <c r="D5080" t="s">
        <v>28</v>
      </c>
      <c r="E5080" t="s">
        <v>29</v>
      </c>
      <c r="F5080" t="s">
        <v>30</v>
      </c>
      <c r="G5080" t="s">
        <v>28</v>
      </c>
    </row>
    <row r="5081" spans="1:7" x14ac:dyDescent="0.2">
      <c r="A5081" s="3">
        <v>40503</v>
      </c>
      <c r="B5081" t="s">
        <v>29</v>
      </c>
      <c r="C5081" t="s">
        <v>30</v>
      </c>
      <c r="D5081" t="s">
        <v>28</v>
      </c>
      <c r="E5081" t="s">
        <v>29</v>
      </c>
      <c r="F5081" t="s">
        <v>30</v>
      </c>
      <c r="G5081" t="s">
        <v>28</v>
      </c>
    </row>
    <row r="5082" spans="1:7" x14ac:dyDescent="0.2">
      <c r="A5082" s="3">
        <v>40504</v>
      </c>
      <c r="B5082">
        <v>3.61</v>
      </c>
      <c r="C5082" t="s">
        <v>27</v>
      </c>
      <c r="D5082" t="s">
        <v>28</v>
      </c>
      <c r="E5082">
        <v>3.06</v>
      </c>
      <c r="F5082" t="s">
        <v>27</v>
      </c>
      <c r="G5082" t="s">
        <v>28</v>
      </c>
    </row>
    <row r="5083" spans="1:7" x14ac:dyDescent="0.2">
      <c r="A5083" s="3">
        <v>40505</v>
      </c>
      <c r="B5083">
        <v>3.61</v>
      </c>
      <c r="C5083" t="s">
        <v>27</v>
      </c>
      <c r="D5083" t="s">
        <v>28</v>
      </c>
      <c r="E5083">
        <v>3.0300000000000002</v>
      </c>
      <c r="F5083" t="s">
        <v>27</v>
      </c>
      <c r="G5083" t="s">
        <v>28</v>
      </c>
    </row>
    <row r="5084" spans="1:7" x14ac:dyDescent="0.2">
      <c r="A5084" s="3">
        <v>40506</v>
      </c>
      <c r="B5084">
        <v>3.61</v>
      </c>
      <c r="C5084" t="s">
        <v>27</v>
      </c>
      <c r="D5084" t="s">
        <v>28</v>
      </c>
      <c r="E5084">
        <v>2.87</v>
      </c>
      <c r="F5084" t="s">
        <v>27</v>
      </c>
      <c r="G5084" t="s">
        <v>28</v>
      </c>
    </row>
    <row r="5085" spans="1:7" x14ac:dyDescent="0.2">
      <c r="A5085" s="3">
        <v>40507</v>
      </c>
      <c r="B5085">
        <v>3.61</v>
      </c>
      <c r="C5085" t="s">
        <v>27</v>
      </c>
      <c r="D5085" t="s">
        <v>28</v>
      </c>
      <c r="E5085">
        <v>2.38</v>
      </c>
      <c r="F5085" t="s">
        <v>27</v>
      </c>
      <c r="G5085" t="s">
        <v>28</v>
      </c>
    </row>
    <row r="5086" spans="1:7" x14ac:dyDescent="0.2">
      <c r="A5086" s="3">
        <v>40508</v>
      </c>
      <c r="B5086">
        <v>3.61</v>
      </c>
      <c r="C5086" t="s">
        <v>27</v>
      </c>
      <c r="D5086" t="s">
        <v>28</v>
      </c>
      <c r="E5086">
        <v>2.4300000000000002</v>
      </c>
      <c r="F5086" t="s">
        <v>27</v>
      </c>
      <c r="G5086" t="s">
        <v>28</v>
      </c>
    </row>
    <row r="5087" spans="1:7" x14ac:dyDescent="0.2">
      <c r="A5087" s="3">
        <v>40509</v>
      </c>
      <c r="B5087" t="s">
        <v>29</v>
      </c>
      <c r="C5087" t="s">
        <v>30</v>
      </c>
      <c r="D5087" t="s">
        <v>28</v>
      </c>
      <c r="E5087" t="s">
        <v>29</v>
      </c>
      <c r="F5087" t="s">
        <v>30</v>
      </c>
      <c r="G5087" t="s">
        <v>28</v>
      </c>
    </row>
    <row r="5088" spans="1:7" x14ac:dyDescent="0.2">
      <c r="A5088" s="3">
        <v>40510</v>
      </c>
      <c r="B5088" t="s">
        <v>29</v>
      </c>
      <c r="C5088" t="s">
        <v>30</v>
      </c>
      <c r="D5088" t="s">
        <v>28</v>
      </c>
      <c r="E5088" t="s">
        <v>29</v>
      </c>
      <c r="F5088" t="s">
        <v>30</v>
      </c>
      <c r="G5088" t="s">
        <v>28</v>
      </c>
    </row>
    <row r="5089" spans="1:7" x14ac:dyDescent="0.2">
      <c r="A5089" s="3">
        <v>40511</v>
      </c>
      <c r="B5089">
        <v>3.61</v>
      </c>
      <c r="C5089" t="s">
        <v>27</v>
      </c>
      <c r="D5089" t="s">
        <v>28</v>
      </c>
      <c r="E5089">
        <v>2.3199999999999998</v>
      </c>
      <c r="F5089" t="s">
        <v>27</v>
      </c>
      <c r="G5089" t="s">
        <v>28</v>
      </c>
    </row>
    <row r="5090" spans="1:7" x14ac:dyDescent="0.2">
      <c r="A5090" s="3">
        <v>40512</v>
      </c>
      <c r="B5090">
        <v>3.61</v>
      </c>
      <c r="C5090" t="s">
        <v>27</v>
      </c>
      <c r="D5090" t="s">
        <v>28</v>
      </c>
      <c r="E5090">
        <v>3.5100000000000002</v>
      </c>
      <c r="F5090" t="s">
        <v>27</v>
      </c>
      <c r="G5090" t="s">
        <v>28</v>
      </c>
    </row>
    <row r="5091" spans="1:7" x14ac:dyDescent="0.2">
      <c r="A5091" s="3">
        <v>40513</v>
      </c>
      <c r="B5091">
        <v>3.63</v>
      </c>
      <c r="C5091" t="s">
        <v>27</v>
      </c>
      <c r="D5091" t="s">
        <v>28</v>
      </c>
      <c r="E5091">
        <v>3.58</v>
      </c>
      <c r="F5091" t="s">
        <v>27</v>
      </c>
      <c r="G5091" t="s">
        <v>28</v>
      </c>
    </row>
    <row r="5092" spans="1:7" x14ac:dyDescent="0.2">
      <c r="A5092" s="3">
        <v>40514</v>
      </c>
      <c r="B5092">
        <v>3.64</v>
      </c>
      <c r="C5092" t="s">
        <v>27</v>
      </c>
      <c r="D5092" t="s">
        <v>28</v>
      </c>
      <c r="E5092">
        <v>3.66</v>
      </c>
      <c r="F5092" t="s">
        <v>27</v>
      </c>
      <c r="G5092" t="s">
        <v>28</v>
      </c>
    </row>
    <row r="5093" spans="1:7" x14ac:dyDescent="0.2">
      <c r="A5093" s="3">
        <v>40515</v>
      </c>
      <c r="B5093">
        <v>3.63</v>
      </c>
      <c r="C5093" t="s">
        <v>27</v>
      </c>
      <c r="D5093" t="s">
        <v>28</v>
      </c>
      <c r="E5093">
        <v>3.5500000000000003</v>
      </c>
      <c r="F5093" t="s">
        <v>27</v>
      </c>
      <c r="G5093" t="s">
        <v>28</v>
      </c>
    </row>
    <row r="5094" spans="1:7" x14ac:dyDescent="0.2">
      <c r="A5094" s="3">
        <v>40516</v>
      </c>
      <c r="B5094" t="s">
        <v>29</v>
      </c>
      <c r="C5094" t="s">
        <v>30</v>
      </c>
      <c r="D5094" t="s">
        <v>28</v>
      </c>
      <c r="E5094" t="s">
        <v>29</v>
      </c>
      <c r="F5094" t="s">
        <v>30</v>
      </c>
      <c r="G5094" t="s">
        <v>28</v>
      </c>
    </row>
    <row r="5095" spans="1:7" x14ac:dyDescent="0.2">
      <c r="A5095" s="3">
        <v>40517</v>
      </c>
      <c r="B5095" t="s">
        <v>29</v>
      </c>
      <c r="C5095" t="s">
        <v>30</v>
      </c>
      <c r="D5095" t="s">
        <v>28</v>
      </c>
      <c r="E5095" t="s">
        <v>29</v>
      </c>
      <c r="F5095" t="s">
        <v>30</v>
      </c>
      <c r="G5095" t="s">
        <v>28</v>
      </c>
    </row>
    <row r="5096" spans="1:7" x14ac:dyDescent="0.2">
      <c r="A5096" s="3">
        <v>40518</v>
      </c>
      <c r="B5096">
        <v>3.62</v>
      </c>
      <c r="C5096" t="s">
        <v>27</v>
      </c>
      <c r="D5096" t="s">
        <v>28</v>
      </c>
      <c r="E5096">
        <v>2.89</v>
      </c>
      <c r="F5096" t="s">
        <v>27</v>
      </c>
      <c r="G5096" t="s">
        <v>28</v>
      </c>
    </row>
    <row r="5097" spans="1:7" x14ac:dyDescent="0.2">
      <c r="A5097" s="3">
        <v>40519</v>
      </c>
      <c r="B5097">
        <v>3.63</v>
      </c>
      <c r="C5097" t="s">
        <v>27</v>
      </c>
      <c r="D5097" t="s">
        <v>28</v>
      </c>
      <c r="E5097">
        <v>2.83</v>
      </c>
      <c r="F5097" t="s">
        <v>27</v>
      </c>
      <c r="G5097" t="s">
        <v>28</v>
      </c>
    </row>
    <row r="5098" spans="1:7" x14ac:dyDescent="0.2">
      <c r="A5098" s="3">
        <v>40520</v>
      </c>
      <c r="B5098">
        <v>3.63</v>
      </c>
      <c r="C5098" t="s">
        <v>27</v>
      </c>
      <c r="D5098" t="s">
        <v>28</v>
      </c>
      <c r="E5098">
        <v>3.08</v>
      </c>
      <c r="F5098" t="s">
        <v>27</v>
      </c>
      <c r="G5098" t="s">
        <v>28</v>
      </c>
    </row>
    <row r="5099" spans="1:7" x14ac:dyDescent="0.2">
      <c r="A5099" s="3">
        <v>40521</v>
      </c>
      <c r="B5099">
        <v>3.64</v>
      </c>
      <c r="C5099" t="s">
        <v>27</v>
      </c>
      <c r="D5099" t="s">
        <v>28</v>
      </c>
      <c r="E5099">
        <v>3.15</v>
      </c>
      <c r="F5099" t="s">
        <v>27</v>
      </c>
      <c r="G5099" t="s">
        <v>28</v>
      </c>
    </row>
    <row r="5100" spans="1:7" x14ac:dyDescent="0.2">
      <c r="A5100" s="3">
        <v>40522</v>
      </c>
      <c r="B5100">
        <v>3.64</v>
      </c>
      <c r="C5100" t="s">
        <v>27</v>
      </c>
      <c r="D5100" t="s">
        <v>28</v>
      </c>
      <c r="E5100">
        <v>3.2800000000000002</v>
      </c>
      <c r="F5100" t="s">
        <v>27</v>
      </c>
      <c r="G5100" t="s">
        <v>28</v>
      </c>
    </row>
    <row r="5101" spans="1:7" x14ac:dyDescent="0.2">
      <c r="A5101" s="3">
        <v>40523</v>
      </c>
      <c r="B5101" t="s">
        <v>29</v>
      </c>
      <c r="C5101" t="s">
        <v>30</v>
      </c>
      <c r="D5101" t="s">
        <v>28</v>
      </c>
      <c r="E5101" t="s">
        <v>29</v>
      </c>
      <c r="F5101" t="s">
        <v>30</v>
      </c>
      <c r="G5101" t="s">
        <v>28</v>
      </c>
    </row>
    <row r="5102" spans="1:7" x14ac:dyDescent="0.2">
      <c r="A5102" s="3">
        <v>40524</v>
      </c>
      <c r="B5102" t="s">
        <v>29</v>
      </c>
      <c r="C5102" t="s">
        <v>30</v>
      </c>
      <c r="D5102" t="s">
        <v>28</v>
      </c>
      <c r="E5102" t="s">
        <v>29</v>
      </c>
      <c r="F5102" t="s">
        <v>30</v>
      </c>
      <c r="G5102" t="s">
        <v>28</v>
      </c>
    </row>
    <row r="5103" spans="1:7" x14ac:dyDescent="0.2">
      <c r="A5103" s="3">
        <v>40525</v>
      </c>
      <c r="B5103">
        <v>3.64</v>
      </c>
      <c r="C5103" t="s">
        <v>27</v>
      </c>
      <c r="D5103" t="s">
        <v>28</v>
      </c>
      <c r="E5103">
        <v>3.5700000000000003</v>
      </c>
      <c r="F5103" t="s">
        <v>27</v>
      </c>
      <c r="G5103" t="s">
        <v>28</v>
      </c>
    </row>
    <row r="5104" spans="1:7" x14ac:dyDescent="0.2">
      <c r="A5104" s="3">
        <v>40526</v>
      </c>
      <c r="B5104">
        <v>3.62</v>
      </c>
      <c r="C5104" t="s">
        <v>27</v>
      </c>
      <c r="D5104" t="s">
        <v>28</v>
      </c>
      <c r="E5104">
        <v>3.5300000000000002</v>
      </c>
      <c r="F5104" t="s">
        <v>27</v>
      </c>
      <c r="G5104" t="s">
        <v>28</v>
      </c>
    </row>
    <row r="5105" spans="1:7" x14ac:dyDescent="0.2">
      <c r="A5105" s="3">
        <v>40527</v>
      </c>
      <c r="B5105">
        <v>3.65</v>
      </c>
      <c r="C5105" t="s">
        <v>27</v>
      </c>
      <c r="D5105" t="s">
        <v>28</v>
      </c>
      <c r="E5105">
        <v>3.66</v>
      </c>
      <c r="F5105" t="s">
        <v>27</v>
      </c>
      <c r="G5105" t="s">
        <v>28</v>
      </c>
    </row>
    <row r="5106" spans="1:7" x14ac:dyDescent="0.2">
      <c r="A5106" s="3">
        <v>40528</v>
      </c>
      <c r="B5106">
        <v>3.65</v>
      </c>
      <c r="C5106" t="s">
        <v>27</v>
      </c>
      <c r="D5106" t="s">
        <v>28</v>
      </c>
      <c r="E5106">
        <v>3.66</v>
      </c>
      <c r="F5106" t="s">
        <v>27</v>
      </c>
      <c r="G5106" t="s">
        <v>28</v>
      </c>
    </row>
    <row r="5107" spans="1:7" x14ac:dyDescent="0.2">
      <c r="A5107" s="3">
        <v>40529</v>
      </c>
      <c r="B5107">
        <v>3.65</v>
      </c>
      <c r="C5107" t="s">
        <v>27</v>
      </c>
      <c r="D5107" t="s">
        <v>28</v>
      </c>
      <c r="E5107">
        <v>3.48</v>
      </c>
      <c r="F5107" t="s">
        <v>27</v>
      </c>
      <c r="G5107" t="s">
        <v>28</v>
      </c>
    </row>
    <row r="5108" spans="1:7" x14ac:dyDescent="0.2">
      <c r="A5108" s="3">
        <v>40530</v>
      </c>
      <c r="B5108" t="s">
        <v>29</v>
      </c>
      <c r="C5108" t="s">
        <v>30</v>
      </c>
      <c r="D5108" t="s">
        <v>28</v>
      </c>
      <c r="E5108" t="s">
        <v>29</v>
      </c>
      <c r="F5108" t="s">
        <v>30</v>
      </c>
      <c r="G5108" t="s">
        <v>28</v>
      </c>
    </row>
    <row r="5109" spans="1:7" x14ac:dyDescent="0.2">
      <c r="A5109" s="3">
        <v>40531</v>
      </c>
      <c r="B5109" t="s">
        <v>29</v>
      </c>
      <c r="C5109" t="s">
        <v>30</v>
      </c>
      <c r="D5109" t="s">
        <v>28</v>
      </c>
      <c r="E5109" t="s">
        <v>29</v>
      </c>
      <c r="F5109" t="s">
        <v>30</v>
      </c>
      <c r="G5109" t="s">
        <v>28</v>
      </c>
    </row>
    <row r="5110" spans="1:7" x14ac:dyDescent="0.2">
      <c r="A5110" s="3">
        <v>40532</v>
      </c>
      <c r="B5110">
        <v>3.65</v>
      </c>
      <c r="C5110" t="s">
        <v>27</v>
      </c>
      <c r="D5110" t="s">
        <v>28</v>
      </c>
      <c r="E5110">
        <v>2.9</v>
      </c>
      <c r="F5110" t="s">
        <v>27</v>
      </c>
      <c r="G5110" t="s">
        <v>28</v>
      </c>
    </row>
    <row r="5111" spans="1:7" x14ac:dyDescent="0.2">
      <c r="A5111" s="3">
        <v>40533</v>
      </c>
      <c r="B5111">
        <v>3.65</v>
      </c>
      <c r="C5111" t="s">
        <v>27</v>
      </c>
      <c r="D5111" t="s">
        <v>28</v>
      </c>
      <c r="E5111">
        <v>3.19</v>
      </c>
      <c r="F5111" t="s">
        <v>27</v>
      </c>
      <c r="G5111" t="s">
        <v>28</v>
      </c>
    </row>
    <row r="5112" spans="1:7" x14ac:dyDescent="0.2">
      <c r="A5112" s="3">
        <v>40534</v>
      </c>
      <c r="B5112">
        <v>3.65</v>
      </c>
      <c r="C5112" t="s">
        <v>27</v>
      </c>
      <c r="D5112" t="s">
        <v>28</v>
      </c>
      <c r="E5112">
        <v>2.87</v>
      </c>
      <c r="F5112" t="s">
        <v>27</v>
      </c>
      <c r="G5112" t="s">
        <v>28</v>
      </c>
    </row>
    <row r="5113" spans="1:7" x14ac:dyDescent="0.2">
      <c r="A5113" s="3">
        <v>40535</v>
      </c>
      <c r="B5113">
        <v>3.65</v>
      </c>
      <c r="C5113" t="s">
        <v>27</v>
      </c>
      <c r="D5113" t="s">
        <v>28</v>
      </c>
      <c r="E5113">
        <v>2.83</v>
      </c>
      <c r="F5113" t="s">
        <v>27</v>
      </c>
      <c r="G5113" t="s">
        <v>28</v>
      </c>
    </row>
    <row r="5114" spans="1:7" x14ac:dyDescent="0.2">
      <c r="A5114" s="3">
        <v>40536</v>
      </c>
      <c r="B5114">
        <v>3.65</v>
      </c>
      <c r="C5114" t="s">
        <v>27</v>
      </c>
      <c r="D5114" t="s">
        <v>28</v>
      </c>
      <c r="E5114">
        <v>2.65</v>
      </c>
      <c r="F5114" t="s">
        <v>27</v>
      </c>
      <c r="G5114" t="s">
        <v>28</v>
      </c>
    </row>
    <row r="5115" spans="1:7" x14ac:dyDescent="0.2">
      <c r="A5115" s="3">
        <v>40537</v>
      </c>
      <c r="B5115" t="s">
        <v>29</v>
      </c>
      <c r="C5115" t="s">
        <v>30</v>
      </c>
      <c r="D5115" t="s">
        <v>28</v>
      </c>
      <c r="E5115" t="s">
        <v>29</v>
      </c>
      <c r="F5115" t="s">
        <v>30</v>
      </c>
      <c r="G5115" t="s">
        <v>28</v>
      </c>
    </row>
    <row r="5116" spans="1:7" x14ac:dyDescent="0.2">
      <c r="A5116" s="3">
        <v>40538</v>
      </c>
      <c r="B5116" t="s">
        <v>29</v>
      </c>
      <c r="C5116" t="s">
        <v>30</v>
      </c>
      <c r="D5116" t="s">
        <v>28</v>
      </c>
      <c r="E5116" t="s">
        <v>29</v>
      </c>
      <c r="F5116" t="s">
        <v>30</v>
      </c>
      <c r="G5116" t="s">
        <v>28</v>
      </c>
    </row>
    <row r="5117" spans="1:7" x14ac:dyDescent="0.2">
      <c r="A5117" s="3">
        <v>40539</v>
      </c>
      <c r="B5117">
        <v>3.65</v>
      </c>
      <c r="C5117" t="s">
        <v>27</v>
      </c>
      <c r="D5117" t="s">
        <v>28</v>
      </c>
      <c r="E5117">
        <v>2.31</v>
      </c>
      <c r="F5117" t="s">
        <v>27</v>
      </c>
      <c r="G5117" t="s">
        <v>28</v>
      </c>
    </row>
    <row r="5118" spans="1:7" x14ac:dyDescent="0.2">
      <c r="A5118" s="3">
        <v>40540</v>
      </c>
      <c r="B5118">
        <v>3.65</v>
      </c>
      <c r="C5118" t="s">
        <v>27</v>
      </c>
      <c r="D5118" t="s">
        <v>28</v>
      </c>
      <c r="E5118">
        <v>2.29</v>
      </c>
      <c r="F5118" t="s">
        <v>27</v>
      </c>
      <c r="G5118" t="s">
        <v>28</v>
      </c>
    </row>
    <row r="5119" spans="1:7" x14ac:dyDescent="0.2">
      <c r="A5119" s="3">
        <v>40541</v>
      </c>
      <c r="B5119">
        <v>3.66</v>
      </c>
      <c r="C5119" t="s">
        <v>27</v>
      </c>
      <c r="D5119" t="s">
        <v>28</v>
      </c>
      <c r="E5119">
        <v>2.29</v>
      </c>
      <c r="F5119" t="s">
        <v>27</v>
      </c>
      <c r="G5119" t="s">
        <v>28</v>
      </c>
    </row>
    <row r="5120" spans="1:7" x14ac:dyDescent="0.2">
      <c r="A5120" s="3">
        <v>40542</v>
      </c>
      <c r="B5120">
        <v>3.66</v>
      </c>
      <c r="C5120" t="s">
        <v>27</v>
      </c>
      <c r="D5120" t="s">
        <v>28</v>
      </c>
      <c r="E5120">
        <v>2.2800000000000002</v>
      </c>
      <c r="F5120" t="s">
        <v>27</v>
      </c>
      <c r="G5120" t="s">
        <v>28</v>
      </c>
    </row>
    <row r="5121" spans="1:7" x14ac:dyDescent="0.2">
      <c r="A5121" s="3">
        <v>40543</v>
      </c>
      <c r="B5121">
        <v>3.66</v>
      </c>
      <c r="C5121" t="s">
        <v>27</v>
      </c>
      <c r="D5121" t="s">
        <v>28</v>
      </c>
      <c r="E5121">
        <v>3.63</v>
      </c>
      <c r="F5121" t="s">
        <v>27</v>
      </c>
      <c r="G5121" t="s">
        <v>28</v>
      </c>
    </row>
    <row r="5122" spans="1:7" x14ac:dyDescent="0.2">
      <c r="A5122" s="3">
        <v>40544</v>
      </c>
      <c r="B5122" t="s">
        <v>29</v>
      </c>
      <c r="C5122" t="s">
        <v>30</v>
      </c>
      <c r="D5122" t="s">
        <v>28</v>
      </c>
      <c r="E5122" t="s">
        <v>29</v>
      </c>
      <c r="F5122" t="s">
        <v>30</v>
      </c>
      <c r="G5122" t="s">
        <v>28</v>
      </c>
    </row>
    <row r="5123" spans="1:7" x14ac:dyDescent="0.2">
      <c r="A5123" s="3">
        <v>40545</v>
      </c>
      <c r="B5123" t="s">
        <v>29</v>
      </c>
      <c r="C5123" t="s">
        <v>30</v>
      </c>
      <c r="D5123" t="s">
        <v>28</v>
      </c>
      <c r="E5123" t="s">
        <v>29</v>
      </c>
      <c r="F5123" t="s">
        <v>30</v>
      </c>
      <c r="G5123" t="s">
        <v>28</v>
      </c>
    </row>
    <row r="5124" spans="1:7" x14ac:dyDescent="0.2">
      <c r="A5124" s="3">
        <v>40546</v>
      </c>
      <c r="B5124">
        <v>3.65</v>
      </c>
      <c r="C5124" t="s">
        <v>27</v>
      </c>
      <c r="D5124" t="s">
        <v>28</v>
      </c>
      <c r="E5124">
        <v>2.95</v>
      </c>
      <c r="F5124" t="s">
        <v>27</v>
      </c>
      <c r="G5124" t="s">
        <v>28</v>
      </c>
    </row>
    <row r="5125" spans="1:7" x14ac:dyDescent="0.2">
      <c r="A5125" s="3">
        <v>40547</v>
      </c>
      <c r="B5125">
        <v>3.65</v>
      </c>
      <c r="C5125" t="s">
        <v>27</v>
      </c>
      <c r="D5125" t="s">
        <v>28</v>
      </c>
      <c r="E5125">
        <v>2.88</v>
      </c>
      <c r="F5125" t="s">
        <v>27</v>
      </c>
      <c r="G5125" t="s">
        <v>28</v>
      </c>
    </row>
    <row r="5126" spans="1:7" x14ac:dyDescent="0.2">
      <c r="A5126" s="3">
        <v>40548</v>
      </c>
      <c r="B5126">
        <v>3.67</v>
      </c>
      <c r="C5126" t="s">
        <v>27</v>
      </c>
      <c r="D5126" t="s">
        <v>28</v>
      </c>
      <c r="E5126">
        <v>3.21</v>
      </c>
      <c r="F5126" t="s">
        <v>27</v>
      </c>
      <c r="G5126" t="s">
        <v>28</v>
      </c>
    </row>
    <row r="5127" spans="1:7" x14ac:dyDescent="0.2">
      <c r="A5127" s="3">
        <v>40549</v>
      </c>
      <c r="B5127" t="s">
        <v>29</v>
      </c>
      <c r="C5127" t="s">
        <v>30</v>
      </c>
      <c r="D5127" t="s">
        <v>28</v>
      </c>
      <c r="E5127" t="s">
        <v>29</v>
      </c>
      <c r="F5127" t="s">
        <v>30</v>
      </c>
      <c r="G5127" t="s">
        <v>28</v>
      </c>
    </row>
    <row r="5128" spans="1:7" x14ac:dyDescent="0.2">
      <c r="A5128" s="3">
        <v>40550</v>
      </c>
      <c r="B5128">
        <v>3.66</v>
      </c>
      <c r="C5128" t="s">
        <v>27</v>
      </c>
      <c r="D5128" t="s">
        <v>28</v>
      </c>
      <c r="E5128">
        <v>3.31</v>
      </c>
      <c r="F5128" t="s">
        <v>27</v>
      </c>
      <c r="G5128" t="s">
        <v>28</v>
      </c>
    </row>
    <row r="5129" spans="1:7" x14ac:dyDescent="0.2">
      <c r="A5129" s="3">
        <v>40551</v>
      </c>
      <c r="B5129" t="s">
        <v>29</v>
      </c>
      <c r="C5129" t="s">
        <v>30</v>
      </c>
      <c r="D5129" t="s">
        <v>28</v>
      </c>
      <c r="E5129" t="s">
        <v>29</v>
      </c>
      <c r="F5129" t="s">
        <v>30</v>
      </c>
      <c r="G5129" t="s">
        <v>28</v>
      </c>
    </row>
    <row r="5130" spans="1:7" x14ac:dyDescent="0.2">
      <c r="A5130" s="3">
        <v>40552</v>
      </c>
      <c r="B5130" t="s">
        <v>29</v>
      </c>
      <c r="C5130" t="s">
        <v>30</v>
      </c>
      <c r="D5130" t="s">
        <v>28</v>
      </c>
      <c r="E5130" t="s">
        <v>29</v>
      </c>
      <c r="F5130" t="s">
        <v>30</v>
      </c>
      <c r="G5130" t="s">
        <v>28</v>
      </c>
    </row>
    <row r="5131" spans="1:7" x14ac:dyDescent="0.2">
      <c r="A5131" s="3">
        <v>40553</v>
      </c>
      <c r="B5131">
        <v>3.67</v>
      </c>
      <c r="C5131" t="s">
        <v>27</v>
      </c>
      <c r="D5131" t="s">
        <v>28</v>
      </c>
      <c r="E5131">
        <v>3.58</v>
      </c>
      <c r="F5131" t="s">
        <v>27</v>
      </c>
      <c r="G5131" t="s">
        <v>28</v>
      </c>
    </row>
    <row r="5132" spans="1:7" x14ac:dyDescent="0.2">
      <c r="A5132" s="3">
        <v>40554</v>
      </c>
      <c r="B5132">
        <v>3.68</v>
      </c>
      <c r="C5132" t="s">
        <v>27</v>
      </c>
      <c r="D5132" t="s">
        <v>28</v>
      </c>
      <c r="E5132">
        <v>3.63</v>
      </c>
      <c r="F5132" t="s">
        <v>27</v>
      </c>
      <c r="G5132" t="s">
        <v>28</v>
      </c>
    </row>
    <row r="5133" spans="1:7" x14ac:dyDescent="0.2">
      <c r="A5133" s="3">
        <v>40555</v>
      </c>
      <c r="B5133">
        <v>3.68</v>
      </c>
      <c r="C5133" t="s">
        <v>27</v>
      </c>
      <c r="D5133" t="s">
        <v>28</v>
      </c>
      <c r="E5133">
        <v>3.65</v>
      </c>
      <c r="F5133" t="s">
        <v>27</v>
      </c>
      <c r="G5133" t="s">
        <v>28</v>
      </c>
    </row>
    <row r="5134" spans="1:7" x14ac:dyDescent="0.2">
      <c r="A5134" s="3">
        <v>40556</v>
      </c>
      <c r="B5134">
        <v>3.68</v>
      </c>
      <c r="C5134" t="s">
        <v>27</v>
      </c>
      <c r="D5134" t="s">
        <v>28</v>
      </c>
      <c r="E5134">
        <v>3.69</v>
      </c>
      <c r="F5134" t="s">
        <v>27</v>
      </c>
      <c r="G5134" t="s">
        <v>28</v>
      </c>
    </row>
    <row r="5135" spans="1:7" x14ac:dyDescent="0.2">
      <c r="A5135" s="3">
        <v>40557</v>
      </c>
      <c r="B5135">
        <v>3.67</v>
      </c>
      <c r="C5135" t="s">
        <v>27</v>
      </c>
      <c r="D5135" t="s">
        <v>28</v>
      </c>
      <c r="E5135">
        <v>3.5500000000000003</v>
      </c>
      <c r="F5135" t="s">
        <v>27</v>
      </c>
      <c r="G5135" t="s">
        <v>28</v>
      </c>
    </row>
    <row r="5136" spans="1:7" x14ac:dyDescent="0.2">
      <c r="A5136" s="3">
        <v>40558</v>
      </c>
      <c r="B5136" t="s">
        <v>29</v>
      </c>
      <c r="C5136" t="s">
        <v>30</v>
      </c>
      <c r="D5136" t="s">
        <v>28</v>
      </c>
      <c r="E5136" t="s">
        <v>29</v>
      </c>
      <c r="F5136" t="s">
        <v>30</v>
      </c>
      <c r="G5136" t="s">
        <v>28</v>
      </c>
    </row>
    <row r="5137" spans="1:7" x14ac:dyDescent="0.2">
      <c r="A5137" s="3">
        <v>40559</v>
      </c>
      <c r="B5137" t="s">
        <v>29</v>
      </c>
      <c r="C5137" t="s">
        <v>30</v>
      </c>
      <c r="D5137" t="s">
        <v>28</v>
      </c>
      <c r="E5137" t="s">
        <v>29</v>
      </c>
      <c r="F5137" t="s">
        <v>30</v>
      </c>
      <c r="G5137" t="s">
        <v>28</v>
      </c>
    </row>
    <row r="5138" spans="1:7" x14ac:dyDescent="0.2">
      <c r="A5138" s="3">
        <v>40560</v>
      </c>
      <c r="B5138">
        <v>3.68</v>
      </c>
      <c r="C5138" t="s">
        <v>27</v>
      </c>
      <c r="D5138" t="s">
        <v>28</v>
      </c>
      <c r="E5138">
        <v>3.18</v>
      </c>
      <c r="F5138" t="s">
        <v>27</v>
      </c>
      <c r="G5138" t="s">
        <v>28</v>
      </c>
    </row>
    <row r="5139" spans="1:7" x14ac:dyDescent="0.2">
      <c r="A5139" s="3">
        <v>40561</v>
      </c>
      <c r="B5139">
        <v>3.68</v>
      </c>
      <c r="C5139" t="s">
        <v>27</v>
      </c>
      <c r="D5139" t="s">
        <v>28</v>
      </c>
      <c r="E5139">
        <v>3.22</v>
      </c>
      <c r="F5139" t="s">
        <v>27</v>
      </c>
      <c r="G5139" t="s">
        <v>28</v>
      </c>
    </row>
    <row r="5140" spans="1:7" x14ac:dyDescent="0.2">
      <c r="A5140" s="3">
        <v>40562</v>
      </c>
      <c r="B5140">
        <v>3.7</v>
      </c>
      <c r="C5140" t="s">
        <v>27</v>
      </c>
      <c r="D5140" t="s">
        <v>28</v>
      </c>
      <c r="E5140">
        <v>3.22</v>
      </c>
      <c r="F5140" t="s">
        <v>27</v>
      </c>
      <c r="G5140" t="s">
        <v>28</v>
      </c>
    </row>
    <row r="5141" spans="1:7" x14ac:dyDescent="0.2">
      <c r="A5141" s="3">
        <v>40563</v>
      </c>
      <c r="B5141">
        <v>3.84</v>
      </c>
      <c r="C5141" t="s">
        <v>27</v>
      </c>
      <c r="D5141" t="s">
        <v>28</v>
      </c>
      <c r="E5141">
        <v>3.43</v>
      </c>
      <c r="F5141" t="s">
        <v>27</v>
      </c>
      <c r="G5141" t="s">
        <v>28</v>
      </c>
    </row>
    <row r="5142" spans="1:7" x14ac:dyDescent="0.2">
      <c r="A5142" s="3">
        <v>40564</v>
      </c>
      <c r="B5142">
        <v>3.85</v>
      </c>
      <c r="C5142" t="s">
        <v>27</v>
      </c>
      <c r="D5142" t="s">
        <v>28</v>
      </c>
      <c r="E5142">
        <v>3.61</v>
      </c>
      <c r="F5142" t="s">
        <v>27</v>
      </c>
      <c r="G5142" t="s">
        <v>28</v>
      </c>
    </row>
    <row r="5143" spans="1:7" x14ac:dyDescent="0.2">
      <c r="A5143" s="3">
        <v>40565</v>
      </c>
      <c r="B5143" t="s">
        <v>29</v>
      </c>
      <c r="C5143" t="s">
        <v>30</v>
      </c>
      <c r="D5143" t="s">
        <v>28</v>
      </c>
      <c r="E5143" t="s">
        <v>29</v>
      </c>
      <c r="F5143" t="s">
        <v>30</v>
      </c>
      <c r="G5143" t="s">
        <v>28</v>
      </c>
    </row>
    <row r="5144" spans="1:7" x14ac:dyDescent="0.2">
      <c r="A5144" s="3">
        <v>40566</v>
      </c>
      <c r="B5144" t="s">
        <v>29</v>
      </c>
      <c r="C5144" t="s">
        <v>30</v>
      </c>
      <c r="D5144" t="s">
        <v>28</v>
      </c>
      <c r="E5144" t="s">
        <v>29</v>
      </c>
      <c r="F5144" t="s">
        <v>30</v>
      </c>
      <c r="G5144" t="s">
        <v>28</v>
      </c>
    </row>
    <row r="5145" spans="1:7" x14ac:dyDescent="0.2">
      <c r="A5145" s="3">
        <v>40567</v>
      </c>
      <c r="B5145">
        <v>3.84</v>
      </c>
      <c r="C5145" t="s">
        <v>27</v>
      </c>
      <c r="D5145" t="s">
        <v>28</v>
      </c>
      <c r="E5145">
        <v>2.65</v>
      </c>
      <c r="F5145" t="s">
        <v>27</v>
      </c>
      <c r="G5145" t="s">
        <v>28</v>
      </c>
    </row>
    <row r="5146" spans="1:7" x14ac:dyDescent="0.2">
      <c r="A5146" s="3">
        <v>40568</v>
      </c>
      <c r="B5146">
        <v>3.85</v>
      </c>
      <c r="C5146" t="s">
        <v>27</v>
      </c>
      <c r="D5146" t="s">
        <v>28</v>
      </c>
      <c r="E5146">
        <v>3.18</v>
      </c>
      <c r="F5146" t="s">
        <v>27</v>
      </c>
      <c r="G5146" t="s">
        <v>28</v>
      </c>
    </row>
    <row r="5147" spans="1:7" x14ac:dyDescent="0.2">
      <c r="A5147" s="3">
        <v>40569</v>
      </c>
      <c r="B5147">
        <v>3.85</v>
      </c>
      <c r="C5147" t="s">
        <v>27</v>
      </c>
      <c r="D5147" t="s">
        <v>28</v>
      </c>
      <c r="E5147">
        <v>3.0500000000000003</v>
      </c>
      <c r="F5147" t="s">
        <v>27</v>
      </c>
      <c r="G5147" t="s">
        <v>28</v>
      </c>
    </row>
    <row r="5148" spans="1:7" x14ac:dyDescent="0.2">
      <c r="A5148" s="3">
        <v>40570</v>
      </c>
      <c r="B5148">
        <v>3.85</v>
      </c>
      <c r="C5148" t="s">
        <v>27</v>
      </c>
      <c r="D5148" t="s">
        <v>28</v>
      </c>
      <c r="E5148">
        <v>2.87</v>
      </c>
      <c r="F5148" t="s">
        <v>27</v>
      </c>
      <c r="G5148" t="s">
        <v>28</v>
      </c>
    </row>
    <row r="5149" spans="1:7" x14ac:dyDescent="0.2">
      <c r="A5149" s="3">
        <v>40571</v>
      </c>
      <c r="B5149">
        <v>3.85</v>
      </c>
      <c r="C5149" t="s">
        <v>27</v>
      </c>
      <c r="D5149" t="s">
        <v>28</v>
      </c>
      <c r="E5149">
        <v>2.98</v>
      </c>
      <c r="F5149" t="s">
        <v>27</v>
      </c>
      <c r="G5149" t="s">
        <v>28</v>
      </c>
    </row>
    <row r="5150" spans="1:7" x14ac:dyDescent="0.2">
      <c r="A5150" s="3">
        <v>40572</v>
      </c>
      <c r="B5150" t="s">
        <v>29</v>
      </c>
      <c r="C5150" t="s">
        <v>30</v>
      </c>
      <c r="D5150" t="s">
        <v>28</v>
      </c>
      <c r="E5150" t="s">
        <v>29</v>
      </c>
      <c r="F5150" t="s">
        <v>30</v>
      </c>
      <c r="G5150" t="s">
        <v>28</v>
      </c>
    </row>
    <row r="5151" spans="1:7" x14ac:dyDescent="0.2">
      <c r="A5151" s="3">
        <v>40573</v>
      </c>
      <c r="B5151" t="s">
        <v>29</v>
      </c>
      <c r="C5151" t="s">
        <v>30</v>
      </c>
      <c r="D5151" t="s">
        <v>28</v>
      </c>
      <c r="E5151" t="s">
        <v>29</v>
      </c>
      <c r="F5151" t="s">
        <v>30</v>
      </c>
      <c r="G5151" t="s">
        <v>28</v>
      </c>
    </row>
    <row r="5152" spans="1:7" x14ac:dyDescent="0.2">
      <c r="A5152" s="3">
        <v>40574</v>
      </c>
      <c r="B5152">
        <v>3.85</v>
      </c>
      <c r="C5152" t="s">
        <v>27</v>
      </c>
      <c r="D5152" t="s">
        <v>28</v>
      </c>
      <c r="E5152">
        <v>3.41</v>
      </c>
      <c r="F5152" t="s">
        <v>27</v>
      </c>
      <c r="G5152" t="s">
        <v>28</v>
      </c>
    </row>
    <row r="5153" spans="1:7" x14ac:dyDescent="0.2">
      <c r="A5153" s="3">
        <v>40575</v>
      </c>
      <c r="B5153">
        <v>3.85</v>
      </c>
      <c r="C5153" t="s">
        <v>27</v>
      </c>
      <c r="D5153" t="s">
        <v>28</v>
      </c>
      <c r="E5153">
        <v>3.56</v>
      </c>
      <c r="F5153" t="s">
        <v>27</v>
      </c>
      <c r="G5153" t="s">
        <v>28</v>
      </c>
    </row>
    <row r="5154" spans="1:7" x14ac:dyDescent="0.2">
      <c r="A5154" s="3">
        <v>40576</v>
      </c>
      <c r="B5154">
        <v>3.86</v>
      </c>
      <c r="C5154" t="s">
        <v>27</v>
      </c>
      <c r="D5154" t="s">
        <v>28</v>
      </c>
      <c r="E5154">
        <v>3.59</v>
      </c>
      <c r="F5154" t="s">
        <v>27</v>
      </c>
      <c r="G5154" t="s">
        <v>28</v>
      </c>
    </row>
    <row r="5155" spans="1:7" x14ac:dyDescent="0.2">
      <c r="A5155" s="3">
        <v>40577</v>
      </c>
      <c r="B5155">
        <v>3.86</v>
      </c>
      <c r="C5155" t="s">
        <v>27</v>
      </c>
      <c r="D5155" t="s">
        <v>28</v>
      </c>
      <c r="E5155">
        <v>3.6</v>
      </c>
      <c r="F5155" t="s">
        <v>27</v>
      </c>
      <c r="G5155" t="s">
        <v>28</v>
      </c>
    </row>
    <row r="5156" spans="1:7" x14ac:dyDescent="0.2">
      <c r="A5156" s="3">
        <v>40578</v>
      </c>
      <c r="B5156">
        <v>3.86</v>
      </c>
      <c r="C5156" t="s">
        <v>27</v>
      </c>
      <c r="D5156" t="s">
        <v>28</v>
      </c>
      <c r="E5156">
        <v>3.67</v>
      </c>
      <c r="F5156" t="s">
        <v>27</v>
      </c>
      <c r="G5156" t="s">
        <v>28</v>
      </c>
    </row>
    <row r="5157" spans="1:7" x14ac:dyDescent="0.2">
      <c r="A5157" s="3">
        <v>40579</v>
      </c>
      <c r="B5157" t="s">
        <v>29</v>
      </c>
      <c r="C5157" t="s">
        <v>30</v>
      </c>
      <c r="D5157" t="s">
        <v>28</v>
      </c>
      <c r="E5157" t="s">
        <v>29</v>
      </c>
      <c r="F5157" t="s">
        <v>30</v>
      </c>
      <c r="G5157" t="s">
        <v>28</v>
      </c>
    </row>
    <row r="5158" spans="1:7" x14ac:dyDescent="0.2">
      <c r="A5158" s="3">
        <v>40580</v>
      </c>
      <c r="B5158" t="s">
        <v>29</v>
      </c>
      <c r="C5158" t="s">
        <v>30</v>
      </c>
      <c r="D5158" t="s">
        <v>28</v>
      </c>
      <c r="E5158" t="s">
        <v>29</v>
      </c>
      <c r="F5158" t="s">
        <v>30</v>
      </c>
      <c r="G5158" t="s">
        <v>28</v>
      </c>
    </row>
    <row r="5159" spans="1:7" x14ac:dyDescent="0.2">
      <c r="A5159" s="3">
        <v>40581</v>
      </c>
      <c r="B5159">
        <v>3.85</v>
      </c>
      <c r="C5159" t="s">
        <v>27</v>
      </c>
      <c r="D5159" t="s">
        <v>28</v>
      </c>
      <c r="E5159">
        <v>3.42</v>
      </c>
      <c r="F5159" t="s">
        <v>27</v>
      </c>
      <c r="G5159" t="s">
        <v>28</v>
      </c>
    </row>
    <row r="5160" spans="1:7" x14ac:dyDescent="0.2">
      <c r="A5160" s="3">
        <v>40582</v>
      </c>
      <c r="B5160">
        <v>3.86</v>
      </c>
      <c r="C5160" t="s">
        <v>27</v>
      </c>
      <c r="D5160" t="s">
        <v>28</v>
      </c>
      <c r="E5160">
        <v>3.4</v>
      </c>
      <c r="F5160" t="s">
        <v>27</v>
      </c>
      <c r="G5160" t="s">
        <v>28</v>
      </c>
    </row>
    <row r="5161" spans="1:7" x14ac:dyDescent="0.2">
      <c r="A5161" s="3">
        <v>40583</v>
      </c>
      <c r="B5161">
        <v>3.86</v>
      </c>
      <c r="C5161" t="s">
        <v>27</v>
      </c>
      <c r="D5161" t="s">
        <v>28</v>
      </c>
      <c r="E5161">
        <v>3.42</v>
      </c>
      <c r="F5161" t="s">
        <v>27</v>
      </c>
      <c r="G5161" t="s">
        <v>28</v>
      </c>
    </row>
    <row r="5162" spans="1:7" x14ac:dyDescent="0.2">
      <c r="A5162" s="3">
        <v>40584</v>
      </c>
      <c r="B5162">
        <v>3.86</v>
      </c>
      <c r="C5162" t="s">
        <v>27</v>
      </c>
      <c r="D5162" t="s">
        <v>28</v>
      </c>
      <c r="E5162">
        <v>3.36</v>
      </c>
      <c r="F5162" t="s">
        <v>27</v>
      </c>
      <c r="G5162" t="s">
        <v>28</v>
      </c>
    </row>
    <row r="5163" spans="1:7" x14ac:dyDescent="0.2">
      <c r="A5163" s="3">
        <v>40585</v>
      </c>
      <c r="B5163">
        <v>3.86</v>
      </c>
      <c r="C5163" t="s">
        <v>27</v>
      </c>
      <c r="D5163" t="s">
        <v>28</v>
      </c>
      <c r="E5163">
        <v>3.46</v>
      </c>
      <c r="F5163" t="s">
        <v>27</v>
      </c>
      <c r="G5163" t="s">
        <v>28</v>
      </c>
    </row>
    <row r="5164" spans="1:7" x14ac:dyDescent="0.2">
      <c r="A5164" s="3">
        <v>40586</v>
      </c>
      <c r="B5164" t="s">
        <v>29</v>
      </c>
      <c r="C5164" t="s">
        <v>30</v>
      </c>
      <c r="D5164" t="s">
        <v>28</v>
      </c>
      <c r="E5164" t="s">
        <v>29</v>
      </c>
      <c r="F5164" t="s">
        <v>30</v>
      </c>
      <c r="G5164" t="s">
        <v>28</v>
      </c>
    </row>
    <row r="5165" spans="1:7" x14ac:dyDescent="0.2">
      <c r="A5165" s="3">
        <v>40587</v>
      </c>
      <c r="B5165" t="s">
        <v>29</v>
      </c>
      <c r="C5165" t="s">
        <v>30</v>
      </c>
      <c r="D5165" t="s">
        <v>28</v>
      </c>
      <c r="E5165" t="s">
        <v>29</v>
      </c>
      <c r="F5165" t="s">
        <v>30</v>
      </c>
      <c r="G5165" t="s">
        <v>28</v>
      </c>
    </row>
    <row r="5166" spans="1:7" x14ac:dyDescent="0.2">
      <c r="A5166" s="3">
        <v>40588</v>
      </c>
      <c r="B5166">
        <v>3.86</v>
      </c>
      <c r="C5166" t="s">
        <v>27</v>
      </c>
      <c r="D5166" t="s">
        <v>28</v>
      </c>
      <c r="E5166">
        <v>3.31</v>
      </c>
      <c r="F5166" t="s">
        <v>27</v>
      </c>
      <c r="G5166" t="s">
        <v>28</v>
      </c>
    </row>
    <row r="5167" spans="1:7" x14ac:dyDescent="0.2">
      <c r="A5167" s="3">
        <v>40589</v>
      </c>
      <c r="B5167">
        <v>3.86</v>
      </c>
      <c r="C5167" t="s">
        <v>27</v>
      </c>
      <c r="D5167" t="s">
        <v>28</v>
      </c>
      <c r="E5167">
        <v>3.33</v>
      </c>
      <c r="F5167" t="s">
        <v>27</v>
      </c>
      <c r="G5167" t="s">
        <v>28</v>
      </c>
    </row>
    <row r="5168" spans="1:7" x14ac:dyDescent="0.2">
      <c r="A5168" s="3">
        <v>40590</v>
      </c>
      <c r="B5168">
        <v>3.88</v>
      </c>
      <c r="C5168" t="s">
        <v>27</v>
      </c>
      <c r="D5168" t="s">
        <v>28</v>
      </c>
      <c r="E5168">
        <v>3.65</v>
      </c>
      <c r="F5168" t="s">
        <v>27</v>
      </c>
      <c r="G5168" t="s">
        <v>28</v>
      </c>
    </row>
    <row r="5169" spans="1:7" x14ac:dyDescent="0.2">
      <c r="A5169" s="3">
        <v>40591</v>
      </c>
      <c r="B5169">
        <v>3.87</v>
      </c>
      <c r="C5169" t="s">
        <v>27</v>
      </c>
      <c r="D5169" t="s">
        <v>28</v>
      </c>
      <c r="E5169">
        <v>3.47</v>
      </c>
      <c r="F5169" t="s">
        <v>27</v>
      </c>
      <c r="G5169" t="s">
        <v>28</v>
      </c>
    </row>
    <row r="5170" spans="1:7" x14ac:dyDescent="0.2">
      <c r="A5170" s="3">
        <v>40592</v>
      </c>
      <c r="B5170">
        <v>3.88</v>
      </c>
      <c r="C5170" t="s">
        <v>27</v>
      </c>
      <c r="D5170" t="s">
        <v>28</v>
      </c>
      <c r="E5170">
        <v>3.58</v>
      </c>
      <c r="F5170" t="s">
        <v>27</v>
      </c>
      <c r="G5170" t="s">
        <v>28</v>
      </c>
    </row>
    <row r="5171" spans="1:7" x14ac:dyDescent="0.2">
      <c r="A5171" s="3">
        <v>40593</v>
      </c>
      <c r="B5171" t="s">
        <v>29</v>
      </c>
      <c r="C5171" t="s">
        <v>30</v>
      </c>
      <c r="D5171" t="s">
        <v>28</v>
      </c>
      <c r="E5171" t="s">
        <v>29</v>
      </c>
      <c r="F5171" t="s">
        <v>30</v>
      </c>
      <c r="G5171" t="s">
        <v>28</v>
      </c>
    </row>
    <row r="5172" spans="1:7" x14ac:dyDescent="0.2">
      <c r="A5172" s="3">
        <v>40594</v>
      </c>
      <c r="B5172" t="s">
        <v>29</v>
      </c>
      <c r="C5172" t="s">
        <v>30</v>
      </c>
      <c r="D5172" t="s">
        <v>28</v>
      </c>
      <c r="E5172" t="s">
        <v>29</v>
      </c>
      <c r="F5172" t="s">
        <v>30</v>
      </c>
      <c r="G5172" t="s">
        <v>28</v>
      </c>
    </row>
    <row r="5173" spans="1:7" x14ac:dyDescent="0.2">
      <c r="A5173" s="3">
        <v>40595</v>
      </c>
      <c r="B5173">
        <v>3.87</v>
      </c>
      <c r="C5173" t="s">
        <v>27</v>
      </c>
      <c r="D5173" t="s">
        <v>28</v>
      </c>
      <c r="E5173">
        <v>3.2600000000000002</v>
      </c>
      <c r="F5173" t="s">
        <v>27</v>
      </c>
      <c r="G5173" t="s">
        <v>28</v>
      </c>
    </row>
    <row r="5174" spans="1:7" x14ac:dyDescent="0.2">
      <c r="A5174" s="3">
        <v>40596</v>
      </c>
      <c r="B5174">
        <v>3.88</v>
      </c>
      <c r="C5174" t="s">
        <v>27</v>
      </c>
      <c r="D5174" t="s">
        <v>28</v>
      </c>
      <c r="E5174">
        <v>3.56</v>
      </c>
      <c r="F5174" t="s">
        <v>27</v>
      </c>
      <c r="G5174" t="s">
        <v>28</v>
      </c>
    </row>
    <row r="5175" spans="1:7" x14ac:dyDescent="0.2">
      <c r="A5175" s="3">
        <v>40597</v>
      </c>
      <c r="B5175">
        <v>3.87</v>
      </c>
      <c r="C5175" t="s">
        <v>27</v>
      </c>
      <c r="D5175" t="s">
        <v>28</v>
      </c>
      <c r="E5175">
        <v>3.33</v>
      </c>
      <c r="F5175" t="s">
        <v>27</v>
      </c>
      <c r="G5175" t="s">
        <v>28</v>
      </c>
    </row>
    <row r="5176" spans="1:7" x14ac:dyDescent="0.2">
      <c r="A5176" s="3">
        <v>40598</v>
      </c>
      <c r="B5176">
        <v>3.88</v>
      </c>
      <c r="C5176" t="s">
        <v>27</v>
      </c>
      <c r="D5176" t="s">
        <v>28</v>
      </c>
      <c r="E5176">
        <v>3.1</v>
      </c>
      <c r="F5176" t="s">
        <v>27</v>
      </c>
      <c r="G5176" t="s">
        <v>28</v>
      </c>
    </row>
    <row r="5177" spans="1:7" x14ac:dyDescent="0.2">
      <c r="A5177" s="3">
        <v>40599</v>
      </c>
      <c r="B5177">
        <v>3.88</v>
      </c>
      <c r="C5177" t="s">
        <v>27</v>
      </c>
      <c r="D5177" t="s">
        <v>28</v>
      </c>
      <c r="E5177">
        <v>3.22</v>
      </c>
      <c r="F5177" t="s">
        <v>27</v>
      </c>
      <c r="G5177" t="s">
        <v>28</v>
      </c>
    </row>
    <row r="5178" spans="1:7" x14ac:dyDescent="0.2">
      <c r="A5178" s="3">
        <v>40600</v>
      </c>
      <c r="B5178" t="s">
        <v>29</v>
      </c>
      <c r="C5178" t="s">
        <v>30</v>
      </c>
      <c r="D5178" t="s">
        <v>28</v>
      </c>
      <c r="E5178" t="s">
        <v>29</v>
      </c>
      <c r="F5178" t="s">
        <v>30</v>
      </c>
      <c r="G5178" t="s">
        <v>28</v>
      </c>
    </row>
    <row r="5179" spans="1:7" x14ac:dyDescent="0.2">
      <c r="A5179" s="3">
        <v>40601</v>
      </c>
      <c r="B5179" t="s">
        <v>29</v>
      </c>
      <c r="C5179" t="s">
        <v>30</v>
      </c>
      <c r="D5179" t="s">
        <v>28</v>
      </c>
      <c r="E5179" t="s">
        <v>29</v>
      </c>
      <c r="F5179" t="s">
        <v>30</v>
      </c>
      <c r="G5179" t="s">
        <v>28</v>
      </c>
    </row>
    <row r="5180" spans="1:7" x14ac:dyDescent="0.2">
      <c r="A5180" s="3">
        <v>40602</v>
      </c>
      <c r="B5180">
        <v>3.89</v>
      </c>
      <c r="C5180" t="s">
        <v>27</v>
      </c>
      <c r="D5180" t="s">
        <v>28</v>
      </c>
      <c r="E5180">
        <v>3.47</v>
      </c>
      <c r="F5180" t="s">
        <v>27</v>
      </c>
      <c r="G5180" t="s">
        <v>28</v>
      </c>
    </row>
    <row r="5181" spans="1:7" x14ac:dyDescent="0.2">
      <c r="A5181" s="3">
        <v>40603</v>
      </c>
      <c r="B5181">
        <v>3.89</v>
      </c>
      <c r="C5181" t="s">
        <v>27</v>
      </c>
      <c r="D5181" t="s">
        <v>28</v>
      </c>
      <c r="E5181">
        <v>3.6</v>
      </c>
      <c r="F5181" t="s">
        <v>27</v>
      </c>
      <c r="G5181" t="s">
        <v>28</v>
      </c>
    </row>
    <row r="5182" spans="1:7" x14ac:dyDescent="0.2">
      <c r="A5182" s="3">
        <v>40604</v>
      </c>
      <c r="B5182">
        <v>3.9</v>
      </c>
      <c r="C5182" t="s">
        <v>27</v>
      </c>
      <c r="D5182" t="s">
        <v>28</v>
      </c>
      <c r="E5182">
        <v>3.64</v>
      </c>
      <c r="F5182" t="s">
        <v>27</v>
      </c>
      <c r="G5182" t="s">
        <v>28</v>
      </c>
    </row>
    <row r="5183" spans="1:7" x14ac:dyDescent="0.2">
      <c r="A5183" s="3">
        <v>40605</v>
      </c>
      <c r="B5183">
        <v>3.89</v>
      </c>
      <c r="C5183" t="s">
        <v>27</v>
      </c>
      <c r="D5183" t="s">
        <v>28</v>
      </c>
      <c r="E5183">
        <v>3.66</v>
      </c>
      <c r="F5183" t="s">
        <v>27</v>
      </c>
      <c r="G5183" t="s">
        <v>28</v>
      </c>
    </row>
    <row r="5184" spans="1:7" x14ac:dyDescent="0.2">
      <c r="A5184" s="3">
        <v>40606</v>
      </c>
      <c r="B5184">
        <v>3.9</v>
      </c>
      <c r="C5184" t="s">
        <v>27</v>
      </c>
      <c r="D5184" t="s">
        <v>28</v>
      </c>
      <c r="E5184">
        <v>3.66</v>
      </c>
      <c r="F5184" t="s">
        <v>27</v>
      </c>
      <c r="G5184" t="s">
        <v>28</v>
      </c>
    </row>
    <row r="5185" spans="1:7" x14ac:dyDescent="0.2">
      <c r="A5185" s="3">
        <v>40607</v>
      </c>
      <c r="B5185" t="s">
        <v>29</v>
      </c>
      <c r="C5185" t="s">
        <v>30</v>
      </c>
      <c r="D5185" t="s">
        <v>28</v>
      </c>
      <c r="E5185" t="s">
        <v>29</v>
      </c>
      <c r="F5185" t="s">
        <v>30</v>
      </c>
      <c r="G5185" t="s">
        <v>28</v>
      </c>
    </row>
    <row r="5186" spans="1:7" x14ac:dyDescent="0.2">
      <c r="A5186" s="3">
        <v>40608</v>
      </c>
      <c r="B5186" t="s">
        <v>29</v>
      </c>
      <c r="C5186" t="s">
        <v>30</v>
      </c>
      <c r="D5186" t="s">
        <v>28</v>
      </c>
      <c r="E5186" t="s">
        <v>29</v>
      </c>
      <c r="F5186" t="s">
        <v>30</v>
      </c>
      <c r="G5186" t="s">
        <v>28</v>
      </c>
    </row>
    <row r="5187" spans="1:7" x14ac:dyDescent="0.2">
      <c r="A5187" s="3">
        <v>40609</v>
      </c>
      <c r="B5187">
        <v>3.91</v>
      </c>
      <c r="C5187" t="s">
        <v>27</v>
      </c>
      <c r="D5187" t="s">
        <v>28</v>
      </c>
      <c r="E5187">
        <v>3.68</v>
      </c>
      <c r="F5187" t="s">
        <v>27</v>
      </c>
      <c r="G5187" t="s">
        <v>28</v>
      </c>
    </row>
    <row r="5188" spans="1:7" x14ac:dyDescent="0.2">
      <c r="A5188" s="3">
        <v>40610</v>
      </c>
      <c r="B5188">
        <v>3.91</v>
      </c>
      <c r="C5188" t="s">
        <v>27</v>
      </c>
      <c r="D5188" t="s">
        <v>28</v>
      </c>
      <c r="E5188">
        <v>3.7</v>
      </c>
      <c r="F5188" t="s">
        <v>27</v>
      </c>
      <c r="G5188" t="s">
        <v>28</v>
      </c>
    </row>
    <row r="5189" spans="1:7" x14ac:dyDescent="0.2">
      <c r="A5189" s="3">
        <v>40611</v>
      </c>
      <c r="B5189">
        <v>3.91</v>
      </c>
      <c r="C5189" t="s">
        <v>27</v>
      </c>
      <c r="D5189" t="s">
        <v>28</v>
      </c>
      <c r="E5189">
        <v>3.7</v>
      </c>
      <c r="F5189" t="s">
        <v>27</v>
      </c>
      <c r="G5189" t="s">
        <v>28</v>
      </c>
    </row>
    <row r="5190" spans="1:7" x14ac:dyDescent="0.2">
      <c r="A5190" s="3">
        <v>40612</v>
      </c>
      <c r="B5190">
        <v>3.9</v>
      </c>
      <c r="C5190" t="s">
        <v>27</v>
      </c>
      <c r="D5190" t="s">
        <v>28</v>
      </c>
      <c r="E5190">
        <v>3.71</v>
      </c>
      <c r="F5190" t="s">
        <v>27</v>
      </c>
      <c r="G5190" t="s">
        <v>28</v>
      </c>
    </row>
    <row r="5191" spans="1:7" x14ac:dyDescent="0.2">
      <c r="A5191" s="3">
        <v>40613</v>
      </c>
      <c r="B5191">
        <v>3.9</v>
      </c>
      <c r="C5191" t="s">
        <v>27</v>
      </c>
      <c r="D5191" t="s">
        <v>28</v>
      </c>
      <c r="E5191">
        <v>3.71</v>
      </c>
      <c r="F5191" t="s">
        <v>27</v>
      </c>
      <c r="G5191" t="s">
        <v>28</v>
      </c>
    </row>
    <row r="5192" spans="1:7" x14ac:dyDescent="0.2">
      <c r="A5192" s="3">
        <v>40614</v>
      </c>
      <c r="B5192" t="s">
        <v>29</v>
      </c>
      <c r="C5192" t="s">
        <v>30</v>
      </c>
      <c r="D5192" t="s">
        <v>28</v>
      </c>
      <c r="E5192" t="s">
        <v>29</v>
      </c>
      <c r="F5192" t="s">
        <v>30</v>
      </c>
      <c r="G5192" t="s">
        <v>28</v>
      </c>
    </row>
    <row r="5193" spans="1:7" x14ac:dyDescent="0.2">
      <c r="A5193" s="3">
        <v>40615</v>
      </c>
      <c r="B5193" t="s">
        <v>29</v>
      </c>
      <c r="C5193" t="s">
        <v>30</v>
      </c>
      <c r="D5193" t="s">
        <v>28</v>
      </c>
      <c r="E5193" t="s">
        <v>29</v>
      </c>
      <c r="F5193" t="s">
        <v>30</v>
      </c>
      <c r="G5193" t="s">
        <v>28</v>
      </c>
    </row>
    <row r="5194" spans="1:7" x14ac:dyDescent="0.2">
      <c r="A5194" s="3">
        <v>40616</v>
      </c>
      <c r="B5194">
        <v>3.9</v>
      </c>
      <c r="C5194" t="s">
        <v>27</v>
      </c>
      <c r="D5194" t="s">
        <v>28</v>
      </c>
      <c r="E5194">
        <v>3.77</v>
      </c>
      <c r="F5194" t="s">
        <v>27</v>
      </c>
      <c r="G5194" t="s">
        <v>28</v>
      </c>
    </row>
    <row r="5195" spans="1:7" x14ac:dyDescent="0.2">
      <c r="A5195" s="3">
        <v>40617</v>
      </c>
      <c r="B5195">
        <v>3.9</v>
      </c>
      <c r="C5195" t="s">
        <v>27</v>
      </c>
      <c r="D5195" t="s">
        <v>28</v>
      </c>
      <c r="E5195">
        <v>3.7800000000000002</v>
      </c>
      <c r="F5195" t="s">
        <v>27</v>
      </c>
      <c r="G5195" t="s">
        <v>28</v>
      </c>
    </row>
    <row r="5196" spans="1:7" x14ac:dyDescent="0.2">
      <c r="A5196" s="3">
        <v>40618</v>
      </c>
      <c r="B5196">
        <v>3.91</v>
      </c>
      <c r="C5196" t="s">
        <v>27</v>
      </c>
      <c r="D5196" t="s">
        <v>28</v>
      </c>
      <c r="E5196">
        <v>3.7800000000000002</v>
      </c>
      <c r="F5196" t="s">
        <v>27</v>
      </c>
      <c r="G5196" t="s">
        <v>28</v>
      </c>
    </row>
    <row r="5197" spans="1:7" x14ac:dyDescent="0.2">
      <c r="A5197" s="3">
        <v>40619</v>
      </c>
      <c r="B5197">
        <v>3.91</v>
      </c>
      <c r="C5197" t="s">
        <v>27</v>
      </c>
      <c r="D5197" t="s">
        <v>28</v>
      </c>
      <c r="E5197">
        <v>3.79</v>
      </c>
      <c r="F5197" t="s">
        <v>27</v>
      </c>
      <c r="G5197" t="s">
        <v>28</v>
      </c>
    </row>
    <row r="5198" spans="1:7" x14ac:dyDescent="0.2">
      <c r="A5198" s="3">
        <v>40620</v>
      </c>
      <c r="B5198">
        <v>3.9</v>
      </c>
      <c r="C5198" t="s">
        <v>27</v>
      </c>
      <c r="D5198" t="s">
        <v>28</v>
      </c>
      <c r="E5198">
        <v>3.77</v>
      </c>
      <c r="F5198" t="s">
        <v>27</v>
      </c>
      <c r="G5198" t="s">
        <v>28</v>
      </c>
    </row>
    <row r="5199" spans="1:7" x14ac:dyDescent="0.2">
      <c r="A5199" s="3">
        <v>40621</v>
      </c>
      <c r="B5199" t="s">
        <v>29</v>
      </c>
      <c r="C5199" t="s">
        <v>30</v>
      </c>
      <c r="D5199" t="s">
        <v>28</v>
      </c>
      <c r="E5199" t="s">
        <v>29</v>
      </c>
      <c r="F5199" t="s">
        <v>30</v>
      </c>
      <c r="G5199" t="s">
        <v>28</v>
      </c>
    </row>
    <row r="5200" spans="1:7" x14ac:dyDescent="0.2">
      <c r="A5200" s="3">
        <v>40622</v>
      </c>
      <c r="B5200" t="s">
        <v>29</v>
      </c>
      <c r="C5200" t="s">
        <v>30</v>
      </c>
      <c r="D5200" t="s">
        <v>28</v>
      </c>
      <c r="E5200" t="s">
        <v>29</v>
      </c>
      <c r="F5200" t="s">
        <v>30</v>
      </c>
      <c r="G5200" t="s">
        <v>28</v>
      </c>
    </row>
    <row r="5201" spans="1:7" x14ac:dyDescent="0.2">
      <c r="A5201" s="3">
        <v>40623</v>
      </c>
      <c r="B5201">
        <v>3.9</v>
      </c>
      <c r="C5201" t="s">
        <v>27</v>
      </c>
      <c r="D5201" t="s">
        <v>28</v>
      </c>
      <c r="E5201">
        <v>3.77</v>
      </c>
      <c r="F5201" t="s">
        <v>27</v>
      </c>
      <c r="G5201" t="s">
        <v>28</v>
      </c>
    </row>
    <row r="5202" spans="1:7" x14ac:dyDescent="0.2">
      <c r="A5202" s="3">
        <v>40624</v>
      </c>
      <c r="B5202">
        <v>3.9</v>
      </c>
      <c r="C5202" t="s">
        <v>27</v>
      </c>
      <c r="D5202" t="s">
        <v>28</v>
      </c>
      <c r="E5202">
        <v>3.65</v>
      </c>
      <c r="F5202" t="s">
        <v>27</v>
      </c>
      <c r="G5202" t="s">
        <v>28</v>
      </c>
    </row>
    <row r="5203" spans="1:7" x14ac:dyDescent="0.2">
      <c r="A5203" s="3">
        <v>40625</v>
      </c>
      <c r="B5203">
        <v>3.91</v>
      </c>
      <c r="C5203" t="s">
        <v>27</v>
      </c>
      <c r="D5203" t="s">
        <v>28</v>
      </c>
      <c r="E5203">
        <v>3.73</v>
      </c>
      <c r="F5203" t="s">
        <v>27</v>
      </c>
      <c r="G5203" t="s">
        <v>28</v>
      </c>
    </row>
    <row r="5204" spans="1:7" x14ac:dyDescent="0.2">
      <c r="A5204" s="3">
        <v>40626</v>
      </c>
      <c r="B5204">
        <v>3.91</v>
      </c>
      <c r="C5204" t="s">
        <v>27</v>
      </c>
      <c r="D5204" t="s">
        <v>28</v>
      </c>
      <c r="E5204">
        <v>3.69</v>
      </c>
      <c r="F5204" t="s">
        <v>27</v>
      </c>
      <c r="G5204" t="s">
        <v>28</v>
      </c>
    </row>
    <row r="5205" spans="1:7" x14ac:dyDescent="0.2">
      <c r="A5205" s="3">
        <v>40627</v>
      </c>
      <c r="B5205">
        <v>3.91</v>
      </c>
      <c r="C5205" t="s">
        <v>27</v>
      </c>
      <c r="D5205" t="s">
        <v>28</v>
      </c>
      <c r="E5205">
        <v>3.68</v>
      </c>
      <c r="F5205" t="s">
        <v>27</v>
      </c>
      <c r="G5205" t="s">
        <v>28</v>
      </c>
    </row>
    <row r="5206" spans="1:7" x14ac:dyDescent="0.2">
      <c r="A5206" s="3">
        <v>40628</v>
      </c>
      <c r="B5206" t="s">
        <v>29</v>
      </c>
      <c r="C5206" t="s">
        <v>30</v>
      </c>
      <c r="D5206" t="s">
        <v>28</v>
      </c>
      <c r="E5206" t="s">
        <v>29</v>
      </c>
      <c r="F5206" t="s">
        <v>30</v>
      </c>
      <c r="G5206" t="s">
        <v>28</v>
      </c>
    </row>
    <row r="5207" spans="1:7" x14ac:dyDescent="0.2">
      <c r="A5207" s="3">
        <v>40629</v>
      </c>
      <c r="B5207" t="s">
        <v>29</v>
      </c>
      <c r="C5207" t="s">
        <v>30</v>
      </c>
      <c r="D5207" t="s">
        <v>28</v>
      </c>
      <c r="E5207" t="s">
        <v>29</v>
      </c>
      <c r="F5207" t="s">
        <v>30</v>
      </c>
      <c r="G5207" t="s">
        <v>28</v>
      </c>
    </row>
    <row r="5208" spans="1:7" x14ac:dyDescent="0.2">
      <c r="A5208" s="3">
        <v>40630</v>
      </c>
      <c r="B5208">
        <v>3.91</v>
      </c>
      <c r="C5208" t="s">
        <v>27</v>
      </c>
      <c r="D5208" t="s">
        <v>28</v>
      </c>
      <c r="E5208">
        <v>3.5300000000000002</v>
      </c>
      <c r="F5208" t="s">
        <v>27</v>
      </c>
      <c r="G5208" t="s">
        <v>28</v>
      </c>
    </row>
    <row r="5209" spans="1:7" x14ac:dyDescent="0.2">
      <c r="A5209" s="3">
        <v>40631</v>
      </c>
      <c r="B5209">
        <v>3.91</v>
      </c>
      <c r="C5209" t="s">
        <v>27</v>
      </c>
      <c r="D5209" t="s">
        <v>28</v>
      </c>
      <c r="E5209">
        <v>4.05</v>
      </c>
      <c r="F5209" t="s">
        <v>27</v>
      </c>
      <c r="G5209" t="s">
        <v>28</v>
      </c>
    </row>
    <row r="5210" spans="1:7" x14ac:dyDescent="0.2">
      <c r="A5210" s="3">
        <v>40632</v>
      </c>
      <c r="B5210">
        <v>3.91</v>
      </c>
      <c r="C5210" t="s">
        <v>27</v>
      </c>
      <c r="D5210" t="s">
        <v>28</v>
      </c>
      <c r="E5210">
        <v>3.56</v>
      </c>
      <c r="F5210" t="s">
        <v>27</v>
      </c>
      <c r="G5210" t="s">
        <v>28</v>
      </c>
    </row>
    <row r="5211" spans="1:7" x14ac:dyDescent="0.2">
      <c r="A5211" s="3">
        <v>40633</v>
      </c>
      <c r="B5211">
        <v>3.92</v>
      </c>
      <c r="C5211" t="s">
        <v>27</v>
      </c>
      <c r="D5211" t="s">
        <v>28</v>
      </c>
      <c r="E5211">
        <v>3.85</v>
      </c>
      <c r="F5211" t="s">
        <v>27</v>
      </c>
      <c r="G5211" t="s">
        <v>28</v>
      </c>
    </row>
    <row r="5212" spans="1:7" x14ac:dyDescent="0.2">
      <c r="A5212" s="3">
        <v>40634</v>
      </c>
      <c r="B5212">
        <v>3.93</v>
      </c>
      <c r="C5212" t="s">
        <v>27</v>
      </c>
      <c r="D5212" t="s">
        <v>28</v>
      </c>
      <c r="E5212">
        <v>3.83</v>
      </c>
      <c r="F5212" t="s">
        <v>27</v>
      </c>
      <c r="G5212" t="s">
        <v>28</v>
      </c>
    </row>
    <row r="5213" spans="1:7" x14ac:dyDescent="0.2">
      <c r="A5213" s="3">
        <v>40635</v>
      </c>
      <c r="B5213" t="s">
        <v>29</v>
      </c>
      <c r="C5213" t="s">
        <v>30</v>
      </c>
      <c r="D5213" t="s">
        <v>28</v>
      </c>
      <c r="E5213" t="s">
        <v>29</v>
      </c>
      <c r="F5213" t="s">
        <v>30</v>
      </c>
      <c r="G5213" t="s">
        <v>28</v>
      </c>
    </row>
    <row r="5214" spans="1:7" x14ac:dyDescent="0.2">
      <c r="A5214" s="3">
        <v>40636</v>
      </c>
      <c r="B5214" t="s">
        <v>29</v>
      </c>
      <c r="C5214" t="s">
        <v>30</v>
      </c>
      <c r="D5214" t="s">
        <v>28</v>
      </c>
      <c r="E5214" t="s">
        <v>29</v>
      </c>
      <c r="F5214" t="s">
        <v>30</v>
      </c>
      <c r="G5214" t="s">
        <v>28</v>
      </c>
    </row>
    <row r="5215" spans="1:7" x14ac:dyDescent="0.2">
      <c r="A5215" s="3">
        <v>40637</v>
      </c>
      <c r="B5215">
        <v>3.93</v>
      </c>
      <c r="C5215" t="s">
        <v>27</v>
      </c>
      <c r="D5215" t="s">
        <v>28</v>
      </c>
      <c r="E5215">
        <v>3.75</v>
      </c>
      <c r="F5215" t="s">
        <v>27</v>
      </c>
      <c r="G5215" t="s">
        <v>28</v>
      </c>
    </row>
    <row r="5216" spans="1:7" x14ac:dyDescent="0.2">
      <c r="A5216" s="3">
        <v>40638</v>
      </c>
      <c r="B5216">
        <v>3.94</v>
      </c>
      <c r="C5216" t="s">
        <v>27</v>
      </c>
      <c r="D5216" t="s">
        <v>28</v>
      </c>
      <c r="E5216">
        <v>3.72</v>
      </c>
      <c r="F5216" t="s">
        <v>27</v>
      </c>
      <c r="G5216" t="s">
        <v>28</v>
      </c>
    </row>
    <row r="5217" spans="1:7" x14ac:dyDescent="0.2">
      <c r="A5217" s="3">
        <v>40639</v>
      </c>
      <c r="B5217">
        <v>4.04</v>
      </c>
      <c r="C5217" t="s">
        <v>27</v>
      </c>
      <c r="D5217" t="s">
        <v>28</v>
      </c>
      <c r="E5217">
        <v>3.97</v>
      </c>
      <c r="F5217" t="s">
        <v>27</v>
      </c>
      <c r="G5217" t="s">
        <v>28</v>
      </c>
    </row>
    <row r="5218" spans="1:7" x14ac:dyDescent="0.2">
      <c r="A5218" s="3">
        <v>40640</v>
      </c>
      <c r="B5218">
        <v>4.0600000000000005</v>
      </c>
      <c r="C5218" t="s">
        <v>27</v>
      </c>
      <c r="D5218" t="s">
        <v>28</v>
      </c>
      <c r="E5218">
        <v>3.95</v>
      </c>
      <c r="F5218" t="s">
        <v>27</v>
      </c>
      <c r="G5218" t="s">
        <v>28</v>
      </c>
    </row>
    <row r="5219" spans="1:7" x14ac:dyDescent="0.2">
      <c r="A5219" s="3">
        <v>40641</v>
      </c>
      <c r="B5219">
        <v>4.0600000000000005</v>
      </c>
      <c r="C5219" t="s">
        <v>27</v>
      </c>
      <c r="D5219" t="s">
        <v>28</v>
      </c>
      <c r="E5219">
        <v>3.99</v>
      </c>
      <c r="F5219" t="s">
        <v>27</v>
      </c>
      <c r="G5219" t="s">
        <v>28</v>
      </c>
    </row>
    <row r="5220" spans="1:7" x14ac:dyDescent="0.2">
      <c r="A5220" s="3">
        <v>40642</v>
      </c>
      <c r="B5220" t="s">
        <v>29</v>
      </c>
      <c r="C5220" t="s">
        <v>30</v>
      </c>
      <c r="D5220" t="s">
        <v>28</v>
      </c>
      <c r="E5220" t="s">
        <v>29</v>
      </c>
      <c r="F5220" t="s">
        <v>30</v>
      </c>
      <c r="G5220" t="s">
        <v>28</v>
      </c>
    </row>
    <row r="5221" spans="1:7" x14ac:dyDescent="0.2">
      <c r="A5221" s="3">
        <v>40643</v>
      </c>
      <c r="B5221" t="s">
        <v>29</v>
      </c>
      <c r="C5221" t="s">
        <v>30</v>
      </c>
      <c r="D5221" t="s">
        <v>28</v>
      </c>
      <c r="E5221" t="s">
        <v>29</v>
      </c>
      <c r="F5221" t="s">
        <v>30</v>
      </c>
      <c r="G5221" t="s">
        <v>28</v>
      </c>
    </row>
    <row r="5222" spans="1:7" x14ac:dyDescent="0.2">
      <c r="A5222" s="3">
        <v>40644</v>
      </c>
      <c r="B5222">
        <v>4.07</v>
      </c>
      <c r="C5222" t="s">
        <v>27</v>
      </c>
      <c r="D5222" t="s">
        <v>28</v>
      </c>
      <c r="E5222">
        <v>3.74</v>
      </c>
      <c r="F5222" t="s">
        <v>27</v>
      </c>
      <c r="G5222" t="s">
        <v>28</v>
      </c>
    </row>
    <row r="5223" spans="1:7" x14ac:dyDescent="0.2">
      <c r="A5223" s="3">
        <v>40645</v>
      </c>
      <c r="B5223">
        <v>4.08</v>
      </c>
      <c r="C5223" t="s">
        <v>27</v>
      </c>
      <c r="D5223" t="s">
        <v>28</v>
      </c>
      <c r="E5223">
        <v>3.83</v>
      </c>
      <c r="F5223" t="s">
        <v>27</v>
      </c>
      <c r="G5223" t="s">
        <v>28</v>
      </c>
    </row>
    <row r="5224" spans="1:7" x14ac:dyDescent="0.2">
      <c r="A5224" s="3">
        <v>40646</v>
      </c>
      <c r="B5224">
        <v>4.08</v>
      </c>
      <c r="C5224" t="s">
        <v>27</v>
      </c>
      <c r="D5224" t="s">
        <v>28</v>
      </c>
      <c r="E5224">
        <v>3.7800000000000002</v>
      </c>
      <c r="F5224" t="s">
        <v>27</v>
      </c>
      <c r="G5224" t="s">
        <v>28</v>
      </c>
    </row>
    <row r="5225" spans="1:7" x14ac:dyDescent="0.2">
      <c r="A5225" s="3">
        <v>40647</v>
      </c>
      <c r="B5225">
        <v>4.09</v>
      </c>
      <c r="C5225" t="s">
        <v>27</v>
      </c>
      <c r="D5225" t="s">
        <v>28</v>
      </c>
      <c r="E5225">
        <v>3.7</v>
      </c>
      <c r="F5225" t="s">
        <v>27</v>
      </c>
      <c r="G5225" t="s">
        <v>28</v>
      </c>
    </row>
    <row r="5226" spans="1:7" x14ac:dyDescent="0.2">
      <c r="A5226" s="3">
        <v>40648</v>
      </c>
      <c r="B5226">
        <v>4.09</v>
      </c>
      <c r="C5226" t="s">
        <v>27</v>
      </c>
      <c r="D5226" t="s">
        <v>28</v>
      </c>
      <c r="E5226">
        <v>3.7800000000000002</v>
      </c>
      <c r="F5226" t="s">
        <v>27</v>
      </c>
      <c r="G5226" t="s">
        <v>28</v>
      </c>
    </row>
    <row r="5227" spans="1:7" x14ac:dyDescent="0.2">
      <c r="A5227" s="3">
        <v>40649</v>
      </c>
      <c r="B5227" t="s">
        <v>29</v>
      </c>
      <c r="C5227" t="s">
        <v>30</v>
      </c>
      <c r="D5227" t="s">
        <v>28</v>
      </c>
      <c r="E5227" t="s">
        <v>29</v>
      </c>
      <c r="F5227" t="s">
        <v>30</v>
      </c>
      <c r="G5227" t="s">
        <v>28</v>
      </c>
    </row>
    <row r="5228" spans="1:7" x14ac:dyDescent="0.2">
      <c r="A5228" s="3">
        <v>40650</v>
      </c>
      <c r="B5228" t="s">
        <v>29</v>
      </c>
      <c r="C5228" t="s">
        <v>30</v>
      </c>
      <c r="D5228" t="s">
        <v>28</v>
      </c>
      <c r="E5228" t="s">
        <v>29</v>
      </c>
      <c r="F5228" t="s">
        <v>30</v>
      </c>
      <c r="G5228" t="s">
        <v>28</v>
      </c>
    </row>
    <row r="5229" spans="1:7" x14ac:dyDescent="0.2">
      <c r="A5229" s="3">
        <v>40651</v>
      </c>
      <c r="B5229">
        <v>4.0999999999999996</v>
      </c>
      <c r="C5229" t="s">
        <v>27</v>
      </c>
      <c r="D5229" t="s">
        <v>28</v>
      </c>
      <c r="E5229">
        <v>3.75</v>
      </c>
      <c r="F5229" t="s">
        <v>27</v>
      </c>
      <c r="G5229" t="s">
        <v>28</v>
      </c>
    </row>
    <row r="5230" spans="1:7" x14ac:dyDescent="0.2">
      <c r="A5230" s="3">
        <v>40652</v>
      </c>
      <c r="B5230">
        <v>4.0999999999999996</v>
      </c>
      <c r="C5230" t="s">
        <v>27</v>
      </c>
      <c r="D5230" t="s">
        <v>28</v>
      </c>
      <c r="E5230">
        <v>3.85</v>
      </c>
      <c r="F5230" t="s">
        <v>27</v>
      </c>
      <c r="G5230" t="s">
        <v>28</v>
      </c>
    </row>
    <row r="5231" spans="1:7" x14ac:dyDescent="0.2">
      <c r="A5231" s="3">
        <v>40653</v>
      </c>
      <c r="B5231">
        <v>4.0999999999999996</v>
      </c>
      <c r="C5231" t="s">
        <v>27</v>
      </c>
      <c r="D5231" t="s">
        <v>28</v>
      </c>
      <c r="E5231">
        <v>3.94</v>
      </c>
      <c r="F5231" t="s">
        <v>27</v>
      </c>
      <c r="G5231" t="s">
        <v>28</v>
      </c>
    </row>
    <row r="5232" spans="1:7" x14ac:dyDescent="0.2">
      <c r="A5232" s="3">
        <v>40654</v>
      </c>
      <c r="B5232">
        <v>4.0999999999999996</v>
      </c>
      <c r="C5232" t="s">
        <v>27</v>
      </c>
      <c r="D5232" t="s">
        <v>28</v>
      </c>
      <c r="E5232">
        <v>3.92</v>
      </c>
      <c r="F5232" t="s">
        <v>27</v>
      </c>
      <c r="G5232" t="s">
        <v>28</v>
      </c>
    </row>
    <row r="5233" spans="1:7" x14ac:dyDescent="0.2">
      <c r="A5233" s="3">
        <v>40655</v>
      </c>
      <c r="B5233">
        <v>4.0999999999999996</v>
      </c>
      <c r="C5233" t="s">
        <v>27</v>
      </c>
      <c r="D5233" t="s">
        <v>28</v>
      </c>
      <c r="E5233">
        <v>3.88</v>
      </c>
      <c r="F5233" t="s">
        <v>27</v>
      </c>
      <c r="G5233" t="s">
        <v>28</v>
      </c>
    </row>
    <row r="5234" spans="1:7" x14ac:dyDescent="0.2">
      <c r="A5234" s="3">
        <v>40656</v>
      </c>
      <c r="B5234" t="s">
        <v>29</v>
      </c>
      <c r="C5234" t="s">
        <v>30</v>
      </c>
      <c r="D5234" t="s">
        <v>28</v>
      </c>
      <c r="E5234" t="s">
        <v>29</v>
      </c>
      <c r="F5234" t="s">
        <v>30</v>
      </c>
      <c r="G5234" t="s">
        <v>28</v>
      </c>
    </row>
    <row r="5235" spans="1:7" x14ac:dyDescent="0.2">
      <c r="A5235" s="3">
        <v>40657</v>
      </c>
      <c r="B5235" t="s">
        <v>29</v>
      </c>
      <c r="C5235" t="s">
        <v>30</v>
      </c>
      <c r="D5235" t="s">
        <v>28</v>
      </c>
      <c r="E5235" t="s">
        <v>29</v>
      </c>
      <c r="F5235" t="s">
        <v>30</v>
      </c>
      <c r="G5235" t="s">
        <v>28</v>
      </c>
    </row>
    <row r="5236" spans="1:7" x14ac:dyDescent="0.2">
      <c r="A5236" s="3">
        <v>40658</v>
      </c>
      <c r="B5236" t="s">
        <v>29</v>
      </c>
      <c r="C5236" t="s">
        <v>30</v>
      </c>
      <c r="D5236" t="s">
        <v>28</v>
      </c>
      <c r="E5236" t="s">
        <v>29</v>
      </c>
      <c r="F5236" t="s">
        <v>30</v>
      </c>
      <c r="G5236" t="s">
        <v>28</v>
      </c>
    </row>
    <row r="5237" spans="1:7" x14ac:dyDescent="0.2">
      <c r="A5237" s="3">
        <v>40659</v>
      </c>
      <c r="B5237">
        <v>4.0999999999999996</v>
      </c>
      <c r="C5237" t="s">
        <v>27</v>
      </c>
      <c r="D5237" t="s">
        <v>28</v>
      </c>
      <c r="E5237">
        <v>3.69</v>
      </c>
      <c r="F5237" t="s">
        <v>27</v>
      </c>
      <c r="G5237" t="s">
        <v>28</v>
      </c>
    </row>
    <row r="5238" spans="1:7" x14ac:dyDescent="0.2">
      <c r="A5238" s="3">
        <v>40660</v>
      </c>
      <c r="B5238">
        <v>4.0999999999999996</v>
      </c>
      <c r="C5238" t="s">
        <v>27</v>
      </c>
      <c r="D5238" t="s">
        <v>28</v>
      </c>
      <c r="E5238">
        <v>3.83</v>
      </c>
      <c r="F5238" t="s">
        <v>27</v>
      </c>
      <c r="G5238" t="s">
        <v>28</v>
      </c>
    </row>
    <row r="5239" spans="1:7" x14ac:dyDescent="0.2">
      <c r="A5239" s="3">
        <v>40661</v>
      </c>
      <c r="B5239">
        <v>4.0999999999999996</v>
      </c>
      <c r="C5239" t="s">
        <v>27</v>
      </c>
      <c r="D5239" t="s">
        <v>28</v>
      </c>
      <c r="E5239">
        <v>3.88</v>
      </c>
      <c r="F5239" t="s">
        <v>27</v>
      </c>
      <c r="G5239" t="s">
        <v>28</v>
      </c>
    </row>
    <row r="5240" spans="1:7" x14ac:dyDescent="0.2">
      <c r="A5240" s="3">
        <v>40662</v>
      </c>
      <c r="B5240">
        <v>4.0999999999999996</v>
      </c>
      <c r="C5240" t="s">
        <v>27</v>
      </c>
      <c r="D5240" t="s">
        <v>28</v>
      </c>
      <c r="E5240">
        <v>3.84</v>
      </c>
      <c r="F5240" t="s">
        <v>27</v>
      </c>
      <c r="G5240" t="s">
        <v>28</v>
      </c>
    </row>
    <row r="5241" spans="1:7" x14ac:dyDescent="0.2">
      <c r="A5241" s="3">
        <v>40663</v>
      </c>
      <c r="B5241" t="s">
        <v>29</v>
      </c>
      <c r="C5241" t="s">
        <v>30</v>
      </c>
      <c r="D5241" t="s">
        <v>28</v>
      </c>
      <c r="E5241" t="s">
        <v>29</v>
      </c>
      <c r="F5241" t="s">
        <v>30</v>
      </c>
      <c r="G5241" t="s">
        <v>28</v>
      </c>
    </row>
    <row r="5242" spans="1:7" x14ac:dyDescent="0.2">
      <c r="A5242" s="3">
        <v>40664</v>
      </c>
      <c r="B5242" t="s">
        <v>29</v>
      </c>
      <c r="C5242" t="s">
        <v>30</v>
      </c>
      <c r="D5242" t="s">
        <v>28</v>
      </c>
      <c r="E5242" t="s">
        <v>29</v>
      </c>
      <c r="F5242" t="s">
        <v>30</v>
      </c>
      <c r="G5242" t="s">
        <v>28</v>
      </c>
    </row>
    <row r="5243" spans="1:7" x14ac:dyDescent="0.2">
      <c r="A5243" s="3">
        <v>40665</v>
      </c>
      <c r="B5243">
        <v>4.0999999999999996</v>
      </c>
      <c r="C5243" t="s">
        <v>27</v>
      </c>
      <c r="D5243" t="s">
        <v>28</v>
      </c>
      <c r="E5243">
        <v>3.89</v>
      </c>
      <c r="F5243" t="s">
        <v>27</v>
      </c>
      <c r="G5243" t="s">
        <v>28</v>
      </c>
    </row>
    <row r="5244" spans="1:7" x14ac:dyDescent="0.2">
      <c r="A5244" s="3">
        <v>40666</v>
      </c>
      <c r="B5244" t="s">
        <v>29</v>
      </c>
      <c r="C5244" t="s">
        <v>30</v>
      </c>
      <c r="D5244" t="s">
        <v>28</v>
      </c>
      <c r="E5244" t="s">
        <v>29</v>
      </c>
      <c r="F5244" t="s">
        <v>30</v>
      </c>
      <c r="G5244" t="s">
        <v>28</v>
      </c>
    </row>
    <row r="5245" spans="1:7" x14ac:dyDescent="0.2">
      <c r="A5245" s="3">
        <v>40667</v>
      </c>
      <c r="B5245">
        <v>4.0999999999999996</v>
      </c>
      <c r="C5245" t="s">
        <v>27</v>
      </c>
      <c r="D5245" t="s">
        <v>28</v>
      </c>
      <c r="E5245">
        <v>3.91</v>
      </c>
      <c r="F5245" t="s">
        <v>27</v>
      </c>
      <c r="G5245" t="s">
        <v>28</v>
      </c>
    </row>
    <row r="5246" spans="1:7" x14ac:dyDescent="0.2">
      <c r="A5246" s="3">
        <v>40668</v>
      </c>
      <c r="B5246">
        <v>4.0999999999999996</v>
      </c>
      <c r="C5246" t="s">
        <v>27</v>
      </c>
      <c r="D5246" t="s">
        <v>28</v>
      </c>
      <c r="E5246">
        <v>3.91</v>
      </c>
      <c r="F5246" t="s">
        <v>27</v>
      </c>
      <c r="G5246" t="s">
        <v>28</v>
      </c>
    </row>
    <row r="5247" spans="1:7" x14ac:dyDescent="0.2">
      <c r="A5247" s="3">
        <v>40669</v>
      </c>
      <c r="B5247">
        <v>4.1100000000000003</v>
      </c>
      <c r="C5247" t="s">
        <v>27</v>
      </c>
      <c r="D5247" t="s">
        <v>28</v>
      </c>
      <c r="E5247">
        <v>3.96</v>
      </c>
      <c r="F5247" t="s">
        <v>27</v>
      </c>
      <c r="G5247" t="s">
        <v>28</v>
      </c>
    </row>
    <row r="5248" spans="1:7" x14ac:dyDescent="0.2">
      <c r="A5248" s="3">
        <v>40670</v>
      </c>
      <c r="B5248" t="s">
        <v>29</v>
      </c>
      <c r="C5248" t="s">
        <v>30</v>
      </c>
      <c r="D5248" t="s">
        <v>28</v>
      </c>
      <c r="E5248" t="s">
        <v>29</v>
      </c>
      <c r="F5248" t="s">
        <v>30</v>
      </c>
      <c r="G5248" t="s">
        <v>28</v>
      </c>
    </row>
    <row r="5249" spans="1:7" x14ac:dyDescent="0.2">
      <c r="A5249" s="3">
        <v>40671</v>
      </c>
      <c r="B5249" t="s">
        <v>29</v>
      </c>
      <c r="C5249" t="s">
        <v>30</v>
      </c>
      <c r="D5249" t="s">
        <v>28</v>
      </c>
      <c r="E5249" t="s">
        <v>29</v>
      </c>
      <c r="F5249" t="s">
        <v>30</v>
      </c>
      <c r="G5249" t="s">
        <v>28</v>
      </c>
    </row>
    <row r="5250" spans="1:7" x14ac:dyDescent="0.2">
      <c r="A5250" s="3">
        <v>40672</v>
      </c>
      <c r="B5250">
        <v>4.1100000000000003</v>
      </c>
      <c r="C5250" t="s">
        <v>27</v>
      </c>
      <c r="D5250" t="s">
        <v>28</v>
      </c>
      <c r="E5250">
        <v>3.77</v>
      </c>
      <c r="F5250" t="s">
        <v>27</v>
      </c>
      <c r="G5250" t="s">
        <v>28</v>
      </c>
    </row>
    <row r="5251" spans="1:7" x14ac:dyDescent="0.2">
      <c r="A5251" s="3">
        <v>40673</v>
      </c>
      <c r="B5251">
        <v>4.1100000000000003</v>
      </c>
      <c r="C5251" t="s">
        <v>27</v>
      </c>
      <c r="D5251" t="s">
        <v>28</v>
      </c>
      <c r="E5251">
        <v>3.81</v>
      </c>
      <c r="F5251" t="s">
        <v>27</v>
      </c>
      <c r="G5251" t="s">
        <v>28</v>
      </c>
    </row>
    <row r="5252" spans="1:7" x14ac:dyDescent="0.2">
      <c r="A5252" s="3">
        <v>40674</v>
      </c>
      <c r="B5252">
        <v>4.12</v>
      </c>
      <c r="C5252" t="s">
        <v>27</v>
      </c>
      <c r="D5252" t="s">
        <v>28</v>
      </c>
      <c r="E5252">
        <v>3.81</v>
      </c>
      <c r="F5252" t="s">
        <v>27</v>
      </c>
      <c r="G5252" t="s">
        <v>28</v>
      </c>
    </row>
    <row r="5253" spans="1:7" x14ac:dyDescent="0.2">
      <c r="A5253" s="3">
        <v>40675</v>
      </c>
      <c r="B5253">
        <v>4.3100000000000005</v>
      </c>
      <c r="C5253" t="s">
        <v>27</v>
      </c>
      <c r="D5253" t="s">
        <v>28</v>
      </c>
      <c r="E5253">
        <v>4.17</v>
      </c>
      <c r="F5253" t="s">
        <v>27</v>
      </c>
      <c r="G5253" t="s">
        <v>28</v>
      </c>
    </row>
    <row r="5254" spans="1:7" x14ac:dyDescent="0.2">
      <c r="A5254" s="3">
        <v>40676</v>
      </c>
      <c r="B5254">
        <v>4.33</v>
      </c>
      <c r="C5254" t="s">
        <v>27</v>
      </c>
      <c r="D5254" t="s">
        <v>28</v>
      </c>
      <c r="E5254">
        <v>4.25</v>
      </c>
      <c r="F5254" t="s">
        <v>27</v>
      </c>
      <c r="G5254" t="s">
        <v>28</v>
      </c>
    </row>
    <row r="5255" spans="1:7" x14ac:dyDescent="0.2">
      <c r="A5255" s="3">
        <v>40677</v>
      </c>
      <c r="B5255" t="s">
        <v>29</v>
      </c>
      <c r="C5255" t="s">
        <v>30</v>
      </c>
      <c r="D5255" t="s">
        <v>28</v>
      </c>
      <c r="E5255" t="s">
        <v>29</v>
      </c>
      <c r="F5255" t="s">
        <v>30</v>
      </c>
      <c r="G5255" t="s">
        <v>28</v>
      </c>
    </row>
    <row r="5256" spans="1:7" x14ac:dyDescent="0.2">
      <c r="A5256" s="3">
        <v>40678</v>
      </c>
      <c r="B5256" t="s">
        <v>29</v>
      </c>
      <c r="C5256" t="s">
        <v>30</v>
      </c>
      <c r="D5256" t="s">
        <v>28</v>
      </c>
      <c r="E5256" t="s">
        <v>29</v>
      </c>
      <c r="F5256" t="s">
        <v>30</v>
      </c>
      <c r="G5256" t="s">
        <v>28</v>
      </c>
    </row>
    <row r="5257" spans="1:7" x14ac:dyDescent="0.2">
      <c r="A5257" s="3">
        <v>40679</v>
      </c>
      <c r="B5257">
        <v>4.33</v>
      </c>
      <c r="C5257" t="s">
        <v>27</v>
      </c>
      <c r="D5257" t="s">
        <v>28</v>
      </c>
      <c r="E5257">
        <v>3.8000000000000003</v>
      </c>
      <c r="F5257" t="s">
        <v>27</v>
      </c>
      <c r="G5257" t="s">
        <v>28</v>
      </c>
    </row>
    <row r="5258" spans="1:7" x14ac:dyDescent="0.2">
      <c r="A5258" s="3">
        <v>40680</v>
      </c>
      <c r="B5258">
        <v>4.34</v>
      </c>
      <c r="C5258" t="s">
        <v>27</v>
      </c>
      <c r="D5258" t="s">
        <v>28</v>
      </c>
      <c r="E5258">
        <v>4.13</v>
      </c>
      <c r="F5258" t="s">
        <v>27</v>
      </c>
      <c r="G5258" t="s">
        <v>28</v>
      </c>
    </row>
    <row r="5259" spans="1:7" x14ac:dyDescent="0.2">
      <c r="A5259" s="3">
        <v>40681</v>
      </c>
      <c r="B5259">
        <v>4.3500000000000005</v>
      </c>
      <c r="C5259" t="s">
        <v>27</v>
      </c>
      <c r="D5259" t="s">
        <v>28</v>
      </c>
      <c r="E5259">
        <v>3.8200000000000003</v>
      </c>
      <c r="F5259" t="s">
        <v>27</v>
      </c>
      <c r="G5259" t="s">
        <v>28</v>
      </c>
    </row>
    <row r="5260" spans="1:7" x14ac:dyDescent="0.2">
      <c r="A5260" s="3">
        <v>40682</v>
      </c>
      <c r="B5260">
        <v>4.3500000000000005</v>
      </c>
      <c r="C5260" t="s">
        <v>27</v>
      </c>
      <c r="D5260" t="s">
        <v>28</v>
      </c>
      <c r="E5260">
        <v>3.7800000000000002</v>
      </c>
      <c r="F5260" t="s">
        <v>27</v>
      </c>
      <c r="G5260" t="s">
        <v>28</v>
      </c>
    </row>
    <row r="5261" spans="1:7" x14ac:dyDescent="0.2">
      <c r="A5261" s="3">
        <v>40683</v>
      </c>
      <c r="B5261">
        <v>4.34</v>
      </c>
      <c r="C5261" t="s">
        <v>27</v>
      </c>
      <c r="D5261" t="s">
        <v>28</v>
      </c>
      <c r="E5261">
        <v>4.0200000000000005</v>
      </c>
      <c r="F5261" t="s">
        <v>27</v>
      </c>
      <c r="G5261" t="s">
        <v>28</v>
      </c>
    </row>
    <row r="5262" spans="1:7" x14ac:dyDescent="0.2">
      <c r="A5262" s="3">
        <v>40684</v>
      </c>
      <c r="B5262" t="s">
        <v>29</v>
      </c>
      <c r="C5262" t="s">
        <v>30</v>
      </c>
      <c r="D5262" t="s">
        <v>28</v>
      </c>
      <c r="E5262" t="s">
        <v>29</v>
      </c>
      <c r="F5262" t="s">
        <v>30</v>
      </c>
      <c r="G5262" t="s">
        <v>28</v>
      </c>
    </row>
    <row r="5263" spans="1:7" x14ac:dyDescent="0.2">
      <c r="A5263" s="3">
        <v>40685</v>
      </c>
      <c r="B5263" t="s">
        <v>29</v>
      </c>
      <c r="C5263" t="s">
        <v>30</v>
      </c>
      <c r="D5263" t="s">
        <v>28</v>
      </c>
      <c r="E5263" t="s">
        <v>29</v>
      </c>
      <c r="F5263" t="s">
        <v>30</v>
      </c>
      <c r="G5263" t="s">
        <v>28</v>
      </c>
    </row>
    <row r="5264" spans="1:7" x14ac:dyDescent="0.2">
      <c r="A5264" s="3">
        <v>40686</v>
      </c>
      <c r="B5264">
        <v>4.3500000000000005</v>
      </c>
      <c r="C5264" t="s">
        <v>27</v>
      </c>
      <c r="D5264" t="s">
        <v>28</v>
      </c>
      <c r="E5264">
        <v>3.33</v>
      </c>
      <c r="F5264" t="s">
        <v>27</v>
      </c>
      <c r="G5264" t="s">
        <v>28</v>
      </c>
    </row>
    <row r="5265" spans="1:7" x14ac:dyDescent="0.2">
      <c r="A5265" s="3">
        <v>40687</v>
      </c>
      <c r="B5265">
        <v>4.3500000000000005</v>
      </c>
      <c r="C5265" t="s">
        <v>27</v>
      </c>
      <c r="D5265" t="s">
        <v>28</v>
      </c>
      <c r="E5265">
        <v>3.7</v>
      </c>
      <c r="F5265" t="s">
        <v>27</v>
      </c>
      <c r="G5265" t="s">
        <v>28</v>
      </c>
    </row>
    <row r="5266" spans="1:7" x14ac:dyDescent="0.2">
      <c r="A5266" s="3">
        <v>40688</v>
      </c>
      <c r="B5266">
        <v>4.3500000000000005</v>
      </c>
      <c r="C5266" t="s">
        <v>27</v>
      </c>
      <c r="D5266" t="s">
        <v>28</v>
      </c>
      <c r="E5266">
        <v>3.14</v>
      </c>
      <c r="F5266" t="s">
        <v>27</v>
      </c>
      <c r="G5266" t="s">
        <v>28</v>
      </c>
    </row>
    <row r="5267" spans="1:7" x14ac:dyDescent="0.2">
      <c r="A5267" s="3">
        <v>40689</v>
      </c>
      <c r="B5267">
        <v>4.3500000000000005</v>
      </c>
      <c r="C5267" t="s">
        <v>27</v>
      </c>
      <c r="D5267" t="s">
        <v>28</v>
      </c>
      <c r="E5267">
        <v>3.15</v>
      </c>
      <c r="F5267" t="s">
        <v>27</v>
      </c>
      <c r="G5267" t="s">
        <v>28</v>
      </c>
    </row>
    <row r="5268" spans="1:7" x14ac:dyDescent="0.2">
      <c r="A5268" s="3">
        <v>40690</v>
      </c>
      <c r="B5268">
        <v>4.3600000000000003</v>
      </c>
      <c r="C5268" t="s">
        <v>27</v>
      </c>
      <c r="D5268" t="s">
        <v>28</v>
      </c>
      <c r="E5268">
        <v>3.2</v>
      </c>
      <c r="F5268" t="s">
        <v>27</v>
      </c>
      <c r="G5268" t="s">
        <v>28</v>
      </c>
    </row>
    <row r="5269" spans="1:7" x14ac:dyDescent="0.2">
      <c r="A5269" s="3">
        <v>40691</v>
      </c>
      <c r="B5269" t="s">
        <v>29</v>
      </c>
      <c r="C5269" t="s">
        <v>30</v>
      </c>
      <c r="D5269" t="s">
        <v>28</v>
      </c>
      <c r="E5269" t="s">
        <v>29</v>
      </c>
      <c r="F5269" t="s">
        <v>30</v>
      </c>
      <c r="G5269" t="s">
        <v>28</v>
      </c>
    </row>
    <row r="5270" spans="1:7" x14ac:dyDescent="0.2">
      <c r="A5270" s="3">
        <v>40692</v>
      </c>
      <c r="B5270" t="s">
        <v>29</v>
      </c>
      <c r="C5270" t="s">
        <v>30</v>
      </c>
      <c r="D5270" t="s">
        <v>28</v>
      </c>
      <c r="E5270" t="s">
        <v>29</v>
      </c>
      <c r="F5270" t="s">
        <v>30</v>
      </c>
      <c r="G5270" t="s">
        <v>28</v>
      </c>
    </row>
    <row r="5271" spans="1:7" x14ac:dyDescent="0.2">
      <c r="A5271" s="3">
        <v>40693</v>
      </c>
      <c r="B5271">
        <v>4.3600000000000003</v>
      </c>
      <c r="C5271" t="s">
        <v>27</v>
      </c>
      <c r="D5271" t="s">
        <v>28</v>
      </c>
      <c r="E5271">
        <v>3.0300000000000002</v>
      </c>
      <c r="F5271" t="s">
        <v>27</v>
      </c>
      <c r="G5271" t="s">
        <v>28</v>
      </c>
    </row>
    <row r="5272" spans="1:7" x14ac:dyDescent="0.2">
      <c r="A5272" s="3">
        <v>40694</v>
      </c>
      <c r="B5272">
        <v>4.3600000000000003</v>
      </c>
      <c r="C5272" t="s">
        <v>27</v>
      </c>
      <c r="D5272" t="s">
        <v>28</v>
      </c>
      <c r="E5272">
        <v>4.2</v>
      </c>
      <c r="F5272" t="s">
        <v>27</v>
      </c>
      <c r="G5272" t="s">
        <v>28</v>
      </c>
    </row>
    <row r="5273" spans="1:7" x14ac:dyDescent="0.2">
      <c r="A5273" s="3">
        <v>40695</v>
      </c>
      <c r="B5273">
        <v>4.3600000000000003</v>
      </c>
      <c r="C5273" t="s">
        <v>27</v>
      </c>
      <c r="D5273" t="s">
        <v>28</v>
      </c>
      <c r="E5273">
        <v>4.24</v>
      </c>
      <c r="F5273" t="s">
        <v>27</v>
      </c>
      <c r="G5273" t="s">
        <v>28</v>
      </c>
    </row>
    <row r="5274" spans="1:7" x14ac:dyDescent="0.2">
      <c r="A5274" s="3">
        <v>40696</v>
      </c>
      <c r="B5274">
        <v>4.3600000000000003</v>
      </c>
      <c r="C5274" t="s">
        <v>27</v>
      </c>
      <c r="D5274" t="s">
        <v>28</v>
      </c>
      <c r="E5274">
        <v>4.2300000000000004</v>
      </c>
      <c r="F5274" t="s">
        <v>27</v>
      </c>
      <c r="G5274" t="s">
        <v>28</v>
      </c>
    </row>
    <row r="5275" spans="1:7" x14ac:dyDescent="0.2">
      <c r="A5275" s="3">
        <v>40697</v>
      </c>
      <c r="B5275">
        <v>4.3600000000000003</v>
      </c>
      <c r="C5275" t="s">
        <v>27</v>
      </c>
      <c r="D5275" t="s">
        <v>28</v>
      </c>
      <c r="E5275">
        <v>4.25</v>
      </c>
      <c r="F5275" t="s">
        <v>27</v>
      </c>
      <c r="G5275" t="s">
        <v>28</v>
      </c>
    </row>
    <row r="5276" spans="1:7" x14ac:dyDescent="0.2">
      <c r="A5276" s="3">
        <v>40698</v>
      </c>
      <c r="B5276" t="s">
        <v>29</v>
      </c>
      <c r="C5276" t="s">
        <v>30</v>
      </c>
      <c r="D5276" t="s">
        <v>28</v>
      </c>
      <c r="E5276" t="s">
        <v>29</v>
      </c>
      <c r="F5276" t="s">
        <v>30</v>
      </c>
      <c r="G5276" t="s">
        <v>28</v>
      </c>
    </row>
    <row r="5277" spans="1:7" x14ac:dyDescent="0.2">
      <c r="A5277" s="3">
        <v>40699</v>
      </c>
      <c r="B5277" t="s">
        <v>29</v>
      </c>
      <c r="C5277" t="s">
        <v>30</v>
      </c>
      <c r="D5277" t="s">
        <v>28</v>
      </c>
      <c r="E5277" t="s">
        <v>29</v>
      </c>
      <c r="F5277" t="s">
        <v>30</v>
      </c>
      <c r="G5277" t="s">
        <v>28</v>
      </c>
    </row>
    <row r="5278" spans="1:7" x14ac:dyDescent="0.2">
      <c r="A5278" s="3">
        <v>40700</v>
      </c>
      <c r="B5278">
        <v>4.3500000000000005</v>
      </c>
      <c r="C5278" t="s">
        <v>27</v>
      </c>
      <c r="D5278" t="s">
        <v>28</v>
      </c>
      <c r="E5278">
        <v>4.1900000000000004</v>
      </c>
      <c r="F5278" t="s">
        <v>27</v>
      </c>
      <c r="G5278" t="s">
        <v>28</v>
      </c>
    </row>
    <row r="5279" spans="1:7" x14ac:dyDescent="0.2">
      <c r="A5279" s="3">
        <v>40701</v>
      </c>
      <c r="B5279">
        <v>4.3600000000000003</v>
      </c>
      <c r="C5279" t="s">
        <v>27</v>
      </c>
      <c r="D5279" t="s">
        <v>28</v>
      </c>
      <c r="E5279">
        <v>4.21</v>
      </c>
      <c r="F5279" t="s">
        <v>27</v>
      </c>
      <c r="G5279" t="s">
        <v>28</v>
      </c>
    </row>
    <row r="5280" spans="1:7" x14ac:dyDescent="0.2">
      <c r="A5280" s="3">
        <v>40702</v>
      </c>
      <c r="B5280">
        <v>4.37</v>
      </c>
      <c r="C5280" t="s">
        <v>27</v>
      </c>
      <c r="D5280" t="s">
        <v>28</v>
      </c>
      <c r="E5280">
        <v>4.2700000000000005</v>
      </c>
      <c r="F5280" t="s">
        <v>27</v>
      </c>
      <c r="G5280" t="s">
        <v>28</v>
      </c>
    </row>
    <row r="5281" spans="1:7" x14ac:dyDescent="0.2">
      <c r="A5281" s="3">
        <v>40703</v>
      </c>
      <c r="B5281">
        <v>4.6000000000000005</v>
      </c>
      <c r="C5281" t="s">
        <v>27</v>
      </c>
      <c r="D5281" t="s">
        <v>28</v>
      </c>
      <c r="E5281">
        <v>4.5</v>
      </c>
      <c r="F5281" t="s">
        <v>27</v>
      </c>
      <c r="G5281" t="s">
        <v>28</v>
      </c>
    </row>
    <row r="5282" spans="1:7" x14ac:dyDescent="0.2">
      <c r="A5282" s="3">
        <v>40704</v>
      </c>
      <c r="B5282">
        <v>4.6100000000000003</v>
      </c>
      <c r="C5282" t="s">
        <v>27</v>
      </c>
      <c r="D5282" t="s">
        <v>28</v>
      </c>
      <c r="E5282">
        <v>4.51</v>
      </c>
      <c r="F5282" t="s">
        <v>27</v>
      </c>
      <c r="G5282" t="s">
        <v>28</v>
      </c>
    </row>
    <row r="5283" spans="1:7" x14ac:dyDescent="0.2">
      <c r="A5283" s="3">
        <v>40705</v>
      </c>
      <c r="B5283" t="s">
        <v>29</v>
      </c>
      <c r="C5283" t="s">
        <v>30</v>
      </c>
      <c r="D5283" t="s">
        <v>28</v>
      </c>
      <c r="E5283" t="s">
        <v>29</v>
      </c>
      <c r="F5283" t="s">
        <v>30</v>
      </c>
      <c r="G5283" t="s">
        <v>28</v>
      </c>
    </row>
    <row r="5284" spans="1:7" x14ac:dyDescent="0.2">
      <c r="A5284" s="3">
        <v>40706</v>
      </c>
      <c r="B5284" t="s">
        <v>29</v>
      </c>
      <c r="C5284" t="s">
        <v>30</v>
      </c>
      <c r="D5284" t="s">
        <v>28</v>
      </c>
      <c r="E5284" t="s">
        <v>29</v>
      </c>
      <c r="F5284" t="s">
        <v>30</v>
      </c>
      <c r="G5284" t="s">
        <v>28</v>
      </c>
    </row>
    <row r="5285" spans="1:7" x14ac:dyDescent="0.2">
      <c r="A5285" s="3">
        <v>40707</v>
      </c>
      <c r="B5285">
        <v>4.6000000000000005</v>
      </c>
      <c r="C5285" t="s">
        <v>27</v>
      </c>
      <c r="D5285" t="s">
        <v>28</v>
      </c>
      <c r="E5285">
        <v>4.3500000000000005</v>
      </c>
      <c r="F5285" t="s">
        <v>27</v>
      </c>
      <c r="G5285" t="s">
        <v>28</v>
      </c>
    </row>
    <row r="5286" spans="1:7" x14ac:dyDescent="0.2">
      <c r="A5286" s="3">
        <v>40708</v>
      </c>
      <c r="B5286">
        <v>4.6100000000000003</v>
      </c>
      <c r="C5286" t="s">
        <v>27</v>
      </c>
      <c r="D5286" t="s">
        <v>28</v>
      </c>
      <c r="E5286">
        <v>4.45</v>
      </c>
      <c r="F5286" t="s">
        <v>27</v>
      </c>
      <c r="G5286" t="s">
        <v>28</v>
      </c>
    </row>
    <row r="5287" spans="1:7" x14ac:dyDescent="0.2">
      <c r="A5287" s="3">
        <v>40709</v>
      </c>
      <c r="B5287">
        <v>4.6100000000000003</v>
      </c>
      <c r="C5287" t="s">
        <v>27</v>
      </c>
      <c r="D5287" t="s">
        <v>28</v>
      </c>
      <c r="E5287">
        <v>4.4800000000000004</v>
      </c>
      <c r="F5287" t="s">
        <v>27</v>
      </c>
      <c r="G5287" t="s">
        <v>28</v>
      </c>
    </row>
    <row r="5288" spans="1:7" x14ac:dyDescent="0.2">
      <c r="A5288" s="3">
        <v>40710</v>
      </c>
      <c r="B5288">
        <v>4.6100000000000003</v>
      </c>
      <c r="C5288" t="s">
        <v>27</v>
      </c>
      <c r="D5288" t="s">
        <v>28</v>
      </c>
      <c r="E5288">
        <v>4.49</v>
      </c>
      <c r="F5288" t="s">
        <v>27</v>
      </c>
      <c r="G5288" t="s">
        <v>28</v>
      </c>
    </row>
    <row r="5289" spans="1:7" x14ac:dyDescent="0.2">
      <c r="A5289" s="3">
        <v>40711</v>
      </c>
      <c r="B5289">
        <v>4.6100000000000003</v>
      </c>
      <c r="C5289" t="s">
        <v>27</v>
      </c>
      <c r="D5289" t="s">
        <v>28</v>
      </c>
      <c r="E5289">
        <v>4.49</v>
      </c>
      <c r="F5289" t="s">
        <v>27</v>
      </c>
      <c r="G5289" t="s">
        <v>28</v>
      </c>
    </row>
    <row r="5290" spans="1:7" x14ac:dyDescent="0.2">
      <c r="A5290" s="3">
        <v>40712</v>
      </c>
      <c r="B5290" t="s">
        <v>29</v>
      </c>
      <c r="C5290" t="s">
        <v>30</v>
      </c>
      <c r="D5290" t="s">
        <v>28</v>
      </c>
      <c r="E5290" t="s">
        <v>29</v>
      </c>
      <c r="F5290" t="s">
        <v>30</v>
      </c>
      <c r="G5290" t="s">
        <v>28</v>
      </c>
    </row>
    <row r="5291" spans="1:7" x14ac:dyDescent="0.2">
      <c r="A5291" s="3">
        <v>40713</v>
      </c>
      <c r="B5291" t="s">
        <v>29</v>
      </c>
      <c r="C5291" t="s">
        <v>30</v>
      </c>
      <c r="D5291" t="s">
        <v>28</v>
      </c>
      <c r="E5291" t="s">
        <v>29</v>
      </c>
      <c r="F5291" t="s">
        <v>30</v>
      </c>
      <c r="G5291" t="s">
        <v>28</v>
      </c>
    </row>
    <row r="5292" spans="1:7" x14ac:dyDescent="0.2">
      <c r="A5292" s="3">
        <v>40714</v>
      </c>
      <c r="B5292">
        <v>4.6000000000000005</v>
      </c>
      <c r="C5292" t="s">
        <v>27</v>
      </c>
      <c r="D5292" t="s">
        <v>28</v>
      </c>
      <c r="E5292">
        <v>4.46</v>
      </c>
      <c r="F5292" t="s">
        <v>27</v>
      </c>
      <c r="G5292" t="s">
        <v>28</v>
      </c>
    </row>
    <row r="5293" spans="1:7" x14ac:dyDescent="0.2">
      <c r="A5293" s="3">
        <v>40715</v>
      </c>
      <c r="B5293">
        <v>4.6100000000000003</v>
      </c>
      <c r="C5293" t="s">
        <v>27</v>
      </c>
      <c r="D5293" t="s">
        <v>28</v>
      </c>
      <c r="E5293">
        <v>4.4800000000000004</v>
      </c>
      <c r="F5293" t="s">
        <v>27</v>
      </c>
      <c r="G5293" t="s">
        <v>28</v>
      </c>
    </row>
    <row r="5294" spans="1:7" x14ac:dyDescent="0.2">
      <c r="A5294" s="3">
        <v>40716</v>
      </c>
      <c r="B5294">
        <v>4.6000000000000005</v>
      </c>
      <c r="C5294" t="s">
        <v>27</v>
      </c>
      <c r="D5294" t="s">
        <v>28</v>
      </c>
      <c r="E5294">
        <v>4.29</v>
      </c>
      <c r="F5294" t="s">
        <v>27</v>
      </c>
      <c r="G5294" t="s">
        <v>28</v>
      </c>
    </row>
    <row r="5295" spans="1:7" x14ac:dyDescent="0.2">
      <c r="A5295" s="3">
        <v>40717</v>
      </c>
      <c r="B5295" t="s">
        <v>29</v>
      </c>
      <c r="C5295" t="s">
        <v>30</v>
      </c>
      <c r="D5295" t="s">
        <v>28</v>
      </c>
      <c r="E5295" t="s">
        <v>29</v>
      </c>
      <c r="F5295" t="s">
        <v>30</v>
      </c>
      <c r="G5295" t="s">
        <v>28</v>
      </c>
    </row>
    <row r="5296" spans="1:7" x14ac:dyDescent="0.2">
      <c r="A5296" s="3">
        <v>40718</v>
      </c>
      <c r="B5296">
        <v>4.6100000000000003</v>
      </c>
      <c r="C5296" t="s">
        <v>27</v>
      </c>
      <c r="D5296" t="s">
        <v>28</v>
      </c>
      <c r="E5296">
        <v>4.1900000000000004</v>
      </c>
      <c r="F5296" t="s">
        <v>27</v>
      </c>
      <c r="G5296" t="s">
        <v>28</v>
      </c>
    </row>
    <row r="5297" spans="1:7" x14ac:dyDescent="0.2">
      <c r="A5297" s="3">
        <v>40719</v>
      </c>
      <c r="B5297" t="s">
        <v>29</v>
      </c>
      <c r="C5297" t="s">
        <v>30</v>
      </c>
      <c r="D5297" t="s">
        <v>28</v>
      </c>
      <c r="E5297" t="s">
        <v>29</v>
      </c>
      <c r="F5297" t="s">
        <v>30</v>
      </c>
      <c r="G5297" t="s">
        <v>28</v>
      </c>
    </row>
    <row r="5298" spans="1:7" x14ac:dyDescent="0.2">
      <c r="A5298" s="3">
        <v>40720</v>
      </c>
      <c r="B5298" t="s">
        <v>29</v>
      </c>
      <c r="C5298" t="s">
        <v>30</v>
      </c>
      <c r="D5298" t="s">
        <v>28</v>
      </c>
      <c r="E5298" t="s">
        <v>29</v>
      </c>
      <c r="F5298" t="s">
        <v>30</v>
      </c>
      <c r="G5298" t="s">
        <v>28</v>
      </c>
    </row>
    <row r="5299" spans="1:7" x14ac:dyDescent="0.2">
      <c r="A5299" s="3">
        <v>40721</v>
      </c>
      <c r="B5299">
        <v>4.6100000000000003</v>
      </c>
      <c r="C5299" t="s">
        <v>27</v>
      </c>
      <c r="D5299" t="s">
        <v>28</v>
      </c>
      <c r="E5299">
        <v>4.0200000000000005</v>
      </c>
      <c r="F5299" t="s">
        <v>27</v>
      </c>
      <c r="G5299" t="s">
        <v>28</v>
      </c>
    </row>
    <row r="5300" spans="1:7" x14ac:dyDescent="0.2">
      <c r="A5300" s="3">
        <v>40722</v>
      </c>
      <c r="B5300">
        <v>4.6100000000000003</v>
      </c>
      <c r="C5300" t="s">
        <v>27</v>
      </c>
      <c r="D5300" t="s">
        <v>28</v>
      </c>
      <c r="E5300">
        <v>4.0200000000000005</v>
      </c>
      <c r="F5300" t="s">
        <v>27</v>
      </c>
      <c r="G5300" t="s">
        <v>28</v>
      </c>
    </row>
    <row r="5301" spans="1:7" x14ac:dyDescent="0.2">
      <c r="A5301" s="3">
        <v>40723</v>
      </c>
      <c r="B5301">
        <v>4.62</v>
      </c>
      <c r="C5301" t="s">
        <v>27</v>
      </c>
      <c r="D5301" t="s">
        <v>28</v>
      </c>
      <c r="E5301">
        <v>4.45</v>
      </c>
      <c r="F5301" t="s">
        <v>27</v>
      </c>
      <c r="G5301" t="s">
        <v>28</v>
      </c>
    </row>
    <row r="5302" spans="1:7" x14ac:dyDescent="0.2">
      <c r="A5302" s="3">
        <v>40724</v>
      </c>
      <c r="B5302">
        <v>4.62</v>
      </c>
      <c r="C5302" t="s">
        <v>27</v>
      </c>
      <c r="D5302" t="s">
        <v>28</v>
      </c>
      <c r="E5302">
        <v>4.67</v>
      </c>
      <c r="F5302" t="s">
        <v>27</v>
      </c>
      <c r="G5302" t="s">
        <v>28</v>
      </c>
    </row>
    <row r="5303" spans="1:7" x14ac:dyDescent="0.2">
      <c r="A5303" s="3">
        <v>40725</v>
      </c>
      <c r="B5303">
        <v>4.62</v>
      </c>
      <c r="C5303" t="s">
        <v>27</v>
      </c>
      <c r="D5303" t="s">
        <v>28</v>
      </c>
      <c r="E5303">
        <v>4.6000000000000005</v>
      </c>
      <c r="F5303" t="s">
        <v>27</v>
      </c>
      <c r="G5303" t="s">
        <v>28</v>
      </c>
    </row>
    <row r="5304" spans="1:7" x14ac:dyDescent="0.2">
      <c r="A5304" s="3">
        <v>40726</v>
      </c>
      <c r="B5304" t="s">
        <v>29</v>
      </c>
      <c r="C5304" t="s">
        <v>30</v>
      </c>
      <c r="D5304" t="s">
        <v>28</v>
      </c>
      <c r="E5304" t="s">
        <v>29</v>
      </c>
      <c r="F5304" t="s">
        <v>30</v>
      </c>
      <c r="G5304" t="s">
        <v>28</v>
      </c>
    </row>
    <row r="5305" spans="1:7" x14ac:dyDescent="0.2">
      <c r="A5305" s="3">
        <v>40727</v>
      </c>
      <c r="B5305" t="s">
        <v>29</v>
      </c>
      <c r="C5305" t="s">
        <v>30</v>
      </c>
      <c r="D5305" t="s">
        <v>28</v>
      </c>
      <c r="E5305" t="s">
        <v>29</v>
      </c>
      <c r="F5305" t="s">
        <v>30</v>
      </c>
      <c r="G5305" t="s">
        <v>28</v>
      </c>
    </row>
    <row r="5306" spans="1:7" x14ac:dyDescent="0.2">
      <c r="A5306" s="3">
        <v>40728</v>
      </c>
      <c r="B5306">
        <v>4.62</v>
      </c>
      <c r="C5306" t="s">
        <v>27</v>
      </c>
      <c r="D5306" t="s">
        <v>28</v>
      </c>
      <c r="E5306">
        <v>4.6000000000000005</v>
      </c>
      <c r="F5306" t="s">
        <v>27</v>
      </c>
      <c r="G5306" t="s">
        <v>28</v>
      </c>
    </row>
    <row r="5307" spans="1:7" x14ac:dyDescent="0.2">
      <c r="A5307" s="3">
        <v>40729</v>
      </c>
      <c r="B5307">
        <v>4.62</v>
      </c>
      <c r="C5307" t="s">
        <v>27</v>
      </c>
      <c r="D5307" t="s">
        <v>28</v>
      </c>
      <c r="E5307">
        <v>4.6100000000000003</v>
      </c>
      <c r="F5307" t="s">
        <v>27</v>
      </c>
      <c r="G5307" t="s">
        <v>28</v>
      </c>
    </row>
    <row r="5308" spans="1:7" x14ac:dyDescent="0.2">
      <c r="A5308" s="3">
        <v>40730</v>
      </c>
      <c r="B5308">
        <v>4.62</v>
      </c>
      <c r="C5308" t="s">
        <v>27</v>
      </c>
      <c r="D5308" t="s">
        <v>28</v>
      </c>
      <c r="E5308">
        <v>4.59</v>
      </c>
      <c r="F5308" t="s">
        <v>27</v>
      </c>
      <c r="G5308" t="s">
        <v>28</v>
      </c>
    </row>
    <row r="5309" spans="1:7" x14ac:dyDescent="0.2">
      <c r="A5309" s="3">
        <v>40731</v>
      </c>
      <c r="B5309">
        <v>4.62</v>
      </c>
      <c r="C5309" t="s">
        <v>27</v>
      </c>
      <c r="D5309" t="s">
        <v>28</v>
      </c>
      <c r="E5309">
        <v>4.58</v>
      </c>
      <c r="F5309" t="s">
        <v>27</v>
      </c>
      <c r="G5309" t="s">
        <v>28</v>
      </c>
    </row>
    <row r="5310" spans="1:7" x14ac:dyDescent="0.2">
      <c r="A5310" s="3">
        <v>40732</v>
      </c>
      <c r="B5310">
        <v>4.62</v>
      </c>
      <c r="C5310" t="s">
        <v>27</v>
      </c>
      <c r="D5310" t="s">
        <v>28</v>
      </c>
      <c r="E5310">
        <v>4.58</v>
      </c>
      <c r="F5310" t="s">
        <v>27</v>
      </c>
      <c r="G5310" t="s">
        <v>28</v>
      </c>
    </row>
    <row r="5311" spans="1:7" x14ac:dyDescent="0.2">
      <c r="A5311" s="3">
        <v>40733</v>
      </c>
      <c r="B5311" t="s">
        <v>29</v>
      </c>
      <c r="C5311" t="s">
        <v>30</v>
      </c>
      <c r="D5311" t="s">
        <v>28</v>
      </c>
      <c r="E5311" t="s">
        <v>29</v>
      </c>
      <c r="F5311" t="s">
        <v>30</v>
      </c>
      <c r="G5311" t="s">
        <v>28</v>
      </c>
    </row>
    <row r="5312" spans="1:7" x14ac:dyDescent="0.2">
      <c r="A5312" s="3">
        <v>40734</v>
      </c>
      <c r="B5312" t="s">
        <v>29</v>
      </c>
      <c r="C5312" t="s">
        <v>30</v>
      </c>
      <c r="D5312" t="s">
        <v>28</v>
      </c>
      <c r="E5312" t="s">
        <v>29</v>
      </c>
      <c r="F5312" t="s">
        <v>30</v>
      </c>
      <c r="G5312" t="s">
        <v>28</v>
      </c>
    </row>
    <row r="5313" spans="1:7" x14ac:dyDescent="0.2">
      <c r="A5313" s="3">
        <v>40735</v>
      </c>
      <c r="B5313">
        <v>4.62</v>
      </c>
      <c r="C5313" t="s">
        <v>27</v>
      </c>
      <c r="D5313" t="s">
        <v>28</v>
      </c>
      <c r="E5313">
        <v>4.6000000000000005</v>
      </c>
      <c r="F5313" t="s">
        <v>27</v>
      </c>
      <c r="G5313" t="s">
        <v>28</v>
      </c>
    </row>
    <row r="5314" spans="1:7" x14ac:dyDescent="0.2">
      <c r="A5314" s="3">
        <v>40736</v>
      </c>
      <c r="B5314">
        <v>4.62</v>
      </c>
      <c r="C5314" t="s">
        <v>27</v>
      </c>
      <c r="D5314" t="s">
        <v>28</v>
      </c>
      <c r="E5314">
        <v>4.58</v>
      </c>
      <c r="F5314" t="s">
        <v>27</v>
      </c>
      <c r="G5314" t="s">
        <v>28</v>
      </c>
    </row>
    <row r="5315" spans="1:7" x14ac:dyDescent="0.2">
      <c r="A5315" s="3">
        <v>40737</v>
      </c>
      <c r="B5315">
        <v>4.6100000000000003</v>
      </c>
      <c r="C5315" t="s">
        <v>27</v>
      </c>
      <c r="D5315" t="s">
        <v>28</v>
      </c>
      <c r="E5315">
        <v>4.58</v>
      </c>
      <c r="F5315" t="s">
        <v>27</v>
      </c>
      <c r="G5315" t="s">
        <v>28</v>
      </c>
    </row>
    <row r="5316" spans="1:7" x14ac:dyDescent="0.2">
      <c r="A5316" s="3">
        <v>40738</v>
      </c>
      <c r="B5316">
        <v>4.6100000000000003</v>
      </c>
      <c r="C5316" t="s">
        <v>27</v>
      </c>
      <c r="D5316" t="s">
        <v>28</v>
      </c>
      <c r="E5316">
        <v>4.58</v>
      </c>
      <c r="F5316" t="s">
        <v>27</v>
      </c>
      <c r="G5316" t="s">
        <v>28</v>
      </c>
    </row>
    <row r="5317" spans="1:7" x14ac:dyDescent="0.2">
      <c r="A5317" s="3">
        <v>40739</v>
      </c>
      <c r="B5317">
        <v>4.6100000000000003</v>
      </c>
      <c r="C5317" t="s">
        <v>27</v>
      </c>
      <c r="D5317" t="s">
        <v>28</v>
      </c>
      <c r="E5317">
        <v>4.6000000000000005</v>
      </c>
      <c r="F5317" t="s">
        <v>27</v>
      </c>
      <c r="G5317" t="s">
        <v>28</v>
      </c>
    </row>
    <row r="5318" spans="1:7" x14ac:dyDescent="0.2">
      <c r="A5318" s="3">
        <v>40740</v>
      </c>
      <c r="B5318" t="s">
        <v>29</v>
      </c>
      <c r="C5318" t="s">
        <v>30</v>
      </c>
      <c r="D5318" t="s">
        <v>28</v>
      </c>
      <c r="E5318" t="s">
        <v>29</v>
      </c>
      <c r="F5318" t="s">
        <v>30</v>
      </c>
      <c r="G5318" t="s">
        <v>28</v>
      </c>
    </row>
    <row r="5319" spans="1:7" x14ac:dyDescent="0.2">
      <c r="A5319" s="3">
        <v>40741</v>
      </c>
      <c r="B5319" t="s">
        <v>29</v>
      </c>
      <c r="C5319" t="s">
        <v>30</v>
      </c>
      <c r="D5319" t="s">
        <v>28</v>
      </c>
      <c r="E5319" t="s">
        <v>29</v>
      </c>
      <c r="F5319" t="s">
        <v>30</v>
      </c>
      <c r="G5319" t="s">
        <v>28</v>
      </c>
    </row>
    <row r="5320" spans="1:7" x14ac:dyDescent="0.2">
      <c r="A5320" s="3">
        <v>40742</v>
      </c>
      <c r="B5320">
        <v>4.6100000000000003</v>
      </c>
      <c r="C5320" t="s">
        <v>27</v>
      </c>
      <c r="D5320" t="s">
        <v>28</v>
      </c>
      <c r="E5320">
        <v>4.51</v>
      </c>
      <c r="F5320" t="s">
        <v>27</v>
      </c>
      <c r="G5320" t="s">
        <v>28</v>
      </c>
    </row>
    <row r="5321" spans="1:7" x14ac:dyDescent="0.2">
      <c r="A5321" s="3">
        <v>40743</v>
      </c>
      <c r="B5321">
        <v>4.62</v>
      </c>
      <c r="C5321" t="s">
        <v>27</v>
      </c>
      <c r="D5321" t="s">
        <v>28</v>
      </c>
      <c r="E5321">
        <v>4.5200000000000005</v>
      </c>
      <c r="F5321" t="s">
        <v>27</v>
      </c>
      <c r="G5321" t="s">
        <v>28</v>
      </c>
    </row>
    <row r="5322" spans="1:7" x14ac:dyDescent="0.2">
      <c r="A5322" s="3">
        <v>40744</v>
      </c>
      <c r="B5322">
        <v>4.6100000000000003</v>
      </c>
      <c r="C5322" t="s">
        <v>27</v>
      </c>
      <c r="D5322" t="s">
        <v>28</v>
      </c>
      <c r="E5322">
        <v>4.5600000000000005</v>
      </c>
      <c r="F5322" t="s">
        <v>27</v>
      </c>
      <c r="G5322" t="s">
        <v>28</v>
      </c>
    </row>
    <row r="5323" spans="1:7" x14ac:dyDescent="0.2">
      <c r="A5323" s="3">
        <v>40745</v>
      </c>
      <c r="B5323">
        <v>4.6100000000000003</v>
      </c>
      <c r="C5323" t="s">
        <v>27</v>
      </c>
      <c r="D5323" t="s">
        <v>28</v>
      </c>
      <c r="E5323">
        <v>4.55</v>
      </c>
      <c r="F5323" t="s">
        <v>27</v>
      </c>
      <c r="G5323" t="s">
        <v>28</v>
      </c>
    </row>
    <row r="5324" spans="1:7" x14ac:dyDescent="0.2">
      <c r="A5324" s="3">
        <v>40746</v>
      </c>
      <c r="B5324">
        <v>4.62</v>
      </c>
      <c r="C5324" t="s">
        <v>27</v>
      </c>
      <c r="D5324" t="s">
        <v>28</v>
      </c>
      <c r="E5324">
        <v>4.57</v>
      </c>
      <c r="F5324" t="s">
        <v>27</v>
      </c>
      <c r="G5324" t="s">
        <v>28</v>
      </c>
    </row>
    <row r="5325" spans="1:7" x14ac:dyDescent="0.2">
      <c r="A5325" s="3">
        <v>40747</v>
      </c>
      <c r="B5325" t="s">
        <v>29</v>
      </c>
      <c r="C5325" t="s">
        <v>30</v>
      </c>
      <c r="D5325" t="s">
        <v>28</v>
      </c>
      <c r="E5325" t="s">
        <v>29</v>
      </c>
      <c r="F5325" t="s">
        <v>30</v>
      </c>
      <c r="G5325" t="s">
        <v>28</v>
      </c>
    </row>
    <row r="5326" spans="1:7" x14ac:dyDescent="0.2">
      <c r="A5326" s="3">
        <v>40748</v>
      </c>
      <c r="B5326" t="s">
        <v>29</v>
      </c>
      <c r="C5326" t="s">
        <v>30</v>
      </c>
      <c r="D5326" t="s">
        <v>28</v>
      </c>
      <c r="E5326" t="s">
        <v>29</v>
      </c>
      <c r="F5326" t="s">
        <v>30</v>
      </c>
      <c r="G5326" t="s">
        <v>28</v>
      </c>
    </row>
    <row r="5327" spans="1:7" x14ac:dyDescent="0.2">
      <c r="A5327" s="3">
        <v>40749</v>
      </c>
      <c r="B5327">
        <v>4.62</v>
      </c>
      <c r="C5327" t="s">
        <v>27</v>
      </c>
      <c r="D5327" t="s">
        <v>28</v>
      </c>
      <c r="E5327">
        <v>4.55</v>
      </c>
      <c r="F5327" t="s">
        <v>27</v>
      </c>
      <c r="G5327" t="s">
        <v>28</v>
      </c>
    </row>
    <row r="5328" spans="1:7" x14ac:dyDescent="0.2">
      <c r="A5328" s="3">
        <v>40750</v>
      </c>
      <c r="B5328">
        <v>4.62</v>
      </c>
      <c r="C5328" t="s">
        <v>27</v>
      </c>
      <c r="D5328" t="s">
        <v>28</v>
      </c>
      <c r="E5328">
        <v>4.51</v>
      </c>
      <c r="F5328" t="s">
        <v>27</v>
      </c>
      <c r="G5328" t="s">
        <v>28</v>
      </c>
    </row>
    <row r="5329" spans="1:7" x14ac:dyDescent="0.2">
      <c r="A5329" s="3">
        <v>40751</v>
      </c>
      <c r="B5329">
        <v>4.6100000000000003</v>
      </c>
      <c r="C5329" t="s">
        <v>27</v>
      </c>
      <c r="D5329" t="s">
        <v>28</v>
      </c>
      <c r="E5329">
        <v>4.37</v>
      </c>
      <c r="F5329" t="s">
        <v>27</v>
      </c>
      <c r="G5329" t="s">
        <v>28</v>
      </c>
    </row>
    <row r="5330" spans="1:7" x14ac:dyDescent="0.2">
      <c r="A5330" s="3">
        <v>40752</v>
      </c>
      <c r="B5330">
        <v>4.62</v>
      </c>
      <c r="C5330" t="s">
        <v>27</v>
      </c>
      <c r="D5330" t="s">
        <v>28</v>
      </c>
      <c r="E5330">
        <v>3.5300000000000002</v>
      </c>
      <c r="F5330" t="s">
        <v>27</v>
      </c>
      <c r="G5330" t="s">
        <v>28</v>
      </c>
    </row>
    <row r="5331" spans="1:7" x14ac:dyDescent="0.2">
      <c r="A5331" s="3">
        <v>40753</v>
      </c>
      <c r="B5331">
        <v>4.62</v>
      </c>
      <c r="C5331" t="s">
        <v>27</v>
      </c>
      <c r="D5331" t="s">
        <v>28</v>
      </c>
      <c r="E5331">
        <v>4.45</v>
      </c>
      <c r="F5331" t="s">
        <v>27</v>
      </c>
      <c r="G5331" t="s">
        <v>28</v>
      </c>
    </row>
    <row r="5332" spans="1:7" x14ac:dyDescent="0.2">
      <c r="A5332" s="3">
        <v>40754</v>
      </c>
      <c r="B5332" t="s">
        <v>29</v>
      </c>
      <c r="C5332" t="s">
        <v>30</v>
      </c>
      <c r="D5332" t="s">
        <v>28</v>
      </c>
      <c r="E5332" t="s">
        <v>29</v>
      </c>
      <c r="F5332" t="s">
        <v>30</v>
      </c>
      <c r="G5332" t="s">
        <v>28</v>
      </c>
    </row>
    <row r="5333" spans="1:7" x14ac:dyDescent="0.2">
      <c r="A5333" s="3">
        <v>40755</v>
      </c>
      <c r="B5333" t="s">
        <v>29</v>
      </c>
      <c r="C5333" t="s">
        <v>30</v>
      </c>
      <c r="D5333" t="s">
        <v>28</v>
      </c>
      <c r="E5333" t="s">
        <v>29</v>
      </c>
      <c r="F5333" t="s">
        <v>30</v>
      </c>
      <c r="G5333" t="s">
        <v>28</v>
      </c>
    </row>
    <row r="5334" spans="1:7" x14ac:dyDescent="0.2">
      <c r="A5334" s="3">
        <v>40756</v>
      </c>
      <c r="B5334">
        <v>4.6100000000000003</v>
      </c>
      <c r="C5334" t="s">
        <v>27</v>
      </c>
      <c r="D5334" t="s">
        <v>28</v>
      </c>
      <c r="E5334">
        <v>4.54</v>
      </c>
      <c r="F5334" t="s">
        <v>27</v>
      </c>
      <c r="G5334" t="s">
        <v>28</v>
      </c>
    </row>
    <row r="5335" spans="1:7" x14ac:dyDescent="0.2">
      <c r="A5335" s="3">
        <v>40757</v>
      </c>
      <c r="B5335">
        <v>4.6100000000000003</v>
      </c>
      <c r="C5335" t="s">
        <v>27</v>
      </c>
      <c r="D5335" t="s">
        <v>28</v>
      </c>
      <c r="E5335">
        <v>4.54</v>
      </c>
      <c r="F5335" t="s">
        <v>27</v>
      </c>
      <c r="G5335" t="s">
        <v>28</v>
      </c>
    </row>
    <row r="5336" spans="1:7" x14ac:dyDescent="0.2">
      <c r="A5336" s="3">
        <v>40758</v>
      </c>
      <c r="B5336">
        <v>4.6100000000000003</v>
      </c>
      <c r="C5336" t="s">
        <v>27</v>
      </c>
      <c r="D5336" t="s">
        <v>28</v>
      </c>
      <c r="E5336">
        <v>4.46</v>
      </c>
      <c r="F5336" t="s">
        <v>27</v>
      </c>
      <c r="G5336" t="s">
        <v>28</v>
      </c>
    </row>
    <row r="5337" spans="1:7" x14ac:dyDescent="0.2">
      <c r="A5337" s="3">
        <v>40759</v>
      </c>
      <c r="B5337">
        <v>4.62</v>
      </c>
      <c r="C5337" t="s">
        <v>27</v>
      </c>
      <c r="D5337" t="s">
        <v>28</v>
      </c>
      <c r="E5337">
        <v>4.4400000000000004</v>
      </c>
      <c r="F5337" t="s">
        <v>27</v>
      </c>
      <c r="G5337" t="s">
        <v>28</v>
      </c>
    </row>
    <row r="5338" spans="1:7" x14ac:dyDescent="0.2">
      <c r="A5338" s="3">
        <v>40760</v>
      </c>
      <c r="B5338">
        <v>4.62</v>
      </c>
      <c r="C5338" t="s">
        <v>27</v>
      </c>
      <c r="D5338" t="s">
        <v>28</v>
      </c>
      <c r="E5338">
        <v>4.5</v>
      </c>
      <c r="F5338" t="s">
        <v>27</v>
      </c>
      <c r="G5338" t="s">
        <v>28</v>
      </c>
    </row>
    <row r="5339" spans="1:7" x14ac:dyDescent="0.2">
      <c r="A5339" s="3">
        <v>40761</v>
      </c>
      <c r="B5339" t="s">
        <v>29</v>
      </c>
      <c r="C5339" t="s">
        <v>30</v>
      </c>
      <c r="D5339" t="s">
        <v>28</v>
      </c>
      <c r="E5339" t="s">
        <v>29</v>
      </c>
      <c r="F5339" t="s">
        <v>30</v>
      </c>
      <c r="G5339" t="s">
        <v>28</v>
      </c>
    </row>
    <row r="5340" spans="1:7" x14ac:dyDescent="0.2">
      <c r="A5340" s="3">
        <v>40762</v>
      </c>
      <c r="B5340" t="s">
        <v>29</v>
      </c>
      <c r="C5340" t="s">
        <v>30</v>
      </c>
      <c r="D5340" t="s">
        <v>28</v>
      </c>
      <c r="E5340" t="s">
        <v>29</v>
      </c>
      <c r="F5340" t="s">
        <v>30</v>
      </c>
      <c r="G5340" t="s">
        <v>28</v>
      </c>
    </row>
    <row r="5341" spans="1:7" x14ac:dyDescent="0.2">
      <c r="A5341" s="3">
        <v>40763</v>
      </c>
      <c r="B5341">
        <v>4.6100000000000003</v>
      </c>
      <c r="C5341" t="s">
        <v>27</v>
      </c>
      <c r="D5341" t="s">
        <v>28</v>
      </c>
      <c r="E5341">
        <v>4.51</v>
      </c>
      <c r="F5341" t="s">
        <v>27</v>
      </c>
      <c r="G5341" t="s">
        <v>28</v>
      </c>
    </row>
    <row r="5342" spans="1:7" x14ac:dyDescent="0.2">
      <c r="A5342" s="3">
        <v>40764</v>
      </c>
      <c r="B5342">
        <v>4.62</v>
      </c>
      <c r="C5342" t="s">
        <v>27</v>
      </c>
      <c r="D5342" t="s">
        <v>28</v>
      </c>
      <c r="E5342">
        <v>4.5600000000000005</v>
      </c>
      <c r="F5342" t="s">
        <v>27</v>
      </c>
      <c r="G5342" t="s">
        <v>28</v>
      </c>
    </row>
    <row r="5343" spans="1:7" x14ac:dyDescent="0.2">
      <c r="A5343" s="3">
        <v>40765</v>
      </c>
      <c r="B5343">
        <v>4.62</v>
      </c>
      <c r="C5343" t="s">
        <v>27</v>
      </c>
      <c r="D5343" t="s">
        <v>28</v>
      </c>
      <c r="E5343">
        <v>4.58</v>
      </c>
      <c r="F5343" t="s">
        <v>27</v>
      </c>
      <c r="G5343" t="s">
        <v>28</v>
      </c>
    </row>
    <row r="5344" spans="1:7" x14ac:dyDescent="0.2">
      <c r="A5344" s="3">
        <v>40766</v>
      </c>
      <c r="B5344">
        <v>4.62</v>
      </c>
      <c r="C5344" t="s">
        <v>27</v>
      </c>
      <c r="D5344" t="s">
        <v>28</v>
      </c>
      <c r="E5344">
        <v>4.6100000000000003</v>
      </c>
      <c r="F5344" t="s">
        <v>27</v>
      </c>
      <c r="G5344" t="s">
        <v>28</v>
      </c>
    </row>
    <row r="5345" spans="1:7" x14ac:dyDescent="0.2">
      <c r="A5345" s="3">
        <v>40767</v>
      </c>
      <c r="B5345">
        <v>4.62</v>
      </c>
      <c r="C5345" t="s">
        <v>27</v>
      </c>
      <c r="D5345" t="s">
        <v>28</v>
      </c>
      <c r="E5345">
        <v>4.6000000000000005</v>
      </c>
      <c r="F5345" t="s">
        <v>27</v>
      </c>
      <c r="G5345" t="s">
        <v>28</v>
      </c>
    </row>
    <row r="5346" spans="1:7" x14ac:dyDescent="0.2">
      <c r="A5346" s="3">
        <v>40768</v>
      </c>
      <c r="B5346" t="s">
        <v>29</v>
      </c>
      <c r="C5346" t="s">
        <v>30</v>
      </c>
      <c r="D5346" t="s">
        <v>28</v>
      </c>
      <c r="E5346" t="s">
        <v>29</v>
      </c>
      <c r="F5346" t="s">
        <v>30</v>
      </c>
      <c r="G5346" t="s">
        <v>28</v>
      </c>
    </row>
    <row r="5347" spans="1:7" x14ac:dyDescent="0.2">
      <c r="A5347" s="3">
        <v>40769</v>
      </c>
      <c r="B5347" t="s">
        <v>29</v>
      </c>
      <c r="C5347" t="s">
        <v>30</v>
      </c>
      <c r="D5347" t="s">
        <v>28</v>
      </c>
      <c r="E5347" t="s">
        <v>29</v>
      </c>
      <c r="F5347" t="s">
        <v>30</v>
      </c>
      <c r="G5347" t="s">
        <v>28</v>
      </c>
    </row>
    <row r="5348" spans="1:7" x14ac:dyDescent="0.2">
      <c r="A5348" s="3">
        <v>40770</v>
      </c>
      <c r="B5348" t="s">
        <v>29</v>
      </c>
      <c r="C5348" t="s">
        <v>30</v>
      </c>
      <c r="D5348" t="s">
        <v>28</v>
      </c>
      <c r="E5348" t="s">
        <v>29</v>
      </c>
      <c r="F5348" t="s">
        <v>30</v>
      </c>
      <c r="G5348" t="s">
        <v>28</v>
      </c>
    </row>
    <row r="5349" spans="1:7" x14ac:dyDescent="0.2">
      <c r="A5349" s="3">
        <v>40771</v>
      </c>
      <c r="B5349">
        <v>4.62</v>
      </c>
      <c r="C5349" t="s">
        <v>27</v>
      </c>
      <c r="D5349" t="s">
        <v>28</v>
      </c>
      <c r="E5349">
        <v>4.54</v>
      </c>
      <c r="F5349" t="s">
        <v>27</v>
      </c>
      <c r="G5349" t="s">
        <v>28</v>
      </c>
    </row>
    <row r="5350" spans="1:7" x14ac:dyDescent="0.2">
      <c r="A5350" s="3">
        <v>40772</v>
      </c>
      <c r="B5350">
        <v>4.62</v>
      </c>
      <c r="C5350" t="s">
        <v>27</v>
      </c>
      <c r="D5350" t="s">
        <v>28</v>
      </c>
      <c r="E5350">
        <v>4.5200000000000005</v>
      </c>
      <c r="F5350" t="s">
        <v>27</v>
      </c>
      <c r="G5350" t="s">
        <v>28</v>
      </c>
    </row>
    <row r="5351" spans="1:7" x14ac:dyDescent="0.2">
      <c r="A5351" s="3">
        <v>40773</v>
      </c>
      <c r="B5351">
        <v>4.6100000000000003</v>
      </c>
      <c r="C5351" t="s">
        <v>27</v>
      </c>
      <c r="D5351" t="s">
        <v>28</v>
      </c>
      <c r="E5351">
        <v>4.49</v>
      </c>
      <c r="F5351" t="s">
        <v>27</v>
      </c>
      <c r="G5351" t="s">
        <v>28</v>
      </c>
    </row>
    <row r="5352" spans="1:7" x14ac:dyDescent="0.2">
      <c r="A5352" s="3">
        <v>40774</v>
      </c>
      <c r="B5352">
        <v>4.6100000000000003</v>
      </c>
      <c r="C5352" t="s">
        <v>27</v>
      </c>
      <c r="D5352" t="s">
        <v>28</v>
      </c>
      <c r="E5352">
        <v>4.53</v>
      </c>
      <c r="F5352" t="s">
        <v>27</v>
      </c>
      <c r="G5352" t="s">
        <v>28</v>
      </c>
    </row>
    <row r="5353" spans="1:7" x14ac:dyDescent="0.2">
      <c r="A5353" s="3">
        <v>40775</v>
      </c>
      <c r="B5353" t="s">
        <v>29</v>
      </c>
      <c r="C5353" t="s">
        <v>30</v>
      </c>
      <c r="D5353" t="s">
        <v>28</v>
      </c>
      <c r="E5353" t="s">
        <v>29</v>
      </c>
      <c r="F5353" t="s">
        <v>30</v>
      </c>
      <c r="G5353" t="s">
        <v>28</v>
      </c>
    </row>
    <row r="5354" spans="1:7" x14ac:dyDescent="0.2">
      <c r="A5354" s="3">
        <v>40776</v>
      </c>
      <c r="B5354" t="s">
        <v>29</v>
      </c>
      <c r="C5354" t="s">
        <v>30</v>
      </c>
      <c r="D5354" t="s">
        <v>28</v>
      </c>
      <c r="E5354" t="s">
        <v>29</v>
      </c>
      <c r="F5354" t="s">
        <v>30</v>
      </c>
      <c r="G5354" t="s">
        <v>28</v>
      </c>
    </row>
    <row r="5355" spans="1:7" x14ac:dyDescent="0.2">
      <c r="A5355" s="3">
        <v>40777</v>
      </c>
      <c r="B5355">
        <v>4.6100000000000003</v>
      </c>
      <c r="C5355" t="s">
        <v>27</v>
      </c>
      <c r="D5355" t="s">
        <v>28</v>
      </c>
      <c r="E5355">
        <v>4.55</v>
      </c>
      <c r="F5355" t="s">
        <v>27</v>
      </c>
      <c r="G5355" t="s">
        <v>28</v>
      </c>
    </row>
    <row r="5356" spans="1:7" x14ac:dyDescent="0.2">
      <c r="A5356" s="3">
        <v>40778</v>
      </c>
      <c r="B5356">
        <v>4.6100000000000003</v>
      </c>
      <c r="C5356" t="s">
        <v>27</v>
      </c>
      <c r="D5356" t="s">
        <v>28</v>
      </c>
      <c r="E5356">
        <v>4.55</v>
      </c>
      <c r="F5356" t="s">
        <v>27</v>
      </c>
      <c r="G5356" t="s">
        <v>28</v>
      </c>
    </row>
    <row r="5357" spans="1:7" x14ac:dyDescent="0.2">
      <c r="A5357" s="3">
        <v>40779</v>
      </c>
      <c r="B5357">
        <v>4.6100000000000003</v>
      </c>
      <c r="C5357" t="s">
        <v>27</v>
      </c>
      <c r="D5357" t="s">
        <v>28</v>
      </c>
      <c r="E5357">
        <v>4.54</v>
      </c>
      <c r="F5357" t="s">
        <v>27</v>
      </c>
      <c r="G5357" t="s">
        <v>28</v>
      </c>
    </row>
    <row r="5358" spans="1:7" x14ac:dyDescent="0.2">
      <c r="A5358" s="3">
        <v>40780</v>
      </c>
      <c r="B5358">
        <v>4.6100000000000003</v>
      </c>
      <c r="C5358" t="s">
        <v>27</v>
      </c>
      <c r="D5358" t="s">
        <v>28</v>
      </c>
      <c r="E5358">
        <v>4.54</v>
      </c>
      <c r="F5358" t="s">
        <v>27</v>
      </c>
      <c r="G5358" t="s">
        <v>28</v>
      </c>
    </row>
    <row r="5359" spans="1:7" x14ac:dyDescent="0.2">
      <c r="A5359" s="3">
        <v>40781</v>
      </c>
      <c r="B5359">
        <v>4.6100000000000003</v>
      </c>
      <c r="C5359" t="s">
        <v>27</v>
      </c>
      <c r="D5359" t="s">
        <v>28</v>
      </c>
      <c r="E5359">
        <v>4.55</v>
      </c>
      <c r="F5359" t="s">
        <v>27</v>
      </c>
      <c r="G5359" t="s">
        <v>28</v>
      </c>
    </row>
    <row r="5360" spans="1:7" x14ac:dyDescent="0.2">
      <c r="A5360" s="3">
        <v>40782</v>
      </c>
      <c r="B5360" t="s">
        <v>29</v>
      </c>
      <c r="C5360" t="s">
        <v>30</v>
      </c>
      <c r="D5360" t="s">
        <v>28</v>
      </c>
      <c r="E5360" t="s">
        <v>29</v>
      </c>
      <c r="F5360" t="s">
        <v>30</v>
      </c>
      <c r="G5360" t="s">
        <v>28</v>
      </c>
    </row>
    <row r="5361" spans="1:7" x14ac:dyDescent="0.2">
      <c r="A5361" s="3">
        <v>40783</v>
      </c>
      <c r="B5361" t="s">
        <v>29</v>
      </c>
      <c r="C5361" t="s">
        <v>30</v>
      </c>
      <c r="D5361" t="s">
        <v>28</v>
      </c>
      <c r="E5361" t="s">
        <v>29</v>
      </c>
      <c r="F5361" t="s">
        <v>30</v>
      </c>
      <c r="G5361" t="s">
        <v>28</v>
      </c>
    </row>
    <row r="5362" spans="1:7" x14ac:dyDescent="0.2">
      <c r="A5362" s="3">
        <v>40784</v>
      </c>
      <c r="B5362">
        <v>4.6100000000000003</v>
      </c>
      <c r="C5362" t="s">
        <v>27</v>
      </c>
      <c r="D5362" t="s">
        <v>28</v>
      </c>
      <c r="E5362">
        <v>3.79</v>
      </c>
      <c r="F5362" t="s">
        <v>27</v>
      </c>
      <c r="G5362" t="s">
        <v>28</v>
      </c>
    </row>
    <row r="5363" spans="1:7" x14ac:dyDescent="0.2">
      <c r="A5363" s="3">
        <v>40785</v>
      </c>
      <c r="B5363">
        <v>4.6100000000000003</v>
      </c>
      <c r="C5363" t="s">
        <v>27</v>
      </c>
      <c r="D5363" t="s">
        <v>28</v>
      </c>
      <c r="E5363">
        <v>4.54</v>
      </c>
      <c r="F5363" t="s">
        <v>27</v>
      </c>
      <c r="G5363" t="s">
        <v>28</v>
      </c>
    </row>
    <row r="5364" spans="1:7" x14ac:dyDescent="0.2">
      <c r="A5364" s="3">
        <v>40786</v>
      </c>
      <c r="B5364">
        <v>4.6100000000000003</v>
      </c>
      <c r="C5364" t="s">
        <v>27</v>
      </c>
      <c r="D5364" t="s">
        <v>28</v>
      </c>
      <c r="E5364">
        <v>4.5600000000000005</v>
      </c>
      <c r="F5364" t="s">
        <v>27</v>
      </c>
      <c r="G5364" t="s">
        <v>28</v>
      </c>
    </row>
    <row r="5365" spans="1:7" x14ac:dyDescent="0.2">
      <c r="A5365" s="3">
        <v>40787</v>
      </c>
      <c r="B5365">
        <v>4.6100000000000003</v>
      </c>
      <c r="C5365" t="s">
        <v>27</v>
      </c>
      <c r="D5365" t="s">
        <v>28</v>
      </c>
      <c r="E5365">
        <v>4.5600000000000005</v>
      </c>
      <c r="F5365" t="s">
        <v>27</v>
      </c>
      <c r="G5365" t="s">
        <v>28</v>
      </c>
    </row>
    <row r="5366" spans="1:7" x14ac:dyDescent="0.2">
      <c r="A5366" s="3">
        <v>40788</v>
      </c>
      <c r="B5366">
        <v>4.6100000000000003</v>
      </c>
      <c r="C5366" t="s">
        <v>27</v>
      </c>
      <c r="D5366" t="s">
        <v>28</v>
      </c>
      <c r="E5366">
        <v>4.5600000000000005</v>
      </c>
      <c r="F5366" t="s">
        <v>27</v>
      </c>
      <c r="G5366" t="s">
        <v>28</v>
      </c>
    </row>
    <row r="5367" spans="1:7" x14ac:dyDescent="0.2">
      <c r="A5367" s="3">
        <v>40789</v>
      </c>
      <c r="B5367" t="s">
        <v>29</v>
      </c>
      <c r="C5367" t="s">
        <v>30</v>
      </c>
      <c r="D5367" t="s">
        <v>28</v>
      </c>
      <c r="E5367" t="s">
        <v>29</v>
      </c>
      <c r="F5367" t="s">
        <v>30</v>
      </c>
      <c r="G5367" t="s">
        <v>28</v>
      </c>
    </row>
    <row r="5368" spans="1:7" x14ac:dyDescent="0.2">
      <c r="A5368" s="3">
        <v>40790</v>
      </c>
      <c r="B5368" t="s">
        <v>29</v>
      </c>
      <c r="C5368" t="s">
        <v>30</v>
      </c>
      <c r="D5368" t="s">
        <v>28</v>
      </c>
      <c r="E5368" t="s">
        <v>29</v>
      </c>
      <c r="F5368" t="s">
        <v>30</v>
      </c>
      <c r="G5368" t="s">
        <v>28</v>
      </c>
    </row>
    <row r="5369" spans="1:7" x14ac:dyDescent="0.2">
      <c r="A5369" s="3">
        <v>40791</v>
      </c>
      <c r="B5369">
        <v>4.6100000000000003</v>
      </c>
      <c r="C5369" t="s">
        <v>27</v>
      </c>
      <c r="D5369" t="s">
        <v>28</v>
      </c>
      <c r="E5369">
        <v>4.57</v>
      </c>
      <c r="F5369" t="s">
        <v>27</v>
      </c>
      <c r="G5369" t="s">
        <v>28</v>
      </c>
    </row>
    <row r="5370" spans="1:7" x14ac:dyDescent="0.2">
      <c r="A5370" s="3">
        <v>40792</v>
      </c>
      <c r="B5370">
        <v>4.6100000000000003</v>
      </c>
      <c r="C5370" t="s">
        <v>27</v>
      </c>
      <c r="D5370" t="s">
        <v>28</v>
      </c>
      <c r="E5370">
        <v>4.58</v>
      </c>
      <c r="F5370" t="s">
        <v>27</v>
      </c>
      <c r="G5370" t="s">
        <v>28</v>
      </c>
    </row>
    <row r="5371" spans="1:7" x14ac:dyDescent="0.2">
      <c r="A5371" s="3">
        <v>40793</v>
      </c>
      <c r="B5371">
        <v>4.62</v>
      </c>
      <c r="C5371" t="s">
        <v>27</v>
      </c>
      <c r="D5371" t="s">
        <v>28</v>
      </c>
      <c r="E5371">
        <v>4.6000000000000005</v>
      </c>
      <c r="F5371" t="s">
        <v>27</v>
      </c>
      <c r="G5371" t="s">
        <v>28</v>
      </c>
    </row>
    <row r="5372" spans="1:7" x14ac:dyDescent="0.2">
      <c r="A5372" s="3">
        <v>40794</v>
      </c>
      <c r="B5372">
        <v>4.62</v>
      </c>
      <c r="C5372" t="s">
        <v>27</v>
      </c>
      <c r="D5372" t="s">
        <v>28</v>
      </c>
      <c r="E5372">
        <v>4.62</v>
      </c>
      <c r="F5372" t="s">
        <v>27</v>
      </c>
      <c r="G5372" t="s">
        <v>28</v>
      </c>
    </row>
    <row r="5373" spans="1:7" x14ac:dyDescent="0.2">
      <c r="A5373" s="3">
        <v>40795</v>
      </c>
      <c r="B5373">
        <v>4.62</v>
      </c>
      <c r="C5373" t="s">
        <v>27</v>
      </c>
      <c r="D5373" t="s">
        <v>28</v>
      </c>
      <c r="E5373">
        <v>4.6100000000000003</v>
      </c>
      <c r="F5373" t="s">
        <v>27</v>
      </c>
      <c r="G5373" t="s">
        <v>28</v>
      </c>
    </row>
    <row r="5374" spans="1:7" x14ac:dyDescent="0.2">
      <c r="A5374" s="3">
        <v>40796</v>
      </c>
      <c r="B5374" t="s">
        <v>29</v>
      </c>
      <c r="C5374" t="s">
        <v>30</v>
      </c>
      <c r="D5374" t="s">
        <v>28</v>
      </c>
      <c r="E5374" t="s">
        <v>29</v>
      </c>
      <c r="F5374" t="s">
        <v>30</v>
      </c>
      <c r="G5374" t="s">
        <v>28</v>
      </c>
    </row>
    <row r="5375" spans="1:7" x14ac:dyDescent="0.2">
      <c r="A5375" s="3">
        <v>40797</v>
      </c>
      <c r="B5375" t="s">
        <v>29</v>
      </c>
      <c r="C5375" t="s">
        <v>30</v>
      </c>
      <c r="D5375" t="s">
        <v>28</v>
      </c>
      <c r="E5375" t="s">
        <v>29</v>
      </c>
      <c r="F5375" t="s">
        <v>30</v>
      </c>
      <c r="G5375" t="s">
        <v>28</v>
      </c>
    </row>
    <row r="5376" spans="1:7" x14ac:dyDescent="0.2">
      <c r="A5376" s="3">
        <v>40798</v>
      </c>
      <c r="B5376">
        <v>4.62</v>
      </c>
      <c r="C5376" t="s">
        <v>27</v>
      </c>
      <c r="D5376" t="s">
        <v>28</v>
      </c>
      <c r="E5376">
        <v>4.6399999999999997</v>
      </c>
      <c r="F5376" t="s">
        <v>27</v>
      </c>
      <c r="G5376" t="s">
        <v>28</v>
      </c>
    </row>
    <row r="5377" spans="1:7" x14ac:dyDescent="0.2">
      <c r="A5377" s="3">
        <v>40799</v>
      </c>
      <c r="B5377">
        <v>4.63</v>
      </c>
      <c r="C5377" t="s">
        <v>27</v>
      </c>
      <c r="D5377" t="s">
        <v>28</v>
      </c>
      <c r="E5377">
        <v>4.66</v>
      </c>
      <c r="F5377" t="s">
        <v>27</v>
      </c>
      <c r="G5377" t="s">
        <v>28</v>
      </c>
    </row>
    <row r="5378" spans="1:7" x14ac:dyDescent="0.2">
      <c r="A5378" s="3">
        <v>40800</v>
      </c>
      <c r="B5378">
        <v>4.6399999999999997</v>
      </c>
      <c r="C5378" t="s">
        <v>27</v>
      </c>
      <c r="D5378" t="s">
        <v>28</v>
      </c>
      <c r="E5378">
        <v>4.66</v>
      </c>
      <c r="F5378" t="s">
        <v>27</v>
      </c>
      <c r="G5378" t="s">
        <v>28</v>
      </c>
    </row>
    <row r="5379" spans="1:7" x14ac:dyDescent="0.2">
      <c r="A5379" s="3">
        <v>40801</v>
      </c>
      <c r="B5379">
        <v>4.6399999999999997</v>
      </c>
      <c r="C5379" t="s">
        <v>27</v>
      </c>
      <c r="D5379" t="s">
        <v>28</v>
      </c>
      <c r="E5379">
        <v>4.66</v>
      </c>
      <c r="F5379" t="s">
        <v>27</v>
      </c>
      <c r="G5379" t="s">
        <v>28</v>
      </c>
    </row>
    <row r="5380" spans="1:7" x14ac:dyDescent="0.2">
      <c r="A5380" s="3">
        <v>40802</v>
      </c>
      <c r="B5380">
        <v>4.6399999999999997</v>
      </c>
      <c r="C5380" t="s">
        <v>27</v>
      </c>
      <c r="D5380" t="s">
        <v>28</v>
      </c>
      <c r="E5380">
        <v>4.6500000000000004</v>
      </c>
      <c r="F5380" t="s">
        <v>27</v>
      </c>
      <c r="G5380" t="s">
        <v>28</v>
      </c>
    </row>
    <row r="5381" spans="1:7" x14ac:dyDescent="0.2">
      <c r="A5381" s="3">
        <v>40803</v>
      </c>
      <c r="B5381" t="s">
        <v>29</v>
      </c>
      <c r="C5381" t="s">
        <v>30</v>
      </c>
      <c r="D5381" t="s">
        <v>28</v>
      </c>
      <c r="E5381" t="s">
        <v>29</v>
      </c>
      <c r="F5381" t="s">
        <v>30</v>
      </c>
      <c r="G5381" t="s">
        <v>28</v>
      </c>
    </row>
    <row r="5382" spans="1:7" x14ac:dyDescent="0.2">
      <c r="A5382" s="3">
        <v>40804</v>
      </c>
      <c r="B5382" t="s">
        <v>29</v>
      </c>
      <c r="C5382" t="s">
        <v>30</v>
      </c>
      <c r="D5382" t="s">
        <v>28</v>
      </c>
      <c r="E5382" t="s">
        <v>29</v>
      </c>
      <c r="F5382" t="s">
        <v>30</v>
      </c>
      <c r="G5382" t="s">
        <v>28</v>
      </c>
    </row>
    <row r="5383" spans="1:7" x14ac:dyDescent="0.2">
      <c r="A5383" s="3">
        <v>40805</v>
      </c>
      <c r="B5383">
        <v>4.6399999999999997</v>
      </c>
      <c r="C5383" t="s">
        <v>27</v>
      </c>
      <c r="D5383" t="s">
        <v>28</v>
      </c>
      <c r="E5383">
        <v>4.5</v>
      </c>
      <c r="F5383" t="s">
        <v>27</v>
      </c>
      <c r="G5383" t="s">
        <v>28</v>
      </c>
    </row>
    <row r="5384" spans="1:7" x14ac:dyDescent="0.2">
      <c r="A5384" s="3">
        <v>40806</v>
      </c>
      <c r="B5384">
        <v>4.63</v>
      </c>
      <c r="C5384" t="s">
        <v>27</v>
      </c>
      <c r="D5384" t="s">
        <v>28</v>
      </c>
      <c r="E5384">
        <v>4.4800000000000004</v>
      </c>
      <c r="F5384" t="s">
        <v>27</v>
      </c>
      <c r="G5384" t="s">
        <v>28</v>
      </c>
    </row>
    <row r="5385" spans="1:7" x14ac:dyDescent="0.2">
      <c r="A5385" s="3">
        <v>40807</v>
      </c>
      <c r="B5385">
        <v>4.63</v>
      </c>
      <c r="C5385" t="s">
        <v>27</v>
      </c>
      <c r="D5385" t="s">
        <v>28</v>
      </c>
      <c r="E5385">
        <v>4.53</v>
      </c>
      <c r="F5385" t="s">
        <v>27</v>
      </c>
      <c r="G5385" t="s">
        <v>28</v>
      </c>
    </row>
    <row r="5386" spans="1:7" x14ac:dyDescent="0.2">
      <c r="A5386" s="3">
        <v>40808</v>
      </c>
      <c r="B5386">
        <v>4.6399999999999997</v>
      </c>
      <c r="C5386" t="s">
        <v>27</v>
      </c>
      <c r="D5386" t="s">
        <v>28</v>
      </c>
      <c r="E5386">
        <v>4.49</v>
      </c>
      <c r="F5386" t="s">
        <v>27</v>
      </c>
      <c r="G5386" t="s">
        <v>28</v>
      </c>
    </row>
    <row r="5387" spans="1:7" x14ac:dyDescent="0.2">
      <c r="A5387" s="3">
        <v>40809</v>
      </c>
      <c r="B5387">
        <v>4.6399999999999997</v>
      </c>
      <c r="C5387" t="s">
        <v>27</v>
      </c>
      <c r="D5387" t="s">
        <v>28</v>
      </c>
      <c r="E5387">
        <v>4.54</v>
      </c>
      <c r="F5387" t="s">
        <v>27</v>
      </c>
      <c r="G5387" t="s">
        <v>28</v>
      </c>
    </row>
    <row r="5388" spans="1:7" x14ac:dyDescent="0.2">
      <c r="A5388" s="3">
        <v>40810</v>
      </c>
      <c r="B5388" t="s">
        <v>29</v>
      </c>
      <c r="C5388" t="s">
        <v>30</v>
      </c>
      <c r="D5388" t="s">
        <v>28</v>
      </c>
      <c r="E5388" t="s">
        <v>29</v>
      </c>
      <c r="F5388" t="s">
        <v>30</v>
      </c>
      <c r="G5388" t="s">
        <v>28</v>
      </c>
    </row>
    <row r="5389" spans="1:7" x14ac:dyDescent="0.2">
      <c r="A5389" s="3">
        <v>40811</v>
      </c>
      <c r="B5389" t="s">
        <v>29</v>
      </c>
      <c r="C5389" t="s">
        <v>30</v>
      </c>
      <c r="D5389" t="s">
        <v>28</v>
      </c>
      <c r="E5389" t="s">
        <v>29</v>
      </c>
      <c r="F5389" t="s">
        <v>30</v>
      </c>
      <c r="G5389" t="s">
        <v>28</v>
      </c>
    </row>
    <row r="5390" spans="1:7" x14ac:dyDescent="0.2">
      <c r="A5390" s="3">
        <v>40812</v>
      </c>
      <c r="B5390">
        <v>4.63</v>
      </c>
      <c r="C5390" t="s">
        <v>27</v>
      </c>
      <c r="D5390" t="s">
        <v>28</v>
      </c>
      <c r="E5390">
        <v>4.3899999999999997</v>
      </c>
      <c r="F5390" t="s">
        <v>27</v>
      </c>
      <c r="G5390" t="s">
        <v>28</v>
      </c>
    </row>
    <row r="5391" spans="1:7" x14ac:dyDescent="0.2">
      <c r="A5391" s="3">
        <v>40813</v>
      </c>
      <c r="B5391">
        <v>4.63</v>
      </c>
      <c r="C5391" t="s">
        <v>27</v>
      </c>
      <c r="D5391" t="s">
        <v>28</v>
      </c>
      <c r="E5391">
        <v>3.65</v>
      </c>
      <c r="F5391" t="s">
        <v>27</v>
      </c>
      <c r="G5391" t="s">
        <v>28</v>
      </c>
    </row>
    <row r="5392" spans="1:7" x14ac:dyDescent="0.2">
      <c r="A5392" s="3">
        <v>40814</v>
      </c>
      <c r="B5392">
        <v>4.63</v>
      </c>
      <c r="C5392" t="s">
        <v>27</v>
      </c>
      <c r="D5392" t="s">
        <v>28</v>
      </c>
      <c r="E5392">
        <v>3.56</v>
      </c>
      <c r="F5392" t="s">
        <v>27</v>
      </c>
      <c r="G5392" t="s">
        <v>28</v>
      </c>
    </row>
    <row r="5393" spans="1:7" x14ac:dyDescent="0.2">
      <c r="A5393" s="3">
        <v>40815</v>
      </c>
      <c r="B5393">
        <v>4.6399999999999997</v>
      </c>
      <c r="C5393" t="s">
        <v>27</v>
      </c>
      <c r="D5393" t="s">
        <v>28</v>
      </c>
      <c r="E5393">
        <v>4.51</v>
      </c>
      <c r="F5393" t="s">
        <v>27</v>
      </c>
      <c r="G5393" t="s">
        <v>28</v>
      </c>
    </row>
    <row r="5394" spans="1:7" x14ac:dyDescent="0.2">
      <c r="A5394" s="3">
        <v>40816</v>
      </c>
      <c r="B5394">
        <v>4.6399999999999997</v>
      </c>
      <c r="C5394" t="s">
        <v>27</v>
      </c>
      <c r="D5394" t="s">
        <v>28</v>
      </c>
      <c r="E5394">
        <v>4.62</v>
      </c>
      <c r="F5394" t="s">
        <v>27</v>
      </c>
      <c r="G5394" t="s">
        <v>28</v>
      </c>
    </row>
    <row r="5395" spans="1:7" x14ac:dyDescent="0.2">
      <c r="A5395" s="3">
        <v>40817</v>
      </c>
      <c r="B5395" t="s">
        <v>29</v>
      </c>
      <c r="C5395" t="s">
        <v>30</v>
      </c>
      <c r="D5395" t="s">
        <v>28</v>
      </c>
      <c r="E5395" t="s">
        <v>29</v>
      </c>
      <c r="F5395" t="s">
        <v>30</v>
      </c>
      <c r="G5395" t="s">
        <v>28</v>
      </c>
    </row>
    <row r="5396" spans="1:7" x14ac:dyDescent="0.2">
      <c r="A5396" s="3">
        <v>40818</v>
      </c>
      <c r="B5396" t="s">
        <v>29</v>
      </c>
      <c r="C5396" t="s">
        <v>30</v>
      </c>
      <c r="D5396" t="s">
        <v>28</v>
      </c>
      <c r="E5396" t="s">
        <v>29</v>
      </c>
      <c r="F5396" t="s">
        <v>30</v>
      </c>
      <c r="G5396" t="s">
        <v>28</v>
      </c>
    </row>
    <row r="5397" spans="1:7" x14ac:dyDescent="0.2">
      <c r="A5397" s="3">
        <v>40819</v>
      </c>
      <c r="B5397">
        <v>4.6399999999999997</v>
      </c>
      <c r="C5397" t="s">
        <v>27</v>
      </c>
      <c r="D5397" t="s">
        <v>28</v>
      </c>
      <c r="E5397">
        <v>4.53</v>
      </c>
      <c r="F5397" t="s">
        <v>27</v>
      </c>
      <c r="G5397" t="s">
        <v>28</v>
      </c>
    </row>
    <row r="5398" spans="1:7" x14ac:dyDescent="0.2">
      <c r="A5398" s="3">
        <v>40820</v>
      </c>
      <c r="B5398">
        <v>4.6399999999999997</v>
      </c>
      <c r="C5398" t="s">
        <v>27</v>
      </c>
      <c r="D5398" t="s">
        <v>28</v>
      </c>
      <c r="E5398">
        <v>4.53</v>
      </c>
      <c r="F5398" t="s">
        <v>27</v>
      </c>
      <c r="G5398" t="s">
        <v>28</v>
      </c>
    </row>
    <row r="5399" spans="1:7" x14ac:dyDescent="0.2">
      <c r="A5399" s="3">
        <v>40821</v>
      </c>
      <c r="B5399">
        <v>4.6399999999999997</v>
      </c>
      <c r="C5399" t="s">
        <v>27</v>
      </c>
      <c r="D5399" t="s">
        <v>28</v>
      </c>
      <c r="E5399">
        <v>4.47</v>
      </c>
      <c r="F5399" t="s">
        <v>27</v>
      </c>
      <c r="G5399" t="s">
        <v>28</v>
      </c>
    </row>
    <row r="5400" spans="1:7" x14ac:dyDescent="0.2">
      <c r="A5400" s="3">
        <v>40822</v>
      </c>
      <c r="B5400">
        <v>4.6399999999999997</v>
      </c>
      <c r="C5400" t="s">
        <v>27</v>
      </c>
      <c r="D5400" t="s">
        <v>28</v>
      </c>
      <c r="E5400">
        <v>4.4000000000000004</v>
      </c>
      <c r="F5400" t="s">
        <v>27</v>
      </c>
      <c r="G5400" t="s">
        <v>28</v>
      </c>
    </row>
    <row r="5401" spans="1:7" x14ac:dyDescent="0.2">
      <c r="A5401" s="3">
        <v>40823</v>
      </c>
      <c r="B5401">
        <v>4.6399999999999997</v>
      </c>
      <c r="C5401" t="s">
        <v>27</v>
      </c>
      <c r="D5401" t="s">
        <v>28</v>
      </c>
      <c r="E5401">
        <v>4.55</v>
      </c>
      <c r="F5401" t="s">
        <v>27</v>
      </c>
      <c r="G5401" t="s">
        <v>28</v>
      </c>
    </row>
    <row r="5402" spans="1:7" x14ac:dyDescent="0.2">
      <c r="A5402" s="3">
        <v>40824</v>
      </c>
      <c r="B5402" t="s">
        <v>29</v>
      </c>
      <c r="C5402" t="s">
        <v>30</v>
      </c>
      <c r="D5402" t="s">
        <v>28</v>
      </c>
      <c r="E5402" t="s">
        <v>29</v>
      </c>
      <c r="F5402" t="s">
        <v>30</v>
      </c>
      <c r="G5402" t="s">
        <v>28</v>
      </c>
    </row>
    <row r="5403" spans="1:7" x14ac:dyDescent="0.2">
      <c r="A5403" s="3">
        <v>40825</v>
      </c>
      <c r="B5403" t="s">
        <v>29</v>
      </c>
      <c r="C5403" t="s">
        <v>30</v>
      </c>
      <c r="D5403" t="s">
        <v>28</v>
      </c>
      <c r="E5403" t="s">
        <v>29</v>
      </c>
      <c r="F5403" t="s">
        <v>30</v>
      </c>
      <c r="G5403" t="s">
        <v>28</v>
      </c>
    </row>
    <row r="5404" spans="1:7" x14ac:dyDescent="0.2">
      <c r="A5404" s="3">
        <v>40826</v>
      </c>
      <c r="B5404">
        <v>4.6399999999999997</v>
      </c>
      <c r="C5404" t="s">
        <v>27</v>
      </c>
      <c r="D5404" t="s">
        <v>28</v>
      </c>
      <c r="E5404">
        <v>4.47</v>
      </c>
      <c r="F5404" t="s">
        <v>27</v>
      </c>
      <c r="G5404" t="s">
        <v>28</v>
      </c>
    </row>
    <row r="5405" spans="1:7" x14ac:dyDescent="0.2">
      <c r="A5405" s="3">
        <v>40827</v>
      </c>
      <c r="B5405">
        <v>4.6399999999999997</v>
      </c>
      <c r="C5405" t="s">
        <v>27</v>
      </c>
      <c r="D5405" t="s">
        <v>28</v>
      </c>
      <c r="E5405">
        <v>4.5</v>
      </c>
      <c r="F5405" t="s">
        <v>27</v>
      </c>
      <c r="G5405" t="s">
        <v>28</v>
      </c>
    </row>
    <row r="5406" spans="1:7" x14ac:dyDescent="0.2">
      <c r="A5406" s="3">
        <v>40828</v>
      </c>
      <c r="B5406">
        <v>4.6500000000000004</v>
      </c>
      <c r="C5406" t="s">
        <v>27</v>
      </c>
      <c r="D5406" t="s">
        <v>28</v>
      </c>
      <c r="E5406">
        <v>4.5</v>
      </c>
      <c r="F5406" t="s">
        <v>27</v>
      </c>
      <c r="G5406" t="s">
        <v>28</v>
      </c>
    </row>
    <row r="5407" spans="1:7" x14ac:dyDescent="0.2">
      <c r="A5407" s="3">
        <v>40829</v>
      </c>
      <c r="B5407">
        <v>4.6500000000000004</v>
      </c>
      <c r="C5407" t="s">
        <v>27</v>
      </c>
      <c r="D5407" t="s">
        <v>28</v>
      </c>
      <c r="E5407">
        <v>4.5200000000000005</v>
      </c>
      <c r="F5407" t="s">
        <v>27</v>
      </c>
      <c r="G5407" t="s">
        <v>28</v>
      </c>
    </row>
    <row r="5408" spans="1:7" x14ac:dyDescent="0.2">
      <c r="A5408" s="3">
        <v>40830</v>
      </c>
      <c r="B5408">
        <v>4.6500000000000004</v>
      </c>
      <c r="C5408" t="s">
        <v>27</v>
      </c>
      <c r="D5408" t="s">
        <v>28</v>
      </c>
      <c r="E5408">
        <v>4.55</v>
      </c>
      <c r="F5408" t="s">
        <v>27</v>
      </c>
      <c r="G5408" t="s">
        <v>28</v>
      </c>
    </row>
    <row r="5409" spans="1:7" x14ac:dyDescent="0.2">
      <c r="A5409" s="3">
        <v>40831</v>
      </c>
      <c r="B5409" t="s">
        <v>29</v>
      </c>
      <c r="C5409" t="s">
        <v>30</v>
      </c>
      <c r="D5409" t="s">
        <v>28</v>
      </c>
      <c r="E5409" t="s">
        <v>29</v>
      </c>
      <c r="F5409" t="s">
        <v>30</v>
      </c>
      <c r="G5409" t="s">
        <v>28</v>
      </c>
    </row>
    <row r="5410" spans="1:7" x14ac:dyDescent="0.2">
      <c r="A5410" s="3">
        <v>40832</v>
      </c>
      <c r="B5410" t="s">
        <v>29</v>
      </c>
      <c r="C5410" t="s">
        <v>30</v>
      </c>
      <c r="D5410" t="s">
        <v>28</v>
      </c>
      <c r="E5410" t="s">
        <v>29</v>
      </c>
      <c r="F5410" t="s">
        <v>30</v>
      </c>
      <c r="G5410" t="s">
        <v>28</v>
      </c>
    </row>
    <row r="5411" spans="1:7" x14ac:dyDescent="0.2">
      <c r="A5411" s="3">
        <v>40833</v>
      </c>
      <c r="B5411">
        <v>4.6399999999999997</v>
      </c>
      <c r="C5411" t="s">
        <v>27</v>
      </c>
      <c r="D5411" t="s">
        <v>28</v>
      </c>
      <c r="E5411">
        <v>4.5600000000000005</v>
      </c>
      <c r="F5411" t="s">
        <v>27</v>
      </c>
      <c r="G5411" t="s">
        <v>28</v>
      </c>
    </row>
    <row r="5412" spans="1:7" x14ac:dyDescent="0.2">
      <c r="A5412" s="3">
        <v>40834</v>
      </c>
      <c r="B5412">
        <v>4.6500000000000004</v>
      </c>
      <c r="C5412" t="s">
        <v>27</v>
      </c>
      <c r="D5412" t="s">
        <v>28</v>
      </c>
      <c r="E5412">
        <v>4.5600000000000005</v>
      </c>
      <c r="F5412" t="s">
        <v>27</v>
      </c>
      <c r="G5412" t="s">
        <v>28</v>
      </c>
    </row>
    <row r="5413" spans="1:7" x14ac:dyDescent="0.2">
      <c r="A5413" s="3">
        <v>40835</v>
      </c>
      <c r="B5413">
        <v>4.6500000000000004</v>
      </c>
      <c r="C5413" t="s">
        <v>27</v>
      </c>
      <c r="D5413" t="s">
        <v>28</v>
      </c>
      <c r="E5413">
        <v>4.55</v>
      </c>
      <c r="F5413" t="s">
        <v>27</v>
      </c>
      <c r="G5413" t="s">
        <v>28</v>
      </c>
    </row>
    <row r="5414" spans="1:7" x14ac:dyDescent="0.2">
      <c r="A5414" s="3">
        <v>40836</v>
      </c>
      <c r="B5414">
        <v>4.67</v>
      </c>
      <c r="C5414" t="s">
        <v>27</v>
      </c>
      <c r="D5414" t="s">
        <v>28</v>
      </c>
      <c r="E5414">
        <v>4.54</v>
      </c>
      <c r="F5414" t="s">
        <v>27</v>
      </c>
      <c r="G5414" t="s">
        <v>28</v>
      </c>
    </row>
    <row r="5415" spans="1:7" x14ac:dyDescent="0.2">
      <c r="A5415" s="3">
        <v>40837</v>
      </c>
      <c r="B5415">
        <v>4.67</v>
      </c>
      <c r="C5415" t="s">
        <v>27</v>
      </c>
      <c r="D5415" t="s">
        <v>28</v>
      </c>
      <c r="E5415">
        <v>4.57</v>
      </c>
      <c r="F5415" t="s">
        <v>27</v>
      </c>
      <c r="G5415" t="s">
        <v>28</v>
      </c>
    </row>
    <row r="5416" spans="1:7" x14ac:dyDescent="0.2">
      <c r="A5416" s="3">
        <v>40838</v>
      </c>
      <c r="B5416" t="s">
        <v>29</v>
      </c>
      <c r="C5416" t="s">
        <v>30</v>
      </c>
      <c r="D5416" t="s">
        <v>28</v>
      </c>
      <c r="E5416" t="s">
        <v>29</v>
      </c>
      <c r="F5416" t="s">
        <v>30</v>
      </c>
      <c r="G5416" t="s">
        <v>28</v>
      </c>
    </row>
    <row r="5417" spans="1:7" x14ac:dyDescent="0.2">
      <c r="A5417" s="3">
        <v>40839</v>
      </c>
      <c r="B5417" t="s">
        <v>29</v>
      </c>
      <c r="C5417" t="s">
        <v>30</v>
      </c>
      <c r="D5417" t="s">
        <v>28</v>
      </c>
      <c r="E5417" t="s">
        <v>29</v>
      </c>
      <c r="F5417" t="s">
        <v>30</v>
      </c>
      <c r="G5417" t="s">
        <v>28</v>
      </c>
    </row>
    <row r="5418" spans="1:7" x14ac:dyDescent="0.2">
      <c r="A5418" s="3">
        <v>40840</v>
      </c>
      <c r="B5418">
        <v>4.6900000000000004</v>
      </c>
      <c r="C5418" t="s">
        <v>27</v>
      </c>
      <c r="D5418" t="s">
        <v>28</v>
      </c>
      <c r="E5418">
        <v>4.24</v>
      </c>
      <c r="F5418" t="s">
        <v>27</v>
      </c>
      <c r="G5418" t="s">
        <v>28</v>
      </c>
    </row>
    <row r="5419" spans="1:7" x14ac:dyDescent="0.2">
      <c r="A5419" s="3">
        <v>40841</v>
      </c>
      <c r="B5419">
        <v>4.6900000000000004</v>
      </c>
      <c r="C5419" t="s">
        <v>27</v>
      </c>
      <c r="D5419" t="s">
        <v>28</v>
      </c>
      <c r="E5419">
        <v>4.3899999999999997</v>
      </c>
      <c r="F5419" t="s">
        <v>27</v>
      </c>
      <c r="G5419" t="s">
        <v>28</v>
      </c>
    </row>
    <row r="5420" spans="1:7" x14ac:dyDescent="0.2">
      <c r="A5420" s="3">
        <v>40842</v>
      </c>
      <c r="B5420">
        <v>4.6900000000000004</v>
      </c>
      <c r="C5420" t="s">
        <v>27</v>
      </c>
      <c r="D5420" t="s">
        <v>28</v>
      </c>
      <c r="E5420">
        <v>4.32</v>
      </c>
      <c r="F5420" t="s">
        <v>27</v>
      </c>
      <c r="G5420" t="s">
        <v>28</v>
      </c>
    </row>
    <row r="5421" spans="1:7" x14ac:dyDescent="0.2">
      <c r="A5421" s="3">
        <v>40843</v>
      </c>
      <c r="B5421">
        <v>4.7</v>
      </c>
      <c r="C5421" t="s">
        <v>27</v>
      </c>
      <c r="D5421" t="s">
        <v>28</v>
      </c>
      <c r="E5421">
        <v>4.3</v>
      </c>
      <c r="F5421" t="s">
        <v>27</v>
      </c>
      <c r="G5421" t="s">
        <v>28</v>
      </c>
    </row>
    <row r="5422" spans="1:7" x14ac:dyDescent="0.2">
      <c r="A5422" s="3">
        <v>40844</v>
      </c>
      <c r="B5422">
        <v>4.7</v>
      </c>
      <c r="C5422" t="s">
        <v>27</v>
      </c>
      <c r="D5422" t="s">
        <v>28</v>
      </c>
      <c r="E5422">
        <v>4.4800000000000004</v>
      </c>
      <c r="F5422" t="s">
        <v>27</v>
      </c>
      <c r="G5422" t="s">
        <v>28</v>
      </c>
    </row>
    <row r="5423" spans="1:7" x14ac:dyDescent="0.2">
      <c r="A5423" s="3">
        <v>40845</v>
      </c>
      <c r="B5423" t="s">
        <v>29</v>
      </c>
      <c r="C5423" t="s">
        <v>30</v>
      </c>
      <c r="D5423" t="s">
        <v>28</v>
      </c>
      <c r="E5423" t="s">
        <v>29</v>
      </c>
      <c r="F5423" t="s">
        <v>30</v>
      </c>
      <c r="G5423" t="s">
        <v>28</v>
      </c>
    </row>
    <row r="5424" spans="1:7" x14ac:dyDescent="0.2">
      <c r="A5424" s="3">
        <v>40846</v>
      </c>
      <c r="B5424" t="s">
        <v>29</v>
      </c>
      <c r="C5424" t="s">
        <v>30</v>
      </c>
      <c r="D5424" t="s">
        <v>28</v>
      </c>
      <c r="E5424" t="s">
        <v>29</v>
      </c>
      <c r="F5424" t="s">
        <v>30</v>
      </c>
      <c r="G5424" t="s">
        <v>28</v>
      </c>
    </row>
    <row r="5425" spans="1:7" x14ac:dyDescent="0.2">
      <c r="A5425" s="3">
        <v>40847</v>
      </c>
      <c r="B5425">
        <v>4.71</v>
      </c>
      <c r="C5425" t="s">
        <v>27</v>
      </c>
      <c r="D5425" t="s">
        <v>28</v>
      </c>
      <c r="E5425">
        <v>4.53</v>
      </c>
      <c r="F5425" t="s">
        <v>27</v>
      </c>
      <c r="G5425" t="s">
        <v>28</v>
      </c>
    </row>
    <row r="5426" spans="1:7" x14ac:dyDescent="0.2">
      <c r="A5426" s="3">
        <v>40848</v>
      </c>
      <c r="B5426" t="s">
        <v>29</v>
      </c>
      <c r="C5426" t="s">
        <v>30</v>
      </c>
      <c r="D5426" t="s">
        <v>28</v>
      </c>
      <c r="E5426" t="s">
        <v>29</v>
      </c>
      <c r="F5426" t="s">
        <v>30</v>
      </c>
      <c r="G5426" t="s">
        <v>28</v>
      </c>
    </row>
    <row r="5427" spans="1:7" x14ac:dyDescent="0.2">
      <c r="A5427" s="3">
        <v>40849</v>
      </c>
      <c r="B5427">
        <v>4.72</v>
      </c>
      <c r="C5427" t="s">
        <v>27</v>
      </c>
      <c r="D5427" t="s">
        <v>28</v>
      </c>
      <c r="E5427">
        <v>4.53</v>
      </c>
      <c r="F5427" t="s">
        <v>27</v>
      </c>
      <c r="G5427" t="s">
        <v>28</v>
      </c>
    </row>
    <row r="5428" spans="1:7" x14ac:dyDescent="0.2">
      <c r="A5428" s="3">
        <v>40850</v>
      </c>
      <c r="B5428">
        <v>4.71</v>
      </c>
      <c r="C5428" t="s">
        <v>27</v>
      </c>
      <c r="D5428" t="s">
        <v>28</v>
      </c>
      <c r="E5428">
        <v>4.5</v>
      </c>
      <c r="F5428" t="s">
        <v>27</v>
      </c>
      <c r="G5428" t="s">
        <v>28</v>
      </c>
    </row>
    <row r="5429" spans="1:7" x14ac:dyDescent="0.2">
      <c r="A5429" s="3">
        <v>40851</v>
      </c>
      <c r="B5429">
        <v>4.72</v>
      </c>
      <c r="C5429" t="s">
        <v>27</v>
      </c>
      <c r="D5429" t="s">
        <v>28</v>
      </c>
      <c r="E5429">
        <v>4.54</v>
      </c>
      <c r="F5429" t="s">
        <v>27</v>
      </c>
      <c r="G5429" t="s">
        <v>28</v>
      </c>
    </row>
    <row r="5430" spans="1:7" x14ac:dyDescent="0.2">
      <c r="A5430" s="3">
        <v>40852</v>
      </c>
      <c r="B5430" t="s">
        <v>29</v>
      </c>
      <c r="C5430" t="s">
        <v>30</v>
      </c>
      <c r="D5430" t="s">
        <v>28</v>
      </c>
      <c r="E5430" t="s">
        <v>29</v>
      </c>
      <c r="F5430" t="s">
        <v>30</v>
      </c>
      <c r="G5430" t="s">
        <v>28</v>
      </c>
    </row>
    <row r="5431" spans="1:7" x14ac:dyDescent="0.2">
      <c r="A5431" s="3">
        <v>40853</v>
      </c>
      <c r="B5431" t="s">
        <v>29</v>
      </c>
      <c r="C5431" t="s">
        <v>30</v>
      </c>
      <c r="D5431" t="s">
        <v>28</v>
      </c>
      <c r="E5431" t="s">
        <v>29</v>
      </c>
      <c r="F5431" t="s">
        <v>30</v>
      </c>
      <c r="G5431" t="s">
        <v>28</v>
      </c>
    </row>
    <row r="5432" spans="1:7" x14ac:dyDescent="0.2">
      <c r="A5432" s="3">
        <v>40854</v>
      </c>
      <c r="B5432">
        <v>4.72</v>
      </c>
      <c r="C5432" t="s">
        <v>27</v>
      </c>
      <c r="D5432" t="s">
        <v>28</v>
      </c>
      <c r="E5432">
        <v>4.66</v>
      </c>
      <c r="F5432" t="s">
        <v>27</v>
      </c>
      <c r="G5432" t="s">
        <v>28</v>
      </c>
    </row>
    <row r="5433" spans="1:7" x14ac:dyDescent="0.2">
      <c r="A5433" s="3">
        <v>40855</v>
      </c>
      <c r="B5433">
        <v>4.72</v>
      </c>
      <c r="C5433" t="s">
        <v>27</v>
      </c>
      <c r="D5433" t="s">
        <v>28</v>
      </c>
      <c r="E5433">
        <v>4.6900000000000004</v>
      </c>
      <c r="F5433" t="s">
        <v>27</v>
      </c>
      <c r="G5433" t="s">
        <v>28</v>
      </c>
    </row>
    <row r="5434" spans="1:7" x14ac:dyDescent="0.2">
      <c r="A5434" s="3">
        <v>40856</v>
      </c>
      <c r="B5434">
        <v>4.72</v>
      </c>
      <c r="C5434" t="s">
        <v>27</v>
      </c>
      <c r="D5434" t="s">
        <v>28</v>
      </c>
      <c r="E5434">
        <v>4.7300000000000004</v>
      </c>
      <c r="F5434" t="s">
        <v>27</v>
      </c>
      <c r="G5434" t="s">
        <v>28</v>
      </c>
    </row>
    <row r="5435" spans="1:7" x14ac:dyDescent="0.2">
      <c r="A5435" s="3">
        <v>40857</v>
      </c>
      <c r="B5435">
        <v>4.72</v>
      </c>
      <c r="C5435" t="s">
        <v>27</v>
      </c>
      <c r="D5435" t="s">
        <v>28</v>
      </c>
      <c r="E5435">
        <v>4.6399999999999997</v>
      </c>
      <c r="F5435" t="s">
        <v>27</v>
      </c>
      <c r="G5435" t="s">
        <v>28</v>
      </c>
    </row>
    <row r="5436" spans="1:7" x14ac:dyDescent="0.2">
      <c r="A5436" s="3">
        <v>40858</v>
      </c>
      <c r="B5436" t="s">
        <v>29</v>
      </c>
      <c r="C5436" t="s">
        <v>30</v>
      </c>
      <c r="D5436" t="s">
        <v>28</v>
      </c>
      <c r="E5436" t="s">
        <v>29</v>
      </c>
      <c r="F5436" t="s">
        <v>30</v>
      </c>
      <c r="G5436" t="s">
        <v>28</v>
      </c>
    </row>
    <row r="5437" spans="1:7" x14ac:dyDescent="0.2">
      <c r="A5437" s="3">
        <v>40859</v>
      </c>
      <c r="B5437" t="s">
        <v>29</v>
      </c>
      <c r="C5437" t="s">
        <v>30</v>
      </c>
      <c r="D5437" t="s">
        <v>28</v>
      </c>
      <c r="E5437" t="s">
        <v>29</v>
      </c>
      <c r="F5437" t="s">
        <v>30</v>
      </c>
      <c r="G5437" t="s">
        <v>28</v>
      </c>
    </row>
    <row r="5438" spans="1:7" x14ac:dyDescent="0.2">
      <c r="A5438" s="3">
        <v>40860</v>
      </c>
      <c r="B5438" t="s">
        <v>29</v>
      </c>
      <c r="C5438" t="s">
        <v>30</v>
      </c>
      <c r="D5438" t="s">
        <v>28</v>
      </c>
      <c r="E5438" t="s">
        <v>29</v>
      </c>
      <c r="F5438" t="s">
        <v>30</v>
      </c>
      <c r="G5438" t="s">
        <v>28</v>
      </c>
    </row>
    <row r="5439" spans="1:7" x14ac:dyDescent="0.2">
      <c r="A5439" s="3">
        <v>40861</v>
      </c>
      <c r="B5439">
        <v>4.7300000000000004</v>
      </c>
      <c r="C5439" t="s">
        <v>27</v>
      </c>
      <c r="D5439" t="s">
        <v>28</v>
      </c>
      <c r="E5439">
        <v>4.71</v>
      </c>
      <c r="F5439" t="s">
        <v>27</v>
      </c>
      <c r="G5439" t="s">
        <v>28</v>
      </c>
    </row>
    <row r="5440" spans="1:7" x14ac:dyDescent="0.2">
      <c r="A5440" s="3">
        <v>40862</v>
      </c>
      <c r="B5440">
        <v>4.74</v>
      </c>
      <c r="C5440" t="s">
        <v>27</v>
      </c>
      <c r="D5440" t="s">
        <v>28</v>
      </c>
      <c r="E5440">
        <v>4.7300000000000004</v>
      </c>
      <c r="F5440" t="s">
        <v>27</v>
      </c>
      <c r="G5440" t="s">
        <v>28</v>
      </c>
    </row>
    <row r="5441" spans="1:7" x14ac:dyDescent="0.2">
      <c r="A5441" s="3">
        <v>40863</v>
      </c>
      <c r="B5441">
        <v>4.74</v>
      </c>
      <c r="C5441" t="s">
        <v>27</v>
      </c>
      <c r="D5441" t="s">
        <v>28</v>
      </c>
      <c r="E5441">
        <v>4.7</v>
      </c>
      <c r="F5441" t="s">
        <v>27</v>
      </c>
      <c r="G5441" t="s">
        <v>28</v>
      </c>
    </row>
    <row r="5442" spans="1:7" x14ac:dyDescent="0.2">
      <c r="A5442" s="3">
        <v>40864</v>
      </c>
      <c r="B5442">
        <v>4.74</v>
      </c>
      <c r="C5442" t="s">
        <v>27</v>
      </c>
      <c r="D5442" t="s">
        <v>28</v>
      </c>
      <c r="E5442">
        <v>4.66</v>
      </c>
      <c r="F5442" t="s">
        <v>27</v>
      </c>
      <c r="G5442" t="s">
        <v>28</v>
      </c>
    </row>
    <row r="5443" spans="1:7" x14ac:dyDescent="0.2">
      <c r="A5443" s="3">
        <v>40865</v>
      </c>
      <c r="B5443">
        <v>4.74</v>
      </c>
      <c r="C5443" t="s">
        <v>27</v>
      </c>
      <c r="D5443" t="s">
        <v>28</v>
      </c>
      <c r="E5443">
        <v>4.67</v>
      </c>
      <c r="F5443" t="s">
        <v>27</v>
      </c>
      <c r="G5443" t="s">
        <v>28</v>
      </c>
    </row>
    <row r="5444" spans="1:7" x14ac:dyDescent="0.2">
      <c r="A5444" s="3">
        <v>40866</v>
      </c>
      <c r="B5444" t="s">
        <v>29</v>
      </c>
      <c r="C5444" t="s">
        <v>30</v>
      </c>
      <c r="D5444" t="s">
        <v>28</v>
      </c>
      <c r="E5444" t="s">
        <v>29</v>
      </c>
      <c r="F5444" t="s">
        <v>30</v>
      </c>
      <c r="G5444" t="s">
        <v>28</v>
      </c>
    </row>
    <row r="5445" spans="1:7" x14ac:dyDescent="0.2">
      <c r="A5445" s="3">
        <v>40867</v>
      </c>
      <c r="B5445" t="s">
        <v>29</v>
      </c>
      <c r="C5445" t="s">
        <v>30</v>
      </c>
      <c r="D5445" t="s">
        <v>28</v>
      </c>
      <c r="E5445" t="s">
        <v>29</v>
      </c>
      <c r="F5445" t="s">
        <v>30</v>
      </c>
      <c r="G5445" t="s">
        <v>28</v>
      </c>
    </row>
    <row r="5446" spans="1:7" x14ac:dyDescent="0.2">
      <c r="A5446" s="3">
        <v>40868</v>
      </c>
      <c r="B5446">
        <v>4.7300000000000004</v>
      </c>
      <c r="C5446" t="s">
        <v>27</v>
      </c>
      <c r="D5446" t="s">
        <v>28</v>
      </c>
      <c r="E5446">
        <v>4.5600000000000005</v>
      </c>
      <c r="F5446" t="s">
        <v>27</v>
      </c>
      <c r="G5446" t="s">
        <v>28</v>
      </c>
    </row>
    <row r="5447" spans="1:7" x14ac:dyDescent="0.2">
      <c r="A5447" s="3">
        <v>40869</v>
      </c>
      <c r="B5447">
        <v>4.7300000000000004</v>
      </c>
      <c r="C5447" t="s">
        <v>27</v>
      </c>
      <c r="D5447" t="s">
        <v>28</v>
      </c>
      <c r="E5447">
        <v>4.4800000000000004</v>
      </c>
      <c r="F5447" t="s">
        <v>27</v>
      </c>
      <c r="G5447" t="s">
        <v>28</v>
      </c>
    </row>
    <row r="5448" spans="1:7" x14ac:dyDescent="0.2">
      <c r="A5448" s="3">
        <v>40870</v>
      </c>
      <c r="B5448">
        <v>4.7300000000000004</v>
      </c>
      <c r="C5448" t="s">
        <v>27</v>
      </c>
      <c r="D5448" t="s">
        <v>28</v>
      </c>
      <c r="E5448">
        <v>4.5</v>
      </c>
      <c r="F5448" t="s">
        <v>27</v>
      </c>
      <c r="G5448" t="s">
        <v>28</v>
      </c>
    </row>
    <row r="5449" spans="1:7" x14ac:dyDescent="0.2">
      <c r="A5449" s="3">
        <v>40871</v>
      </c>
      <c r="B5449">
        <v>4.74</v>
      </c>
      <c r="C5449" t="s">
        <v>27</v>
      </c>
      <c r="D5449" t="s">
        <v>28</v>
      </c>
      <c r="E5449">
        <v>4.5</v>
      </c>
      <c r="F5449" t="s">
        <v>27</v>
      </c>
      <c r="G5449" t="s">
        <v>28</v>
      </c>
    </row>
    <row r="5450" spans="1:7" x14ac:dyDescent="0.2">
      <c r="A5450" s="3">
        <v>40872</v>
      </c>
      <c r="B5450">
        <v>4.75</v>
      </c>
      <c r="C5450" t="s">
        <v>27</v>
      </c>
      <c r="D5450" t="s">
        <v>28</v>
      </c>
      <c r="E5450">
        <v>4.55</v>
      </c>
      <c r="F5450" t="s">
        <v>27</v>
      </c>
      <c r="G5450" t="s">
        <v>28</v>
      </c>
    </row>
    <row r="5451" spans="1:7" x14ac:dyDescent="0.2">
      <c r="A5451" s="3">
        <v>40873</v>
      </c>
      <c r="B5451" t="s">
        <v>29</v>
      </c>
      <c r="C5451" t="s">
        <v>30</v>
      </c>
      <c r="D5451" t="s">
        <v>28</v>
      </c>
      <c r="E5451" t="s">
        <v>29</v>
      </c>
      <c r="F5451" t="s">
        <v>30</v>
      </c>
      <c r="G5451" t="s">
        <v>28</v>
      </c>
    </row>
    <row r="5452" spans="1:7" x14ac:dyDescent="0.2">
      <c r="A5452" s="3">
        <v>40874</v>
      </c>
      <c r="B5452" t="s">
        <v>29</v>
      </c>
      <c r="C5452" t="s">
        <v>30</v>
      </c>
      <c r="D5452" t="s">
        <v>28</v>
      </c>
      <c r="E5452" t="s">
        <v>29</v>
      </c>
      <c r="F5452" t="s">
        <v>30</v>
      </c>
      <c r="G5452" t="s">
        <v>28</v>
      </c>
    </row>
    <row r="5453" spans="1:7" x14ac:dyDescent="0.2">
      <c r="A5453" s="3">
        <v>40875</v>
      </c>
      <c r="B5453">
        <v>4.74</v>
      </c>
      <c r="C5453" t="s">
        <v>27</v>
      </c>
      <c r="D5453" t="s">
        <v>28</v>
      </c>
      <c r="E5453">
        <v>4.3899999999999997</v>
      </c>
      <c r="F5453" t="s">
        <v>27</v>
      </c>
      <c r="G5453" t="s">
        <v>28</v>
      </c>
    </row>
    <row r="5454" spans="1:7" x14ac:dyDescent="0.2">
      <c r="A5454" s="3">
        <v>40876</v>
      </c>
      <c r="B5454">
        <v>4.75</v>
      </c>
      <c r="C5454" t="s">
        <v>27</v>
      </c>
      <c r="D5454" t="s">
        <v>28</v>
      </c>
      <c r="E5454">
        <v>4.59</v>
      </c>
      <c r="F5454" t="s">
        <v>27</v>
      </c>
      <c r="G5454" t="s">
        <v>28</v>
      </c>
    </row>
    <row r="5455" spans="1:7" x14ac:dyDescent="0.2">
      <c r="A5455" s="3">
        <v>40877</v>
      </c>
      <c r="B5455">
        <v>4.75</v>
      </c>
      <c r="C5455" t="s">
        <v>27</v>
      </c>
      <c r="D5455" t="s">
        <v>28</v>
      </c>
      <c r="E5455">
        <v>4.6500000000000004</v>
      </c>
      <c r="F5455" t="s">
        <v>27</v>
      </c>
      <c r="G5455" t="s">
        <v>28</v>
      </c>
    </row>
    <row r="5456" spans="1:7" x14ac:dyDescent="0.2">
      <c r="A5456" s="3">
        <v>40878</v>
      </c>
      <c r="B5456">
        <v>4.75</v>
      </c>
      <c r="C5456" t="s">
        <v>27</v>
      </c>
      <c r="D5456" t="s">
        <v>28</v>
      </c>
      <c r="E5456">
        <v>4.6399999999999997</v>
      </c>
      <c r="F5456" t="s">
        <v>27</v>
      </c>
      <c r="G5456" t="s">
        <v>28</v>
      </c>
    </row>
    <row r="5457" spans="1:7" x14ac:dyDescent="0.2">
      <c r="A5457" s="3">
        <v>40879</v>
      </c>
      <c r="B5457">
        <v>4.75</v>
      </c>
      <c r="C5457" t="s">
        <v>27</v>
      </c>
      <c r="D5457" t="s">
        <v>28</v>
      </c>
      <c r="E5457">
        <v>4.62</v>
      </c>
      <c r="F5457" t="s">
        <v>27</v>
      </c>
      <c r="G5457" t="s">
        <v>28</v>
      </c>
    </row>
    <row r="5458" spans="1:7" x14ac:dyDescent="0.2">
      <c r="A5458" s="3">
        <v>40880</v>
      </c>
      <c r="B5458" t="s">
        <v>29</v>
      </c>
      <c r="C5458" t="s">
        <v>30</v>
      </c>
      <c r="D5458" t="s">
        <v>28</v>
      </c>
      <c r="E5458" t="s">
        <v>29</v>
      </c>
      <c r="F5458" t="s">
        <v>30</v>
      </c>
      <c r="G5458" t="s">
        <v>28</v>
      </c>
    </row>
    <row r="5459" spans="1:7" x14ac:dyDescent="0.2">
      <c r="A5459" s="3">
        <v>40881</v>
      </c>
      <c r="B5459" t="s">
        <v>29</v>
      </c>
      <c r="C5459" t="s">
        <v>30</v>
      </c>
      <c r="D5459" t="s">
        <v>28</v>
      </c>
      <c r="E5459" t="s">
        <v>29</v>
      </c>
      <c r="F5459" t="s">
        <v>30</v>
      </c>
      <c r="G5459" t="s">
        <v>28</v>
      </c>
    </row>
    <row r="5460" spans="1:7" x14ac:dyDescent="0.2">
      <c r="A5460" s="3">
        <v>40882</v>
      </c>
      <c r="B5460">
        <v>4.75</v>
      </c>
      <c r="C5460" t="s">
        <v>27</v>
      </c>
      <c r="D5460" t="s">
        <v>28</v>
      </c>
      <c r="E5460">
        <v>4.32</v>
      </c>
      <c r="F5460" t="s">
        <v>27</v>
      </c>
      <c r="G5460" t="s">
        <v>28</v>
      </c>
    </row>
    <row r="5461" spans="1:7" x14ac:dyDescent="0.2">
      <c r="A5461" s="3">
        <v>40883</v>
      </c>
      <c r="B5461">
        <v>4.76</v>
      </c>
      <c r="C5461" t="s">
        <v>27</v>
      </c>
      <c r="D5461" t="s">
        <v>28</v>
      </c>
      <c r="E5461">
        <v>4.34</v>
      </c>
      <c r="F5461" t="s">
        <v>27</v>
      </c>
      <c r="G5461" t="s">
        <v>28</v>
      </c>
    </row>
    <row r="5462" spans="1:7" x14ac:dyDescent="0.2">
      <c r="A5462" s="3">
        <v>40884</v>
      </c>
      <c r="B5462">
        <v>4.76</v>
      </c>
      <c r="C5462" t="s">
        <v>27</v>
      </c>
      <c r="D5462" t="s">
        <v>28</v>
      </c>
      <c r="E5462">
        <v>4.5</v>
      </c>
      <c r="F5462" t="s">
        <v>27</v>
      </c>
      <c r="G5462" t="s">
        <v>28</v>
      </c>
    </row>
    <row r="5463" spans="1:7" x14ac:dyDescent="0.2">
      <c r="A5463" s="3">
        <v>40885</v>
      </c>
      <c r="B5463">
        <v>4.76</v>
      </c>
      <c r="C5463" t="s">
        <v>27</v>
      </c>
      <c r="D5463" t="s">
        <v>28</v>
      </c>
      <c r="E5463">
        <v>4.3600000000000003</v>
      </c>
      <c r="F5463" t="s">
        <v>27</v>
      </c>
      <c r="G5463" t="s">
        <v>28</v>
      </c>
    </row>
    <row r="5464" spans="1:7" x14ac:dyDescent="0.2">
      <c r="A5464" s="3">
        <v>40886</v>
      </c>
      <c r="B5464">
        <v>4.76</v>
      </c>
      <c r="C5464" t="s">
        <v>27</v>
      </c>
      <c r="D5464" t="s">
        <v>28</v>
      </c>
      <c r="E5464">
        <v>4.41</v>
      </c>
      <c r="F5464" t="s">
        <v>27</v>
      </c>
      <c r="G5464" t="s">
        <v>28</v>
      </c>
    </row>
    <row r="5465" spans="1:7" x14ac:dyDescent="0.2">
      <c r="A5465" s="3">
        <v>40887</v>
      </c>
      <c r="B5465" t="s">
        <v>29</v>
      </c>
      <c r="C5465" t="s">
        <v>30</v>
      </c>
      <c r="D5465" t="s">
        <v>28</v>
      </c>
      <c r="E5465" t="s">
        <v>29</v>
      </c>
      <c r="F5465" t="s">
        <v>30</v>
      </c>
      <c r="G5465" t="s">
        <v>28</v>
      </c>
    </row>
    <row r="5466" spans="1:7" x14ac:dyDescent="0.2">
      <c r="A5466" s="3">
        <v>40888</v>
      </c>
      <c r="B5466" t="s">
        <v>29</v>
      </c>
      <c r="C5466" t="s">
        <v>30</v>
      </c>
      <c r="D5466" t="s">
        <v>28</v>
      </c>
      <c r="E5466" t="s">
        <v>29</v>
      </c>
      <c r="F5466" t="s">
        <v>30</v>
      </c>
      <c r="G5466" t="s">
        <v>28</v>
      </c>
    </row>
    <row r="5467" spans="1:7" x14ac:dyDescent="0.2">
      <c r="A5467" s="3">
        <v>40889</v>
      </c>
      <c r="B5467">
        <v>4.76</v>
      </c>
      <c r="C5467" t="s">
        <v>27</v>
      </c>
      <c r="D5467" t="s">
        <v>28</v>
      </c>
      <c r="E5467">
        <v>4.25</v>
      </c>
      <c r="F5467" t="s">
        <v>27</v>
      </c>
      <c r="G5467" t="s">
        <v>28</v>
      </c>
    </row>
    <row r="5468" spans="1:7" x14ac:dyDescent="0.2">
      <c r="A5468" s="3">
        <v>40890</v>
      </c>
      <c r="B5468">
        <v>4.76</v>
      </c>
      <c r="C5468" t="s">
        <v>27</v>
      </c>
      <c r="D5468" t="s">
        <v>28</v>
      </c>
      <c r="E5468">
        <v>4.4000000000000004</v>
      </c>
      <c r="F5468" t="s">
        <v>27</v>
      </c>
      <c r="G5468" t="s">
        <v>28</v>
      </c>
    </row>
    <row r="5469" spans="1:7" x14ac:dyDescent="0.2">
      <c r="A5469" s="3">
        <v>40891</v>
      </c>
      <c r="B5469">
        <v>4.76</v>
      </c>
      <c r="C5469" t="s">
        <v>27</v>
      </c>
      <c r="D5469" t="s">
        <v>28</v>
      </c>
      <c r="E5469">
        <v>4.43</v>
      </c>
      <c r="F5469" t="s">
        <v>27</v>
      </c>
      <c r="G5469" t="s">
        <v>28</v>
      </c>
    </row>
    <row r="5470" spans="1:7" x14ac:dyDescent="0.2">
      <c r="A5470" s="3">
        <v>40892</v>
      </c>
      <c r="B5470">
        <v>4.7700000000000005</v>
      </c>
      <c r="C5470" t="s">
        <v>27</v>
      </c>
      <c r="D5470" t="s">
        <v>28</v>
      </c>
      <c r="E5470">
        <v>4.43</v>
      </c>
      <c r="F5470" t="s">
        <v>27</v>
      </c>
      <c r="G5470" t="s">
        <v>28</v>
      </c>
    </row>
    <row r="5471" spans="1:7" x14ac:dyDescent="0.2">
      <c r="A5471" s="3">
        <v>40893</v>
      </c>
      <c r="B5471">
        <v>4.7700000000000005</v>
      </c>
      <c r="C5471" t="s">
        <v>27</v>
      </c>
      <c r="D5471" t="s">
        <v>28</v>
      </c>
      <c r="E5471">
        <v>4.45</v>
      </c>
      <c r="F5471" t="s">
        <v>27</v>
      </c>
      <c r="G5471" t="s">
        <v>28</v>
      </c>
    </row>
    <row r="5472" spans="1:7" x14ac:dyDescent="0.2">
      <c r="A5472" s="3">
        <v>40894</v>
      </c>
      <c r="B5472" t="s">
        <v>29</v>
      </c>
      <c r="C5472" t="s">
        <v>30</v>
      </c>
      <c r="D5472" t="s">
        <v>28</v>
      </c>
      <c r="E5472" t="s">
        <v>29</v>
      </c>
      <c r="F5472" t="s">
        <v>30</v>
      </c>
      <c r="G5472" t="s">
        <v>28</v>
      </c>
    </row>
    <row r="5473" spans="1:7" x14ac:dyDescent="0.2">
      <c r="A5473" s="3">
        <v>40895</v>
      </c>
      <c r="B5473" t="s">
        <v>29</v>
      </c>
      <c r="C5473" t="s">
        <v>30</v>
      </c>
      <c r="D5473" t="s">
        <v>28</v>
      </c>
      <c r="E5473" t="s">
        <v>29</v>
      </c>
      <c r="F5473" t="s">
        <v>30</v>
      </c>
      <c r="G5473" t="s">
        <v>28</v>
      </c>
    </row>
    <row r="5474" spans="1:7" x14ac:dyDescent="0.2">
      <c r="A5474" s="3">
        <v>40896</v>
      </c>
      <c r="B5474">
        <v>4.7700000000000005</v>
      </c>
      <c r="C5474" t="s">
        <v>27</v>
      </c>
      <c r="D5474" t="s">
        <v>28</v>
      </c>
      <c r="E5474">
        <v>3.95</v>
      </c>
      <c r="F5474" t="s">
        <v>27</v>
      </c>
      <c r="G5474" t="s">
        <v>28</v>
      </c>
    </row>
    <row r="5475" spans="1:7" x14ac:dyDescent="0.2">
      <c r="A5475" s="3">
        <v>40897</v>
      </c>
      <c r="B5475">
        <v>4.7700000000000005</v>
      </c>
      <c r="C5475" t="s">
        <v>27</v>
      </c>
      <c r="D5475" t="s">
        <v>28</v>
      </c>
      <c r="E5475">
        <v>4.2700000000000005</v>
      </c>
      <c r="F5475" t="s">
        <v>27</v>
      </c>
      <c r="G5475" t="s">
        <v>28</v>
      </c>
    </row>
    <row r="5476" spans="1:7" x14ac:dyDescent="0.2">
      <c r="A5476" s="3">
        <v>40898</v>
      </c>
      <c r="B5476">
        <v>4.7700000000000005</v>
      </c>
      <c r="C5476" t="s">
        <v>27</v>
      </c>
      <c r="D5476" t="s">
        <v>28</v>
      </c>
      <c r="E5476">
        <v>4.22</v>
      </c>
      <c r="F5476" t="s">
        <v>27</v>
      </c>
      <c r="G5476" t="s">
        <v>28</v>
      </c>
    </row>
    <row r="5477" spans="1:7" x14ac:dyDescent="0.2">
      <c r="A5477" s="3">
        <v>40899</v>
      </c>
      <c r="B5477">
        <v>4.7700000000000005</v>
      </c>
      <c r="C5477" t="s">
        <v>27</v>
      </c>
      <c r="D5477" t="s">
        <v>28</v>
      </c>
      <c r="E5477">
        <v>4.03</v>
      </c>
      <c r="F5477" t="s">
        <v>27</v>
      </c>
      <c r="G5477" t="s">
        <v>28</v>
      </c>
    </row>
    <row r="5478" spans="1:7" x14ac:dyDescent="0.2">
      <c r="A5478" s="3">
        <v>40900</v>
      </c>
      <c r="B5478">
        <v>4.7700000000000005</v>
      </c>
      <c r="C5478" t="s">
        <v>27</v>
      </c>
      <c r="D5478" t="s">
        <v>28</v>
      </c>
      <c r="E5478">
        <v>4.01</v>
      </c>
      <c r="F5478" t="s">
        <v>27</v>
      </c>
      <c r="G5478" t="s">
        <v>28</v>
      </c>
    </row>
    <row r="5479" spans="1:7" x14ac:dyDescent="0.2">
      <c r="A5479" s="3">
        <v>40901</v>
      </c>
      <c r="B5479" t="s">
        <v>29</v>
      </c>
      <c r="C5479" t="s">
        <v>30</v>
      </c>
      <c r="D5479" t="s">
        <v>28</v>
      </c>
      <c r="E5479" t="s">
        <v>29</v>
      </c>
      <c r="F5479" t="s">
        <v>30</v>
      </c>
      <c r="G5479" t="s">
        <v>28</v>
      </c>
    </row>
    <row r="5480" spans="1:7" x14ac:dyDescent="0.2">
      <c r="A5480" s="3">
        <v>40902</v>
      </c>
      <c r="B5480" t="s">
        <v>29</v>
      </c>
      <c r="C5480" t="s">
        <v>30</v>
      </c>
      <c r="D5480" t="s">
        <v>28</v>
      </c>
      <c r="E5480" t="s">
        <v>29</v>
      </c>
      <c r="F5480" t="s">
        <v>30</v>
      </c>
      <c r="G5480" t="s">
        <v>28</v>
      </c>
    </row>
    <row r="5481" spans="1:7" x14ac:dyDescent="0.2">
      <c r="A5481" s="3">
        <v>40903</v>
      </c>
      <c r="B5481" t="s">
        <v>29</v>
      </c>
      <c r="C5481" t="s">
        <v>30</v>
      </c>
      <c r="D5481" t="s">
        <v>28</v>
      </c>
      <c r="E5481" t="s">
        <v>29</v>
      </c>
      <c r="F5481" t="s">
        <v>30</v>
      </c>
      <c r="G5481" t="s">
        <v>28</v>
      </c>
    </row>
    <row r="5482" spans="1:7" x14ac:dyDescent="0.2">
      <c r="A5482" s="3">
        <v>40904</v>
      </c>
      <c r="B5482">
        <v>4.7700000000000005</v>
      </c>
      <c r="C5482" t="s">
        <v>27</v>
      </c>
      <c r="D5482" t="s">
        <v>28</v>
      </c>
      <c r="E5482">
        <v>3.97</v>
      </c>
      <c r="F5482" t="s">
        <v>27</v>
      </c>
      <c r="G5482" t="s">
        <v>28</v>
      </c>
    </row>
    <row r="5483" spans="1:7" x14ac:dyDescent="0.2">
      <c r="A5483" s="3">
        <v>40905</v>
      </c>
      <c r="B5483">
        <v>4.7700000000000005</v>
      </c>
      <c r="C5483" t="s">
        <v>27</v>
      </c>
      <c r="D5483" t="s">
        <v>28</v>
      </c>
      <c r="E5483">
        <v>3.61</v>
      </c>
      <c r="F5483" t="s">
        <v>27</v>
      </c>
      <c r="G5483" t="s">
        <v>28</v>
      </c>
    </row>
    <row r="5484" spans="1:7" x14ac:dyDescent="0.2">
      <c r="A5484" s="3">
        <v>40906</v>
      </c>
      <c r="B5484">
        <v>4.7700000000000005</v>
      </c>
      <c r="C5484" t="s">
        <v>27</v>
      </c>
      <c r="D5484" t="s">
        <v>28</v>
      </c>
      <c r="E5484">
        <v>3.42</v>
      </c>
      <c r="F5484" t="s">
        <v>27</v>
      </c>
      <c r="G5484" t="s">
        <v>28</v>
      </c>
    </row>
    <row r="5485" spans="1:7" x14ac:dyDescent="0.2">
      <c r="A5485" s="3">
        <v>40907</v>
      </c>
      <c r="B5485">
        <v>4.7700000000000005</v>
      </c>
      <c r="C5485" t="s">
        <v>27</v>
      </c>
      <c r="D5485" t="s">
        <v>28</v>
      </c>
      <c r="E5485">
        <v>4.24</v>
      </c>
      <c r="F5485" t="s">
        <v>27</v>
      </c>
      <c r="G5485" t="s">
        <v>28</v>
      </c>
    </row>
    <row r="5486" spans="1:7" x14ac:dyDescent="0.2">
      <c r="A5486" s="3">
        <v>40908</v>
      </c>
      <c r="B5486" t="s">
        <v>29</v>
      </c>
      <c r="C5486" t="s">
        <v>30</v>
      </c>
      <c r="D5486" t="s">
        <v>28</v>
      </c>
      <c r="E5486" t="s">
        <v>29</v>
      </c>
      <c r="F5486" t="s">
        <v>30</v>
      </c>
      <c r="G5486" t="s">
        <v>28</v>
      </c>
    </row>
    <row r="5487" spans="1:7" x14ac:dyDescent="0.2">
      <c r="A5487" s="3">
        <v>40909</v>
      </c>
      <c r="B5487" t="s">
        <v>29</v>
      </c>
      <c r="C5487" t="s">
        <v>30</v>
      </c>
      <c r="D5487" t="s">
        <v>28</v>
      </c>
      <c r="E5487" t="s">
        <v>29</v>
      </c>
      <c r="F5487" t="s">
        <v>30</v>
      </c>
      <c r="G5487" t="s">
        <v>28</v>
      </c>
    </row>
    <row r="5488" spans="1:7" x14ac:dyDescent="0.2">
      <c r="A5488" s="3">
        <v>40910</v>
      </c>
      <c r="B5488">
        <v>4.7700000000000005</v>
      </c>
      <c r="C5488" t="s">
        <v>27</v>
      </c>
      <c r="D5488" t="s">
        <v>28</v>
      </c>
      <c r="E5488">
        <v>4.37</v>
      </c>
      <c r="F5488" t="s">
        <v>27</v>
      </c>
      <c r="G5488" t="s">
        <v>28</v>
      </c>
    </row>
    <row r="5489" spans="1:7" x14ac:dyDescent="0.2">
      <c r="A5489" s="3">
        <v>40911</v>
      </c>
      <c r="B5489">
        <v>4.7700000000000005</v>
      </c>
      <c r="C5489" t="s">
        <v>27</v>
      </c>
      <c r="D5489" t="s">
        <v>28</v>
      </c>
      <c r="E5489">
        <v>4.2</v>
      </c>
      <c r="F5489" t="s">
        <v>27</v>
      </c>
      <c r="G5489" t="s">
        <v>28</v>
      </c>
    </row>
    <row r="5490" spans="1:7" x14ac:dyDescent="0.2">
      <c r="A5490" s="3">
        <v>40912</v>
      </c>
      <c r="B5490">
        <v>4.76</v>
      </c>
      <c r="C5490" t="s">
        <v>27</v>
      </c>
      <c r="D5490" t="s">
        <v>28</v>
      </c>
      <c r="E5490">
        <v>4.2</v>
      </c>
      <c r="F5490" t="s">
        <v>27</v>
      </c>
      <c r="G5490" t="s">
        <v>28</v>
      </c>
    </row>
    <row r="5491" spans="1:7" x14ac:dyDescent="0.2">
      <c r="A5491" s="3">
        <v>40913</v>
      </c>
      <c r="B5491">
        <v>4.76</v>
      </c>
      <c r="C5491" t="s">
        <v>27</v>
      </c>
      <c r="D5491" t="s">
        <v>28</v>
      </c>
      <c r="E5491">
        <v>4.43</v>
      </c>
      <c r="F5491" t="s">
        <v>27</v>
      </c>
      <c r="G5491" t="s">
        <v>28</v>
      </c>
    </row>
    <row r="5492" spans="1:7" x14ac:dyDescent="0.2">
      <c r="A5492" s="3">
        <v>40914</v>
      </c>
      <c r="B5492" t="s">
        <v>29</v>
      </c>
      <c r="C5492" t="s">
        <v>30</v>
      </c>
      <c r="D5492" t="s">
        <v>28</v>
      </c>
      <c r="E5492" t="s">
        <v>29</v>
      </c>
      <c r="F5492" t="s">
        <v>30</v>
      </c>
      <c r="G5492" t="s">
        <v>28</v>
      </c>
    </row>
    <row r="5493" spans="1:7" x14ac:dyDescent="0.2">
      <c r="A5493" s="3">
        <v>40915</v>
      </c>
      <c r="B5493" t="s">
        <v>29</v>
      </c>
      <c r="C5493" t="s">
        <v>30</v>
      </c>
      <c r="D5493" t="s">
        <v>28</v>
      </c>
      <c r="E5493" t="s">
        <v>29</v>
      </c>
      <c r="F5493" t="s">
        <v>30</v>
      </c>
      <c r="G5493" t="s">
        <v>28</v>
      </c>
    </row>
    <row r="5494" spans="1:7" x14ac:dyDescent="0.2">
      <c r="A5494" s="3">
        <v>40916</v>
      </c>
      <c r="B5494" t="s">
        <v>29</v>
      </c>
      <c r="C5494" t="s">
        <v>30</v>
      </c>
      <c r="D5494" t="s">
        <v>28</v>
      </c>
      <c r="E5494" t="s">
        <v>29</v>
      </c>
      <c r="F5494" t="s">
        <v>30</v>
      </c>
      <c r="G5494" t="s">
        <v>28</v>
      </c>
    </row>
    <row r="5495" spans="1:7" x14ac:dyDescent="0.2">
      <c r="A5495" s="3">
        <v>40917</v>
      </c>
      <c r="B5495">
        <v>4.76</v>
      </c>
      <c r="C5495" t="s">
        <v>27</v>
      </c>
      <c r="D5495" t="s">
        <v>28</v>
      </c>
      <c r="E5495">
        <v>4.38</v>
      </c>
      <c r="F5495" t="s">
        <v>27</v>
      </c>
      <c r="G5495" t="s">
        <v>28</v>
      </c>
    </row>
    <row r="5496" spans="1:7" x14ac:dyDescent="0.2">
      <c r="A5496" s="3">
        <v>40918</v>
      </c>
      <c r="B5496">
        <v>4.76</v>
      </c>
      <c r="C5496" t="s">
        <v>27</v>
      </c>
      <c r="D5496" t="s">
        <v>28</v>
      </c>
      <c r="E5496">
        <v>4.47</v>
      </c>
      <c r="F5496" t="s">
        <v>27</v>
      </c>
      <c r="G5496" t="s">
        <v>28</v>
      </c>
    </row>
    <row r="5497" spans="1:7" x14ac:dyDescent="0.2">
      <c r="A5497" s="3">
        <v>40919</v>
      </c>
      <c r="B5497">
        <v>4.76</v>
      </c>
      <c r="C5497" t="s">
        <v>27</v>
      </c>
      <c r="D5497" t="s">
        <v>28</v>
      </c>
      <c r="E5497">
        <v>4.4800000000000004</v>
      </c>
      <c r="F5497" t="s">
        <v>27</v>
      </c>
      <c r="G5497" t="s">
        <v>28</v>
      </c>
    </row>
    <row r="5498" spans="1:7" x14ac:dyDescent="0.2">
      <c r="A5498" s="3">
        <v>40920</v>
      </c>
      <c r="B5498">
        <v>4.75</v>
      </c>
      <c r="C5498" t="s">
        <v>27</v>
      </c>
      <c r="D5498" t="s">
        <v>28</v>
      </c>
      <c r="E5498">
        <v>4.45</v>
      </c>
      <c r="F5498" t="s">
        <v>27</v>
      </c>
      <c r="G5498" t="s">
        <v>28</v>
      </c>
    </row>
    <row r="5499" spans="1:7" x14ac:dyDescent="0.2">
      <c r="A5499" s="3">
        <v>40921</v>
      </c>
      <c r="B5499">
        <v>4.75</v>
      </c>
      <c r="C5499" t="s">
        <v>27</v>
      </c>
      <c r="D5499" t="s">
        <v>28</v>
      </c>
      <c r="E5499">
        <v>4.5</v>
      </c>
      <c r="F5499" t="s">
        <v>27</v>
      </c>
      <c r="G5499" t="s">
        <v>28</v>
      </c>
    </row>
    <row r="5500" spans="1:7" x14ac:dyDescent="0.2">
      <c r="A5500" s="3">
        <v>40922</v>
      </c>
      <c r="B5500" t="s">
        <v>29</v>
      </c>
      <c r="C5500" t="s">
        <v>30</v>
      </c>
      <c r="D5500" t="s">
        <v>28</v>
      </c>
      <c r="E5500" t="s">
        <v>29</v>
      </c>
      <c r="F5500" t="s">
        <v>30</v>
      </c>
      <c r="G5500" t="s">
        <v>28</v>
      </c>
    </row>
    <row r="5501" spans="1:7" x14ac:dyDescent="0.2">
      <c r="A5501" s="3">
        <v>40923</v>
      </c>
      <c r="B5501" t="s">
        <v>29</v>
      </c>
      <c r="C5501" t="s">
        <v>30</v>
      </c>
      <c r="D5501" t="s">
        <v>28</v>
      </c>
      <c r="E5501" t="s">
        <v>29</v>
      </c>
      <c r="F5501" t="s">
        <v>30</v>
      </c>
      <c r="G5501" t="s">
        <v>28</v>
      </c>
    </row>
    <row r="5502" spans="1:7" x14ac:dyDescent="0.2">
      <c r="A5502" s="3">
        <v>40924</v>
      </c>
      <c r="B5502">
        <v>4.75</v>
      </c>
      <c r="C5502" t="s">
        <v>27</v>
      </c>
      <c r="D5502" t="s">
        <v>28</v>
      </c>
      <c r="E5502">
        <v>4.4000000000000004</v>
      </c>
      <c r="F5502" t="s">
        <v>27</v>
      </c>
      <c r="G5502" t="s">
        <v>28</v>
      </c>
    </row>
    <row r="5503" spans="1:7" x14ac:dyDescent="0.2">
      <c r="A5503" s="3">
        <v>40925</v>
      </c>
      <c r="B5503">
        <v>4.75</v>
      </c>
      <c r="C5503" t="s">
        <v>27</v>
      </c>
      <c r="D5503" t="s">
        <v>28</v>
      </c>
      <c r="E5503">
        <v>4.42</v>
      </c>
      <c r="F5503" t="s">
        <v>27</v>
      </c>
      <c r="G5503" t="s">
        <v>28</v>
      </c>
    </row>
    <row r="5504" spans="1:7" x14ac:dyDescent="0.2">
      <c r="A5504" s="3">
        <v>40926</v>
      </c>
      <c r="B5504">
        <v>4.75</v>
      </c>
      <c r="C5504" t="s">
        <v>27</v>
      </c>
      <c r="D5504" t="s">
        <v>28</v>
      </c>
      <c r="E5504">
        <v>4.41</v>
      </c>
      <c r="F5504" t="s">
        <v>27</v>
      </c>
      <c r="G5504" t="s">
        <v>28</v>
      </c>
    </row>
    <row r="5505" spans="1:7" x14ac:dyDescent="0.2">
      <c r="A5505" s="3">
        <v>40927</v>
      </c>
      <c r="B5505">
        <v>4.75</v>
      </c>
      <c r="C5505" t="s">
        <v>27</v>
      </c>
      <c r="D5505" t="s">
        <v>28</v>
      </c>
      <c r="E5505">
        <v>4.33</v>
      </c>
      <c r="F5505" t="s">
        <v>27</v>
      </c>
      <c r="G5505" t="s">
        <v>28</v>
      </c>
    </row>
    <row r="5506" spans="1:7" x14ac:dyDescent="0.2">
      <c r="A5506" s="3">
        <v>40928</v>
      </c>
      <c r="B5506">
        <v>4.75</v>
      </c>
      <c r="C5506" t="s">
        <v>27</v>
      </c>
      <c r="D5506" t="s">
        <v>28</v>
      </c>
      <c r="E5506">
        <v>4.3600000000000003</v>
      </c>
      <c r="F5506" t="s">
        <v>27</v>
      </c>
      <c r="G5506" t="s">
        <v>28</v>
      </c>
    </row>
    <row r="5507" spans="1:7" x14ac:dyDescent="0.2">
      <c r="A5507" s="3">
        <v>40929</v>
      </c>
      <c r="B5507" t="s">
        <v>29</v>
      </c>
      <c r="C5507" t="s">
        <v>30</v>
      </c>
      <c r="D5507" t="s">
        <v>28</v>
      </c>
      <c r="E5507" t="s">
        <v>29</v>
      </c>
      <c r="F5507" t="s">
        <v>30</v>
      </c>
      <c r="G5507" t="s">
        <v>28</v>
      </c>
    </row>
    <row r="5508" spans="1:7" x14ac:dyDescent="0.2">
      <c r="A5508" s="3">
        <v>40930</v>
      </c>
      <c r="B5508" t="s">
        <v>29</v>
      </c>
      <c r="C5508" t="s">
        <v>30</v>
      </c>
      <c r="D5508" t="s">
        <v>28</v>
      </c>
      <c r="E5508" t="s">
        <v>29</v>
      </c>
      <c r="F5508" t="s">
        <v>30</v>
      </c>
      <c r="G5508" t="s">
        <v>28</v>
      </c>
    </row>
    <row r="5509" spans="1:7" x14ac:dyDescent="0.2">
      <c r="A5509" s="3">
        <v>40931</v>
      </c>
      <c r="B5509">
        <v>4.75</v>
      </c>
      <c r="C5509" t="s">
        <v>27</v>
      </c>
      <c r="D5509" t="s">
        <v>28</v>
      </c>
      <c r="E5509">
        <v>4.2</v>
      </c>
      <c r="F5509" t="s">
        <v>27</v>
      </c>
      <c r="G5509" t="s">
        <v>28</v>
      </c>
    </row>
    <row r="5510" spans="1:7" x14ac:dyDescent="0.2">
      <c r="A5510" s="3">
        <v>40932</v>
      </c>
      <c r="B5510">
        <v>4.75</v>
      </c>
      <c r="C5510" t="s">
        <v>27</v>
      </c>
      <c r="D5510" t="s">
        <v>28</v>
      </c>
      <c r="E5510">
        <v>4.26</v>
      </c>
      <c r="F5510" t="s">
        <v>27</v>
      </c>
      <c r="G5510" t="s">
        <v>28</v>
      </c>
    </row>
    <row r="5511" spans="1:7" x14ac:dyDescent="0.2">
      <c r="A5511" s="3">
        <v>40933</v>
      </c>
      <c r="B5511">
        <v>4.75</v>
      </c>
      <c r="C5511" t="s">
        <v>27</v>
      </c>
      <c r="D5511" t="s">
        <v>28</v>
      </c>
      <c r="E5511">
        <v>4.21</v>
      </c>
      <c r="F5511" t="s">
        <v>27</v>
      </c>
      <c r="G5511" t="s">
        <v>28</v>
      </c>
    </row>
    <row r="5512" spans="1:7" x14ac:dyDescent="0.2">
      <c r="A5512" s="3">
        <v>40934</v>
      </c>
      <c r="B5512">
        <v>4.75</v>
      </c>
      <c r="C5512" t="s">
        <v>27</v>
      </c>
      <c r="D5512" t="s">
        <v>28</v>
      </c>
      <c r="E5512">
        <v>4.16</v>
      </c>
      <c r="F5512" t="s">
        <v>27</v>
      </c>
      <c r="G5512" t="s">
        <v>28</v>
      </c>
    </row>
    <row r="5513" spans="1:7" x14ac:dyDescent="0.2">
      <c r="A5513" s="3">
        <v>40935</v>
      </c>
      <c r="B5513">
        <v>4.75</v>
      </c>
      <c r="C5513" t="s">
        <v>27</v>
      </c>
      <c r="D5513" t="s">
        <v>28</v>
      </c>
      <c r="E5513">
        <v>4.12</v>
      </c>
      <c r="F5513" t="s">
        <v>27</v>
      </c>
      <c r="G5513" t="s">
        <v>28</v>
      </c>
    </row>
    <row r="5514" spans="1:7" x14ac:dyDescent="0.2">
      <c r="A5514" s="3">
        <v>40936</v>
      </c>
      <c r="B5514" t="s">
        <v>29</v>
      </c>
      <c r="C5514" t="s">
        <v>30</v>
      </c>
      <c r="D5514" t="s">
        <v>28</v>
      </c>
      <c r="E5514" t="s">
        <v>29</v>
      </c>
      <c r="F5514" t="s">
        <v>30</v>
      </c>
      <c r="G5514" t="s">
        <v>28</v>
      </c>
    </row>
    <row r="5515" spans="1:7" x14ac:dyDescent="0.2">
      <c r="A5515" s="3">
        <v>40937</v>
      </c>
      <c r="B5515" t="s">
        <v>29</v>
      </c>
      <c r="C5515" t="s">
        <v>30</v>
      </c>
      <c r="D5515" t="s">
        <v>28</v>
      </c>
      <c r="E5515" t="s">
        <v>29</v>
      </c>
      <c r="F5515" t="s">
        <v>30</v>
      </c>
      <c r="G5515" t="s">
        <v>28</v>
      </c>
    </row>
    <row r="5516" spans="1:7" x14ac:dyDescent="0.2">
      <c r="A5516" s="3">
        <v>40938</v>
      </c>
      <c r="B5516">
        <v>4.76</v>
      </c>
      <c r="C5516" t="s">
        <v>27</v>
      </c>
      <c r="D5516" t="s">
        <v>28</v>
      </c>
      <c r="E5516">
        <v>4.2700000000000005</v>
      </c>
      <c r="F5516" t="s">
        <v>27</v>
      </c>
      <c r="G5516" t="s">
        <v>28</v>
      </c>
    </row>
    <row r="5517" spans="1:7" x14ac:dyDescent="0.2">
      <c r="A5517" s="3">
        <v>40939</v>
      </c>
      <c r="B5517">
        <v>4.75</v>
      </c>
      <c r="C5517" t="s">
        <v>27</v>
      </c>
      <c r="D5517" t="s">
        <v>28</v>
      </c>
      <c r="E5517">
        <v>4.4400000000000004</v>
      </c>
      <c r="F5517" t="s">
        <v>27</v>
      </c>
      <c r="G5517" t="s">
        <v>28</v>
      </c>
    </row>
    <row r="5518" spans="1:7" x14ac:dyDescent="0.2">
      <c r="A5518" s="3">
        <v>40940</v>
      </c>
      <c r="B5518">
        <v>4.75</v>
      </c>
      <c r="C5518" t="s">
        <v>27</v>
      </c>
      <c r="D5518" t="s">
        <v>28</v>
      </c>
      <c r="E5518">
        <v>4.4400000000000004</v>
      </c>
      <c r="F5518" t="s">
        <v>27</v>
      </c>
      <c r="G5518" t="s">
        <v>28</v>
      </c>
    </row>
    <row r="5519" spans="1:7" x14ac:dyDescent="0.2">
      <c r="A5519" s="3">
        <v>40941</v>
      </c>
      <c r="B5519">
        <v>4.75</v>
      </c>
      <c r="C5519" t="s">
        <v>27</v>
      </c>
      <c r="D5519" t="s">
        <v>28</v>
      </c>
      <c r="E5519">
        <v>4.5</v>
      </c>
      <c r="F5519" t="s">
        <v>27</v>
      </c>
      <c r="G5519" t="s">
        <v>28</v>
      </c>
    </row>
    <row r="5520" spans="1:7" x14ac:dyDescent="0.2">
      <c r="A5520" s="3">
        <v>40942</v>
      </c>
      <c r="B5520">
        <v>4.75</v>
      </c>
      <c r="C5520" t="s">
        <v>27</v>
      </c>
      <c r="D5520" t="s">
        <v>28</v>
      </c>
      <c r="E5520">
        <v>4.5</v>
      </c>
      <c r="F5520" t="s">
        <v>27</v>
      </c>
      <c r="G5520" t="s">
        <v>28</v>
      </c>
    </row>
    <row r="5521" spans="1:7" x14ac:dyDescent="0.2">
      <c r="A5521" s="3">
        <v>40943</v>
      </c>
      <c r="B5521" t="s">
        <v>29</v>
      </c>
      <c r="C5521" t="s">
        <v>30</v>
      </c>
      <c r="D5521" t="s">
        <v>28</v>
      </c>
      <c r="E5521" t="s">
        <v>29</v>
      </c>
      <c r="F5521" t="s">
        <v>30</v>
      </c>
      <c r="G5521" t="s">
        <v>28</v>
      </c>
    </row>
    <row r="5522" spans="1:7" x14ac:dyDescent="0.2">
      <c r="A5522" s="3">
        <v>40944</v>
      </c>
      <c r="B5522" t="s">
        <v>29</v>
      </c>
      <c r="C5522" t="s">
        <v>30</v>
      </c>
      <c r="D5522" t="s">
        <v>28</v>
      </c>
      <c r="E5522" t="s">
        <v>29</v>
      </c>
      <c r="F5522" t="s">
        <v>30</v>
      </c>
      <c r="G5522" t="s">
        <v>28</v>
      </c>
    </row>
    <row r="5523" spans="1:7" x14ac:dyDescent="0.2">
      <c r="A5523" s="3">
        <v>40945</v>
      </c>
      <c r="B5523">
        <v>4.75</v>
      </c>
      <c r="C5523" t="s">
        <v>27</v>
      </c>
      <c r="D5523" t="s">
        <v>28</v>
      </c>
      <c r="E5523">
        <v>4.3899999999999997</v>
      </c>
      <c r="F5523" t="s">
        <v>27</v>
      </c>
      <c r="G5523" t="s">
        <v>28</v>
      </c>
    </row>
    <row r="5524" spans="1:7" x14ac:dyDescent="0.2">
      <c r="A5524" s="3">
        <v>40946</v>
      </c>
      <c r="B5524">
        <v>4.74</v>
      </c>
      <c r="C5524" t="s">
        <v>27</v>
      </c>
      <c r="D5524" t="s">
        <v>28</v>
      </c>
      <c r="E5524">
        <v>4.33</v>
      </c>
      <c r="F5524" t="s">
        <v>27</v>
      </c>
      <c r="G5524" t="s">
        <v>28</v>
      </c>
    </row>
    <row r="5525" spans="1:7" x14ac:dyDescent="0.2">
      <c r="A5525" s="3">
        <v>40947</v>
      </c>
      <c r="B5525">
        <v>4.74</v>
      </c>
      <c r="C5525" t="s">
        <v>27</v>
      </c>
      <c r="D5525" t="s">
        <v>28</v>
      </c>
      <c r="E5525">
        <v>4.33</v>
      </c>
      <c r="F5525" t="s">
        <v>27</v>
      </c>
      <c r="G5525" t="s">
        <v>28</v>
      </c>
    </row>
    <row r="5526" spans="1:7" x14ac:dyDescent="0.2">
      <c r="A5526" s="3">
        <v>40948</v>
      </c>
      <c r="B5526">
        <v>4.74</v>
      </c>
      <c r="C5526" t="s">
        <v>27</v>
      </c>
      <c r="D5526" t="s">
        <v>28</v>
      </c>
      <c r="E5526">
        <v>4.26</v>
      </c>
      <c r="F5526" t="s">
        <v>27</v>
      </c>
      <c r="G5526" t="s">
        <v>28</v>
      </c>
    </row>
    <row r="5527" spans="1:7" x14ac:dyDescent="0.2">
      <c r="A5527" s="3">
        <v>40949</v>
      </c>
      <c r="B5527">
        <v>4.75</v>
      </c>
      <c r="C5527" t="s">
        <v>27</v>
      </c>
      <c r="D5527" t="s">
        <v>28</v>
      </c>
      <c r="E5527">
        <v>4.3600000000000003</v>
      </c>
      <c r="F5527" t="s">
        <v>27</v>
      </c>
      <c r="G5527" t="s">
        <v>28</v>
      </c>
    </row>
    <row r="5528" spans="1:7" x14ac:dyDescent="0.2">
      <c r="A5528" s="3">
        <v>40950</v>
      </c>
      <c r="B5528" t="s">
        <v>29</v>
      </c>
      <c r="C5528" t="s">
        <v>30</v>
      </c>
      <c r="D5528" t="s">
        <v>28</v>
      </c>
      <c r="E5528" t="s">
        <v>29</v>
      </c>
      <c r="F5528" t="s">
        <v>30</v>
      </c>
      <c r="G5528" t="s">
        <v>28</v>
      </c>
    </row>
    <row r="5529" spans="1:7" x14ac:dyDescent="0.2">
      <c r="A5529" s="3">
        <v>40951</v>
      </c>
      <c r="B5529" t="s">
        <v>29</v>
      </c>
      <c r="C5529" t="s">
        <v>30</v>
      </c>
      <c r="D5529" t="s">
        <v>28</v>
      </c>
      <c r="E5529" t="s">
        <v>29</v>
      </c>
      <c r="F5529" t="s">
        <v>30</v>
      </c>
      <c r="G5529" t="s">
        <v>28</v>
      </c>
    </row>
    <row r="5530" spans="1:7" x14ac:dyDescent="0.2">
      <c r="A5530" s="3">
        <v>40952</v>
      </c>
      <c r="B5530">
        <v>4.75</v>
      </c>
      <c r="C5530" t="s">
        <v>27</v>
      </c>
      <c r="D5530" t="s">
        <v>28</v>
      </c>
      <c r="E5530">
        <v>4.38</v>
      </c>
      <c r="F5530" t="s">
        <v>27</v>
      </c>
      <c r="G5530" t="s">
        <v>28</v>
      </c>
    </row>
    <row r="5531" spans="1:7" x14ac:dyDescent="0.2">
      <c r="A5531" s="3">
        <v>40953</v>
      </c>
      <c r="B5531">
        <v>4.75</v>
      </c>
      <c r="C5531" t="s">
        <v>27</v>
      </c>
      <c r="D5531" t="s">
        <v>28</v>
      </c>
      <c r="E5531">
        <v>4.4000000000000004</v>
      </c>
      <c r="F5531" t="s">
        <v>27</v>
      </c>
      <c r="G5531" t="s">
        <v>28</v>
      </c>
    </row>
    <row r="5532" spans="1:7" x14ac:dyDescent="0.2">
      <c r="A5532" s="3">
        <v>40954</v>
      </c>
      <c r="B5532">
        <v>4.75</v>
      </c>
      <c r="C5532" t="s">
        <v>27</v>
      </c>
      <c r="D5532" t="s">
        <v>28</v>
      </c>
      <c r="E5532">
        <v>4.42</v>
      </c>
      <c r="F5532" t="s">
        <v>27</v>
      </c>
      <c r="G5532" t="s">
        <v>28</v>
      </c>
    </row>
    <row r="5533" spans="1:7" x14ac:dyDescent="0.2">
      <c r="A5533" s="3">
        <v>40955</v>
      </c>
      <c r="B5533">
        <v>4.75</v>
      </c>
      <c r="C5533" t="s">
        <v>27</v>
      </c>
      <c r="D5533" t="s">
        <v>28</v>
      </c>
      <c r="E5533">
        <v>4.45</v>
      </c>
      <c r="F5533" t="s">
        <v>27</v>
      </c>
      <c r="G5533" t="s">
        <v>28</v>
      </c>
    </row>
    <row r="5534" spans="1:7" x14ac:dyDescent="0.2">
      <c r="A5534" s="3">
        <v>40956</v>
      </c>
      <c r="B5534">
        <v>4.75</v>
      </c>
      <c r="C5534" t="s">
        <v>27</v>
      </c>
      <c r="D5534" t="s">
        <v>28</v>
      </c>
      <c r="E5534">
        <v>4.47</v>
      </c>
      <c r="F5534" t="s">
        <v>27</v>
      </c>
      <c r="G5534" t="s">
        <v>28</v>
      </c>
    </row>
    <row r="5535" spans="1:7" x14ac:dyDescent="0.2">
      <c r="A5535" s="3">
        <v>40957</v>
      </c>
      <c r="B5535" t="s">
        <v>29</v>
      </c>
      <c r="C5535" t="s">
        <v>30</v>
      </c>
      <c r="D5535" t="s">
        <v>28</v>
      </c>
      <c r="E5535" t="s">
        <v>29</v>
      </c>
      <c r="F5535" t="s">
        <v>30</v>
      </c>
      <c r="G5535" t="s">
        <v>28</v>
      </c>
    </row>
    <row r="5536" spans="1:7" x14ac:dyDescent="0.2">
      <c r="A5536" s="3">
        <v>40958</v>
      </c>
      <c r="B5536" t="s">
        <v>29</v>
      </c>
      <c r="C5536" t="s">
        <v>30</v>
      </c>
      <c r="D5536" t="s">
        <v>28</v>
      </c>
      <c r="E5536" t="s">
        <v>29</v>
      </c>
      <c r="F5536" t="s">
        <v>30</v>
      </c>
      <c r="G5536" t="s">
        <v>28</v>
      </c>
    </row>
    <row r="5537" spans="1:7" x14ac:dyDescent="0.2">
      <c r="A5537" s="3">
        <v>40959</v>
      </c>
      <c r="B5537">
        <v>4.75</v>
      </c>
      <c r="C5537" t="s">
        <v>27</v>
      </c>
      <c r="D5537" t="s">
        <v>28</v>
      </c>
      <c r="E5537">
        <v>4.49</v>
      </c>
      <c r="F5537" t="s">
        <v>27</v>
      </c>
      <c r="G5537" t="s">
        <v>28</v>
      </c>
    </row>
    <row r="5538" spans="1:7" x14ac:dyDescent="0.2">
      <c r="A5538" s="3">
        <v>40960</v>
      </c>
      <c r="B5538">
        <v>4.75</v>
      </c>
      <c r="C5538" t="s">
        <v>27</v>
      </c>
      <c r="D5538" t="s">
        <v>28</v>
      </c>
      <c r="E5538">
        <v>4.45</v>
      </c>
      <c r="F5538" t="s">
        <v>27</v>
      </c>
      <c r="G5538" t="s">
        <v>28</v>
      </c>
    </row>
    <row r="5539" spans="1:7" x14ac:dyDescent="0.2">
      <c r="A5539" s="3">
        <v>40961</v>
      </c>
      <c r="B5539">
        <v>4.75</v>
      </c>
      <c r="C5539" t="s">
        <v>27</v>
      </c>
      <c r="D5539" t="s">
        <v>28</v>
      </c>
      <c r="E5539">
        <v>4.4400000000000004</v>
      </c>
      <c r="F5539" t="s">
        <v>27</v>
      </c>
      <c r="G5539" t="s">
        <v>28</v>
      </c>
    </row>
    <row r="5540" spans="1:7" x14ac:dyDescent="0.2">
      <c r="A5540" s="3">
        <v>40962</v>
      </c>
      <c r="B5540">
        <v>4.74</v>
      </c>
      <c r="C5540" t="s">
        <v>27</v>
      </c>
      <c r="D5540" t="s">
        <v>28</v>
      </c>
      <c r="E5540">
        <v>4.3899999999999997</v>
      </c>
      <c r="F5540" t="s">
        <v>27</v>
      </c>
      <c r="G5540" t="s">
        <v>28</v>
      </c>
    </row>
    <row r="5541" spans="1:7" x14ac:dyDescent="0.2">
      <c r="A5541" s="3">
        <v>40963</v>
      </c>
      <c r="B5541">
        <v>4.74</v>
      </c>
      <c r="C5541" t="s">
        <v>27</v>
      </c>
      <c r="D5541" t="s">
        <v>28</v>
      </c>
      <c r="E5541">
        <v>4.37</v>
      </c>
      <c r="F5541" t="s">
        <v>27</v>
      </c>
      <c r="G5541" t="s">
        <v>28</v>
      </c>
    </row>
    <row r="5542" spans="1:7" x14ac:dyDescent="0.2">
      <c r="A5542" s="3">
        <v>40964</v>
      </c>
      <c r="B5542" t="s">
        <v>29</v>
      </c>
      <c r="C5542" t="s">
        <v>30</v>
      </c>
      <c r="D5542" t="s">
        <v>28</v>
      </c>
      <c r="E5542" t="s">
        <v>29</v>
      </c>
      <c r="F5542" t="s">
        <v>30</v>
      </c>
      <c r="G5542" t="s">
        <v>28</v>
      </c>
    </row>
    <row r="5543" spans="1:7" x14ac:dyDescent="0.2">
      <c r="A5543" s="3">
        <v>40965</v>
      </c>
      <c r="B5543" t="s">
        <v>29</v>
      </c>
      <c r="C5543" t="s">
        <v>30</v>
      </c>
      <c r="D5543" t="s">
        <v>28</v>
      </c>
      <c r="E5543" t="s">
        <v>29</v>
      </c>
      <c r="F5543" t="s">
        <v>30</v>
      </c>
      <c r="G5543" t="s">
        <v>28</v>
      </c>
    </row>
    <row r="5544" spans="1:7" x14ac:dyDescent="0.2">
      <c r="A5544" s="3">
        <v>40966</v>
      </c>
      <c r="B5544">
        <v>4.74</v>
      </c>
      <c r="C5544" t="s">
        <v>27</v>
      </c>
      <c r="D5544" t="s">
        <v>28</v>
      </c>
      <c r="E5544">
        <v>4.32</v>
      </c>
      <c r="F5544" t="s">
        <v>27</v>
      </c>
      <c r="G5544" t="s">
        <v>28</v>
      </c>
    </row>
    <row r="5545" spans="1:7" x14ac:dyDescent="0.2">
      <c r="A5545" s="3">
        <v>40967</v>
      </c>
      <c r="B5545">
        <v>4.74</v>
      </c>
      <c r="C5545" t="s">
        <v>27</v>
      </c>
      <c r="D5545" t="s">
        <v>28</v>
      </c>
      <c r="E5545">
        <v>4.58</v>
      </c>
      <c r="F5545" t="s">
        <v>27</v>
      </c>
      <c r="G5545" t="s">
        <v>28</v>
      </c>
    </row>
    <row r="5546" spans="1:7" x14ac:dyDescent="0.2">
      <c r="A5546" s="3">
        <v>40968</v>
      </c>
      <c r="B5546">
        <v>4.74</v>
      </c>
      <c r="C5546" t="s">
        <v>27</v>
      </c>
      <c r="D5546" t="s">
        <v>28</v>
      </c>
      <c r="E5546">
        <v>4.59</v>
      </c>
      <c r="F5546" t="s">
        <v>27</v>
      </c>
      <c r="G5546" t="s">
        <v>28</v>
      </c>
    </row>
    <row r="5547" spans="1:7" x14ac:dyDescent="0.2">
      <c r="A5547" s="3">
        <v>40969</v>
      </c>
      <c r="B5547">
        <v>4.74</v>
      </c>
      <c r="C5547" t="s">
        <v>27</v>
      </c>
      <c r="D5547" t="s">
        <v>28</v>
      </c>
      <c r="E5547">
        <v>4.58</v>
      </c>
      <c r="F5547" t="s">
        <v>27</v>
      </c>
      <c r="G5547" t="s">
        <v>28</v>
      </c>
    </row>
    <row r="5548" spans="1:7" x14ac:dyDescent="0.2">
      <c r="A5548" s="3">
        <v>40970</v>
      </c>
      <c r="B5548">
        <v>4.74</v>
      </c>
      <c r="C5548" t="s">
        <v>27</v>
      </c>
      <c r="D5548" t="s">
        <v>28</v>
      </c>
      <c r="E5548">
        <v>4.57</v>
      </c>
      <c r="F5548" t="s">
        <v>27</v>
      </c>
      <c r="G5548" t="s">
        <v>28</v>
      </c>
    </row>
    <row r="5549" spans="1:7" x14ac:dyDescent="0.2">
      <c r="A5549" s="3">
        <v>40971</v>
      </c>
      <c r="B5549" t="s">
        <v>29</v>
      </c>
      <c r="C5549" t="s">
        <v>30</v>
      </c>
      <c r="D5549" t="s">
        <v>28</v>
      </c>
      <c r="E5549" t="s">
        <v>29</v>
      </c>
      <c r="F5549" t="s">
        <v>30</v>
      </c>
      <c r="G5549" t="s">
        <v>28</v>
      </c>
    </row>
    <row r="5550" spans="1:7" x14ac:dyDescent="0.2">
      <c r="A5550" s="3">
        <v>40972</v>
      </c>
      <c r="B5550" t="s">
        <v>29</v>
      </c>
      <c r="C5550" t="s">
        <v>30</v>
      </c>
      <c r="D5550" t="s">
        <v>28</v>
      </c>
      <c r="E5550" t="s">
        <v>29</v>
      </c>
      <c r="F5550" t="s">
        <v>30</v>
      </c>
      <c r="G5550" t="s">
        <v>28</v>
      </c>
    </row>
    <row r="5551" spans="1:7" x14ac:dyDescent="0.2">
      <c r="A5551" s="3">
        <v>40973</v>
      </c>
      <c r="B5551">
        <v>4.7300000000000004</v>
      </c>
      <c r="C5551" t="s">
        <v>27</v>
      </c>
      <c r="D5551" t="s">
        <v>28</v>
      </c>
      <c r="E5551">
        <v>4.5200000000000005</v>
      </c>
      <c r="F5551" t="s">
        <v>27</v>
      </c>
      <c r="G5551" t="s">
        <v>28</v>
      </c>
    </row>
    <row r="5552" spans="1:7" x14ac:dyDescent="0.2">
      <c r="A5552" s="3">
        <v>40974</v>
      </c>
      <c r="B5552">
        <v>4.72</v>
      </c>
      <c r="C5552" t="s">
        <v>27</v>
      </c>
      <c r="D5552" t="s">
        <v>28</v>
      </c>
      <c r="E5552">
        <v>4.5</v>
      </c>
      <c r="F5552" t="s">
        <v>27</v>
      </c>
      <c r="G5552" t="s">
        <v>28</v>
      </c>
    </row>
    <row r="5553" spans="1:7" x14ac:dyDescent="0.2">
      <c r="A5553" s="3">
        <v>40975</v>
      </c>
      <c r="B5553">
        <v>4.7300000000000004</v>
      </c>
      <c r="C5553" t="s">
        <v>27</v>
      </c>
      <c r="D5553" t="s">
        <v>28</v>
      </c>
      <c r="E5553">
        <v>4.5</v>
      </c>
      <c r="F5553" t="s">
        <v>27</v>
      </c>
      <c r="G5553" t="s">
        <v>28</v>
      </c>
    </row>
    <row r="5554" spans="1:7" x14ac:dyDescent="0.2">
      <c r="A5554" s="3">
        <v>40976</v>
      </c>
      <c r="B5554">
        <v>4.72</v>
      </c>
      <c r="C5554" t="s">
        <v>27</v>
      </c>
      <c r="D5554" t="s">
        <v>28</v>
      </c>
      <c r="E5554">
        <v>4.4800000000000004</v>
      </c>
      <c r="F5554" t="s">
        <v>27</v>
      </c>
      <c r="G5554" t="s">
        <v>28</v>
      </c>
    </row>
    <row r="5555" spans="1:7" x14ac:dyDescent="0.2">
      <c r="A5555" s="3">
        <v>40977</v>
      </c>
      <c r="B5555">
        <v>4.72</v>
      </c>
      <c r="C5555" t="s">
        <v>27</v>
      </c>
      <c r="D5555" t="s">
        <v>28</v>
      </c>
      <c r="E5555">
        <v>4.51</v>
      </c>
      <c r="F5555" t="s">
        <v>27</v>
      </c>
      <c r="G5555" t="s">
        <v>28</v>
      </c>
    </row>
    <row r="5556" spans="1:7" x14ac:dyDescent="0.2">
      <c r="A5556" s="3">
        <v>40978</v>
      </c>
      <c r="B5556" t="s">
        <v>29</v>
      </c>
      <c r="C5556" t="s">
        <v>30</v>
      </c>
      <c r="D5556" t="s">
        <v>28</v>
      </c>
      <c r="E5556" t="s">
        <v>29</v>
      </c>
      <c r="F5556" t="s">
        <v>30</v>
      </c>
      <c r="G5556" t="s">
        <v>28</v>
      </c>
    </row>
    <row r="5557" spans="1:7" x14ac:dyDescent="0.2">
      <c r="A5557" s="3">
        <v>40979</v>
      </c>
      <c r="B5557" t="s">
        <v>29</v>
      </c>
      <c r="C5557" t="s">
        <v>30</v>
      </c>
      <c r="D5557" t="s">
        <v>28</v>
      </c>
      <c r="E5557" t="s">
        <v>29</v>
      </c>
      <c r="F5557" t="s">
        <v>30</v>
      </c>
      <c r="G5557" t="s">
        <v>28</v>
      </c>
    </row>
    <row r="5558" spans="1:7" x14ac:dyDescent="0.2">
      <c r="A5558" s="3">
        <v>40980</v>
      </c>
      <c r="B5558">
        <v>4.72</v>
      </c>
      <c r="C5558" t="s">
        <v>27</v>
      </c>
      <c r="D5558" t="s">
        <v>28</v>
      </c>
      <c r="E5558">
        <v>4.4800000000000004</v>
      </c>
      <c r="F5558" t="s">
        <v>27</v>
      </c>
      <c r="G5558" t="s">
        <v>28</v>
      </c>
    </row>
    <row r="5559" spans="1:7" x14ac:dyDescent="0.2">
      <c r="A5559" s="3">
        <v>40981</v>
      </c>
      <c r="B5559">
        <v>4.72</v>
      </c>
      <c r="C5559" t="s">
        <v>27</v>
      </c>
      <c r="D5559" t="s">
        <v>28</v>
      </c>
      <c r="E5559">
        <v>4.49</v>
      </c>
      <c r="F5559" t="s">
        <v>27</v>
      </c>
      <c r="G5559" t="s">
        <v>28</v>
      </c>
    </row>
    <row r="5560" spans="1:7" x14ac:dyDescent="0.2">
      <c r="A5560" s="3">
        <v>40982</v>
      </c>
      <c r="B5560">
        <v>4.7300000000000004</v>
      </c>
      <c r="C5560" t="s">
        <v>27</v>
      </c>
      <c r="D5560" t="s">
        <v>28</v>
      </c>
      <c r="E5560">
        <v>4.5</v>
      </c>
      <c r="F5560" t="s">
        <v>27</v>
      </c>
      <c r="G5560" t="s">
        <v>28</v>
      </c>
    </row>
    <row r="5561" spans="1:7" x14ac:dyDescent="0.2">
      <c r="A5561" s="3">
        <v>40983</v>
      </c>
      <c r="B5561">
        <v>4.72</v>
      </c>
      <c r="C5561" t="s">
        <v>27</v>
      </c>
      <c r="D5561" t="s">
        <v>28</v>
      </c>
      <c r="E5561">
        <v>4.51</v>
      </c>
      <c r="F5561" t="s">
        <v>27</v>
      </c>
      <c r="G5561" t="s">
        <v>28</v>
      </c>
    </row>
    <row r="5562" spans="1:7" x14ac:dyDescent="0.2">
      <c r="A5562" s="3">
        <v>40984</v>
      </c>
      <c r="B5562">
        <v>4.72</v>
      </c>
      <c r="C5562" t="s">
        <v>27</v>
      </c>
      <c r="D5562" t="s">
        <v>28</v>
      </c>
      <c r="E5562">
        <v>4.58</v>
      </c>
      <c r="F5562" t="s">
        <v>27</v>
      </c>
      <c r="G5562" t="s">
        <v>28</v>
      </c>
    </row>
    <row r="5563" spans="1:7" x14ac:dyDescent="0.2">
      <c r="A5563" s="3">
        <v>40985</v>
      </c>
      <c r="B5563" t="s">
        <v>29</v>
      </c>
      <c r="C5563" t="s">
        <v>30</v>
      </c>
      <c r="D5563" t="s">
        <v>28</v>
      </c>
      <c r="E5563" t="s">
        <v>29</v>
      </c>
      <c r="F5563" t="s">
        <v>30</v>
      </c>
      <c r="G5563" t="s">
        <v>28</v>
      </c>
    </row>
    <row r="5564" spans="1:7" x14ac:dyDescent="0.2">
      <c r="A5564" s="3">
        <v>40986</v>
      </c>
      <c r="B5564" t="s">
        <v>29</v>
      </c>
      <c r="C5564" t="s">
        <v>30</v>
      </c>
      <c r="D5564" t="s">
        <v>28</v>
      </c>
      <c r="E5564" t="s">
        <v>29</v>
      </c>
      <c r="F5564" t="s">
        <v>30</v>
      </c>
      <c r="G5564" t="s">
        <v>28</v>
      </c>
    </row>
    <row r="5565" spans="1:7" x14ac:dyDescent="0.2">
      <c r="A5565" s="3">
        <v>40987</v>
      </c>
      <c r="B5565">
        <v>4.72</v>
      </c>
      <c r="C5565" t="s">
        <v>27</v>
      </c>
      <c r="D5565" t="s">
        <v>28</v>
      </c>
      <c r="E5565">
        <v>4.5200000000000005</v>
      </c>
      <c r="F5565" t="s">
        <v>27</v>
      </c>
      <c r="G5565" t="s">
        <v>28</v>
      </c>
    </row>
    <row r="5566" spans="1:7" x14ac:dyDescent="0.2">
      <c r="A5566" s="3">
        <v>40988</v>
      </c>
      <c r="B5566">
        <v>4.72</v>
      </c>
      <c r="C5566" t="s">
        <v>27</v>
      </c>
      <c r="D5566" t="s">
        <v>28</v>
      </c>
      <c r="E5566">
        <v>4.4800000000000004</v>
      </c>
      <c r="F5566" t="s">
        <v>27</v>
      </c>
      <c r="G5566" t="s">
        <v>28</v>
      </c>
    </row>
    <row r="5567" spans="1:7" x14ac:dyDescent="0.2">
      <c r="A5567" s="3">
        <v>40989</v>
      </c>
      <c r="B5567">
        <v>4.71</v>
      </c>
      <c r="C5567" t="s">
        <v>27</v>
      </c>
      <c r="D5567" t="s">
        <v>28</v>
      </c>
      <c r="E5567">
        <v>4.49</v>
      </c>
      <c r="F5567" t="s">
        <v>27</v>
      </c>
      <c r="G5567" t="s">
        <v>28</v>
      </c>
    </row>
    <row r="5568" spans="1:7" x14ac:dyDescent="0.2">
      <c r="A5568" s="3">
        <v>40990</v>
      </c>
      <c r="B5568">
        <v>4.71</v>
      </c>
      <c r="C5568" t="s">
        <v>27</v>
      </c>
      <c r="D5568" t="s">
        <v>28</v>
      </c>
      <c r="E5568">
        <v>4.4400000000000004</v>
      </c>
      <c r="F5568" t="s">
        <v>27</v>
      </c>
      <c r="G5568" t="s">
        <v>28</v>
      </c>
    </row>
    <row r="5569" spans="1:7" x14ac:dyDescent="0.2">
      <c r="A5569" s="3">
        <v>40991</v>
      </c>
      <c r="B5569">
        <v>4.71</v>
      </c>
      <c r="C5569" t="s">
        <v>27</v>
      </c>
      <c r="D5569" t="s">
        <v>28</v>
      </c>
      <c r="E5569">
        <v>4.5200000000000005</v>
      </c>
      <c r="F5569" t="s">
        <v>27</v>
      </c>
      <c r="G5569" t="s">
        <v>28</v>
      </c>
    </row>
    <row r="5570" spans="1:7" x14ac:dyDescent="0.2">
      <c r="A5570" s="3">
        <v>40992</v>
      </c>
      <c r="B5570" t="s">
        <v>29</v>
      </c>
      <c r="C5570" t="s">
        <v>30</v>
      </c>
      <c r="D5570" t="s">
        <v>28</v>
      </c>
      <c r="E5570" t="s">
        <v>29</v>
      </c>
      <c r="F5570" t="s">
        <v>30</v>
      </c>
      <c r="G5570" t="s">
        <v>28</v>
      </c>
    </row>
    <row r="5571" spans="1:7" x14ac:dyDescent="0.2">
      <c r="A5571" s="3">
        <v>40993</v>
      </c>
      <c r="B5571" t="s">
        <v>29</v>
      </c>
      <c r="C5571" t="s">
        <v>30</v>
      </c>
      <c r="D5571" t="s">
        <v>28</v>
      </c>
      <c r="E5571" t="s">
        <v>29</v>
      </c>
      <c r="F5571" t="s">
        <v>30</v>
      </c>
      <c r="G5571" t="s">
        <v>28</v>
      </c>
    </row>
    <row r="5572" spans="1:7" x14ac:dyDescent="0.2">
      <c r="A5572" s="3">
        <v>40994</v>
      </c>
      <c r="B5572">
        <v>4.72</v>
      </c>
      <c r="C5572" t="s">
        <v>27</v>
      </c>
      <c r="D5572" t="s">
        <v>28</v>
      </c>
      <c r="E5572">
        <v>4.6500000000000004</v>
      </c>
      <c r="F5572" t="s">
        <v>27</v>
      </c>
      <c r="G5572" t="s">
        <v>28</v>
      </c>
    </row>
    <row r="5573" spans="1:7" x14ac:dyDescent="0.2">
      <c r="A5573" s="3">
        <v>40995</v>
      </c>
      <c r="B5573">
        <v>4.72</v>
      </c>
      <c r="C5573" t="s">
        <v>27</v>
      </c>
      <c r="D5573" t="s">
        <v>28</v>
      </c>
      <c r="E5573">
        <v>4.7</v>
      </c>
      <c r="F5573" t="s">
        <v>27</v>
      </c>
      <c r="G5573" t="s">
        <v>28</v>
      </c>
    </row>
    <row r="5574" spans="1:7" x14ac:dyDescent="0.2">
      <c r="A5574" s="3">
        <v>40996</v>
      </c>
      <c r="B5574">
        <v>4.72</v>
      </c>
      <c r="C5574" t="s">
        <v>27</v>
      </c>
      <c r="D5574" t="s">
        <v>28</v>
      </c>
      <c r="E5574">
        <v>4.7300000000000004</v>
      </c>
      <c r="F5574" t="s">
        <v>27</v>
      </c>
      <c r="G5574" t="s">
        <v>28</v>
      </c>
    </row>
    <row r="5575" spans="1:7" x14ac:dyDescent="0.2">
      <c r="A5575" s="3">
        <v>40997</v>
      </c>
      <c r="B5575">
        <v>4.72</v>
      </c>
      <c r="C5575" t="s">
        <v>27</v>
      </c>
      <c r="D5575" t="s">
        <v>28</v>
      </c>
      <c r="E5575">
        <v>4.7</v>
      </c>
      <c r="F5575" t="s">
        <v>27</v>
      </c>
      <c r="G5575" t="s">
        <v>28</v>
      </c>
    </row>
    <row r="5576" spans="1:7" x14ac:dyDescent="0.2">
      <c r="A5576" s="3">
        <v>40998</v>
      </c>
      <c r="B5576">
        <v>4.72</v>
      </c>
      <c r="C5576" t="s">
        <v>27</v>
      </c>
      <c r="D5576" t="s">
        <v>28</v>
      </c>
      <c r="E5576">
        <v>4.6500000000000004</v>
      </c>
      <c r="F5576" t="s">
        <v>27</v>
      </c>
      <c r="G5576" t="s">
        <v>28</v>
      </c>
    </row>
    <row r="5577" spans="1:7" x14ac:dyDescent="0.2">
      <c r="A5577" s="3">
        <v>40999</v>
      </c>
      <c r="B5577" t="s">
        <v>29</v>
      </c>
      <c r="C5577" t="s">
        <v>30</v>
      </c>
      <c r="D5577" t="s">
        <v>28</v>
      </c>
      <c r="E5577" t="s">
        <v>29</v>
      </c>
      <c r="F5577" t="s">
        <v>30</v>
      </c>
      <c r="G5577" t="s">
        <v>28</v>
      </c>
    </row>
    <row r="5578" spans="1:7" x14ac:dyDescent="0.2">
      <c r="A5578" s="3">
        <v>41000</v>
      </c>
      <c r="B5578" t="s">
        <v>29</v>
      </c>
      <c r="C5578" t="s">
        <v>30</v>
      </c>
      <c r="D5578" t="s">
        <v>28</v>
      </c>
      <c r="E5578" t="s">
        <v>29</v>
      </c>
      <c r="F5578" t="s">
        <v>30</v>
      </c>
      <c r="G5578" t="s">
        <v>28</v>
      </c>
    </row>
    <row r="5579" spans="1:7" x14ac:dyDescent="0.2">
      <c r="A5579" s="3">
        <v>41001</v>
      </c>
      <c r="B5579">
        <v>4.71</v>
      </c>
      <c r="C5579" t="s">
        <v>27</v>
      </c>
      <c r="D5579" t="s">
        <v>28</v>
      </c>
      <c r="E5579">
        <v>4.54</v>
      </c>
      <c r="F5579" t="s">
        <v>27</v>
      </c>
      <c r="G5579" t="s">
        <v>28</v>
      </c>
    </row>
    <row r="5580" spans="1:7" x14ac:dyDescent="0.2">
      <c r="A5580" s="3">
        <v>41002</v>
      </c>
      <c r="B5580">
        <v>4.72</v>
      </c>
      <c r="C5580" t="s">
        <v>27</v>
      </c>
      <c r="D5580" t="s">
        <v>28</v>
      </c>
      <c r="E5580">
        <v>4.5200000000000005</v>
      </c>
      <c r="F5580" t="s">
        <v>27</v>
      </c>
      <c r="G5580" t="s">
        <v>28</v>
      </c>
    </row>
    <row r="5581" spans="1:7" x14ac:dyDescent="0.2">
      <c r="A5581" s="3">
        <v>41003</v>
      </c>
      <c r="B5581">
        <v>4.71</v>
      </c>
      <c r="C5581" t="s">
        <v>27</v>
      </c>
      <c r="D5581" t="s">
        <v>28</v>
      </c>
      <c r="E5581">
        <v>4.51</v>
      </c>
      <c r="F5581" t="s">
        <v>27</v>
      </c>
      <c r="G5581" t="s">
        <v>28</v>
      </c>
    </row>
    <row r="5582" spans="1:7" x14ac:dyDescent="0.2">
      <c r="A5582" s="3">
        <v>41004</v>
      </c>
      <c r="B5582">
        <v>4.71</v>
      </c>
      <c r="C5582" t="s">
        <v>27</v>
      </c>
      <c r="D5582" t="s">
        <v>28</v>
      </c>
      <c r="E5582">
        <v>4.51</v>
      </c>
      <c r="F5582" t="s">
        <v>27</v>
      </c>
      <c r="G5582" t="s">
        <v>28</v>
      </c>
    </row>
    <row r="5583" spans="1:7" x14ac:dyDescent="0.2">
      <c r="A5583" s="3">
        <v>41005</v>
      </c>
      <c r="B5583">
        <v>4.71</v>
      </c>
      <c r="C5583" t="s">
        <v>27</v>
      </c>
      <c r="D5583" t="s">
        <v>28</v>
      </c>
      <c r="E5583">
        <v>4.54</v>
      </c>
      <c r="F5583" t="s">
        <v>27</v>
      </c>
      <c r="G5583" t="s">
        <v>28</v>
      </c>
    </row>
    <row r="5584" spans="1:7" x14ac:dyDescent="0.2">
      <c r="A5584" s="3">
        <v>41006</v>
      </c>
      <c r="B5584" t="s">
        <v>29</v>
      </c>
      <c r="C5584" t="s">
        <v>30</v>
      </c>
      <c r="D5584" t="s">
        <v>28</v>
      </c>
      <c r="E5584" t="s">
        <v>29</v>
      </c>
      <c r="F5584" t="s">
        <v>30</v>
      </c>
      <c r="G5584" t="s">
        <v>28</v>
      </c>
    </row>
    <row r="5585" spans="1:7" x14ac:dyDescent="0.2">
      <c r="A5585" s="3">
        <v>41007</v>
      </c>
      <c r="B5585" t="s">
        <v>29</v>
      </c>
      <c r="C5585" t="s">
        <v>30</v>
      </c>
      <c r="D5585" t="s">
        <v>28</v>
      </c>
      <c r="E5585" t="s">
        <v>29</v>
      </c>
      <c r="F5585" t="s">
        <v>30</v>
      </c>
      <c r="G5585" t="s">
        <v>28</v>
      </c>
    </row>
    <row r="5586" spans="1:7" x14ac:dyDescent="0.2">
      <c r="A5586" s="3">
        <v>41008</v>
      </c>
      <c r="B5586" t="s">
        <v>29</v>
      </c>
      <c r="C5586" t="s">
        <v>30</v>
      </c>
      <c r="D5586" t="s">
        <v>28</v>
      </c>
      <c r="E5586" t="s">
        <v>29</v>
      </c>
      <c r="F5586" t="s">
        <v>30</v>
      </c>
      <c r="G5586" t="s">
        <v>28</v>
      </c>
    </row>
    <row r="5587" spans="1:7" x14ac:dyDescent="0.2">
      <c r="A5587" s="3">
        <v>41009</v>
      </c>
      <c r="B5587">
        <v>4.71</v>
      </c>
      <c r="C5587" t="s">
        <v>27</v>
      </c>
      <c r="D5587" t="s">
        <v>28</v>
      </c>
      <c r="E5587">
        <v>4.5600000000000005</v>
      </c>
      <c r="F5587" t="s">
        <v>27</v>
      </c>
      <c r="G5587" t="s">
        <v>28</v>
      </c>
    </row>
    <row r="5588" spans="1:7" x14ac:dyDescent="0.2">
      <c r="A5588" s="3">
        <v>41010</v>
      </c>
      <c r="B5588">
        <v>4.71</v>
      </c>
      <c r="C5588" t="s">
        <v>27</v>
      </c>
      <c r="D5588" t="s">
        <v>28</v>
      </c>
      <c r="E5588">
        <v>4.59</v>
      </c>
      <c r="F5588" t="s">
        <v>27</v>
      </c>
      <c r="G5588" t="s">
        <v>28</v>
      </c>
    </row>
    <row r="5589" spans="1:7" x14ac:dyDescent="0.2">
      <c r="A5589" s="3">
        <v>41011</v>
      </c>
      <c r="B5589">
        <v>4.71</v>
      </c>
      <c r="C5589" t="s">
        <v>27</v>
      </c>
      <c r="D5589" t="s">
        <v>28</v>
      </c>
      <c r="E5589">
        <v>4.59</v>
      </c>
      <c r="F5589" t="s">
        <v>27</v>
      </c>
      <c r="G5589" t="s">
        <v>28</v>
      </c>
    </row>
    <row r="5590" spans="1:7" x14ac:dyDescent="0.2">
      <c r="A5590" s="3">
        <v>41012</v>
      </c>
      <c r="B5590">
        <v>4.71</v>
      </c>
      <c r="C5590" t="s">
        <v>27</v>
      </c>
      <c r="D5590" t="s">
        <v>28</v>
      </c>
      <c r="E5590">
        <v>4.6000000000000005</v>
      </c>
      <c r="F5590" t="s">
        <v>27</v>
      </c>
      <c r="G5590" t="s">
        <v>28</v>
      </c>
    </row>
    <row r="5591" spans="1:7" x14ac:dyDescent="0.2">
      <c r="A5591" s="3">
        <v>41013</v>
      </c>
      <c r="B5591" t="s">
        <v>29</v>
      </c>
      <c r="C5591" t="s">
        <v>30</v>
      </c>
      <c r="D5591" t="s">
        <v>28</v>
      </c>
      <c r="E5591" t="s">
        <v>29</v>
      </c>
      <c r="F5591" t="s">
        <v>30</v>
      </c>
      <c r="G5591" t="s">
        <v>28</v>
      </c>
    </row>
    <row r="5592" spans="1:7" x14ac:dyDescent="0.2">
      <c r="A5592" s="3">
        <v>41014</v>
      </c>
      <c r="B5592" t="s">
        <v>29</v>
      </c>
      <c r="C5592" t="s">
        <v>30</v>
      </c>
      <c r="D5592" t="s">
        <v>28</v>
      </c>
      <c r="E5592" t="s">
        <v>29</v>
      </c>
      <c r="F5592" t="s">
        <v>30</v>
      </c>
      <c r="G5592" t="s">
        <v>28</v>
      </c>
    </row>
    <row r="5593" spans="1:7" x14ac:dyDescent="0.2">
      <c r="A5593" s="3">
        <v>41015</v>
      </c>
      <c r="B5593">
        <v>4.72</v>
      </c>
      <c r="C5593" t="s">
        <v>27</v>
      </c>
      <c r="D5593" t="s">
        <v>28</v>
      </c>
      <c r="E5593">
        <v>4.58</v>
      </c>
      <c r="F5593" t="s">
        <v>27</v>
      </c>
      <c r="G5593" t="s">
        <v>28</v>
      </c>
    </row>
    <row r="5594" spans="1:7" x14ac:dyDescent="0.2">
      <c r="A5594" s="3">
        <v>41016</v>
      </c>
      <c r="B5594">
        <v>4.71</v>
      </c>
      <c r="C5594" t="s">
        <v>27</v>
      </c>
      <c r="D5594" t="s">
        <v>28</v>
      </c>
      <c r="E5594">
        <v>4.58</v>
      </c>
      <c r="F5594" t="s">
        <v>27</v>
      </c>
      <c r="G5594" t="s">
        <v>28</v>
      </c>
    </row>
    <row r="5595" spans="1:7" x14ac:dyDescent="0.2">
      <c r="A5595" s="3">
        <v>41017</v>
      </c>
      <c r="B5595">
        <v>4.71</v>
      </c>
      <c r="C5595" t="s">
        <v>27</v>
      </c>
      <c r="D5595" t="s">
        <v>28</v>
      </c>
      <c r="E5595">
        <v>4.58</v>
      </c>
      <c r="F5595" t="s">
        <v>27</v>
      </c>
      <c r="G5595" t="s">
        <v>28</v>
      </c>
    </row>
    <row r="5596" spans="1:7" x14ac:dyDescent="0.2">
      <c r="A5596" s="3">
        <v>41018</v>
      </c>
      <c r="B5596">
        <v>4.72</v>
      </c>
      <c r="C5596" t="s">
        <v>27</v>
      </c>
      <c r="D5596" t="s">
        <v>28</v>
      </c>
      <c r="E5596">
        <v>4.5600000000000005</v>
      </c>
      <c r="F5596" t="s">
        <v>27</v>
      </c>
      <c r="G5596" t="s">
        <v>28</v>
      </c>
    </row>
    <row r="5597" spans="1:7" x14ac:dyDescent="0.2">
      <c r="A5597" s="3">
        <v>41019</v>
      </c>
      <c r="B5597">
        <v>4.72</v>
      </c>
      <c r="C5597" t="s">
        <v>27</v>
      </c>
      <c r="D5597" t="s">
        <v>28</v>
      </c>
      <c r="E5597">
        <v>4.5600000000000005</v>
      </c>
      <c r="F5597" t="s">
        <v>27</v>
      </c>
      <c r="G5597" t="s">
        <v>28</v>
      </c>
    </row>
    <row r="5598" spans="1:7" x14ac:dyDescent="0.2">
      <c r="A5598" s="3">
        <v>41020</v>
      </c>
      <c r="B5598" t="s">
        <v>29</v>
      </c>
      <c r="C5598" t="s">
        <v>30</v>
      </c>
      <c r="D5598" t="s">
        <v>28</v>
      </c>
      <c r="E5598" t="s">
        <v>29</v>
      </c>
      <c r="F5598" t="s">
        <v>30</v>
      </c>
      <c r="G5598" t="s">
        <v>28</v>
      </c>
    </row>
    <row r="5599" spans="1:7" x14ac:dyDescent="0.2">
      <c r="A5599" s="3">
        <v>41021</v>
      </c>
      <c r="B5599" t="s">
        <v>29</v>
      </c>
      <c r="C5599" t="s">
        <v>30</v>
      </c>
      <c r="D5599" t="s">
        <v>28</v>
      </c>
      <c r="E5599" t="s">
        <v>29</v>
      </c>
      <c r="F5599" t="s">
        <v>30</v>
      </c>
      <c r="G5599" t="s">
        <v>28</v>
      </c>
    </row>
    <row r="5600" spans="1:7" x14ac:dyDescent="0.2">
      <c r="A5600" s="3">
        <v>41022</v>
      </c>
      <c r="B5600">
        <v>4.71</v>
      </c>
      <c r="C5600" t="s">
        <v>27</v>
      </c>
      <c r="D5600" t="s">
        <v>28</v>
      </c>
      <c r="E5600">
        <v>4.34</v>
      </c>
      <c r="F5600" t="s">
        <v>27</v>
      </c>
      <c r="G5600" t="s">
        <v>28</v>
      </c>
    </row>
    <row r="5601" spans="1:7" x14ac:dyDescent="0.2">
      <c r="A5601" s="3">
        <v>41023</v>
      </c>
      <c r="B5601">
        <v>4.71</v>
      </c>
      <c r="C5601" t="s">
        <v>27</v>
      </c>
      <c r="D5601" t="s">
        <v>28</v>
      </c>
      <c r="E5601">
        <v>4.46</v>
      </c>
      <c r="F5601" t="s">
        <v>27</v>
      </c>
      <c r="G5601" t="s">
        <v>28</v>
      </c>
    </row>
    <row r="5602" spans="1:7" x14ac:dyDescent="0.2">
      <c r="A5602" s="3">
        <v>41024</v>
      </c>
      <c r="B5602">
        <v>4.72</v>
      </c>
      <c r="C5602" t="s">
        <v>27</v>
      </c>
      <c r="D5602" t="s">
        <v>28</v>
      </c>
      <c r="E5602">
        <v>4.45</v>
      </c>
      <c r="F5602" t="s">
        <v>27</v>
      </c>
      <c r="G5602" t="s">
        <v>28</v>
      </c>
    </row>
    <row r="5603" spans="1:7" x14ac:dyDescent="0.2">
      <c r="A5603" s="3">
        <v>41025</v>
      </c>
      <c r="B5603">
        <v>4.71</v>
      </c>
      <c r="C5603" t="s">
        <v>27</v>
      </c>
      <c r="D5603" t="s">
        <v>28</v>
      </c>
      <c r="E5603">
        <v>4.3899999999999997</v>
      </c>
      <c r="F5603" t="s">
        <v>27</v>
      </c>
      <c r="G5603" t="s">
        <v>28</v>
      </c>
    </row>
    <row r="5604" spans="1:7" x14ac:dyDescent="0.2">
      <c r="A5604" s="3">
        <v>41026</v>
      </c>
      <c r="B5604">
        <v>4.72</v>
      </c>
      <c r="C5604" t="s">
        <v>27</v>
      </c>
      <c r="D5604" t="s">
        <v>28</v>
      </c>
      <c r="E5604">
        <v>4.5600000000000005</v>
      </c>
      <c r="F5604" t="s">
        <v>27</v>
      </c>
      <c r="G5604" t="s">
        <v>28</v>
      </c>
    </row>
    <row r="5605" spans="1:7" x14ac:dyDescent="0.2">
      <c r="A5605" s="3">
        <v>41027</v>
      </c>
      <c r="B5605" t="s">
        <v>29</v>
      </c>
      <c r="C5605" t="s">
        <v>30</v>
      </c>
      <c r="D5605" t="s">
        <v>28</v>
      </c>
      <c r="E5605" t="s">
        <v>29</v>
      </c>
      <c r="F5605" t="s">
        <v>30</v>
      </c>
      <c r="G5605" t="s">
        <v>28</v>
      </c>
    </row>
    <row r="5606" spans="1:7" x14ac:dyDescent="0.2">
      <c r="A5606" s="3">
        <v>41028</v>
      </c>
      <c r="B5606" t="s">
        <v>29</v>
      </c>
      <c r="C5606" t="s">
        <v>30</v>
      </c>
      <c r="D5606" t="s">
        <v>28</v>
      </c>
      <c r="E5606" t="s">
        <v>29</v>
      </c>
      <c r="F5606" t="s">
        <v>30</v>
      </c>
      <c r="G5606" t="s">
        <v>28</v>
      </c>
    </row>
    <row r="5607" spans="1:7" x14ac:dyDescent="0.2">
      <c r="A5607" s="3">
        <v>41029</v>
      </c>
      <c r="B5607">
        <v>4.72</v>
      </c>
      <c r="C5607" t="s">
        <v>27</v>
      </c>
      <c r="D5607" t="s">
        <v>28</v>
      </c>
      <c r="E5607">
        <v>4.42</v>
      </c>
      <c r="F5607" t="s">
        <v>27</v>
      </c>
      <c r="G5607" t="s">
        <v>28</v>
      </c>
    </row>
    <row r="5608" spans="1:7" x14ac:dyDescent="0.2">
      <c r="A5608" s="3">
        <v>41030</v>
      </c>
      <c r="B5608" t="s">
        <v>29</v>
      </c>
      <c r="C5608" t="s">
        <v>30</v>
      </c>
      <c r="D5608" t="s">
        <v>28</v>
      </c>
      <c r="E5608" t="s">
        <v>29</v>
      </c>
      <c r="F5608" t="s">
        <v>30</v>
      </c>
      <c r="G5608" t="s">
        <v>28</v>
      </c>
    </row>
    <row r="5609" spans="1:7" x14ac:dyDescent="0.2">
      <c r="A5609" s="3">
        <v>41031</v>
      </c>
      <c r="B5609">
        <v>4.71</v>
      </c>
      <c r="C5609" t="s">
        <v>27</v>
      </c>
      <c r="D5609" t="s">
        <v>28</v>
      </c>
      <c r="E5609">
        <v>4.4400000000000004</v>
      </c>
      <c r="F5609" t="s">
        <v>27</v>
      </c>
      <c r="G5609" t="s">
        <v>28</v>
      </c>
    </row>
    <row r="5610" spans="1:7" x14ac:dyDescent="0.2">
      <c r="A5610" s="3">
        <v>41032</v>
      </c>
      <c r="B5610" t="s">
        <v>29</v>
      </c>
      <c r="C5610" t="s">
        <v>30</v>
      </c>
      <c r="D5610" t="s">
        <v>28</v>
      </c>
      <c r="E5610" t="s">
        <v>29</v>
      </c>
      <c r="F5610" t="s">
        <v>30</v>
      </c>
      <c r="G5610" t="s">
        <v>28</v>
      </c>
    </row>
    <row r="5611" spans="1:7" x14ac:dyDescent="0.2">
      <c r="A5611" s="3">
        <v>41033</v>
      </c>
      <c r="B5611">
        <v>4.71</v>
      </c>
      <c r="C5611" t="s">
        <v>27</v>
      </c>
      <c r="D5611" t="s">
        <v>28</v>
      </c>
      <c r="E5611">
        <v>4.53</v>
      </c>
      <c r="F5611" t="s">
        <v>27</v>
      </c>
      <c r="G5611" t="s">
        <v>28</v>
      </c>
    </row>
    <row r="5612" spans="1:7" x14ac:dyDescent="0.2">
      <c r="A5612" s="3">
        <v>41034</v>
      </c>
      <c r="B5612" t="s">
        <v>29</v>
      </c>
      <c r="C5612" t="s">
        <v>30</v>
      </c>
      <c r="D5612" t="s">
        <v>28</v>
      </c>
      <c r="E5612" t="s">
        <v>29</v>
      </c>
      <c r="F5612" t="s">
        <v>30</v>
      </c>
      <c r="G5612" t="s">
        <v>28</v>
      </c>
    </row>
    <row r="5613" spans="1:7" x14ac:dyDescent="0.2">
      <c r="A5613" s="3">
        <v>41035</v>
      </c>
      <c r="B5613" t="s">
        <v>29</v>
      </c>
      <c r="C5613" t="s">
        <v>30</v>
      </c>
      <c r="D5613" t="s">
        <v>28</v>
      </c>
      <c r="E5613" t="s">
        <v>29</v>
      </c>
      <c r="F5613" t="s">
        <v>30</v>
      </c>
      <c r="G5613" t="s">
        <v>28</v>
      </c>
    </row>
    <row r="5614" spans="1:7" x14ac:dyDescent="0.2">
      <c r="A5614" s="3">
        <v>41036</v>
      </c>
      <c r="B5614">
        <v>4.71</v>
      </c>
      <c r="C5614" t="s">
        <v>27</v>
      </c>
      <c r="D5614" t="s">
        <v>28</v>
      </c>
      <c r="E5614">
        <v>4.45</v>
      </c>
      <c r="F5614" t="s">
        <v>27</v>
      </c>
      <c r="G5614" t="s">
        <v>28</v>
      </c>
    </row>
    <row r="5615" spans="1:7" x14ac:dyDescent="0.2">
      <c r="A5615" s="3">
        <v>41037</v>
      </c>
      <c r="B5615">
        <v>4.71</v>
      </c>
      <c r="C5615" t="s">
        <v>27</v>
      </c>
      <c r="D5615" t="s">
        <v>28</v>
      </c>
      <c r="E5615">
        <v>4.43</v>
      </c>
      <c r="F5615" t="s">
        <v>27</v>
      </c>
      <c r="G5615" t="s">
        <v>28</v>
      </c>
    </row>
    <row r="5616" spans="1:7" x14ac:dyDescent="0.2">
      <c r="A5616" s="3">
        <v>41038</v>
      </c>
      <c r="B5616">
        <v>4.72</v>
      </c>
      <c r="C5616" t="s">
        <v>27</v>
      </c>
      <c r="D5616" t="s">
        <v>28</v>
      </c>
      <c r="E5616">
        <v>4.41</v>
      </c>
      <c r="F5616" t="s">
        <v>27</v>
      </c>
      <c r="G5616" t="s">
        <v>28</v>
      </c>
    </row>
    <row r="5617" spans="1:7" x14ac:dyDescent="0.2">
      <c r="A5617" s="3">
        <v>41039</v>
      </c>
      <c r="B5617">
        <v>4.9000000000000004</v>
      </c>
      <c r="C5617" t="s">
        <v>27</v>
      </c>
      <c r="D5617" t="s">
        <v>28</v>
      </c>
      <c r="E5617">
        <v>4.7</v>
      </c>
      <c r="F5617" t="s">
        <v>27</v>
      </c>
      <c r="G5617" t="s">
        <v>28</v>
      </c>
    </row>
    <row r="5618" spans="1:7" x14ac:dyDescent="0.2">
      <c r="A5618" s="3">
        <v>41040</v>
      </c>
      <c r="B5618">
        <v>4.91</v>
      </c>
      <c r="C5618" t="s">
        <v>27</v>
      </c>
      <c r="D5618" t="s">
        <v>28</v>
      </c>
      <c r="E5618">
        <v>4.76</v>
      </c>
      <c r="F5618" t="s">
        <v>27</v>
      </c>
      <c r="G5618" t="s">
        <v>28</v>
      </c>
    </row>
    <row r="5619" spans="1:7" x14ac:dyDescent="0.2">
      <c r="A5619" s="3">
        <v>41041</v>
      </c>
      <c r="B5619" t="s">
        <v>29</v>
      </c>
      <c r="C5619" t="s">
        <v>30</v>
      </c>
      <c r="D5619" t="s">
        <v>28</v>
      </c>
      <c r="E5619" t="s">
        <v>29</v>
      </c>
      <c r="F5619" t="s">
        <v>30</v>
      </c>
      <c r="G5619" t="s">
        <v>28</v>
      </c>
    </row>
    <row r="5620" spans="1:7" x14ac:dyDescent="0.2">
      <c r="A5620" s="3">
        <v>41042</v>
      </c>
      <c r="B5620" t="s">
        <v>29</v>
      </c>
      <c r="C5620" t="s">
        <v>30</v>
      </c>
      <c r="D5620" t="s">
        <v>28</v>
      </c>
      <c r="E5620" t="s">
        <v>29</v>
      </c>
      <c r="F5620" t="s">
        <v>30</v>
      </c>
      <c r="G5620" t="s">
        <v>28</v>
      </c>
    </row>
    <row r="5621" spans="1:7" x14ac:dyDescent="0.2">
      <c r="A5621" s="3">
        <v>41043</v>
      </c>
      <c r="B5621">
        <v>4.91</v>
      </c>
      <c r="C5621" t="s">
        <v>27</v>
      </c>
      <c r="D5621" t="s">
        <v>28</v>
      </c>
      <c r="E5621">
        <v>4.8</v>
      </c>
      <c r="F5621" t="s">
        <v>27</v>
      </c>
      <c r="G5621" t="s">
        <v>28</v>
      </c>
    </row>
    <row r="5622" spans="1:7" x14ac:dyDescent="0.2">
      <c r="A5622" s="3">
        <v>41044</v>
      </c>
      <c r="B5622">
        <v>4.91</v>
      </c>
      <c r="C5622" t="s">
        <v>27</v>
      </c>
      <c r="D5622" t="s">
        <v>28</v>
      </c>
      <c r="E5622">
        <v>4.84</v>
      </c>
      <c r="F5622" t="s">
        <v>27</v>
      </c>
      <c r="G5622" t="s">
        <v>28</v>
      </c>
    </row>
    <row r="5623" spans="1:7" x14ac:dyDescent="0.2">
      <c r="A5623" s="3">
        <v>41045</v>
      </c>
      <c r="B5623">
        <v>4.92</v>
      </c>
      <c r="C5623" t="s">
        <v>27</v>
      </c>
      <c r="D5623" t="s">
        <v>28</v>
      </c>
      <c r="E5623">
        <v>4.88</v>
      </c>
      <c r="F5623" t="s">
        <v>27</v>
      </c>
      <c r="G5623" t="s">
        <v>28</v>
      </c>
    </row>
    <row r="5624" spans="1:7" x14ac:dyDescent="0.2">
      <c r="A5624" s="3">
        <v>41046</v>
      </c>
      <c r="B5624">
        <v>4.91</v>
      </c>
      <c r="C5624" t="s">
        <v>27</v>
      </c>
      <c r="D5624" t="s">
        <v>28</v>
      </c>
      <c r="E5624">
        <v>4.88</v>
      </c>
      <c r="F5624" t="s">
        <v>27</v>
      </c>
      <c r="G5624" t="s">
        <v>28</v>
      </c>
    </row>
    <row r="5625" spans="1:7" x14ac:dyDescent="0.2">
      <c r="A5625" s="3">
        <v>41047</v>
      </c>
      <c r="B5625">
        <v>4.91</v>
      </c>
      <c r="C5625" t="s">
        <v>27</v>
      </c>
      <c r="D5625" t="s">
        <v>28</v>
      </c>
      <c r="E5625">
        <v>4.9000000000000004</v>
      </c>
      <c r="F5625" t="s">
        <v>27</v>
      </c>
      <c r="G5625" t="s">
        <v>28</v>
      </c>
    </row>
    <row r="5626" spans="1:7" x14ac:dyDescent="0.2">
      <c r="A5626" s="3">
        <v>41048</v>
      </c>
      <c r="B5626" t="s">
        <v>29</v>
      </c>
      <c r="C5626" t="s">
        <v>30</v>
      </c>
      <c r="D5626" t="s">
        <v>28</v>
      </c>
      <c r="E5626" t="s">
        <v>29</v>
      </c>
      <c r="F5626" t="s">
        <v>30</v>
      </c>
      <c r="G5626" t="s">
        <v>28</v>
      </c>
    </row>
    <row r="5627" spans="1:7" x14ac:dyDescent="0.2">
      <c r="A5627" s="3">
        <v>41049</v>
      </c>
      <c r="B5627" t="s">
        <v>29</v>
      </c>
      <c r="C5627" t="s">
        <v>30</v>
      </c>
      <c r="D5627" t="s">
        <v>28</v>
      </c>
      <c r="E5627" t="s">
        <v>29</v>
      </c>
      <c r="F5627" t="s">
        <v>30</v>
      </c>
      <c r="G5627" t="s">
        <v>28</v>
      </c>
    </row>
    <row r="5628" spans="1:7" x14ac:dyDescent="0.2">
      <c r="A5628" s="3">
        <v>41050</v>
      </c>
      <c r="B5628">
        <v>4.9000000000000004</v>
      </c>
      <c r="C5628" t="s">
        <v>27</v>
      </c>
      <c r="D5628" t="s">
        <v>28</v>
      </c>
      <c r="E5628">
        <v>4.59</v>
      </c>
      <c r="F5628" t="s">
        <v>27</v>
      </c>
      <c r="G5628" t="s">
        <v>28</v>
      </c>
    </row>
    <row r="5629" spans="1:7" x14ac:dyDescent="0.2">
      <c r="A5629" s="3">
        <v>41051</v>
      </c>
      <c r="B5629">
        <v>4.91</v>
      </c>
      <c r="C5629" t="s">
        <v>27</v>
      </c>
      <c r="D5629" t="s">
        <v>28</v>
      </c>
      <c r="E5629">
        <v>4.75</v>
      </c>
      <c r="F5629" t="s">
        <v>27</v>
      </c>
      <c r="G5629" t="s">
        <v>28</v>
      </c>
    </row>
    <row r="5630" spans="1:7" x14ac:dyDescent="0.2">
      <c r="A5630" s="3">
        <v>41052</v>
      </c>
      <c r="B5630">
        <v>4.91</v>
      </c>
      <c r="C5630" t="s">
        <v>27</v>
      </c>
      <c r="D5630" t="s">
        <v>28</v>
      </c>
      <c r="E5630">
        <v>4.76</v>
      </c>
      <c r="F5630" t="s">
        <v>27</v>
      </c>
      <c r="G5630" t="s">
        <v>28</v>
      </c>
    </row>
    <row r="5631" spans="1:7" x14ac:dyDescent="0.2">
      <c r="A5631" s="3">
        <v>41053</v>
      </c>
      <c r="B5631">
        <v>4.91</v>
      </c>
      <c r="C5631" t="s">
        <v>27</v>
      </c>
      <c r="D5631" t="s">
        <v>28</v>
      </c>
      <c r="E5631">
        <v>4.79</v>
      </c>
      <c r="F5631" t="s">
        <v>27</v>
      </c>
      <c r="G5631" t="s">
        <v>28</v>
      </c>
    </row>
    <row r="5632" spans="1:7" x14ac:dyDescent="0.2">
      <c r="A5632" s="3">
        <v>41054</v>
      </c>
      <c r="B5632">
        <v>4.91</v>
      </c>
      <c r="C5632" t="s">
        <v>27</v>
      </c>
      <c r="D5632" t="s">
        <v>28</v>
      </c>
      <c r="E5632">
        <v>4.8</v>
      </c>
      <c r="F5632" t="s">
        <v>27</v>
      </c>
      <c r="G5632" t="s">
        <v>28</v>
      </c>
    </row>
    <row r="5633" spans="1:7" x14ac:dyDescent="0.2">
      <c r="A5633" s="3">
        <v>41055</v>
      </c>
      <c r="B5633" t="s">
        <v>29</v>
      </c>
      <c r="C5633" t="s">
        <v>30</v>
      </c>
      <c r="D5633" t="s">
        <v>28</v>
      </c>
      <c r="E5633" t="s">
        <v>29</v>
      </c>
      <c r="F5633" t="s">
        <v>30</v>
      </c>
      <c r="G5633" t="s">
        <v>28</v>
      </c>
    </row>
    <row r="5634" spans="1:7" x14ac:dyDescent="0.2">
      <c r="A5634" s="3">
        <v>41056</v>
      </c>
      <c r="B5634" t="s">
        <v>29</v>
      </c>
      <c r="C5634" t="s">
        <v>30</v>
      </c>
      <c r="D5634" t="s">
        <v>28</v>
      </c>
      <c r="E5634" t="s">
        <v>29</v>
      </c>
      <c r="F5634" t="s">
        <v>30</v>
      </c>
      <c r="G5634" t="s">
        <v>28</v>
      </c>
    </row>
    <row r="5635" spans="1:7" x14ac:dyDescent="0.2">
      <c r="A5635" s="3">
        <v>41057</v>
      </c>
      <c r="B5635">
        <v>4.91</v>
      </c>
      <c r="C5635" t="s">
        <v>27</v>
      </c>
      <c r="D5635" t="s">
        <v>28</v>
      </c>
      <c r="E5635">
        <v>4.7700000000000005</v>
      </c>
      <c r="F5635" t="s">
        <v>27</v>
      </c>
      <c r="G5635" t="s">
        <v>28</v>
      </c>
    </row>
    <row r="5636" spans="1:7" x14ac:dyDescent="0.2">
      <c r="A5636" s="3">
        <v>41058</v>
      </c>
      <c r="B5636">
        <v>4.91</v>
      </c>
      <c r="C5636" t="s">
        <v>27</v>
      </c>
      <c r="D5636" t="s">
        <v>28</v>
      </c>
      <c r="E5636">
        <v>4.76</v>
      </c>
      <c r="F5636" t="s">
        <v>27</v>
      </c>
      <c r="G5636" t="s">
        <v>28</v>
      </c>
    </row>
    <row r="5637" spans="1:7" x14ac:dyDescent="0.2">
      <c r="A5637" s="3">
        <v>41059</v>
      </c>
      <c r="B5637">
        <v>4.91</v>
      </c>
      <c r="C5637" t="s">
        <v>27</v>
      </c>
      <c r="D5637" t="s">
        <v>28</v>
      </c>
      <c r="E5637">
        <v>4.87</v>
      </c>
      <c r="F5637" t="s">
        <v>27</v>
      </c>
      <c r="G5637" t="s">
        <v>28</v>
      </c>
    </row>
    <row r="5638" spans="1:7" x14ac:dyDescent="0.2">
      <c r="A5638" s="3">
        <v>41060</v>
      </c>
      <c r="B5638">
        <v>4.92</v>
      </c>
      <c r="C5638" t="s">
        <v>27</v>
      </c>
      <c r="D5638" t="s">
        <v>28</v>
      </c>
      <c r="E5638">
        <v>4.92</v>
      </c>
      <c r="F5638" t="s">
        <v>27</v>
      </c>
      <c r="G5638" t="s">
        <v>28</v>
      </c>
    </row>
    <row r="5639" spans="1:7" x14ac:dyDescent="0.2">
      <c r="A5639" s="3">
        <v>41061</v>
      </c>
      <c r="B5639">
        <v>4.92</v>
      </c>
      <c r="C5639" t="s">
        <v>27</v>
      </c>
      <c r="D5639" t="s">
        <v>28</v>
      </c>
      <c r="E5639">
        <v>4.9000000000000004</v>
      </c>
      <c r="F5639" t="s">
        <v>27</v>
      </c>
      <c r="G5639" t="s">
        <v>28</v>
      </c>
    </row>
    <row r="5640" spans="1:7" x14ac:dyDescent="0.2">
      <c r="A5640" s="3">
        <v>41062</v>
      </c>
      <c r="B5640" t="s">
        <v>29</v>
      </c>
      <c r="C5640" t="s">
        <v>30</v>
      </c>
      <c r="D5640" t="s">
        <v>28</v>
      </c>
      <c r="E5640" t="s">
        <v>29</v>
      </c>
      <c r="F5640" t="s">
        <v>30</v>
      </c>
      <c r="G5640" t="s">
        <v>28</v>
      </c>
    </row>
    <row r="5641" spans="1:7" x14ac:dyDescent="0.2">
      <c r="A5641" s="3">
        <v>41063</v>
      </c>
      <c r="B5641" t="s">
        <v>29</v>
      </c>
      <c r="C5641" t="s">
        <v>30</v>
      </c>
      <c r="D5641" t="s">
        <v>28</v>
      </c>
      <c r="E5641" t="s">
        <v>29</v>
      </c>
      <c r="F5641" t="s">
        <v>30</v>
      </c>
      <c r="G5641" t="s">
        <v>28</v>
      </c>
    </row>
    <row r="5642" spans="1:7" x14ac:dyDescent="0.2">
      <c r="A5642" s="3">
        <v>41064</v>
      </c>
      <c r="B5642">
        <v>4.91</v>
      </c>
      <c r="C5642" t="s">
        <v>27</v>
      </c>
      <c r="D5642" t="s">
        <v>28</v>
      </c>
      <c r="E5642">
        <v>4.9000000000000004</v>
      </c>
      <c r="F5642" t="s">
        <v>27</v>
      </c>
      <c r="G5642" t="s">
        <v>28</v>
      </c>
    </row>
    <row r="5643" spans="1:7" x14ac:dyDescent="0.2">
      <c r="A5643" s="3">
        <v>41065</v>
      </c>
      <c r="B5643">
        <v>4.92</v>
      </c>
      <c r="C5643" t="s">
        <v>27</v>
      </c>
      <c r="D5643" t="s">
        <v>28</v>
      </c>
      <c r="E5643">
        <v>4.88</v>
      </c>
      <c r="F5643" t="s">
        <v>27</v>
      </c>
      <c r="G5643" t="s">
        <v>28</v>
      </c>
    </row>
    <row r="5644" spans="1:7" x14ac:dyDescent="0.2">
      <c r="A5644" s="3">
        <v>41066</v>
      </c>
      <c r="B5644">
        <v>4.91</v>
      </c>
      <c r="C5644" t="s">
        <v>27</v>
      </c>
      <c r="D5644" t="s">
        <v>28</v>
      </c>
      <c r="E5644">
        <v>4.8899999999999997</v>
      </c>
      <c r="F5644" t="s">
        <v>27</v>
      </c>
      <c r="G5644" t="s">
        <v>28</v>
      </c>
    </row>
    <row r="5645" spans="1:7" x14ac:dyDescent="0.2">
      <c r="A5645" s="3">
        <v>41067</v>
      </c>
      <c r="B5645" t="s">
        <v>29</v>
      </c>
      <c r="C5645" t="s">
        <v>30</v>
      </c>
      <c r="D5645" t="s">
        <v>28</v>
      </c>
      <c r="E5645" t="s">
        <v>29</v>
      </c>
      <c r="F5645" t="s">
        <v>30</v>
      </c>
      <c r="G5645" t="s">
        <v>28</v>
      </c>
    </row>
    <row r="5646" spans="1:7" x14ac:dyDescent="0.2">
      <c r="A5646" s="3">
        <v>41068</v>
      </c>
      <c r="B5646">
        <v>4.92</v>
      </c>
      <c r="C5646" t="s">
        <v>27</v>
      </c>
      <c r="D5646" t="s">
        <v>28</v>
      </c>
      <c r="E5646">
        <v>4.9000000000000004</v>
      </c>
      <c r="F5646" t="s">
        <v>27</v>
      </c>
      <c r="G5646" t="s">
        <v>28</v>
      </c>
    </row>
    <row r="5647" spans="1:7" x14ac:dyDescent="0.2">
      <c r="A5647" s="3">
        <v>41069</v>
      </c>
      <c r="B5647" t="s">
        <v>29</v>
      </c>
      <c r="C5647" t="s">
        <v>30</v>
      </c>
      <c r="D5647" t="s">
        <v>28</v>
      </c>
      <c r="E5647" t="s">
        <v>29</v>
      </c>
      <c r="F5647" t="s">
        <v>30</v>
      </c>
      <c r="G5647" t="s">
        <v>28</v>
      </c>
    </row>
    <row r="5648" spans="1:7" x14ac:dyDescent="0.2">
      <c r="A5648" s="3">
        <v>41070</v>
      </c>
      <c r="B5648" t="s">
        <v>29</v>
      </c>
      <c r="C5648" t="s">
        <v>30</v>
      </c>
      <c r="D5648" t="s">
        <v>28</v>
      </c>
      <c r="E5648" t="s">
        <v>29</v>
      </c>
      <c r="F5648" t="s">
        <v>30</v>
      </c>
      <c r="G5648" t="s">
        <v>28</v>
      </c>
    </row>
    <row r="5649" spans="1:7" x14ac:dyDescent="0.2">
      <c r="A5649" s="3">
        <v>41071</v>
      </c>
      <c r="B5649">
        <v>4.91</v>
      </c>
      <c r="C5649" t="s">
        <v>27</v>
      </c>
      <c r="D5649" t="s">
        <v>28</v>
      </c>
      <c r="E5649">
        <v>4.8899999999999997</v>
      </c>
      <c r="F5649" t="s">
        <v>27</v>
      </c>
      <c r="G5649" t="s">
        <v>28</v>
      </c>
    </row>
    <row r="5650" spans="1:7" x14ac:dyDescent="0.2">
      <c r="A5650" s="3">
        <v>41072</v>
      </c>
      <c r="B5650">
        <v>4.92</v>
      </c>
      <c r="C5650" t="s">
        <v>27</v>
      </c>
      <c r="D5650" t="s">
        <v>28</v>
      </c>
      <c r="E5650">
        <v>4.87</v>
      </c>
      <c r="F5650" t="s">
        <v>27</v>
      </c>
      <c r="G5650" t="s">
        <v>28</v>
      </c>
    </row>
    <row r="5651" spans="1:7" x14ac:dyDescent="0.2">
      <c r="A5651" s="3">
        <v>41073</v>
      </c>
      <c r="B5651">
        <v>4.92</v>
      </c>
      <c r="C5651" t="s">
        <v>27</v>
      </c>
      <c r="D5651" t="s">
        <v>28</v>
      </c>
      <c r="E5651">
        <v>4.8899999999999997</v>
      </c>
      <c r="F5651" t="s">
        <v>27</v>
      </c>
      <c r="G5651" t="s">
        <v>28</v>
      </c>
    </row>
    <row r="5652" spans="1:7" x14ac:dyDescent="0.2">
      <c r="A5652" s="3">
        <v>41074</v>
      </c>
      <c r="B5652">
        <v>4.92</v>
      </c>
      <c r="C5652" t="s">
        <v>27</v>
      </c>
      <c r="D5652" t="s">
        <v>28</v>
      </c>
      <c r="E5652">
        <v>4.87</v>
      </c>
      <c r="F5652" t="s">
        <v>27</v>
      </c>
      <c r="G5652" t="s">
        <v>28</v>
      </c>
    </row>
    <row r="5653" spans="1:7" x14ac:dyDescent="0.2">
      <c r="A5653" s="3">
        <v>41075</v>
      </c>
      <c r="B5653">
        <v>4.92</v>
      </c>
      <c r="C5653" t="s">
        <v>27</v>
      </c>
      <c r="D5653" t="s">
        <v>28</v>
      </c>
      <c r="E5653">
        <v>4.87</v>
      </c>
      <c r="F5653" t="s">
        <v>27</v>
      </c>
      <c r="G5653" t="s">
        <v>28</v>
      </c>
    </row>
    <row r="5654" spans="1:7" x14ac:dyDescent="0.2">
      <c r="A5654" s="3">
        <v>41076</v>
      </c>
      <c r="B5654" t="s">
        <v>29</v>
      </c>
      <c r="C5654" t="s">
        <v>30</v>
      </c>
      <c r="D5654" t="s">
        <v>28</v>
      </c>
      <c r="E5654" t="s">
        <v>29</v>
      </c>
      <c r="F5654" t="s">
        <v>30</v>
      </c>
      <c r="G5654" t="s">
        <v>28</v>
      </c>
    </row>
    <row r="5655" spans="1:7" x14ac:dyDescent="0.2">
      <c r="A5655" s="3">
        <v>41077</v>
      </c>
      <c r="B5655" t="s">
        <v>29</v>
      </c>
      <c r="C5655" t="s">
        <v>30</v>
      </c>
      <c r="D5655" t="s">
        <v>28</v>
      </c>
      <c r="E5655" t="s">
        <v>29</v>
      </c>
      <c r="F5655" t="s">
        <v>30</v>
      </c>
      <c r="G5655" t="s">
        <v>28</v>
      </c>
    </row>
    <row r="5656" spans="1:7" x14ac:dyDescent="0.2">
      <c r="A5656" s="3">
        <v>41078</v>
      </c>
      <c r="B5656">
        <v>4.91</v>
      </c>
      <c r="C5656" t="s">
        <v>27</v>
      </c>
      <c r="D5656" t="s">
        <v>28</v>
      </c>
      <c r="E5656">
        <v>4.8899999999999997</v>
      </c>
      <c r="F5656" t="s">
        <v>27</v>
      </c>
      <c r="G5656" t="s">
        <v>28</v>
      </c>
    </row>
    <row r="5657" spans="1:7" x14ac:dyDescent="0.2">
      <c r="A5657" s="3">
        <v>41079</v>
      </c>
      <c r="B5657">
        <v>4.91</v>
      </c>
      <c r="C5657" t="s">
        <v>27</v>
      </c>
      <c r="D5657" t="s">
        <v>28</v>
      </c>
      <c r="E5657">
        <v>4.8899999999999997</v>
      </c>
      <c r="F5657" t="s">
        <v>27</v>
      </c>
      <c r="G5657" t="s">
        <v>28</v>
      </c>
    </row>
    <row r="5658" spans="1:7" x14ac:dyDescent="0.2">
      <c r="A5658" s="3">
        <v>41080</v>
      </c>
      <c r="B5658">
        <v>4.92</v>
      </c>
      <c r="C5658" t="s">
        <v>27</v>
      </c>
      <c r="D5658" t="s">
        <v>28</v>
      </c>
      <c r="E5658">
        <v>4.88</v>
      </c>
      <c r="F5658" t="s">
        <v>27</v>
      </c>
      <c r="G5658" t="s">
        <v>28</v>
      </c>
    </row>
    <row r="5659" spans="1:7" x14ac:dyDescent="0.2">
      <c r="A5659" s="3">
        <v>41081</v>
      </c>
      <c r="B5659">
        <v>4.92</v>
      </c>
      <c r="C5659" t="s">
        <v>27</v>
      </c>
      <c r="D5659" t="s">
        <v>28</v>
      </c>
      <c r="E5659">
        <v>4.8899999999999997</v>
      </c>
      <c r="F5659" t="s">
        <v>27</v>
      </c>
      <c r="G5659" t="s">
        <v>28</v>
      </c>
    </row>
    <row r="5660" spans="1:7" x14ac:dyDescent="0.2">
      <c r="A5660" s="3">
        <v>41082</v>
      </c>
      <c r="B5660">
        <v>4.92</v>
      </c>
      <c r="C5660" t="s">
        <v>27</v>
      </c>
      <c r="D5660" t="s">
        <v>28</v>
      </c>
      <c r="E5660">
        <v>4.87</v>
      </c>
      <c r="F5660" t="s">
        <v>27</v>
      </c>
      <c r="G5660" t="s">
        <v>28</v>
      </c>
    </row>
    <row r="5661" spans="1:7" x14ac:dyDescent="0.2">
      <c r="A5661" s="3">
        <v>41083</v>
      </c>
      <c r="B5661" t="s">
        <v>29</v>
      </c>
      <c r="C5661" t="s">
        <v>30</v>
      </c>
      <c r="D5661" t="s">
        <v>28</v>
      </c>
      <c r="E5661" t="s">
        <v>29</v>
      </c>
      <c r="F5661" t="s">
        <v>30</v>
      </c>
      <c r="G5661" t="s">
        <v>28</v>
      </c>
    </row>
    <row r="5662" spans="1:7" x14ac:dyDescent="0.2">
      <c r="A5662" s="3">
        <v>41084</v>
      </c>
      <c r="B5662" t="s">
        <v>29</v>
      </c>
      <c r="C5662" t="s">
        <v>30</v>
      </c>
      <c r="D5662" t="s">
        <v>28</v>
      </c>
      <c r="E5662" t="s">
        <v>29</v>
      </c>
      <c r="F5662" t="s">
        <v>30</v>
      </c>
      <c r="G5662" t="s">
        <v>28</v>
      </c>
    </row>
    <row r="5663" spans="1:7" x14ac:dyDescent="0.2">
      <c r="A5663" s="3">
        <v>41085</v>
      </c>
      <c r="B5663">
        <v>4.91</v>
      </c>
      <c r="C5663" t="s">
        <v>27</v>
      </c>
      <c r="D5663" t="s">
        <v>28</v>
      </c>
      <c r="E5663">
        <v>4.8500000000000005</v>
      </c>
      <c r="F5663" t="s">
        <v>27</v>
      </c>
      <c r="G5663" t="s">
        <v>28</v>
      </c>
    </row>
    <row r="5664" spans="1:7" x14ac:dyDescent="0.2">
      <c r="A5664" s="3">
        <v>41086</v>
      </c>
      <c r="B5664">
        <v>4.91</v>
      </c>
      <c r="C5664" t="s">
        <v>27</v>
      </c>
      <c r="D5664" t="s">
        <v>28</v>
      </c>
      <c r="E5664">
        <v>4.8600000000000003</v>
      </c>
      <c r="F5664" t="s">
        <v>27</v>
      </c>
      <c r="G5664" t="s">
        <v>28</v>
      </c>
    </row>
    <row r="5665" spans="1:7" x14ac:dyDescent="0.2">
      <c r="A5665" s="3">
        <v>41087</v>
      </c>
      <c r="B5665">
        <v>4.91</v>
      </c>
      <c r="C5665" t="s">
        <v>27</v>
      </c>
      <c r="D5665" t="s">
        <v>28</v>
      </c>
      <c r="E5665">
        <v>4.87</v>
      </c>
      <c r="F5665" t="s">
        <v>27</v>
      </c>
      <c r="G5665" t="s">
        <v>28</v>
      </c>
    </row>
    <row r="5666" spans="1:7" x14ac:dyDescent="0.2">
      <c r="A5666" s="3">
        <v>41088</v>
      </c>
      <c r="B5666">
        <v>4.91</v>
      </c>
      <c r="C5666" t="s">
        <v>27</v>
      </c>
      <c r="D5666" t="s">
        <v>28</v>
      </c>
      <c r="E5666">
        <v>4.8899999999999997</v>
      </c>
      <c r="F5666" t="s">
        <v>27</v>
      </c>
      <c r="G5666" t="s">
        <v>28</v>
      </c>
    </row>
    <row r="5667" spans="1:7" x14ac:dyDescent="0.2">
      <c r="A5667" s="3">
        <v>41089</v>
      </c>
      <c r="B5667">
        <v>4.91</v>
      </c>
      <c r="C5667" t="s">
        <v>27</v>
      </c>
      <c r="D5667" t="s">
        <v>28</v>
      </c>
      <c r="E5667">
        <v>4.9000000000000004</v>
      </c>
      <c r="F5667" t="s">
        <v>27</v>
      </c>
      <c r="G5667" t="s">
        <v>28</v>
      </c>
    </row>
    <row r="5668" spans="1:7" x14ac:dyDescent="0.2">
      <c r="A5668" s="3">
        <v>41090</v>
      </c>
      <c r="B5668" t="s">
        <v>29</v>
      </c>
      <c r="C5668" t="s">
        <v>30</v>
      </c>
      <c r="D5668" t="s">
        <v>28</v>
      </c>
      <c r="E5668" t="s">
        <v>29</v>
      </c>
      <c r="F5668" t="s">
        <v>30</v>
      </c>
      <c r="G5668" t="s">
        <v>28</v>
      </c>
    </row>
    <row r="5669" spans="1:7" x14ac:dyDescent="0.2">
      <c r="A5669" s="3">
        <v>41091</v>
      </c>
      <c r="B5669" t="s">
        <v>29</v>
      </c>
      <c r="C5669" t="s">
        <v>30</v>
      </c>
      <c r="D5669" t="s">
        <v>28</v>
      </c>
      <c r="E5669" t="s">
        <v>29</v>
      </c>
      <c r="F5669" t="s">
        <v>30</v>
      </c>
      <c r="G5669" t="s">
        <v>28</v>
      </c>
    </row>
    <row r="5670" spans="1:7" x14ac:dyDescent="0.2">
      <c r="A5670" s="3">
        <v>41092</v>
      </c>
      <c r="B5670">
        <v>4.91</v>
      </c>
      <c r="C5670" t="s">
        <v>27</v>
      </c>
      <c r="D5670" t="s">
        <v>28</v>
      </c>
      <c r="E5670">
        <v>4.87</v>
      </c>
      <c r="F5670" t="s">
        <v>27</v>
      </c>
      <c r="G5670" t="s">
        <v>28</v>
      </c>
    </row>
    <row r="5671" spans="1:7" x14ac:dyDescent="0.2">
      <c r="A5671" s="3">
        <v>41093</v>
      </c>
      <c r="B5671">
        <v>4.91</v>
      </c>
      <c r="C5671" t="s">
        <v>27</v>
      </c>
      <c r="D5671" t="s">
        <v>28</v>
      </c>
      <c r="E5671">
        <v>4.8500000000000005</v>
      </c>
      <c r="F5671" t="s">
        <v>27</v>
      </c>
      <c r="G5671" t="s">
        <v>28</v>
      </c>
    </row>
    <row r="5672" spans="1:7" x14ac:dyDescent="0.2">
      <c r="A5672" s="3">
        <v>41094</v>
      </c>
      <c r="B5672">
        <v>4.91</v>
      </c>
      <c r="C5672" t="s">
        <v>27</v>
      </c>
      <c r="D5672" t="s">
        <v>28</v>
      </c>
      <c r="E5672">
        <v>4.8600000000000003</v>
      </c>
      <c r="F5672" t="s">
        <v>27</v>
      </c>
      <c r="G5672" t="s">
        <v>28</v>
      </c>
    </row>
    <row r="5673" spans="1:7" x14ac:dyDescent="0.2">
      <c r="A5673" s="3">
        <v>41095</v>
      </c>
      <c r="B5673">
        <v>4.91</v>
      </c>
      <c r="C5673" t="s">
        <v>27</v>
      </c>
      <c r="D5673" t="s">
        <v>28</v>
      </c>
      <c r="E5673">
        <v>4.87</v>
      </c>
      <c r="F5673" t="s">
        <v>27</v>
      </c>
      <c r="G5673" t="s">
        <v>28</v>
      </c>
    </row>
    <row r="5674" spans="1:7" x14ac:dyDescent="0.2">
      <c r="A5674" s="3">
        <v>41096</v>
      </c>
      <c r="B5674">
        <v>4.91</v>
      </c>
      <c r="C5674" t="s">
        <v>27</v>
      </c>
      <c r="D5674" t="s">
        <v>28</v>
      </c>
      <c r="E5674">
        <v>4.88</v>
      </c>
      <c r="F5674" t="s">
        <v>27</v>
      </c>
      <c r="G5674" t="s">
        <v>28</v>
      </c>
    </row>
    <row r="5675" spans="1:7" x14ac:dyDescent="0.2">
      <c r="A5675" s="3">
        <v>41097</v>
      </c>
      <c r="B5675" t="s">
        <v>29</v>
      </c>
      <c r="C5675" t="s">
        <v>30</v>
      </c>
      <c r="D5675" t="s">
        <v>28</v>
      </c>
      <c r="E5675" t="s">
        <v>29</v>
      </c>
      <c r="F5675" t="s">
        <v>30</v>
      </c>
      <c r="G5675" t="s">
        <v>28</v>
      </c>
    </row>
    <row r="5676" spans="1:7" x14ac:dyDescent="0.2">
      <c r="A5676" s="3">
        <v>41098</v>
      </c>
      <c r="B5676" t="s">
        <v>29</v>
      </c>
      <c r="C5676" t="s">
        <v>30</v>
      </c>
      <c r="D5676" t="s">
        <v>28</v>
      </c>
      <c r="E5676" t="s">
        <v>29</v>
      </c>
      <c r="F5676" t="s">
        <v>30</v>
      </c>
      <c r="G5676" t="s">
        <v>28</v>
      </c>
    </row>
    <row r="5677" spans="1:7" x14ac:dyDescent="0.2">
      <c r="A5677" s="3">
        <v>41099</v>
      </c>
      <c r="B5677">
        <v>4.91</v>
      </c>
      <c r="C5677" t="s">
        <v>27</v>
      </c>
      <c r="D5677" t="s">
        <v>28</v>
      </c>
      <c r="E5677">
        <v>4.8500000000000005</v>
      </c>
      <c r="F5677" t="s">
        <v>27</v>
      </c>
      <c r="G5677" t="s">
        <v>28</v>
      </c>
    </row>
    <row r="5678" spans="1:7" x14ac:dyDescent="0.2">
      <c r="A5678" s="3">
        <v>41100</v>
      </c>
      <c r="B5678">
        <v>4.91</v>
      </c>
      <c r="C5678" t="s">
        <v>27</v>
      </c>
      <c r="D5678" t="s">
        <v>28</v>
      </c>
      <c r="E5678">
        <v>4.84</v>
      </c>
      <c r="F5678" t="s">
        <v>27</v>
      </c>
      <c r="G5678" t="s">
        <v>28</v>
      </c>
    </row>
    <row r="5679" spans="1:7" x14ac:dyDescent="0.2">
      <c r="A5679" s="3">
        <v>41101</v>
      </c>
      <c r="B5679">
        <v>4.92</v>
      </c>
      <c r="C5679" t="s">
        <v>27</v>
      </c>
      <c r="D5679" t="s">
        <v>28</v>
      </c>
      <c r="E5679">
        <v>4.8500000000000005</v>
      </c>
      <c r="F5679" t="s">
        <v>27</v>
      </c>
      <c r="G5679" t="s">
        <v>28</v>
      </c>
    </row>
    <row r="5680" spans="1:7" x14ac:dyDescent="0.2">
      <c r="A5680" s="3">
        <v>41102</v>
      </c>
      <c r="B5680">
        <v>4.91</v>
      </c>
      <c r="C5680" t="s">
        <v>27</v>
      </c>
      <c r="D5680" t="s">
        <v>28</v>
      </c>
      <c r="E5680">
        <v>4.84</v>
      </c>
      <c r="F5680" t="s">
        <v>27</v>
      </c>
      <c r="G5680" t="s">
        <v>28</v>
      </c>
    </row>
    <row r="5681" spans="1:7" x14ac:dyDescent="0.2">
      <c r="A5681" s="3">
        <v>41103</v>
      </c>
      <c r="B5681">
        <v>4.91</v>
      </c>
      <c r="C5681" t="s">
        <v>27</v>
      </c>
      <c r="D5681" t="s">
        <v>28</v>
      </c>
      <c r="E5681">
        <v>4.8500000000000005</v>
      </c>
      <c r="F5681" t="s">
        <v>27</v>
      </c>
      <c r="G5681" t="s">
        <v>28</v>
      </c>
    </row>
    <row r="5682" spans="1:7" x14ac:dyDescent="0.2">
      <c r="A5682" s="3">
        <v>41104</v>
      </c>
      <c r="B5682" t="s">
        <v>29</v>
      </c>
      <c r="C5682" t="s">
        <v>30</v>
      </c>
      <c r="D5682" t="s">
        <v>28</v>
      </c>
      <c r="E5682" t="s">
        <v>29</v>
      </c>
      <c r="F5682" t="s">
        <v>30</v>
      </c>
      <c r="G5682" t="s">
        <v>28</v>
      </c>
    </row>
    <row r="5683" spans="1:7" x14ac:dyDescent="0.2">
      <c r="A5683" s="3">
        <v>41105</v>
      </c>
      <c r="B5683" t="s">
        <v>29</v>
      </c>
      <c r="C5683" t="s">
        <v>30</v>
      </c>
      <c r="D5683" t="s">
        <v>28</v>
      </c>
      <c r="E5683" t="s">
        <v>29</v>
      </c>
      <c r="F5683" t="s">
        <v>30</v>
      </c>
      <c r="G5683" t="s">
        <v>28</v>
      </c>
    </row>
    <row r="5684" spans="1:7" x14ac:dyDescent="0.2">
      <c r="A5684" s="3">
        <v>41106</v>
      </c>
      <c r="B5684">
        <v>4.91</v>
      </c>
      <c r="C5684" t="s">
        <v>27</v>
      </c>
      <c r="D5684" t="s">
        <v>28</v>
      </c>
      <c r="E5684">
        <v>4.87</v>
      </c>
      <c r="F5684" t="s">
        <v>27</v>
      </c>
      <c r="G5684" t="s">
        <v>28</v>
      </c>
    </row>
    <row r="5685" spans="1:7" x14ac:dyDescent="0.2">
      <c r="A5685" s="3">
        <v>41107</v>
      </c>
      <c r="B5685">
        <v>4.92</v>
      </c>
      <c r="C5685" t="s">
        <v>27</v>
      </c>
      <c r="D5685" t="s">
        <v>28</v>
      </c>
      <c r="E5685">
        <v>4.9000000000000004</v>
      </c>
      <c r="F5685" t="s">
        <v>27</v>
      </c>
      <c r="G5685" t="s">
        <v>28</v>
      </c>
    </row>
    <row r="5686" spans="1:7" x14ac:dyDescent="0.2">
      <c r="A5686" s="3">
        <v>41108</v>
      </c>
      <c r="B5686">
        <v>4.91</v>
      </c>
      <c r="C5686" t="s">
        <v>27</v>
      </c>
      <c r="D5686" t="s">
        <v>28</v>
      </c>
      <c r="E5686">
        <v>4.93</v>
      </c>
      <c r="F5686" t="s">
        <v>27</v>
      </c>
      <c r="G5686" t="s">
        <v>28</v>
      </c>
    </row>
    <row r="5687" spans="1:7" x14ac:dyDescent="0.2">
      <c r="A5687" s="3">
        <v>41109</v>
      </c>
      <c r="B5687">
        <v>4.91</v>
      </c>
      <c r="C5687" t="s">
        <v>27</v>
      </c>
      <c r="D5687" t="s">
        <v>28</v>
      </c>
      <c r="E5687">
        <v>4.92</v>
      </c>
      <c r="F5687" t="s">
        <v>27</v>
      </c>
      <c r="G5687" t="s">
        <v>28</v>
      </c>
    </row>
    <row r="5688" spans="1:7" x14ac:dyDescent="0.2">
      <c r="A5688" s="3">
        <v>41110</v>
      </c>
      <c r="B5688">
        <v>4.91</v>
      </c>
      <c r="C5688" t="s">
        <v>27</v>
      </c>
      <c r="D5688" t="s">
        <v>28</v>
      </c>
      <c r="E5688">
        <v>4.8899999999999997</v>
      </c>
      <c r="F5688" t="s">
        <v>27</v>
      </c>
      <c r="G5688" t="s">
        <v>28</v>
      </c>
    </row>
    <row r="5689" spans="1:7" x14ac:dyDescent="0.2">
      <c r="A5689" s="3">
        <v>41111</v>
      </c>
      <c r="B5689" t="s">
        <v>29</v>
      </c>
      <c r="C5689" t="s">
        <v>30</v>
      </c>
      <c r="D5689" t="s">
        <v>28</v>
      </c>
      <c r="E5689" t="s">
        <v>29</v>
      </c>
      <c r="F5689" t="s">
        <v>30</v>
      </c>
      <c r="G5689" t="s">
        <v>28</v>
      </c>
    </row>
    <row r="5690" spans="1:7" x14ac:dyDescent="0.2">
      <c r="A5690" s="3">
        <v>41112</v>
      </c>
      <c r="B5690" t="s">
        <v>29</v>
      </c>
      <c r="C5690" t="s">
        <v>30</v>
      </c>
      <c r="D5690" t="s">
        <v>28</v>
      </c>
      <c r="E5690" t="s">
        <v>29</v>
      </c>
      <c r="F5690" t="s">
        <v>30</v>
      </c>
      <c r="G5690" t="s">
        <v>28</v>
      </c>
    </row>
    <row r="5691" spans="1:7" x14ac:dyDescent="0.2">
      <c r="A5691" s="3">
        <v>41113</v>
      </c>
      <c r="B5691">
        <v>4.91</v>
      </c>
      <c r="C5691" t="s">
        <v>27</v>
      </c>
      <c r="D5691" t="s">
        <v>28</v>
      </c>
      <c r="E5691">
        <v>4.75</v>
      </c>
      <c r="F5691" t="s">
        <v>27</v>
      </c>
      <c r="G5691" t="s">
        <v>28</v>
      </c>
    </row>
    <row r="5692" spans="1:7" x14ac:dyDescent="0.2">
      <c r="A5692" s="3">
        <v>41114</v>
      </c>
      <c r="B5692">
        <v>4.91</v>
      </c>
      <c r="C5692" t="s">
        <v>27</v>
      </c>
      <c r="D5692" t="s">
        <v>28</v>
      </c>
      <c r="E5692">
        <v>4.83</v>
      </c>
      <c r="F5692" t="s">
        <v>27</v>
      </c>
      <c r="G5692" t="s">
        <v>28</v>
      </c>
    </row>
    <row r="5693" spans="1:7" x14ac:dyDescent="0.2">
      <c r="A5693" s="3">
        <v>41115</v>
      </c>
      <c r="B5693">
        <v>4.91</v>
      </c>
      <c r="C5693" t="s">
        <v>27</v>
      </c>
      <c r="D5693" t="s">
        <v>28</v>
      </c>
      <c r="E5693">
        <v>4.75</v>
      </c>
      <c r="F5693" t="s">
        <v>27</v>
      </c>
      <c r="G5693" t="s">
        <v>28</v>
      </c>
    </row>
    <row r="5694" spans="1:7" x14ac:dyDescent="0.2">
      <c r="A5694" s="3">
        <v>41116</v>
      </c>
      <c r="B5694">
        <v>4.91</v>
      </c>
      <c r="C5694" t="s">
        <v>27</v>
      </c>
      <c r="D5694" t="s">
        <v>28</v>
      </c>
      <c r="E5694">
        <v>4.75</v>
      </c>
      <c r="F5694" t="s">
        <v>27</v>
      </c>
      <c r="G5694" t="s">
        <v>28</v>
      </c>
    </row>
    <row r="5695" spans="1:7" x14ac:dyDescent="0.2">
      <c r="A5695" s="3">
        <v>41117</v>
      </c>
      <c r="B5695">
        <v>4.91</v>
      </c>
      <c r="C5695" t="s">
        <v>27</v>
      </c>
      <c r="D5695" t="s">
        <v>28</v>
      </c>
      <c r="E5695">
        <v>4.72</v>
      </c>
      <c r="F5695" t="s">
        <v>27</v>
      </c>
      <c r="G5695" t="s">
        <v>28</v>
      </c>
    </row>
    <row r="5696" spans="1:7" x14ac:dyDescent="0.2">
      <c r="A5696" s="3">
        <v>41118</v>
      </c>
      <c r="B5696" t="s">
        <v>29</v>
      </c>
      <c r="C5696" t="s">
        <v>30</v>
      </c>
      <c r="D5696" t="s">
        <v>28</v>
      </c>
      <c r="E5696" t="s">
        <v>29</v>
      </c>
      <c r="F5696" t="s">
        <v>30</v>
      </c>
      <c r="G5696" t="s">
        <v>28</v>
      </c>
    </row>
    <row r="5697" spans="1:7" x14ac:dyDescent="0.2">
      <c r="A5697" s="3">
        <v>41119</v>
      </c>
      <c r="B5697" t="s">
        <v>29</v>
      </c>
      <c r="C5697" t="s">
        <v>30</v>
      </c>
      <c r="D5697" t="s">
        <v>28</v>
      </c>
      <c r="E5697" t="s">
        <v>29</v>
      </c>
      <c r="F5697" t="s">
        <v>30</v>
      </c>
      <c r="G5697" t="s">
        <v>28</v>
      </c>
    </row>
    <row r="5698" spans="1:7" x14ac:dyDescent="0.2">
      <c r="A5698" s="3">
        <v>41120</v>
      </c>
      <c r="B5698">
        <v>4.91</v>
      </c>
      <c r="C5698" t="s">
        <v>27</v>
      </c>
      <c r="D5698" t="s">
        <v>28</v>
      </c>
      <c r="E5698">
        <v>4.83</v>
      </c>
      <c r="F5698" t="s">
        <v>27</v>
      </c>
      <c r="G5698" t="s">
        <v>28</v>
      </c>
    </row>
    <row r="5699" spans="1:7" x14ac:dyDescent="0.2">
      <c r="A5699" s="3">
        <v>41121</v>
      </c>
      <c r="B5699">
        <v>4.91</v>
      </c>
      <c r="C5699" t="s">
        <v>27</v>
      </c>
      <c r="D5699" t="s">
        <v>28</v>
      </c>
      <c r="E5699">
        <v>4.87</v>
      </c>
      <c r="F5699" t="s">
        <v>27</v>
      </c>
      <c r="G5699" t="s">
        <v>28</v>
      </c>
    </row>
    <row r="5700" spans="1:7" x14ac:dyDescent="0.2">
      <c r="A5700" s="3">
        <v>41122</v>
      </c>
      <c r="B5700">
        <v>4.91</v>
      </c>
      <c r="C5700" t="s">
        <v>27</v>
      </c>
      <c r="D5700" t="s">
        <v>28</v>
      </c>
      <c r="E5700">
        <v>4.87</v>
      </c>
      <c r="F5700" t="s">
        <v>27</v>
      </c>
      <c r="G5700" t="s">
        <v>28</v>
      </c>
    </row>
    <row r="5701" spans="1:7" x14ac:dyDescent="0.2">
      <c r="A5701" s="3">
        <v>41123</v>
      </c>
      <c r="B5701">
        <v>4.91</v>
      </c>
      <c r="C5701" t="s">
        <v>27</v>
      </c>
      <c r="D5701" t="s">
        <v>28</v>
      </c>
      <c r="E5701">
        <v>4.8600000000000003</v>
      </c>
      <c r="F5701" t="s">
        <v>27</v>
      </c>
      <c r="G5701" t="s">
        <v>28</v>
      </c>
    </row>
    <row r="5702" spans="1:7" x14ac:dyDescent="0.2">
      <c r="A5702" s="3">
        <v>41124</v>
      </c>
      <c r="B5702">
        <v>4.91</v>
      </c>
      <c r="C5702" t="s">
        <v>27</v>
      </c>
      <c r="D5702" t="s">
        <v>28</v>
      </c>
      <c r="E5702">
        <v>4.88</v>
      </c>
      <c r="F5702" t="s">
        <v>27</v>
      </c>
      <c r="G5702" t="s">
        <v>28</v>
      </c>
    </row>
    <row r="5703" spans="1:7" x14ac:dyDescent="0.2">
      <c r="A5703" s="3">
        <v>41125</v>
      </c>
      <c r="B5703" t="s">
        <v>29</v>
      </c>
      <c r="C5703" t="s">
        <v>30</v>
      </c>
      <c r="D5703" t="s">
        <v>28</v>
      </c>
      <c r="E5703" t="s">
        <v>29</v>
      </c>
      <c r="F5703" t="s">
        <v>30</v>
      </c>
      <c r="G5703" t="s">
        <v>28</v>
      </c>
    </row>
    <row r="5704" spans="1:7" x14ac:dyDescent="0.2">
      <c r="A5704" s="3">
        <v>41126</v>
      </c>
      <c r="B5704" t="s">
        <v>29</v>
      </c>
      <c r="C5704" t="s">
        <v>30</v>
      </c>
      <c r="D5704" t="s">
        <v>28</v>
      </c>
      <c r="E5704" t="s">
        <v>29</v>
      </c>
      <c r="F5704" t="s">
        <v>30</v>
      </c>
      <c r="G5704" t="s">
        <v>28</v>
      </c>
    </row>
    <row r="5705" spans="1:7" x14ac:dyDescent="0.2">
      <c r="A5705" s="3">
        <v>41127</v>
      </c>
      <c r="B5705">
        <v>4.91</v>
      </c>
      <c r="C5705" t="s">
        <v>27</v>
      </c>
      <c r="D5705" t="s">
        <v>28</v>
      </c>
      <c r="E5705">
        <v>4.8899999999999997</v>
      </c>
      <c r="F5705" t="s">
        <v>27</v>
      </c>
      <c r="G5705" t="s">
        <v>28</v>
      </c>
    </row>
    <row r="5706" spans="1:7" x14ac:dyDescent="0.2">
      <c r="A5706" s="3">
        <v>41128</v>
      </c>
      <c r="B5706">
        <v>4.91</v>
      </c>
      <c r="C5706" t="s">
        <v>27</v>
      </c>
      <c r="D5706" t="s">
        <v>28</v>
      </c>
      <c r="E5706">
        <v>4.87</v>
      </c>
      <c r="F5706" t="s">
        <v>27</v>
      </c>
      <c r="G5706" t="s">
        <v>28</v>
      </c>
    </row>
    <row r="5707" spans="1:7" x14ac:dyDescent="0.2">
      <c r="A5707" s="3">
        <v>41129</v>
      </c>
      <c r="B5707">
        <v>4.91</v>
      </c>
      <c r="C5707" t="s">
        <v>27</v>
      </c>
      <c r="D5707" t="s">
        <v>28</v>
      </c>
      <c r="E5707">
        <v>4.87</v>
      </c>
      <c r="F5707" t="s">
        <v>27</v>
      </c>
      <c r="G5707" t="s">
        <v>28</v>
      </c>
    </row>
    <row r="5708" spans="1:7" x14ac:dyDescent="0.2">
      <c r="A5708" s="3">
        <v>41130</v>
      </c>
      <c r="B5708">
        <v>4.91</v>
      </c>
      <c r="C5708" t="s">
        <v>27</v>
      </c>
      <c r="D5708" t="s">
        <v>28</v>
      </c>
      <c r="E5708">
        <v>4.88</v>
      </c>
      <c r="F5708" t="s">
        <v>27</v>
      </c>
      <c r="G5708" t="s">
        <v>28</v>
      </c>
    </row>
    <row r="5709" spans="1:7" x14ac:dyDescent="0.2">
      <c r="A5709" s="3">
        <v>41131</v>
      </c>
      <c r="B5709">
        <v>4.91</v>
      </c>
      <c r="C5709" t="s">
        <v>27</v>
      </c>
      <c r="D5709" t="s">
        <v>28</v>
      </c>
      <c r="E5709">
        <v>4.8899999999999997</v>
      </c>
      <c r="F5709" t="s">
        <v>27</v>
      </c>
      <c r="G5709" t="s">
        <v>28</v>
      </c>
    </row>
    <row r="5710" spans="1:7" x14ac:dyDescent="0.2">
      <c r="A5710" s="3">
        <v>41132</v>
      </c>
      <c r="B5710" t="s">
        <v>29</v>
      </c>
      <c r="C5710" t="s">
        <v>30</v>
      </c>
      <c r="D5710" t="s">
        <v>28</v>
      </c>
      <c r="E5710" t="s">
        <v>29</v>
      </c>
      <c r="F5710" t="s">
        <v>30</v>
      </c>
      <c r="G5710" t="s">
        <v>28</v>
      </c>
    </row>
    <row r="5711" spans="1:7" x14ac:dyDescent="0.2">
      <c r="A5711" s="3">
        <v>41133</v>
      </c>
      <c r="B5711" t="s">
        <v>29</v>
      </c>
      <c r="C5711" t="s">
        <v>30</v>
      </c>
      <c r="D5711" t="s">
        <v>28</v>
      </c>
      <c r="E5711" t="s">
        <v>29</v>
      </c>
      <c r="F5711" t="s">
        <v>30</v>
      </c>
      <c r="G5711" t="s">
        <v>28</v>
      </c>
    </row>
    <row r="5712" spans="1:7" x14ac:dyDescent="0.2">
      <c r="A5712" s="3">
        <v>41134</v>
      </c>
      <c r="B5712">
        <v>4.91</v>
      </c>
      <c r="C5712" t="s">
        <v>27</v>
      </c>
      <c r="D5712" t="s">
        <v>28</v>
      </c>
      <c r="E5712">
        <v>4.9000000000000004</v>
      </c>
      <c r="F5712" t="s">
        <v>27</v>
      </c>
      <c r="G5712" t="s">
        <v>28</v>
      </c>
    </row>
    <row r="5713" spans="1:7" x14ac:dyDescent="0.2">
      <c r="A5713" s="3">
        <v>41135</v>
      </c>
      <c r="B5713">
        <v>4.9000000000000004</v>
      </c>
      <c r="C5713" t="s">
        <v>27</v>
      </c>
      <c r="D5713" t="s">
        <v>28</v>
      </c>
      <c r="E5713">
        <v>4.9000000000000004</v>
      </c>
      <c r="F5713" t="s">
        <v>27</v>
      </c>
      <c r="G5713" t="s">
        <v>28</v>
      </c>
    </row>
    <row r="5714" spans="1:7" x14ac:dyDescent="0.2">
      <c r="A5714" s="3">
        <v>41136</v>
      </c>
      <c r="B5714" t="s">
        <v>29</v>
      </c>
      <c r="C5714" t="s">
        <v>30</v>
      </c>
      <c r="D5714" t="s">
        <v>28</v>
      </c>
      <c r="E5714" t="s">
        <v>29</v>
      </c>
      <c r="F5714" t="s">
        <v>30</v>
      </c>
      <c r="G5714" t="s">
        <v>28</v>
      </c>
    </row>
    <row r="5715" spans="1:7" x14ac:dyDescent="0.2">
      <c r="A5715" s="3">
        <v>41137</v>
      </c>
      <c r="B5715">
        <v>4.91</v>
      </c>
      <c r="C5715" t="s">
        <v>27</v>
      </c>
      <c r="D5715" t="s">
        <v>28</v>
      </c>
      <c r="E5715">
        <v>4.9000000000000004</v>
      </c>
      <c r="F5715" t="s">
        <v>27</v>
      </c>
      <c r="G5715" t="s">
        <v>28</v>
      </c>
    </row>
    <row r="5716" spans="1:7" x14ac:dyDescent="0.2">
      <c r="A5716" s="3">
        <v>41138</v>
      </c>
      <c r="B5716">
        <v>4.9000000000000004</v>
      </c>
      <c r="C5716" t="s">
        <v>27</v>
      </c>
      <c r="D5716" t="s">
        <v>28</v>
      </c>
      <c r="E5716">
        <v>4.9000000000000004</v>
      </c>
      <c r="F5716" t="s">
        <v>27</v>
      </c>
      <c r="G5716" t="s">
        <v>28</v>
      </c>
    </row>
    <row r="5717" spans="1:7" x14ac:dyDescent="0.2">
      <c r="A5717" s="3">
        <v>41139</v>
      </c>
      <c r="B5717" t="s">
        <v>29</v>
      </c>
      <c r="C5717" t="s">
        <v>30</v>
      </c>
      <c r="D5717" t="s">
        <v>28</v>
      </c>
      <c r="E5717" t="s">
        <v>29</v>
      </c>
      <c r="F5717" t="s">
        <v>30</v>
      </c>
      <c r="G5717" t="s">
        <v>28</v>
      </c>
    </row>
    <row r="5718" spans="1:7" x14ac:dyDescent="0.2">
      <c r="A5718" s="3">
        <v>41140</v>
      </c>
      <c r="B5718" t="s">
        <v>29</v>
      </c>
      <c r="C5718" t="s">
        <v>30</v>
      </c>
      <c r="D5718" t="s">
        <v>28</v>
      </c>
      <c r="E5718" t="s">
        <v>29</v>
      </c>
      <c r="F5718" t="s">
        <v>30</v>
      </c>
      <c r="G5718" t="s">
        <v>28</v>
      </c>
    </row>
    <row r="5719" spans="1:7" x14ac:dyDescent="0.2">
      <c r="A5719" s="3">
        <v>41141</v>
      </c>
      <c r="B5719">
        <v>4.91</v>
      </c>
      <c r="C5719" t="s">
        <v>27</v>
      </c>
      <c r="D5719" t="s">
        <v>28</v>
      </c>
      <c r="E5719">
        <v>4.8600000000000003</v>
      </c>
      <c r="F5719" t="s">
        <v>27</v>
      </c>
      <c r="G5719" t="s">
        <v>28</v>
      </c>
    </row>
    <row r="5720" spans="1:7" x14ac:dyDescent="0.2">
      <c r="A5720" s="3">
        <v>41142</v>
      </c>
      <c r="B5720">
        <v>4.9000000000000004</v>
      </c>
      <c r="C5720" t="s">
        <v>27</v>
      </c>
      <c r="D5720" t="s">
        <v>28</v>
      </c>
      <c r="E5720">
        <v>4.8100000000000005</v>
      </c>
      <c r="F5720" t="s">
        <v>27</v>
      </c>
      <c r="G5720" t="s">
        <v>28</v>
      </c>
    </row>
    <row r="5721" spans="1:7" x14ac:dyDescent="0.2">
      <c r="A5721" s="3">
        <v>41143</v>
      </c>
      <c r="B5721">
        <v>4.91</v>
      </c>
      <c r="C5721" t="s">
        <v>27</v>
      </c>
      <c r="D5721" t="s">
        <v>28</v>
      </c>
      <c r="E5721">
        <v>4.74</v>
      </c>
      <c r="F5721" t="s">
        <v>27</v>
      </c>
      <c r="G5721" t="s">
        <v>28</v>
      </c>
    </row>
    <row r="5722" spans="1:7" x14ac:dyDescent="0.2">
      <c r="A5722" s="3">
        <v>41144</v>
      </c>
      <c r="B5722">
        <v>4.9000000000000004</v>
      </c>
      <c r="C5722" t="s">
        <v>27</v>
      </c>
      <c r="D5722" t="s">
        <v>28</v>
      </c>
      <c r="E5722">
        <v>4.9000000000000004</v>
      </c>
      <c r="F5722" t="s">
        <v>27</v>
      </c>
      <c r="G5722" t="s">
        <v>28</v>
      </c>
    </row>
    <row r="5723" spans="1:7" x14ac:dyDescent="0.2">
      <c r="A5723" s="3">
        <v>41145</v>
      </c>
      <c r="B5723">
        <v>4.91</v>
      </c>
      <c r="C5723" t="s">
        <v>27</v>
      </c>
      <c r="D5723" t="s">
        <v>28</v>
      </c>
      <c r="E5723">
        <v>4.8100000000000005</v>
      </c>
      <c r="F5723" t="s">
        <v>27</v>
      </c>
      <c r="G5723" t="s">
        <v>28</v>
      </c>
    </row>
    <row r="5724" spans="1:7" x14ac:dyDescent="0.2">
      <c r="A5724" s="3">
        <v>41146</v>
      </c>
      <c r="B5724" t="s">
        <v>29</v>
      </c>
      <c r="C5724" t="s">
        <v>30</v>
      </c>
      <c r="D5724" t="s">
        <v>28</v>
      </c>
      <c r="E5724" t="s">
        <v>29</v>
      </c>
      <c r="F5724" t="s">
        <v>30</v>
      </c>
      <c r="G5724" t="s">
        <v>28</v>
      </c>
    </row>
    <row r="5725" spans="1:7" x14ac:dyDescent="0.2">
      <c r="A5725" s="3">
        <v>41147</v>
      </c>
      <c r="B5725" t="s">
        <v>29</v>
      </c>
      <c r="C5725" t="s">
        <v>30</v>
      </c>
      <c r="D5725" t="s">
        <v>28</v>
      </c>
      <c r="E5725" t="s">
        <v>29</v>
      </c>
      <c r="F5725" t="s">
        <v>30</v>
      </c>
      <c r="G5725" t="s">
        <v>28</v>
      </c>
    </row>
    <row r="5726" spans="1:7" x14ac:dyDescent="0.2">
      <c r="A5726" s="3">
        <v>41148</v>
      </c>
      <c r="B5726">
        <v>4.91</v>
      </c>
      <c r="C5726" t="s">
        <v>27</v>
      </c>
      <c r="D5726" t="s">
        <v>28</v>
      </c>
      <c r="E5726">
        <v>5.1100000000000003</v>
      </c>
      <c r="F5726" t="s">
        <v>27</v>
      </c>
      <c r="G5726" t="s">
        <v>28</v>
      </c>
    </row>
    <row r="5727" spans="1:7" x14ac:dyDescent="0.2">
      <c r="A5727" s="3">
        <v>41149</v>
      </c>
      <c r="B5727">
        <v>4.91</v>
      </c>
      <c r="C5727" t="s">
        <v>27</v>
      </c>
      <c r="D5727" t="s">
        <v>28</v>
      </c>
      <c r="E5727">
        <v>5.1000000000000005</v>
      </c>
      <c r="F5727" t="s">
        <v>27</v>
      </c>
      <c r="G5727" t="s">
        <v>28</v>
      </c>
    </row>
    <row r="5728" spans="1:7" x14ac:dyDescent="0.2">
      <c r="A5728" s="3">
        <v>41150</v>
      </c>
      <c r="B5728">
        <v>4.9000000000000004</v>
      </c>
      <c r="C5728" t="s">
        <v>27</v>
      </c>
      <c r="D5728" t="s">
        <v>28</v>
      </c>
      <c r="E5728">
        <v>5.08</v>
      </c>
      <c r="F5728" t="s">
        <v>27</v>
      </c>
      <c r="G5728" t="s">
        <v>28</v>
      </c>
    </row>
    <row r="5729" spans="1:7" x14ac:dyDescent="0.2">
      <c r="A5729" s="3">
        <v>41151</v>
      </c>
      <c r="B5729">
        <v>4.91</v>
      </c>
      <c r="C5729" t="s">
        <v>27</v>
      </c>
      <c r="D5729" t="s">
        <v>28</v>
      </c>
      <c r="E5729">
        <v>5.0600000000000005</v>
      </c>
      <c r="F5729" t="s">
        <v>27</v>
      </c>
      <c r="G5729" t="s">
        <v>28</v>
      </c>
    </row>
    <row r="5730" spans="1:7" x14ac:dyDescent="0.2">
      <c r="A5730" s="3">
        <v>41152</v>
      </c>
      <c r="B5730">
        <v>4.9000000000000004</v>
      </c>
      <c r="C5730" t="s">
        <v>27</v>
      </c>
      <c r="D5730" t="s">
        <v>28</v>
      </c>
      <c r="E5730">
        <v>4.88</v>
      </c>
      <c r="F5730" t="s">
        <v>27</v>
      </c>
      <c r="G5730" t="s">
        <v>28</v>
      </c>
    </row>
    <row r="5731" spans="1:7" x14ac:dyDescent="0.2">
      <c r="A5731" s="3">
        <v>41153</v>
      </c>
      <c r="B5731" t="s">
        <v>29</v>
      </c>
      <c r="C5731" t="s">
        <v>30</v>
      </c>
      <c r="D5731" t="s">
        <v>28</v>
      </c>
      <c r="E5731" t="s">
        <v>29</v>
      </c>
      <c r="F5731" t="s">
        <v>30</v>
      </c>
      <c r="G5731" t="s">
        <v>28</v>
      </c>
    </row>
    <row r="5732" spans="1:7" x14ac:dyDescent="0.2">
      <c r="A5732" s="3">
        <v>41154</v>
      </c>
      <c r="B5732" t="s">
        <v>29</v>
      </c>
      <c r="C5732" t="s">
        <v>30</v>
      </c>
      <c r="D5732" t="s">
        <v>28</v>
      </c>
      <c r="E5732" t="s">
        <v>29</v>
      </c>
      <c r="F5732" t="s">
        <v>30</v>
      </c>
      <c r="G5732" t="s">
        <v>28</v>
      </c>
    </row>
    <row r="5733" spans="1:7" x14ac:dyDescent="0.2">
      <c r="A5733" s="3">
        <v>41155</v>
      </c>
      <c r="B5733">
        <v>4.9000000000000004</v>
      </c>
      <c r="C5733" t="s">
        <v>27</v>
      </c>
      <c r="D5733" t="s">
        <v>28</v>
      </c>
      <c r="E5733">
        <v>4.88</v>
      </c>
      <c r="F5733" t="s">
        <v>27</v>
      </c>
      <c r="G5733" t="s">
        <v>28</v>
      </c>
    </row>
    <row r="5734" spans="1:7" x14ac:dyDescent="0.2">
      <c r="A5734" s="3">
        <v>41156</v>
      </c>
      <c r="B5734">
        <v>4.9000000000000004</v>
      </c>
      <c r="C5734" t="s">
        <v>27</v>
      </c>
      <c r="D5734" t="s">
        <v>28</v>
      </c>
      <c r="E5734">
        <v>4.8600000000000003</v>
      </c>
      <c r="F5734" t="s">
        <v>27</v>
      </c>
      <c r="G5734" t="s">
        <v>28</v>
      </c>
    </row>
    <row r="5735" spans="1:7" x14ac:dyDescent="0.2">
      <c r="A5735" s="3">
        <v>41157</v>
      </c>
      <c r="B5735">
        <v>4.9000000000000004</v>
      </c>
      <c r="C5735" t="s">
        <v>27</v>
      </c>
      <c r="D5735" t="s">
        <v>28</v>
      </c>
      <c r="E5735">
        <v>4.87</v>
      </c>
      <c r="F5735" t="s">
        <v>27</v>
      </c>
      <c r="G5735" t="s">
        <v>28</v>
      </c>
    </row>
    <row r="5736" spans="1:7" x14ac:dyDescent="0.2">
      <c r="A5736" s="3">
        <v>41158</v>
      </c>
      <c r="B5736">
        <v>4.9000000000000004</v>
      </c>
      <c r="C5736" t="s">
        <v>27</v>
      </c>
      <c r="D5736" t="s">
        <v>28</v>
      </c>
      <c r="E5736">
        <v>4.88</v>
      </c>
      <c r="F5736" t="s">
        <v>27</v>
      </c>
      <c r="G5736" t="s">
        <v>28</v>
      </c>
    </row>
    <row r="5737" spans="1:7" x14ac:dyDescent="0.2">
      <c r="A5737" s="3">
        <v>41159</v>
      </c>
      <c r="B5737">
        <v>4.9000000000000004</v>
      </c>
      <c r="C5737" t="s">
        <v>27</v>
      </c>
      <c r="D5737" t="s">
        <v>28</v>
      </c>
      <c r="E5737">
        <v>4.8899999999999997</v>
      </c>
      <c r="F5737" t="s">
        <v>27</v>
      </c>
      <c r="G5737" t="s">
        <v>28</v>
      </c>
    </row>
    <row r="5738" spans="1:7" x14ac:dyDescent="0.2">
      <c r="A5738" s="3">
        <v>41160</v>
      </c>
      <c r="B5738" t="s">
        <v>29</v>
      </c>
      <c r="C5738" t="s">
        <v>30</v>
      </c>
      <c r="D5738" t="s">
        <v>28</v>
      </c>
      <c r="E5738" t="s">
        <v>29</v>
      </c>
      <c r="F5738" t="s">
        <v>30</v>
      </c>
      <c r="G5738" t="s">
        <v>28</v>
      </c>
    </row>
    <row r="5739" spans="1:7" x14ac:dyDescent="0.2">
      <c r="A5739" s="3">
        <v>41161</v>
      </c>
      <c r="B5739" t="s">
        <v>29</v>
      </c>
      <c r="C5739" t="s">
        <v>30</v>
      </c>
      <c r="D5739" t="s">
        <v>28</v>
      </c>
      <c r="E5739" t="s">
        <v>29</v>
      </c>
      <c r="F5739" t="s">
        <v>30</v>
      </c>
      <c r="G5739" t="s">
        <v>28</v>
      </c>
    </row>
    <row r="5740" spans="1:7" x14ac:dyDescent="0.2">
      <c r="A5740" s="3">
        <v>41162</v>
      </c>
      <c r="B5740">
        <v>4.9000000000000004</v>
      </c>
      <c r="C5740" t="s">
        <v>27</v>
      </c>
      <c r="D5740" t="s">
        <v>28</v>
      </c>
      <c r="E5740">
        <v>4.8899999999999997</v>
      </c>
      <c r="F5740" t="s">
        <v>27</v>
      </c>
      <c r="G5740" t="s">
        <v>28</v>
      </c>
    </row>
    <row r="5741" spans="1:7" x14ac:dyDescent="0.2">
      <c r="A5741" s="3">
        <v>41163</v>
      </c>
      <c r="B5741">
        <v>4.9000000000000004</v>
      </c>
      <c r="C5741" t="s">
        <v>27</v>
      </c>
      <c r="D5741" t="s">
        <v>28</v>
      </c>
      <c r="E5741">
        <v>4.8899999999999997</v>
      </c>
      <c r="F5741" t="s">
        <v>27</v>
      </c>
      <c r="G5741" t="s">
        <v>28</v>
      </c>
    </row>
    <row r="5742" spans="1:7" x14ac:dyDescent="0.2">
      <c r="A5742" s="3">
        <v>41164</v>
      </c>
      <c r="B5742">
        <v>4.9000000000000004</v>
      </c>
      <c r="C5742" t="s">
        <v>27</v>
      </c>
      <c r="D5742" t="s">
        <v>28</v>
      </c>
      <c r="E5742">
        <v>4.8899999999999997</v>
      </c>
      <c r="F5742" t="s">
        <v>27</v>
      </c>
      <c r="G5742" t="s">
        <v>28</v>
      </c>
    </row>
    <row r="5743" spans="1:7" x14ac:dyDescent="0.2">
      <c r="A5743" s="3">
        <v>41165</v>
      </c>
      <c r="B5743">
        <v>4.9000000000000004</v>
      </c>
      <c r="C5743" t="s">
        <v>27</v>
      </c>
      <c r="D5743" t="s">
        <v>28</v>
      </c>
      <c r="E5743">
        <v>4.88</v>
      </c>
      <c r="F5743" t="s">
        <v>27</v>
      </c>
      <c r="G5743" t="s">
        <v>28</v>
      </c>
    </row>
    <row r="5744" spans="1:7" x14ac:dyDescent="0.2">
      <c r="A5744" s="3">
        <v>41166</v>
      </c>
      <c r="B5744">
        <v>4.9000000000000004</v>
      </c>
      <c r="C5744" t="s">
        <v>27</v>
      </c>
      <c r="D5744" t="s">
        <v>28</v>
      </c>
      <c r="E5744">
        <v>4.88</v>
      </c>
      <c r="F5744" t="s">
        <v>27</v>
      </c>
      <c r="G5744" t="s">
        <v>28</v>
      </c>
    </row>
    <row r="5745" spans="1:7" x14ac:dyDescent="0.2">
      <c r="A5745" s="3">
        <v>41167</v>
      </c>
      <c r="B5745" t="s">
        <v>29</v>
      </c>
      <c r="C5745" t="s">
        <v>30</v>
      </c>
      <c r="D5745" t="s">
        <v>28</v>
      </c>
      <c r="E5745" t="s">
        <v>29</v>
      </c>
      <c r="F5745" t="s">
        <v>30</v>
      </c>
      <c r="G5745" t="s">
        <v>28</v>
      </c>
    </row>
    <row r="5746" spans="1:7" x14ac:dyDescent="0.2">
      <c r="A5746" s="3">
        <v>41168</v>
      </c>
      <c r="B5746" t="s">
        <v>29</v>
      </c>
      <c r="C5746" t="s">
        <v>30</v>
      </c>
      <c r="D5746" t="s">
        <v>28</v>
      </c>
      <c r="E5746" t="s">
        <v>29</v>
      </c>
      <c r="F5746" t="s">
        <v>30</v>
      </c>
      <c r="G5746" t="s">
        <v>28</v>
      </c>
    </row>
    <row r="5747" spans="1:7" x14ac:dyDescent="0.2">
      <c r="A5747" s="3">
        <v>41169</v>
      </c>
      <c r="B5747">
        <v>4.9000000000000004</v>
      </c>
      <c r="C5747" t="s">
        <v>27</v>
      </c>
      <c r="D5747" t="s">
        <v>28</v>
      </c>
      <c r="E5747">
        <v>4.8899999999999997</v>
      </c>
      <c r="F5747" t="s">
        <v>27</v>
      </c>
      <c r="G5747" t="s">
        <v>28</v>
      </c>
    </row>
    <row r="5748" spans="1:7" x14ac:dyDescent="0.2">
      <c r="A5748" s="3">
        <v>41170</v>
      </c>
      <c r="B5748">
        <v>4.9000000000000004</v>
      </c>
      <c r="C5748" t="s">
        <v>27</v>
      </c>
      <c r="D5748" t="s">
        <v>28</v>
      </c>
      <c r="E5748">
        <v>4.88</v>
      </c>
      <c r="F5748" t="s">
        <v>27</v>
      </c>
      <c r="G5748" t="s">
        <v>28</v>
      </c>
    </row>
    <row r="5749" spans="1:7" x14ac:dyDescent="0.2">
      <c r="A5749" s="3">
        <v>41171</v>
      </c>
      <c r="B5749">
        <v>4.8899999999999997</v>
      </c>
      <c r="C5749" t="s">
        <v>27</v>
      </c>
      <c r="D5749" t="s">
        <v>28</v>
      </c>
      <c r="E5749">
        <v>4.88</v>
      </c>
      <c r="F5749" t="s">
        <v>27</v>
      </c>
      <c r="G5749" t="s">
        <v>28</v>
      </c>
    </row>
    <row r="5750" spans="1:7" x14ac:dyDescent="0.2">
      <c r="A5750" s="3">
        <v>41172</v>
      </c>
      <c r="B5750">
        <v>4.8899999999999997</v>
      </c>
      <c r="C5750" t="s">
        <v>27</v>
      </c>
      <c r="D5750" t="s">
        <v>28</v>
      </c>
      <c r="E5750">
        <v>4.88</v>
      </c>
      <c r="F5750" t="s">
        <v>27</v>
      </c>
      <c r="G5750" t="s">
        <v>28</v>
      </c>
    </row>
    <row r="5751" spans="1:7" x14ac:dyDescent="0.2">
      <c r="A5751" s="3">
        <v>41173</v>
      </c>
      <c r="B5751">
        <v>4.8899999999999997</v>
      </c>
      <c r="C5751" t="s">
        <v>27</v>
      </c>
      <c r="D5751" t="s">
        <v>28</v>
      </c>
      <c r="E5751">
        <v>4.88</v>
      </c>
      <c r="F5751" t="s">
        <v>27</v>
      </c>
      <c r="G5751" t="s">
        <v>28</v>
      </c>
    </row>
    <row r="5752" spans="1:7" x14ac:dyDescent="0.2">
      <c r="A5752" s="3">
        <v>41174</v>
      </c>
      <c r="B5752" t="s">
        <v>29</v>
      </c>
      <c r="C5752" t="s">
        <v>30</v>
      </c>
      <c r="D5752" t="s">
        <v>28</v>
      </c>
      <c r="E5752" t="s">
        <v>29</v>
      </c>
      <c r="F5752" t="s">
        <v>30</v>
      </c>
      <c r="G5752" t="s">
        <v>28</v>
      </c>
    </row>
    <row r="5753" spans="1:7" x14ac:dyDescent="0.2">
      <c r="A5753" s="3">
        <v>41175</v>
      </c>
      <c r="B5753" t="s">
        <v>29</v>
      </c>
      <c r="C5753" t="s">
        <v>30</v>
      </c>
      <c r="D5753" t="s">
        <v>28</v>
      </c>
      <c r="E5753" t="s">
        <v>29</v>
      </c>
      <c r="F5753" t="s">
        <v>30</v>
      </c>
      <c r="G5753" t="s">
        <v>28</v>
      </c>
    </row>
    <row r="5754" spans="1:7" x14ac:dyDescent="0.2">
      <c r="A5754" s="3">
        <v>41176</v>
      </c>
      <c r="B5754">
        <v>4.9000000000000004</v>
      </c>
      <c r="C5754" t="s">
        <v>27</v>
      </c>
      <c r="D5754" t="s">
        <v>28</v>
      </c>
      <c r="E5754">
        <v>4.8899999999999997</v>
      </c>
      <c r="F5754" t="s">
        <v>27</v>
      </c>
      <c r="G5754" t="s">
        <v>28</v>
      </c>
    </row>
    <row r="5755" spans="1:7" x14ac:dyDescent="0.2">
      <c r="A5755" s="3">
        <v>41177</v>
      </c>
      <c r="B5755">
        <v>4.9000000000000004</v>
      </c>
      <c r="C5755" t="s">
        <v>27</v>
      </c>
      <c r="D5755" t="s">
        <v>28</v>
      </c>
      <c r="E5755">
        <v>4.8899999999999997</v>
      </c>
      <c r="F5755" t="s">
        <v>27</v>
      </c>
      <c r="G5755" t="s">
        <v>28</v>
      </c>
    </row>
    <row r="5756" spans="1:7" x14ac:dyDescent="0.2">
      <c r="A5756" s="3">
        <v>41178</v>
      </c>
      <c r="B5756">
        <v>4.8899999999999997</v>
      </c>
      <c r="C5756" t="s">
        <v>27</v>
      </c>
      <c r="D5756" t="s">
        <v>28</v>
      </c>
      <c r="E5756">
        <v>4.8899999999999997</v>
      </c>
      <c r="F5756" t="s">
        <v>27</v>
      </c>
      <c r="G5756" t="s">
        <v>28</v>
      </c>
    </row>
    <row r="5757" spans="1:7" x14ac:dyDescent="0.2">
      <c r="A5757" s="3">
        <v>41179</v>
      </c>
      <c r="B5757">
        <v>4.8899999999999997</v>
      </c>
      <c r="C5757" t="s">
        <v>27</v>
      </c>
      <c r="D5757" t="s">
        <v>28</v>
      </c>
      <c r="E5757">
        <v>4.88</v>
      </c>
      <c r="F5757" t="s">
        <v>27</v>
      </c>
      <c r="G5757" t="s">
        <v>28</v>
      </c>
    </row>
    <row r="5758" spans="1:7" x14ac:dyDescent="0.2">
      <c r="A5758" s="3">
        <v>41180</v>
      </c>
      <c r="B5758">
        <v>4.9000000000000004</v>
      </c>
      <c r="C5758" t="s">
        <v>27</v>
      </c>
      <c r="D5758" t="s">
        <v>28</v>
      </c>
      <c r="E5758">
        <v>4.9000000000000004</v>
      </c>
      <c r="F5758" t="s">
        <v>27</v>
      </c>
      <c r="G5758" t="s">
        <v>28</v>
      </c>
    </row>
    <row r="5759" spans="1:7" x14ac:dyDescent="0.2">
      <c r="A5759" s="3">
        <v>41181</v>
      </c>
      <c r="B5759" t="s">
        <v>29</v>
      </c>
      <c r="C5759" t="s">
        <v>30</v>
      </c>
      <c r="D5759" t="s">
        <v>28</v>
      </c>
      <c r="E5759" t="s">
        <v>29</v>
      </c>
      <c r="F5759" t="s">
        <v>30</v>
      </c>
      <c r="G5759" t="s">
        <v>28</v>
      </c>
    </row>
    <row r="5760" spans="1:7" x14ac:dyDescent="0.2">
      <c r="A5760" s="3">
        <v>41182</v>
      </c>
      <c r="B5760" t="s">
        <v>29</v>
      </c>
      <c r="C5760" t="s">
        <v>30</v>
      </c>
      <c r="D5760" t="s">
        <v>28</v>
      </c>
      <c r="E5760" t="s">
        <v>29</v>
      </c>
      <c r="F5760" t="s">
        <v>30</v>
      </c>
      <c r="G5760" t="s">
        <v>28</v>
      </c>
    </row>
    <row r="5761" spans="1:7" x14ac:dyDescent="0.2">
      <c r="A5761" s="3">
        <v>41183</v>
      </c>
      <c r="B5761">
        <v>4.9400000000000004</v>
      </c>
      <c r="C5761" t="s">
        <v>27</v>
      </c>
      <c r="D5761" t="s">
        <v>28</v>
      </c>
      <c r="E5761">
        <v>4.83</v>
      </c>
      <c r="F5761" t="s">
        <v>27</v>
      </c>
      <c r="G5761" t="s">
        <v>28</v>
      </c>
    </row>
    <row r="5762" spans="1:7" x14ac:dyDescent="0.2">
      <c r="A5762" s="3">
        <v>41184</v>
      </c>
      <c r="B5762">
        <v>4.8899999999999997</v>
      </c>
      <c r="C5762" t="s">
        <v>27</v>
      </c>
      <c r="D5762" t="s">
        <v>28</v>
      </c>
      <c r="E5762">
        <v>4.8600000000000003</v>
      </c>
      <c r="F5762" t="s">
        <v>27</v>
      </c>
      <c r="G5762" t="s">
        <v>28</v>
      </c>
    </row>
    <row r="5763" spans="1:7" x14ac:dyDescent="0.2">
      <c r="A5763" s="3">
        <v>41185</v>
      </c>
      <c r="B5763">
        <v>4.84</v>
      </c>
      <c r="C5763" t="s">
        <v>27</v>
      </c>
      <c r="D5763" t="s">
        <v>28</v>
      </c>
      <c r="E5763">
        <v>4.8</v>
      </c>
      <c r="F5763" t="s">
        <v>27</v>
      </c>
      <c r="G5763" t="s">
        <v>28</v>
      </c>
    </row>
    <row r="5764" spans="1:7" x14ac:dyDescent="0.2">
      <c r="A5764" s="3">
        <v>41186</v>
      </c>
      <c r="B5764">
        <v>4.87</v>
      </c>
      <c r="C5764" t="s">
        <v>27</v>
      </c>
      <c r="D5764" t="s">
        <v>28</v>
      </c>
      <c r="E5764">
        <v>4.82</v>
      </c>
      <c r="F5764" t="s">
        <v>27</v>
      </c>
      <c r="G5764" t="s">
        <v>28</v>
      </c>
    </row>
    <row r="5765" spans="1:7" x14ac:dyDescent="0.2">
      <c r="A5765" s="3">
        <v>41187</v>
      </c>
      <c r="B5765">
        <v>4.88</v>
      </c>
      <c r="C5765" t="s">
        <v>27</v>
      </c>
      <c r="D5765" t="s">
        <v>28</v>
      </c>
      <c r="E5765">
        <v>4.84</v>
      </c>
      <c r="F5765" t="s">
        <v>27</v>
      </c>
      <c r="G5765" t="s">
        <v>28</v>
      </c>
    </row>
    <row r="5766" spans="1:7" x14ac:dyDescent="0.2">
      <c r="A5766" s="3">
        <v>41188</v>
      </c>
      <c r="B5766" t="s">
        <v>29</v>
      </c>
      <c r="C5766" t="s">
        <v>30</v>
      </c>
      <c r="D5766" t="s">
        <v>28</v>
      </c>
      <c r="E5766" t="s">
        <v>29</v>
      </c>
      <c r="F5766" t="s">
        <v>30</v>
      </c>
      <c r="G5766" t="s">
        <v>28</v>
      </c>
    </row>
    <row r="5767" spans="1:7" x14ac:dyDescent="0.2">
      <c r="A5767" s="3">
        <v>41189</v>
      </c>
      <c r="B5767" t="s">
        <v>29</v>
      </c>
      <c r="C5767" t="s">
        <v>30</v>
      </c>
      <c r="D5767" t="s">
        <v>28</v>
      </c>
      <c r="E5767" t="s">
        <v>29</v>
      </c>
      <c r="F5767" t="s">
        <v>30</v>
      </c>
      <c r="G5767" t="s">
        <v>28</v>
      </c>
    </row>
    <row r="5768" spans="1:7" x14ac:dyDescent="0.2">
      <c r="A5768" s="3">
        <v>41190</v>
      </c>
      <c r="B5768">
        <v>4.87</v>
      </c>
      <c r="C5768" t="s">
        <v>27</v>
      </c>
      <c r="D5768" t="s">
        <v>28</v>
      </c>
      <c r="E5768">
        <v>4.8600000000000003</v>
      </c>
      <c r="F5768" t="s">
        <v>27</v>
      </c>
      <c r="G5768" t="s">
        <v>28</v>
      </c>
    </row>
    <row r="5769" spans="1:7" x14ac:dyDescent="0.2">
      <c r="A5769" s="3">
        <v>41191</v>
      </c>
      <c r="B5769">
        <v>4.88</v>
      </c>
      <c r="C5769" t="s">
        <v>27</v>
      </c>
      <c r="D5769" t="s">
        <v>28</v>
      </c>
      <c r="E5769">
        <v>4.9000000000000004</v>
      </c>
      <c r="F5769" t="s">
        <v>27</v>
      </c>
      <c r="G5769" t="s">
        <v>28</v>
      </c>
    </row>
    <row r="5770" spans="1:7" x14ac:dyDescent="0.2">
      <c r="A5770" s="3">
        <v>41192</v>
      </c>
      <c r="B5770">
        <v>4.87</v>
      </c>
      <c r="C5770" t="s">
        <v>27</v>
      </c>
      <c r="D5770" t="s">
        <v>28</v>
      </c>
      <c r="E5770">
        <v>4.8899999999999997</v>
      </c>
      <c r="F5770" t="s">
        <v>27</v>
      </c>
      <c r="G5770" t="s">
        <v>28</v>
      </c>
    </row>
    <row r="5771" spans="1:7" x14ac:dyDescent="0.2">
      <c r="A5771" s="3">
        <v>41193</v>
      </c>
      <c r="B5771">
        <v>4.8600000000000003</v>
      </c>
      <c r="C5771" t="s">
        <v>27</v>
      </c>
      <c r="D5771" t="s">
        <v>28</v>
      </c>
      <c r="E5771">
        <v>4.9000000000000004</v>
      </c>
      <c r="F5771" t="s">
        <v>27</v>
      </c>
      <c r="G5771" t="s">
        <v>28</v>
      </c>
    </row>
    <row r="5772" spans="1:7" x14ac:dyDescent="0.2">
      <c r="A5772" s="3">
        <v>41194</v>
      </c>
      <c r="B5772">
        <v>4.84</v>
      </c>
      <c r="C5772" t="s">
        <v>27</v>
      </c>
      <c r="D5772" t="s">
        <v>28</v>
      </c>
      <c r="E5772">
        <v>4.8899999999999997</v>
      </c>
      <c r="F5772" t="s">
        <v>27</v>
      </c>
      <c r="G5772" t="s">
        <v>28</v>
      </c>
    </row>
    <row r="5773" spans="1:7" x14ac:dyDescent="0.2">
      <c r="A5773" s="3">
        <v>41195</v>
      </c>
      <c r="B5773" t="s">
        <v>29</v>
      </c>
      <c r="C5773" t="s">
        <v>30</v>
      </c>
      <c r="D5773" t="s">
        <v>28</v>
      </c>
      <c r="E5773" t="s">
        <v>29</v>
      </c>
      <c r="F5773" t="s">
        <v>30</v>
      </c>
      <c r="G5773" t="s">
        <v>28</v>
      </c>
    </row>
    <row r="5774" spans="1:7" x14ac:dyDescent="0.2">
      <c r="A5774" s="3">
        <v>41196</v>
      </c>
      <c r="B5774" t="s">
        <v>29</v>
      </c>
      <c r="C5774" t="s">
        <v>30</v>
      </c>
      <c r="D5774" t="s">
        <v>28</v>
      </c>
      <c r="E5774" t="s">
        <v>29</v>
      </c>
      <c r="F5774" t="s">
        <v>30</v>
      </c>
      <c r="G5774" t="s">
        <v>28</v>
      </c>
    </row>
    <row r="5775" spans="1:7" x14ac:dyDescent="0.2">
      <c r="A5775" s="3">
        <v>41197</v>
      </c>
      <c r="B5775">
        <v>4.83</v>
      </c>
      <c r="C5775" t="s">
        <v>27</v>
      </c>
      <c r="D5775" t="s">
        <v>28</v>
      </c>
      <c r="E5775">
        <v>4.87</v>
      </c>
      <c r="F5775" t="s">
        <v>27</v>
      </c>
      <c r="G5775" t="s">
        <v>28</v>
      </c>
    </row>
    <row r="5776" spans="1:7" x14ac:dyDescent="0.2">
      <c r="A5776" s="3">
        <v>41198</v>
      </c>
      <c r="B5776">
        <v>4.82</v>
      </c>
      <c r="C5776" t="s">
        <v>27</v>
      </c>
      <c r="D5776" t="s">
        <v>28</v>
      </c>
      <c r="E5776">
        <v>4.88</v>
      </c>
      <c r="F5776" t="s">
        <v>27</v>
      </c>
      <c r="G5776" t="s">
        <v>28</v>
      </c>
    </row>
    <row r="5777" spans="1:7" x14ac:dyDescent="0.2">
      <c r="A5777" s="3">
        <v>41199</v>
      </c>
      <c r="B5777">
        <v>4.8100000000000005</v>
      </c>
      <c r="C5777" t="s">
        <v>27</v>
      </c>
      <c r="D5777" t="s">
        <v>28</v>
      </c>
      <c r="E5777">
        <v>4.87</v>
      </c>
      <c r="F5777" t="s">
        <v>27</v>
      </c>
      <c r="G5777" t="s">
        <v>28</v>
      </c>
    </row>
    <row r="5778" spans="1:7" x14ac:dyDescent="0.2">
      <c r="A5778" s="3">
        <v>41200</v>
      </c>
      <c r="B5778">
        <v>4.8100000000000005</v>
      </c>
      <c r="C5778" t="s">
        <v>27</v>
      </c>
      <c r="D5778" t="s">
        <v>28</v>
      </c>
      <c r="E5778">
        <v>4.87</v>
      </c>
      <c r="F5778" t="s">
        <v>27</v>
      </c>
      <c r="G5778" t="s">
        <v>28</v>
      </c>
    </row>
    <row r="5779" spans="1:7" x14ac:dyDescent="0.2">
      <c r="A5779" s="3">
        <v>41201</v>
      </c>
      <c r="B5779">
        <v>4.8</v>
      </c>
      <c r="C5779" t="s">
        <v>27</v>
      </c>
      <c r="D5779" t="s">
        <v>28</v>
      </c>
      <c r="E5779">
        <v>4.8500000000000005</v>
      </c>
      <c r="F5779" t="s">
        <v>27</v>
      </c>
      <c r="G5779" t="s">
        <v>28</v>
      </c>
    </row>
    <row r="5780" spans="1:7" x14ac:dyDescent="0.2">
      <c r="A5780" s="3">
        <v>41202</v>
      </c>
      <c r="B5780" t="s">
        <v>29</v>
      </c>
      <c r="C5780" t="s">
        <v>30</v>
      </c>
      <c r="D5780" t="s">
        <v>28</v>
      </c>
      <c r="E5780" t="s">
        <v>29</v>
      </c>
      <c r="F5780" t="s">
        <v>30</v>
      </c>
      <c r="G5780" t="s">
        <v>28</v>
      </c>
    </row>
    <row r="5781" spans="1:7" x14ac:dyDescent="0.2">
      <c r="A5781" s="3">
        <v>41203</v>
      </c>
      <c r="B5781" t="s">
        <v>29</v>
      </c>
      <c r="C5781" t="s">
        <v>30</v>
      </c>
      <c r="D5781" t="s">
        <v>28</v>
      </c>
      <c r="E5781" t="s">
        <v>29</v>
      </c>
      <c r="F5781" t="s">
        <v>30</v>
      </c>
      <c r="G5781" t="s">
        <v>28</v>
      </c>
    </row>
    <row r="5782" spans="1:7" x14ac:dyDescent="0.2">
      <c r="A5782" s="3">
        <v>41204</v>
      </c>
      <c r="B5782">
        <v>4.8</v>
      </c>
      <c r="C5782" t="s">
        <v>27</v>
      </c>
      <c r="D5782" t="s">
        <v>28</v>
      </c>
      <c r="E5782">
        <v>4.8</v>
      </c>
      <c r="F5782" t="s">
        <v>27</v>
      </c>
      <c r="G5782" t="s">
        <v>28</v>
      </c>
    </row>
    <row r="5783" spans="1:7" x14ac:dyDescent="0.2">
      <c r="A5783" s="3">
        <v>41205</v>
      </c>
      <c r="B5783">
        <v>4.8</v>
      </c>
      <c r="C5783" t="s">
        <v>27</v>
      </c>
      <c r="D5783" t="s">
        <v>28</v>
      </c>
      <c r="E5783">
        <v>4.78</v>
      </c>
      <c r="F5783" t="s">
        <v>27</v>
      </c>
      <c r="G5783" t="s">
        <v>28</v>
      </c>
    </row>
    <row r="5784" spans="1:7" x14ac:dyDescent="0.2">
      <c r="A5784" s="3">
        <v>41206</v>
      </c>
      <c r="B5784">
        <v>4.8</v>
      </c>
      <c r="C5784" t="s">
        <v>27</v>
      </c>
      <c r="D5784" t="s">
        <v>28</v>
      </c>
      <c r="E5784">
        <v>4.6000000000000005</v>
      </c>
      <c r="F5784" t="s">
        <v>27</v>
      </c>
      <c r="G5784" t="s">
        <v>28</v>
      </c>
    </row>
    <row r="5785" spans="1:7" x14ac:dyDescent="0.2">
      <c r="A5785" s="3">
        <v>41207</v>
      </c>
      <c r="B5785">
        <v>4.79</v>
      </c>
      <c r="C5785" t="s">
        <v>27</v>
      </c>
      <c r="D5785" t="s">
        <v>28</v>
      </c>
      <c r="E5785">
        <v>3.98</v>
      </c>
      <c r="F5785" t="s">
        <v>27</v>
      </c>
      <c r="G5785" t="s">
        <v>28</v>
      </c>
    </row>
    <row r="5786" spans="1:7" x14ac:dyDescent="0.2">
      <c r="A5786" s="3">
        <v>41208</v>
      </c>
      <c r="B5786">
        <v>4.79</v>
      </c>
      <c r="C5786" t="s">
        <v>27</v>
      </c>
      <c r="D5786" t="s">
        <v>28</v>
      </c>
      <c r="E5786">
        <v>4.62</v>
      </c>
      <c r="F5786" t="s">
        <v>27</v>
      </c>
      <c r="G5786" t="s">
        <v>28</v>
      </c>
    </row>
    <row r="5787" spans="1:7" x14ac:dyDescent="0.2">
      <c r="A5787" s="3">
        <v>41209</v>
      </c>
      <c r="B5787" t="s">
        <v>29</v>
      </c>
      <c r="C5787" t="s">
        <v>30</v>
      </c>
      <c r="D5787" t="s">
        <v>28</v>
      </c>
      <c r="E5787" t="s">
        <v>29</v>
      </c>
      <c r="F5787" t="s">
        <v>30</v>
      </c>
      <c r="G5787" t="s">
        <v>28</v>
      </c>
    </row>
    <row r="5788" spans="1:7" x14ac:dyDescent="0.2">
      <c r="A5788" s="3">
        <v>41210</v>
      </c>
      <c r="B5788" t="s">
        <v>29</v>
      </c>
      <c r="C5788" t="s">
        <v>30</v>
      </c>
      <c r="D5788" t="s">
        <v>28</v>
      </c>
      <c r="E5788" t="s">
        <v>29</v>
      </c>
      <c r="F5788" t="s">
        <v>30</v>
      </c>
      <c r="G5788" t="s">
        <v>28</v>
      </c>
    </row>
    <row r="5789" spans="1:7" x14ac:dyDescent="0.2">
      <c r="A5789" s="3">
        <v>41211</v>
      </c>
      <c r="B5789">
        <v>4.78</v>
      </c>
      <c r="C5789" t="s">
        <v>27</v>
      </c>
      <c r="D5789" t="s">
        <v>28</v>
      </c>
      <c r="E5789">
        <v>4.5600000000000005</v>
      </c>
      <c r="F5789" t="s">
        <v>27</v>
      </c>
      <c r="G5789" t="s">
        <v>28</v>
      </c>
    </row>
    <row r="5790" spans="1:7" x14ac:dyDescent="0.2">
      <c r="A5790" s="3">
        <v>41212</v>
      </c>
      <c r="B5790">
        <v>4.78</v>
      </c>
      <c r="C5790" t="s">
        <v>27</v>
      </c>
      <c r="D5790" t="s">
        <v>28</v>
      </c>
      <c r="E5790">
        <v>4.8899999999999997</v>
      </c>
      <c r="F5790" t="s">
        <v>27</v>
      </c>
      <c r="G5790" t="s">
        <v>28</v>
      </c>
    </row>
    <row r="5791" spans="1:7" x14ac:dyDescent="0.2">
      <c r="A5791" s="3">
        <v>41213</v>
      </c>
      <c r="B5791">
        <v>4.7700000000000005</v>
      </c>
      <c r="C5791" t="s">
        <v>27</v>
      </c>
      <c r="D5791" t="s">
        <v>28</v>
      </c>
      <c r="E5791">
        <v>4.9000000000000004</v>
      </c>
      <c r="F5791" t="s">
        <v>27</v>
      </c>
      <c r="G5791" t="s">
        <v>28</v>
      </c>
    </row>
    <row r="5792" spans="1:7" x14ac:dyDescent="0.2">
      <c r="A5792" s="3">
        <v>41214</v>
      </c>
      <c r="B5792" t="s">
        <v>29</v>
      </c>
      <c r="C5792" t="s">
        <v>30</v>
      </c>
      <c r="D5792" t="s">
        <v>28</v>
      </c>
      <c r="E5792" t="s">
        <v>29</v>
      </c>
      <c r="F5792" t="s">
        <v>30</v>
      </c>
      <c r="G5792" t="s">
        <v>28</v>
      </c>
    </row>
    <row r="5793" spans="1:7" x14ac:dyDescent="0.2">
      <c r="A5793" s="3">
        <v>41215</v>
      </c>
      <c r="B5793">
        <v>4.76</v>
      </c>
      <c r="C5793" t="s">
        <v>27</v>
      </c>
      <c r="D5793" t="s">
        <v>28</v>
      </c>
      <c r="E5793">
        <v>4.8899999999999997</v>
      </c>
      <c r="F5793" t="s">
        <v>27</v>
      </c>
      <c r="G5793" t="s">
        <v>28</v>
      </c>
    </row>
    <row r="5794" spans="1:7" x14ac:dyDescent="0.2">
      <c r="A5794" s="3">
        <v>41216</v>
      </c>
      <c r="B5794" t="s">
        <v>29</v>
      </c>
      <c r="C5794" t="s">
        <v>30</v>
      </c>
      <c r="D5794" t="s">
        <v>28</v>
      </c>
      <c r="E5794" t="s">
        <v>29</v>
      </c>
      <c r="F5794" t="s">
        <v>30</v>
      </c>
      <c r="G5794" t="s">
        <v>28</v>
      </c>
    </row>
    <row r="5795" spans="1:7" x14ac:dyDescent="0.2">
      <c r="A5795" s="3">
        <v>41217</v>
      </c>
      <c r="B5795" t="s">
        <v>29</v>
      </c>
      <c r="C5795" t="s">
        <v>30</v>
      </c>
      <c r="D5795" t="s">
        <v>28</v>
      </c>
      <c r="E5795" t="s">
        <v>29</v>
      </c>
      <c r="F5795" t="s">
        <v>30</v>
      </c>
      <c r="G5795" t="s">
        <v>28</v>
      </c>
    </row>
    <row r="5796" spans="1:7" x14ac:dyDescent="0.2">
      <c r="A5796" s="3">
        <v>41218</v>
      </c>
      <c r="B5796">
        <v>4.75</v>
      </c>
      <c r="C5796" t="s">
        <v>27</v>
      </c>
      <c r="D5796" t="s">
        <v>28</v>
      </c>
      <c r="E5796">
        <v>4.84</v>
      </c>
      <c r="F5796" t="s">
        <v>27</v>
      </c>
      <c r="G5796" t="s">
        <v>28</v>
      </c>
    </row>
    <row r="5797" spans="1:7" x14ac:dyDescent="0.2">
      <c r="A5797" s="3">
        <v>41219</v>
      </c>
      <c r="B5797">
        <v>4.75</v>
      </c>
      <c r="C5797" t="s">
        <v>27</v>
      </c>
      <c r="D5797" t="s">
        <v>28</v>
      </c>
      <c r="E5797">
        <v>4.8</v>
      </c>
      <c r="F5797" t="s">
        <v>27</v>
      </c>
      <c r="G5797" t="s">
        <v>28</v>
      </c>
    </row>
    <row r="5798" spans="1:7" x14ac:dyDescent="0.2">
      <c r="A5798" s="3">
        <v>41220</v>
      </c>
      <c r="B5798">
        <v>4.71</v>
      </c>
      <c r="C5798" t="s">
        <v>27</v>
      </c>
      <c r="D5798" t="s">
        <v>28</v>
      </c>
      <c r="E5798">
        <v>4.75</v>
      </c>
      <c r="F5798" t="s">
        <v>27</v>
      </c>
      <c r="G5798" t="s">
        <v>28</v>
      </c>
    </row>
    <row r="5799" spans="1:7" x14ac:dyDescent="0.2">
      <c r="A5799" s="3">
        <v>41221</v>
      </c>
      <c r="B5799">
        <v>4.6500000000000004</v>
      </c>
      <c r="C5799" t="s">
        <v>27</v>
      </c>
      <c r="D5799" t="s">
        <v>28</v>
      </c>
      <c r="E5799">
        <v>4.7</v>
      </c>
      <c r="F5799" t="s">
        <v>27</v>
      </c>
      <c r="G5799" t="s">
        <v>28</v>
      </c>
    </row>
    <row r="5800" spans="1:7" x14ac:dyDescent="0.2">
      <c r="A5800" s="3">
        <v>41222</v>
      </c>
      <c r="B5800">
        <v>4.6500000000000004</v>
      </c>
      <c r="C5800" t="s">
        <v>27</v>
      </c>
      <c r="D5800" t="s">
        <v>28</v>
      </c>
      <c r="E5800">
        <v>4.66</v>
      </c>
      <c r="F5800" t="s">
        <v>27</v>
      </c>
      <c r="G5800" t="s">
        <v>28</v>
      </c>
    </row>
    <row r="5801" spans="1:7" x14ac:dyDescent="0.2">
      <c r="A5801" s="3">
        <v>41223</v>
      </c>
      <c r="B5801" t="s">
        <v>29</v>
      </c>
      <c r="C5801" t="s">
        <v>30</v>
      </c>
      <c r="D5801" t="s">
        <v>28</v>
      </c>
      <c r="E5801" t="s">
        <v>29</v>
      </c>
      <c r="F5801" t="s">
        <v>30</v>
      </c>
      <c r="G5801" t="s">
        <v>28</v>
      </c>
    </row>
    <row r="5802" spans="1:7" x14ac:dyDescent="0.2">
      <c r="A5802" s="3">
        <v>41224</v>
      </c>
      <c r="B5802" t="s">
        <v>29</v>
      </c>
      <c r="C5802" t="s">
        <v>30</v>
      </c>
      <c r="D5802" t="s">
        <v>28</v>
      </c>
      <c r="E5802" t="s">
        <v>29</v>
      </c>
      <c r="F5802" t="s">
        <v>30</v>
      </c>
      <c r="G5802" t="s">
        <v>28</v>
      </c>
    </row>
    <row r="5803" spans="1:7" x14ac:dyDescent="0.2">
      <c r="A5803" s="3">
        <v>41225</v>
      </c>
      <c r="B5803">
        <v>4.6500000000000004</v>
      </c>
      <c r="C5803" t="s">
        <v>27</v>
      </c>
      <c r="D5803" t="s">
        <v>28</v>
      </c>
      <c r="E5803">
        <v>4.66</v>
      </c>
      <c r="F5803" t="s">
        <v>27</v>
      </c>
      <c r="G5803" t="s">
        <v>28</v>
      </c>
    </row>
    <row r="5804" spans="1:7" x14ac:dyDescent="0.2">
      <c r="A5804" s="3">
        <v>41226</v>
      </c>
      <c r="B5804">
        <v>4.6500000000000004</v>
      </c>
      <c r="C5804" t="s">
        <v>27</v>
      </c>
      <c r="D5804" t="s">
        <v>28</v>
      </c>
      <c r="E5804">
        <v>4.68</v>
      </c>
      <c r="F5804" t="s">
        <v>27</v>
      </c>
      <c r="G5804" t="s">
        <v>28</v>
      </c>
    </row>
    <row r="5805" spans="1:7" x14ac:dyDescent="0.2">
      <c r="A5805" s="3">
        <v>41227</v>
      </c>
      <c r="B5805">
        <v>4.6500000000000004</v>
      </c>
      <c r="C5805" t="s">
        <v>27</v>
      </c>
      <c r="D5805" t="s">
        <v>28</v>
      </c>
      <c r="E5805">
        <v>4.67</v>
      </c>
      <c r="F5805" t="s">
        <v>27</v>
      </c>
      <c r="G5805" t="s">
        <v>28</v>
      </c>
    </row>
    <row r="5806" spans="1:7" x14ac:dyDescent="0.2">
      <c r="A5806" s="3">
        <v>41228</v>
      </c>
      <c r="B5806">
        <v>4.6399999999999997</v>
      </c>
      <c r="C5806" t="s">
        <v>27</v>
      </c>
      <c r="D5806" t="s">
        <v>28</v>
      </c>
      <c r="E5806">
        <v>4.67</v>
      </c>
      <c r="F5806" t="s">
        <v>27</v>
      </c>
      <c r="G5806" t="s">
        <v>28</v>
      </c>
    </row>
    <row r="5807" spans="1:7" x14ac:dyDescent="0.2">
      <c r="A5807" s="3">
        <v>41229</v>
      </c>
      <c r="B5807">
        <v>4.6500000000000004</v>
      </c>
      <c r="C5807" t="s">
        <v>27</v>
      </c>
      <c r="D5807" t="s">
        <v>28</v>
      </c>
      <c r="E5807">
        <v>4.66</v>
      </c>
      <c r="F5807" t="s">
        <v>27</v>
      </c>
      <c r="G5807" t="s">
        <v>28</v>
      </c>
    </row>
    <row r="5808" spans="1:7" x14ac:dyDescent="0.2">
      <c r="A5808" s="3">
        <v>41230</v>
      </c>
      <c r="B5808" t="s">
        <v>29</v>
      </c>
      <c r="C5808" t="s">
        <v>30</v>
      </c>
      <c r="D5808" t="s">
        <v>28</v>
      </c>
      <c r="E5808" t="s">
        <v>29</v>
      </c>
      <c r="F5808" t="s">
        <v>30</v>
      </c>
      <c r="G5808" t="s">
        <v>28</v>
      </c>
    </row>
    <row r="5809" spans="1:7" x14ac:dyDescent="0.2">
      <c r="A5809" s="3">
        <v>41231</v>
      </c>
      <c r="B5809" t="s">
        <v>29</v>
      </c>
      <c r="C5809" t="s">
        <v>30</v>
      </c>
      <c r="D5809" t="s">
        <v>28</v>
      </c>
      <c r="E5809" t="s">
        <v>29</v>
      </c>
      <c r="F5809" t="s">
        <v>30</v>
      </c>
      <c r="G5809" t="s">
        <v>28</v>
      </c>
    </row>
    <row r="5810" spans="1:7" x14ac:dyDescent="0.2">
      <c r="A5810" s="3">
        <v>41232</v>
      </c>
      <c r="B5810">
        <v>4.6399999999999997</v>
      </c>
      <c r="C5810" t="s">
        <v>27</v>
      </c>
      <c r="D5810" t="s">
        <v>28</v>
      </c>
      <c r="E5810">
        <v>4.66</v>
      </c>
      <c r="F5810" t="s">
        <v>27</v>
      </c>
      <c r="G5810" t="s">
        <v>28</v>
      </c>
    </row>
    <row r="5811" spans="1:7" x14ac:dyDescent="0.2">
      <c r="A5811" s="3">
        <v>41233</v>
      </c>
      <c r="B5811">
        <v>4.63</v>
      </c>
      <c r="C5811" t="s">
        <v>27</v>
      </c>
      <c r="D5811" t="s">
        <v>28</v>
      </c>
      <c r="E5811">
        <v>4.6500000000000004</v>
      </c>
      <c r="F5811" t="s">
        <v>27</v>
      </c>
      <c r="G5811" t="s">
        <v>28</v>
      </c>
    </row>
    <row r="5812" spans="1:7" x14ac:dyDescent="0.2">
      <c r="A5812" s="3">
        <v>41234</v>
      </c>
      <c r="B5812">
        <v>4.62</v>
      </c>
      <c r="C5812" t="s">
        <v>27</v>
      </c>
      <c r="D5812" t="s">
        <v>28</v>
      </c>
      <c r="E5812">
        <v>4.6500000000000004</v>
      </c>
      <c r="F5812" t="s">
        <v>27</v>
      </c>
      <c r="G5812" t="s">
        <v>28</v>
      </c>
    </row>
    <row r="5813" spans="1:7" x14ac:dyDescent="0.2">
      <c r="A5813" s="3">
        <v>41235</v>
      </c>
      <c r="B5813">
        <v>4.62</v>
      </c>
      <c r="C5813" t="s">
        <v>27</v>
      </c>
      <c r="D5813" t="s">
        <v>28</v>
      </c>
      <c r="E5813">
        <v>4.6500000000000004</v>
      </c>
      <c r="F5813" t="s">
        <v>27</v>
      </c>
      <c r="G5813" t="s">
        <v>28</v>
      </c>
    </row>
    <row r="5814" spans="1:7" x14ac:dyDescent="0.2">
      <c r="A5814" s="3">
        <v>41236</v>
      </c>
      <c r="B5814">
        <v>4.6000000000000005</v>
      </c>
      <c r="C5814" t="s">
        <v>27</v>
      </c>
      <c r="D5814" t="s">
        <v>28</v>
      </c>
      <c r="E5814">
        <v>4.6399999999999997</v>
      </c>
      <c r="F5814" t="s">
        <v>27</v>
      </c>
      <c r="G5814" t="s">
        <v>28</v>
      </c>
    </row>
    <row r="5815" spans="1:7" x14ac:dyDescent="0.2">
      <c r="A5815" s="3">
        <v>41237</v>
      </c>
      <c r="B5815" t="s">
        <v>29</v>
      </c>
      <c r="C5815" t="s">
        <v>30</v>
      </c>
      <c r="D5815" t="s">
        <v>28</v>
      </c>
      <c r="E5815" t="s">
        <v>29</v>
      </c>
      <c r="F5815" t="s">
        <v>30</v>
      </c>
      <c r="G5815" t="s">
        <v>28</v>
      </c>
    </row>
    <row r="5816" spans="1:7" x14ac:dyDescent="0.2">
      <c r="A5816" s="3">
        <v>41238</v>
      </c>
      <c r="B5816" t="s">
        <v>29</v>
      </c>
      <c r="C5816" t="s">
        <v>30</v>
      </c>
      <c r="D5816" t="s">
        <v>28</v>
      </c>
      <c r="E5816" t="s">
        <v>29</v>
      </c>
      <c r="F5816" t="s">
        <v>30</v>
      </c>
      <c r="G5816" t="s">
        <v>28</v>
      </c>
    </row>
    <row r="5817" spans="1:7" x14ac:dyDescent="0.2">
      <c r="A5817" s="3">
        <v>41239</v>
      </c>
      <c r="B5817">
        <v>4.59</v>
      </c>
      <c r="C5817" t="s">
        <v>27</v>
      </c>
      <c r="D5817" t="s">
        <v>28</v>
      </c>
      <c r="E5817">
        <v>4.6500000000000004</v>
      </c>
      <c r="F5817" t="s">
        <v>27</v>
      </c>
      <c r="G5817" t="s">
        <v>28</v>
      </c>
    </row>
    <row r="5818" spans="1:7" x14ac:dyDescent="0.2">
      <c r="A5818" s="3">
        <v>41240</v>
      </c>
      <c r="B5818">
        <v>4.55</v>
      </c>
      <c r="C5818" t="s">
        <v>27</v>
      </c>
      <c r="D5818" t="s">
        <v>28</v>
      </c>
      <c r="E5818">
        <v>4.6500000000000004</v>
      </c>
      <c r="F5818" t="s">
        <v>27</v>
      </c>
      <c r="G5818" t="s">
        <v>28</v>
      </c>
    </row>
    <row r="5819" spans="1:7" x14ac:dyDescent="0.2">
      <c r="A5819" s="3">
        <v>41241</v>
      </c>
      <c r="B5819">
        <v>4.54</v>
      </c>
      <c r="C5819" t="s">
        <v>27</v>
      </c>
      <c r="D5819" t="s">
        <v>28</v>
      </c>
      <c r="E5819">
        <v>4.6500000000000004</v>
      </c>
      <c r="F5819" t="s">
        <v>27</v>
      </c>
      <c r="G5819" t="s">
        <v>28</v>
      </c>
    </row>
    <row r="5820" spans="1:7" x14ac:dyDescent="0.2">
      <c r="A5820" s="3">
        <v>41242</v>
      </c>
      <c r="B5820">
        <v>4.53</v>
      </c>
      <c r="C5820" t="s">
        <v>27</v>
      </c>
      <c r="D5820" t="s">
        <v>28</v>
      </c>
      <c r="E5820">
        <v>4.66</v>
      </c>
      <c r="F5820" t="s">
        <v>27</v>
      </c>
      <c r="G5820" t="s">
        <v>28</v>
      </c>
    </row>
    <row r="5821" spans="1:7" x14ac:dyDescent="0.2">
      <c r="A5821" s="3">
        <v>41243</v>
      </c>
      <c r="B5821">
        <v>4.51</v>
      </c>
      <c r="C5821" t="s">
        <v>27</v>
      </c>
      <c r="D5821" t="s">
        <v>28</v>
      </c>
      <c r="E5821">
        <v>4.6399999999999997</v>
      </c>
      <c r="F5821" t="s">
        <v>27</v>
      </c>
      <c r="G5821" t="s">
        <v>28</v>
      </c>
    </row>
    <row r="5822" spans="1:7" x14ac:dyDescent="0.2">
      <c r="A5822" s="3">
        <v>41244</v>
      </c>
      <c r="B5822" t="s">
        <v>29</v>
      </c>
      <c r="C5822" t="s">
        <v>30</v>
      </c>
      <c r="D5822" t="s">
        <v>28</v>
      </c>
      <c r="E5822" t="s">
        <v>29</v>
      </c>
      <c r="F5822" t="s">
        <v>30</v>
      </c>
      <c r="G5822" t="s">
        <v>28</v>
      </c>
    </row>
    <row r="5823" spans="1:7" x14ac:dyDescent="0.2">
      <c r="A5823" s="3">
        <v>41245</v>
      </c>
      <c r="B5823" t="s">
        <v>29</v>
      </c>
      <c r="C5823" t="s">
        <v>30</v>
      </c>
      <c r="D5823" t="s">
        <v>28</v>
      </c>
      <c r="E5823" t="s">
        <v>29</v>
      </c>
      <c r="F5823" t="s">
        <v>30</v>
      </c>
      <c r="G5823" t="s">
        <v>28</v>
      </c>
    </row>
    <row r="5824" spans="1:7" x14ac:dyDescent="0.2">
      <c r="A5824" s="3">
        <v>41246</v>
      </c>
      <c r="B5824">
        <v>4.49</v>
      </c>
      <c r="C5824" t="s">
        <v>27</v>
      </c>
      <c r="D5824" t="s">
        <v>28</v>
      </c>
      <c r="E5824">
        <v>4.62</v>
      </c>
      <c r="F5824" t="s">
        <v>27</v>
      </c>
      <c r="G5824" t="s">
        <v>28</v>
      </c>
    </row>
    <row r="5825" spans="1:7" x14ac:dyDescent="0.2">
      <c r="A5825" s="3">
        <v>41247</v>
      </c>
      <c r="B5825">
        <v>4.45</v>
      </c>
      <c r="C5825" t="s">
        <v>27</v>
      </c>
      <c r="D5825" t="s">
        <v>28</v>
      </c>
      <c r="E5825">
        <v>4.6000000000000005</v>
      </c>
      <c r="F5825" t="s">
        <v>27</v>
      </c>
      <c r="G5825" t="s">
        <v>28</v>
      </c>
    </row>
    <row r="5826" spans="1:7" x14ac:dyDescent="0.2">
      <c r="A5826" s="3">
        <v>41248</v>
      </c>
      <c r="B5826">
        <v>4.43</v>
      </c>
      <c r="C5826" t="s">
        <v>27</v>
      </c>
      <c r="D5826" t="s">
        <v>28</v>
      </c>
      <c r="E5826">
        <v>4.54</v>
      </c>
      <c r="F5826" t="s">
        <v>27</v>
      </c>
      <c r="G5826" t="s">
        <v>28</v>
      </c>
    </row>
    <row r="5827" spans="1:7" x14ac:dyDescent="0.2">
      <c r="A5827" s="3">
        <v>41249</v>
      </c>
      <c r="B5827">
        <v>4.41</v>
      </c>
      <c r="C5827" t="s">
        <v>27</v>
      </c>
      <c r="D5827" t="s">
        <v>28</v>
      </c>
      <c r="E5827">
        <v>4.43</v>
      </c>
      <c r="F5827" t="s">
        <v>27</v>
      </c>
      <c r="G5827" t="s">
        <v>28</v>
      </c>
    </row>
    <row r="5828" spans="1:7" x14ac:dyDescent="0.2">
      <c r="A5828" s="3">
        <v>41250</v>
      </c>
      <c r="B5828">
        <v>4.4000000000000004</v>
      </c>
      <c r="C5828" t="s">
        <v>27</v>
      </c>
      <c r="D5828" t="s">
        <v>28</v>
      </c>
      <c r="E5828">
        <v>4.42</v>
      </c>
      <c r="F5828" t="s">
        <v>27</v>
      </c>
      <c r="G5828" t="s">
        <v>28</v>
      </c>
    </row>
    <row r="5829" spans="1:7" x14ac:dyDescent="0.2">
      <c r="A5829" s="3">
        <v>41251</v>
      </c>
      <c r="B5829" t="s">
        <v>29</v>
      </c>
      <c r="C5829" t="s">
        <v>30</v>
      </c>
      <c r="D5829" t="s">
        <v>28</v>
      </c>
      <c r="E5829" t="s">
        <v>29</v>
      </c>
      <c r="F5829" t="s">
        <v>30</v>
      </c>
      <c r="G5829" t="s">
        <v>28</v>
      </c>
    </row>
    <row r="5830" spans="1:7" x14ac:dyDescent="0.2">
      <c r="A5830" s="3">
        <v>41252</v>
      </c>
      <c r="B5830" t="s">
        <v>29</v>
      </c>
      <c r="C5830" t="s">
        <v>30</v>
      </c>
      <c r="D5830" t="s">
        <v>28</v>
      </c>
      <c r="E5830" t="s">
        <v>29</v>
      </c>
      <c r="F5830" t="s">
        <v>30</v>
      </c>
      <c r="G5830" t="s">
        <v>28</v>
      </c>
    </row>
    <row r="5831" spans="1:7" x14ac:dyDescent="0.2">
      <c r="A5831" s="3">
        <v>41253</v>
      </c>
      <c r="B5831">
        <v>4.37</v>
      </c>
      <c r="C5831" t="s">
        <v>27</v>
      </c>
      <c r="D5831" t="s">
        <v>28</v>
      </c>
      <c r="E5831">
        <v>4.3899999999999997</v>
      </c>
      <c r="F5831" t="s">
        <v>27</v>
      </c>
      <c r="G5831" t="s">
        <v>28</v>
      </c>
    </row>
    <row r="5832" spans="1:7" x14ac:dyDescent="0.2">
      <c r="A5832" s="3">
        <v>41254</v>
      </c>
      <c r="B5832">
        <v>4.37</v>
      </c>
      <c r="C5832" t="s">
        <v>27</v>
      </c>
      <c r="D5832" t="s">
        <v>28</v>
      </c>
      <c r="E5832">
        <v>4.41</v>
      </c>
      <c r="F5832" t="s">
        <v>27</v>
      </c>
      <c r="G5832" t="s">
        <v>28</v>
      </c>
    </row>
    <row r="5833" spans="1:7" x14ac:dyDescent="0.2">
      <c r="A5833" s="3">
        <v>41255</v>
      </c>
      <c r="B5833">
        <v>4.3600000000000003</v>
      </c>
      <c r="C5833" t="s">
        <v>27</v>
      </c>
      <c r="D5833" t="s">
        <v>28</v>
      </c>
      <c r="E5833">
        <v>4.3899999999999997</v>
      </c>
      <c r="F5833" t="s">
        <v>27</v>
      </c>
      <c r="G5833" t="s">
        <v>28</v>
      </c>
    </row>
    <row r="5834" spans="1:7" x14ac:dyDescent="0.2">
      <c r="A5834" s="3">
        <v>41256</v>
      </c>
      <c r="B5834">
        <v>4.3500000000000005</v>
      </c>
      <c r="C5834" t="s">
        <v>27</v>
      </c>
      <c r="D5834" t="s">
        <v>28</v>
      </c>
      <c r="E5834">
        <v>4.4000000000000004</v>
      </c>
      <c r="F5834" t="s">
        <v>27</v>
      </c>
      <c r="G5834" t="s">
        <v>28</v>
      </c>
    </row>
    <row r="5835" spans="1:7" x14ac:dyDescent="0.2">
      <c r="A5835" s="3">
        <v>41257</v>
      </c>
      <c r="B5835">
        <v>4.3500000000000005</v>
      </c>
      <c r="C5835" t="s">
        <v>27</v>
      </c>
      <c r="D5835" t="s">
        <v>28</v>
      </c>
      <c r="E5835">
        <v>4.4000000000000004</v>
      </c>
      <c r="F5835" t="s">
        <v>27</v>
      </c>
      <c r="G5835" t="s">
        <v>28</v>
      </c>
    </row>
    <row r="5836" spans="1:7" x14ac:dyDescent="0.2">
      <c r="A5836" s="3">
        <v>41258</v>
      </c>
      <c r="B5836" t="s">
        <v>29</v>
      </c>
      <c r="C5836" t="s">
        <v>30</v>
      </c>
      <c r="D5836" t="s">
        <v>28</v>
      </c>
      <c r="E5836" t="s">
        <v>29</v>
      </c>
      <c r="F5836" t="s">
        <v>30</v>
      </c>
      <c r="G5836" t="s">
        <v>28</v>
      </c>
    </row>
    <row r="5837" spans="1:7" x14ac:dyDescent="0.2">
      <c r="A5837" s="3">
        <v>41259</v>
      </c>
      <c r="B5837" t="s">
        <v>29</v>
      </c>
      <c r="C5837" t="s">
        <v>30</v>
      </c>
      <c r="D5837" t="s">
        <v>28</v>
      </c>
      <c r="E5837" t="s">
        <v>29</v>
      </c>
      <c r="F5837" t="s">
        <v>30</v>
      </c>
      <c r="G5837" t="s">
        <v>28</v>
      </c>
    </row>
    <row r="5838" spans="1:7" x14ac:dyDescent="0.2">
      <c r="A5838" s="3">
        <v>41260</v>
      </c>
      <c r="B5838">
        <v>4.34</v>
      </c>
      <c r="C5838" t="s">
        <v>27</v>
      </c>
      <c r="D5838" t="s">
        <v>28</v>
      </c>
      <c r="E5838">
        <v>4.3899999999999997</v>
      </c>
      <c r="F5838" t="s">
        <v>27</v>
      </c>
      <c r="G5838" t="s">
        <v>28</v>
      </c>
    </row>
    <row r="5839" spans="1:7" x14ac:dyDescent="0.2">
      <c r="A5839" s="3">
        <v>41261</v>
      </c>
      <c r="B5839">
        <v>4.3100000000000005</v>
      </c>
      <c r="C5839" t="s">
        <v>27</v>
      </c>
      <c r="D5839" t="s">
        <v>28</v>
      </c>
      <c r="E5839">
        <v>4.38</v>
      </c>
      <c r="F5839" t="s">
        <v>27</v>
      </c>
      <c r="G5839" t="s">
        <v>28</v>
      </c>
    </row>
    <row r="5840" spans="1:7" x14ac:dyDescent="0.2">
      <c r="A5840" s="3">
        <v>41262</v>
      </c>
      <c r="B5840">
        <v>4.3</v>
      </c>
      <c r="C5840" t="s">
        <v>27</v>
      </c>
      <c r="D5840" t="s">
        <v>28</v>
      </c>
      <c r="E5840">
        <v>4.3600000000000003</v>
      </c>
      <c r="F5840" t="s">
        <v>27</v>
      </c>
      <c r="G5840" t="s">
        <v>28</v>
      </c>
    </row>
    <row r="5841" spans="1:7" x14ac:dyDescent="0.2">
      <c r="A5841" s="3">
        <v>41263</v>
      </c>
      <c r="B5841">
        <v>4.28</v>
      </c>
      <c r="C5841" t="s">
        <v>27</v>
      </c>
      <c r="D5841" t="s">
        <v>28</v>
      </c>
      <c r="E5841">
        <v>4.33</v>
      </c>
      <c r="F5841" t="s">
        <v>27</v>
      </c>
      <c r="G5841" t="s">
        <v>28</v>
      </c>
    </row>
    <row r="5842" spans="1:7" x14ac:dyDescent="0.2">
      <c r="A5842" s="3">
        <v>41264</v>
      </c>
      <c r="B5842">
        <v>4.2700000000000005</v>
      </c>
      <c r="C5842" t="s">
        <v>27</v>
      </c>
      <c r="D5842" t="s">
        <v>28</v>
      </c>
      <c r="E5842">
        <v>4.33</v>
      </c>
      <c r="F5842" t="s">
        <v>27</v>
      </c>
      <c r="G5842" t="s">
        <v>28</v>
      </c>
    </row>
    <row r="5843" spans="1:7" x14ac:dyDescent="0.2">
      <c r="A5843" s="3">
        <v>41265</v>
      </c>
      <c r="B5843" t="s">
        <v>29</v>
      </c>
      <c r="C5843" t="s">
        <v>30</v>
      </c>
      <c r="D5843" t="s">
        <v>28</v>
      </c>
      <c r="E5843" t="s">
        <v>29</v>
      </c>
      <c r="F5843" t="s">
        <v>30</v>
      </c>
      <c r="G5843" t="s">
        <v>28</v>
      </c>
    </row>
    <row r="5844" spans="1:7" x14ac:dyDescent="0.2">
      <c r="A5844" s="3">
        <v>41266</v>
      </c>
      <c r="B5844" t="s">
        <v>29</v>
      </c>
      <c r="C5844" t="s">
        <v>30</v>
      </c>
      <c r="D5844" t="s">
        <v>28</v>
      </c>
      <c r="E5844" t="s">
        <v>29</v>
      </c>
      <c r="F5844" t="s">
        <v>30</v>
      </c>
      <c r="G5844" t="s">
        <v>28</v>
      </c>
    </row>
    <row r="5845" spans="1:7" x14ac:dyDescent="0.2">
      <c r="A5845" s="3">
        <v>41267</v>
      </c>
      <c r="B5845">
        <v>4.25</v>
      </c>
      <c r="C5845" t="s">
        <v>27</v>
      </c>
      <c r="D5845" t="s">
        <v>28</v>
      </c>
      <c r="E5845">
        <v>4.29</v>
      </c>
      <c r="F5845" t="s">
        <v>27</v>
      </c>
      <c r="G5845" t="s">
        <v>28</v>
      </c>
    </row>
    <row r="5846" spans="1:7" x14ac:dyDescent="0.2">
      <c r="A5846" s="3">
        <v>41268</v>
      </c>
      <c r="B5846" t="s">
        <v>29</v>
      </c>
      <c r="C5846" t="s">
        <v>30</v>
      </c>
      <c r="D5846" t="s">
        <v>28</v>
      </c>
      <c r="E5846" t="s">
        <v>29</v>
      </c>
      <c r="F5846" t="s">
        <v>30</v>
      </c>
      <c r="G5846" t="s">
        <v>28</v>
      </c>
    </row>
    <row r="5847" spans="1:7" x14ac:dyDescent="0.2">
      <c r="A5847" s="3">
        <v>41269</v>
      </c>
      <c r="B5847" t="s">
        <v>29</v>
      </c>
      <c r="C5847" t="s">
        <v>30</v>
      </c>
      <c r="D5847" t="s">
        <v>28</v>
      </c>
      <c r="E5847" t="s">
        <v>29</v>
      </c>
      <c r="F5847" t="s">
        <v>30</v>
      </c>
      <c r="G5847" t="s">
        <v>28</v>
      </c>
    </row>
    <row r="5848" spans="1:7" x14ac:dyDescent="0.2">
      <c r="A5848" s="3">
        <v>41270</v>
      </c>
      <c r="B5848">
        <v>4.2300000000000004</v>
      </c>
      <c r="C5848" t="s">
        <v>27</v>
      </c>
      <c r="D5848" t="s">
        <v>28</v>
      </c>
      <c r="E5848">
        <v>3.83</v>
      </c>
      <c r="F5848" t="s">
        <v>27</v>
      </c>
      <c r="G5848" t="s">
        <v>28</v>
      </c>
    </row>
    <row r="5849" spans="1:7" x14ac:dyDescent="0.2">
      <c r="A5849" s="3">
        <v>41271</v>
      </c>
      <c r="B5849">
        <v>4.22</v>
      </c>
      <c r="C5849" t="s">
        <v>27</v>
      </c>
      <c r="D5849" t="s">
        <v>28</v>
      </c>
      <c r="E5849">
        <v>4.3</v>
      </c>
      <c r="F5849" t="s">
        <v>27</v>
      </c>
      <c r="G5849" t="s">
        <v>28</v>
      </c>
    </row>
    <row r="5850" spans="1:7" x14ac:dyDescent="0.2">
      <c r="A5850" s="3">
        <v>41272</v>
      </c>
      <c r="B5850" t="s">
        <v>29</v>
      </c>
      <c r="C5850" t="s">
        <v>30</v>
      </c>
      <c r="D5850" t="s">
        <v>28</v>
      </c>
      <c r="E5850" t="s">
        <v>29</v>
      </c>
      <c r="F5850" t="s">
        <v>30</v>
      </c>
      <c r="G5850" t="s">
        <v>28</v>
      </c>
    </row>
    <row r="5851" spans="1:7" x14ac:dyDescent="0.2">
      <c r="A5851" s="3">
        <v>41273</v>
      </c>
      <c r="B5851" t="s">
        <v>29</v>
      </c>
      <c r="C5851" t="s">
        <v>30</v>
      </c>
      <c r="D5851" t="s">
        <v>28</v>
      </c>
      <c r="E5851" t="s">
        <v>29</v>
      </c>
      <c r="F5851" t="s">
        <v>30</v>
      </c>
      <c r="G5851" t="s">
        <v>28</v>
      </c>
    </row>
    <row r="5852" spans="1:7" x14ac:dyDescent="0.2">
      <c r="A5852" s="3">
        <v>41274</v>
      </c>
      <c r="B5852">
        <v>4.21</v>
      </c>
      <c r="C5852" t="s">
        <v>27</v>
      </c>
      <c r="D5852" t="s">
        <v>28</v>
      </c>
      <c r="E5852">
        <v>4.3</v>
      </c>
      <c r="F5852" t="s">
        <v>27</v>
      </c>
      <c r="G5852" t="s">
        <v>28</v>
      </c>
    </row>
    <row r="5853" spans="1:7" x14ac:dyDescent="0.2">
      <c r="A5853" s="3">
        <v>41275</v>
      </c>
      <c r="B5853" t="s">
        <v>29</v>
      </c>
      <c r="C5853" t="s">
        <v>30</v>
      </c>
      <c r="D5853" t="s">
        <v>28</v>
      </c>
      <c r="E5853" t="s">
        <v>29</v>
      </c>
      <c r="F5853" t="s">
        <v>30</v>
      </c>
      <c r="G5853" t="s">
        <v>28</v>
      </c>
    </row>
    <row r="5854" spans="1:7" x14ac:dyDescent="0.2">
      <c r="A5854" s="3">
        <v>41276</v>
      </c>
      <c r="B5854">
        <v>4.2</v>
      </c>
      <c r="C5854" t="s">
        <v>27</v>
      </c>
      <c r="D5854" t="s">
        <v>28</v>
      </c>
      <c r="E5854">
        <v>4.1900000000000004</v>
      </c>
      <c r="F5854" t="s">
        <v>27</v>
      </c>
      <c r="G5854" t="s">
        <v>28</v>
      </c>
    </row>
    <row r="5855" spans="1:7" x14ac:dyDescent="0.2">
      <c r="A5855" s="3">
        <v>41277</v>
      </c>
      <c r="B5855">
        <v>4.1900000000000004</v>
      </c>
      <c r="C5855" t="s">
        <v>27</v>
      </c>
      <c r="D5855" t="s">
        <v>28</v>
      </c>
      <c r="E5855">
        <v>4.1500000000000004</v>
      </c>
      <c r="F5855" t="s">
        <v>27</v>
      </c>
      <c r="G5855" t="s">
        <v>28</v>
      </c>
    </row>
    <row r="5856" spans="1:7" x14ac:dyDescent="0.2">
      <c r="A5856" s="3">
        <v>41278</v>
      </c>
      <c r="B5856">
        <v>4.18</v>
      </c>
      <c r="C5856" t="s">
        <v>27</v>
      </c>
      <c r="D5856" t="s">
        <v>28</v>
      </c>
      <c r="E5856">
        <v>4.25</v>
      </c>
      <c r="F5856" t="s">
        <v>27</v>
      </c>
      <c r="G5856" t="s">
        <v>28</v>
      </c>
    </row>
    <row r="5857" spans="1:7" x14ac:dyDescent="0.2">
      <c r="A5857" s="3">
        <v>41279</v>
      </c>
      <c r="B5857" t="s">
        <v>29</v>
      </c>
      <c r="C5857" t="s">
        <v>30</v>
      </c>
      <c r="D5857" t="s">
        <v>28</v>
      </c>
      <c r="E5857" t="s">
        <v>29</v>
      </c>
      <c r="F5857" t="s">
        <v>30</v>
      </c>
      <c r="G5857" t="s">
        <v>28</v>
      </c>
    </row>
    <row r="5858" spans="1:7" x14ac:dyDescent="0.2">
      <c r="A5858" s="3">
        <v>41280</v>
      </c>
      <c r="B5858" t="s">
        <v>29</v>
      </c>
      <c r="C5858" t="s">
        <v>30</v>
      </c>
      <c r="D5858" t="s">
        <v>28</v>
      </c>
      <c r="E5858" t="s">
        <v>29</v>
      </c>
      <c r="F5858" t="s">
        <v>30</v>
      </c>
      <c r="G5858" t="s">
        <v>28</v>
      </c>
    </row>
    <row r="5859" spans="1:7" x14ac:dyDescent="0.2">
      <c r="A5859" s="3">
        <v>41281</v>
      </c>
      <c r="B5859">
        <v>4.17</v>
      </c>
      <c r="C5859" t="s">
        <v>27</v>
      </c>
      <c r="D5859" t="s">
        <v>28</v>
      </c>
      <c r="E5859">
        <v>4.25</v>
      </c>
      <c r="F5859" t="s">
        <v>27</v>
      </c>
      <c r="G5859" t="s">
        <v>28</v>
      </c>
    </row>
    <row r="5860" spans="1:7" x14ac:dyDescent="0.2">
      <c r="A5860" s="3">
        <v>41282</v>
      </c>
      <c r="B5860">
        <v>4.16</v>
      </c>
      <c r="C5860" t="s">
        <v>27</v>
      </c>
      <c r="D5860" t="s">
        <v>28</v>
      </c>
      <c r="E5860">
        <v>4.2</v>
      </c>
      <c r="F5860" t="s">
        <v>27</v>
      </c>
      <c r="G5860" t="s">
        <v>28</v>
      </c>
    </row>
    <row r="5861" spans="1:7" x14ac:dyDescent="0.2">
      <c r="A5861" s="3">
        <v>41283</v>
      </c>
      <c r="B5861">
        <v>4.1500000000000004</v>
      </c>
      <c r="C5861" t="s">
        <v>27</v>
      </c>
      <c r="D5861" t="s">
        <v>28</v>
      </c>
      <c r="E5861">
        <v>4.1500000000000004</v>
      </c>
      <c r="F5861" t="s">
        <v>27</v>
      </c>
      <c r="G5861" t="s">
        <v>28</v>
      </c>
    </row>
    <row r="5862" spans="1:7" x14ac:dyDescent="0.2">
      <c r="A5862" s="3">
        <v>41284</v>
      </c>
      <c r="B5862">
        <v>4.13</v>
      </c>
      <c r="C5862" t="s">
        <v>27</v>
      </c>
      <c r="D5862" t="s">
        <v>28</v>
      </c>
      <c r="E5862">
        <v>4.13</v>
      </c>
      <c r="F5862" t="s">
        <v>27</v>
      </c>
      <c r="G5862" t="s">
        <v>28</v>
      </c>
    </row>
    <row r="5863" spans="1:7" x14ac:dyDescent="0.2">
      <c r="A5863" s="3">
        <v>41285</v>
      </c>
      <c r="B5863">
        <v>4.12</v>
      </c>
      <c r="C5863" t="s">
        <v>27</v>
      </c>
      <c r="D5863" t="s">
        <v>28</v>
      </c>
      <c r="E5863">
        <v>4.1100000000000003</v>
      </c>
      <c r="F5863" t="s">
        <v>27</v>
      </c>
      <c r="G5863" t="s">
        <v>28</v>
      </c>
    </row>
    <row r="5864" spans="1:7" x14ac:dyDescent="0.2">
      <c r="A5864" s="3">
        <v>41286</v>
      </c>
      <c r="B5864" t="s">
        <v>29</v>
      </c>
      <c r="C5864" t="s">
        <v>30</v>
      </c>
      <c r="D5864" t="s">
        <v>28</v>
      </c>
      <c r="E5864" t="s">
        <v>29</v>
      </c>
      <c r="F5864" t="s">
        <v>30</v>
      </c>
      <c r="G5864" t="s">
        <v>28</v>
      </c>
    </row>
    <row r="5865" spans="1:7" x14ac:dyDescent="0.2">
      <c r="A5865" s="3">
        <v>41287</v>
      </c>
      <c r="B5865" t="s">
        <v>29</v>
      </c>
      <c r="C5865" t="s">
        <v>30</v>
      </c>
      <c r="D5865" t="s">
        <v>28</v>
      </c>
      <c r="E5865" t="s">
        <v>29</v>
      </c>
      <c r="F5865" t="s">
        <v>30</v>
      </c>
      <c r="G5865" t="s">
        <v>28</v>
      </c>
    </row>
    <row r="5866" spans="1:7" x14ac:dyDescent="0.2">
      <c r="A5866" s="3">
        <v>41288</v>
      </c>
      <c r="B5866">
        <v>4.13</v>
      </c>
      <c r="C5866" t="s">
        <v>27</v>
      </c>
      <c r="D5866" t="s">
        <v>28</v>
      </c>
      <c r="E5866">
        <v>4.01</v>
      </c>
      <c r="F5866" t="s">
        <v>27</v>
      </c>
      <c r="G5866" t="s">
        <v>28</v>
      </c>
    </row>
    <row r="5867" spans="1:7" x14ac:dyDescent="0.2">
      <c r="A5867" s="3">
        <v>41289</v>
      </c>
      <c r="B5867">
        <v>4.12</v>
      </c>
      <c r="C5867" t="s">
        <v>27</v>
      </c>
      <c r="D5867" t="s">
        <v>28</v>
      </c>
      <c r="E5867">
        <v>4.08</v>
      </c>
      <c r="F5867" t="s">
        <v>27</v>
      </c>
      <c r="G5867" t="s">
        <v>28</v>
      </c>
    </row>
    <row r="5868" spans="1:7" x14ac:dyDescent="0.2">
      <c r="A5868" s="3">
        <v>41290</v>
      </c>
      <c r="B5868">
        <v>4.12</v>
      </c>
      <c r="C5868" t="s">
        <v>27</v>
      </c>
      <c r="D5868" t="s">
        <v>28</v>
      </c>
      <c r="E5868">
        <v>4.07</v>
      </c>
      <c r="F5868" t="s">
        <v>27</v>
      </c>
      <c r="G5868" t="s">
        <v>28</v>
      </c>
    </row>
    <row r="5869" spans="1:7" x14ac:dyDescent="0.2">
      <c r="A5869" s="3">
        <v>41291</v>
      </c>
      <c r="B5869">
        <v>4.1100000000000003</v>
      </c>
      <c r="C5869" t="s">
        <v>27</v>
      </c>
      <c r="D5869" t="s">
        <v>28</v>
      </c>
      <c r="E5869">
        <v>4.07</v>
      </c>
      <c r="F5869" t="s">
        <v>27</v>
      </c>
      <c r="G5869" t="s">
        <v>28</v>
      </c>
    </row>
    <row r="5870" spans="1:7" x14ac:dyDescent="0.2">
      <c r="A5870" s="3">
        <v>41292</v>
      </c>
      <c r="B5870">
        <v>4.1100000000000003</v>
      </c>
      <c r="C5870" t="s">
        <v>27</v>
      </c>
      <c r="D5870" t="s">
        <v>28</v>
      </c>
      <c r="E5870">
        <v>4.0999999999999996</v>
      </c>
      <c r="F5870" t="s">
        <v>27</v>
      </c>
      <c r="G5870" t="s">
        <v>28</v>
      </c>
    </row>
    <row r="5871" spans="1:7" x14ac:dyDescent="0.2">
      <c r="A5871" s="3">
        <v>41293</v>
      </c>
      <c r="B5871" t="s">
        <v>29</v>
      </c>
      <c r="C5871" t="s">
        <v>30</v>
      </c>
      <c r="D5871" t="s">
        <v>28</v>
      </c>
      <c r="E5871" t="s">
        <v>29</v>
      </c>
      <c r="F5871" t="s">
        <v>30</v>
      </c>
      <c r="G5871" t="s">
        <v>28</v>
      </c>
    </row>
    <row r="5872" spans="1:7" x14ac:dyDescent="0.2">
      <c r="A5872" s="3">
        <v>41294</v>
      </c>
      <c r="B5872" t="s">
        <v>29</v>
      </c>
      <c r="C5872" t="s">
        <v>30</v>
      </c>
      <c r="D5872" t="s">
        <v>28</v>
      </c>
      <c r="E5872" t="s">
        <v>29</v>
      </c>
      <c r="F5872" t="s">
        <v>30</v>
      </c>
      <c r="G5872" t="s">
        <v>28</v>
      </c>
    </row>
    <row r="5873" spans="1:7" x14ac:dyDescent="0.2">
      <c r="A5873" s="3">
        <v>41295</v>
      </c>
      <c r="B5873">
        <v>4.1100000000000003</v>
      </c>
      <c r="C5873" t="s">
        <v>27</v>
      </c>
      <c r="D5873" t="s">
        <v>28</v>
      </c>
      <c r="E5873">
        <v>4.1100000000000003</v>
      </c>
      <c r="F5873" t="s">
        <v>27</v>
      </c>
      <c r="G5873" t="s">
        <v>28</v>
      </c>
    </row>
    <row r="5874" spans="1:7" x14ac:dyDescent="0.2">
      <c r="A5874" s="3">
        <v>41296</v>
      </c>
      <c r="B5874">
        <v>4.0999999999999996</v>
      </c>
      <c r="C5874" t="s">
        <v>27</v>
      </c>
      <c r="D5874" t="s">
        <v>28</v>
      </c>
      <c r="E5874">
        <v>4.0999999999999996</v>
      </c>
      <c r="F5874" t="s">
        <v>27</v>
      </c>
      <c r="G5874" t="s">
        <v>28</v>
      </c>
    </row>
    <row r="5875" spans="1:7" x14ac:dyDescent="0.2">
      <c r="A5875" s="3">
        <v>41297</v>
      </c>
      <c r="B5875">
        <v>4.0999999999999996</v>
      </c>
      <c r="C5875" t="s">
        <v>27</v>
      </c>
      <c r="D5875" t="s">
        <v>28</v>
      </c>
      <c r="E5875">
        <v>4.1100000000000003</v>
      </c>
      <c r="F5875" t="s">
        <v>27</v>
      </c>
      <c r="G5875" t="s">
        <v>28</v>
      </c>
    </row>
    <row r="5876" spans="1:7" x14ac:dyDescent="0.2">
      <c r="A5876" s="3">
        <v>41298</v>
      </c>
      <c r="B5876">
        <v>4.0999999999999996</v>
      </c>
      <c r="C5876" t="s">
        <v>27</v>
      </c>
      <c r="D5876" t="s">
        <v>28</v>
      </c>
      <c r="E5876">
        <v>4.1100000000000003</v>
      </c>
      <c r="F5876" t="s">
        <v>27</v>
      </c>
      <c r="G5876" t="s">
        <v>28</v>
      </c>
    </row>
    <row r="5877" spans="1:7" x14ac:dyDescent="0.2">
      <c r="A5877" s="3">
        <v>41299</v>
      </c>
      <c r="B5877">
        <v>4.09</v>
      </c>
      <c r="C5877" t="s">
        <v>27</v>
      </c>
      <c r="D5877" t="s">
        <v>28</v>
      </c>
      <c r="E5877">
        <v>4.1100000000000003</v>
      </c>
      <c r="F5877" t="s">
        <v>27</v>
      </c>
      <c r="G5877" t="s">
        <v>28</v>
      </c>
    </row>
    <row r="5878" spans="1:7" x14ac:dyDescent="0.2">
      <c r="A5878" s="3">
        <v>41300</v>
      </c>
      <c r="B5878" t="s">
        <v>29</v>
      </c>
      <c r="C5878" t="s">
        <v>30</v>
      </c>
      <c r="D5878" t="s">
        <v>28</v>
      </c>
      <c r="E5878" t="s">
        <v>29</v>
      </c>
      <c r="F5878" t="s">
        <v>30</v>
      </c>
      <c r="G5878" t="s">
        <v>28</v>
      </c>
    </row>
    <row r="5879" spans="1:7" x14ac:dyDescent="0.2">
      <c r="A5879" s="3">
        <v>41301</v>
      </c>
      <c r="B5879" t="s">
        <v>29</v>
      </c>
      <c r="C5879" t="s">
        <v>30</v>
      </c>
      <c r="D5879" t="s">
        <v>28</v>
      </c>
      <c r="E5879" t="s">
        <v>29</v>
      </c>
      <c r="F5879" t="s">
        <v>30</v>
      </c>
      <c r="G5879" t="s">
        <v>28</v>
      </c>
    </row>
    <row r="5880" spans="1:7" x14ac:dyDescent="0.2">
      <c r="A5880" s="3">
        <v>41302</v>
      </c>
      <c r="B5880">
        <v>4.07</v>
      </c>
      <c r="C5880" t="s">
        <v>27</v>
      </c>
      <c r="D5880" t="s">
        <v>28</v>
      </c>
      <c r="E5880">
        <v>4.01</v>
      </c>
      <c r="F5880" t="s">
        <v>27</v>
      </c>
      <c r="G5880" t="s">
        <v>28</v>
      </c>
    </row>
    <row r="5881" spans="1:7" x14ac:dyDescent="0.2">
      <c r="A5881" s="3">
        <v>41303</v>
      </c>
      <c r="B5881">
        <v>4.05</v>
      </c>
      <c r="C5881" t="s">
        <v>27</v>
      </c>
      <c r="D5881" t="s">
        <v>28</v>
      </c>
      <c r="E5881">
        <v>3.83</v>
      </c>
      <c r="F5881" t="s">
        <v>27</v>
      </c>
      <c r="G5881" t="s">
        <v>28</v>
      </c>
    </row>
    <row r="5882" spans="1:7" x14ac:dyDescent="0.2">
      <c r="A5882" s="3">
        <v>41304</v>
      </c>
      <c r="B5882">
        <v>4.04</v>
      </c>
      <c r="C5882" t="s">
        <v>27</v>
      </c>
      <c r="D5882" t="s">
        <v>28</v>
      </c>
      <c r="E5882">
        <v>4.1399999999999997</v>
      </c>
      <c r="F5882" t="s">
        <v>27</v>
      </c>
      <c r="G5882" t="s">
        <v>28</v>
      </c>
    </row>
    <row r="5883" spans="1:7" x14ac:dyDescent="0.2">
      <c r="A5883" s="3">
        <v>41305</v>
      </c>
      <c r="B5883">
        <v>4.03</v>
      </c>
      <c r="C5883" t="s">
        <v>27</v>
      </c>
      <c r="D5883" t="s">
        <v>28</v>
      </c>
      <c r="E5883">
        <v>4.0999999999999996</v>
      </c>
      <c r="F5883" t="s">
        <v>27</v>
      </c>
      <c r="G5883" t="s">
        <v>28</v>
      </c>
    </row>
    <row r="5884" spans="1:7" x14ac:dyDescent="0.2">
      <c r="A5884" s="3">
        <v>41306</v>
      </c>
      <c r="B5884">
        <v>4.01</v>
      </c>
      <c r="C5884" t="s">
        <v>27</v>
      </c>
      <c r="D5884" t="s">
        <v>28</v>
      </c>
      <c r="E5884">
        <v>4.0999999999999996</v>
      </c>
      <c r="F5884" t="s">
        <v>27</v>
      </c>
      <c r="G5884" t="s">
        <v>28</v>
      </c>
    </row>
    <row r="5885" spans="1:7" x14ac:dyDescent="0.2">
      <c r="A5885" s="3">
        <v>41307</v>
      </c>
      <c r="B5885" t="s">
        <v>29</v>
      </c>
      <c r="C5885" t="s">
        <v>30</v>
      </c>
      <c r="D5885" t="s">
        <v>28</v>
      </c>
      <c r="E5885" t="s">
        <v>29</v>
      </c>
      <c r="F5885" t="s">
        <v>30</v>
      </c>
      <c r="G5885" t="s">
        <v>28</v>
      </c>
    </row>
    <row r="5886" spans="1:7" x14ac:dyDescent="0.2">
      <c r="A5886" s="3">
        <v>41308</v>
      </c>
      <c r="B5886" t="s">
        <v>29</v>
      </c>
      <c r="C5886" t="s">
        <v>30</v>
      </c>
      <c r="D5886" t="s">
        <v>28</v>
      </c>
      <c r="E5886" t="s">
        <v>29</v>
      </c>
      <c r="F5886" t="s">
        <v>30</v>
      </c>
      <c r="G5886" t="s">
        <v>28</v>
      </c>
    </row>
    <row r="5887" spans="1:7" x14ac:dyDescent="0.2">
      <c r="A5887" s="3">
        <v>41309</v>
      </c>
      <c r="B5887">
        <v>4</v>
      </c>
      <c r="C5887" t="s">
        <v>27</v>
      </c>
      <c r="D5887" t="s">
        <v>28</v>
      </c>
      <c r="E5887">
        <v>4.0999999999999996</v>
      </c>
      <c r="F5887" t="s">
        <v>27</v>
      </c>
      <c r="G5887" t="s">
        <v>28</v>
      </c>
    </row>
    <row r="5888" spans="1:7" x14ac:dyDescent="0.2">
      <c r="A5888" s="3">
        <v>41310</v>
      </c>
      <c r="B5888">
        <v>3.99</v>
      </c>
      <c r="C5888" t="s">
        <v>27</v>
      </c>
      <c r="D5888" t="s">
        <v>28</v>
      </c>
      <c r="E5888">
        <v>4.07</v>
      </c>
      <c r="F5888" t="s">
        <v>27</v>
      </c>
      <c r="G5888" t="s">
        <v>28</v>
      </c>
    </row>
    <row r="5889" spans="1:7" x14ac:dyDescent="0.2">
      <c r="A5889" s="3">
        <v>41311</v>
      </c>
      <c r="B5889">
        <v>3.93</v>
      </c>
      <c r="C5889" t="s">
        <v>27</v>
      </c>
      <c r="D5889" t="s">
        <v>28</v>
      </c>
      <c r="E5889">
        <v>4</v>
      </c>
      <c r="F5889" t="s">
        <v>27</v>
      </c>
      <c r="G5889" t="s">
        <v>28</v>
      </c>
    </row>
    <row r="5890" spans="1:7" x14ac:dyDescent="0.2">
      <c r="A5890" s="3">
        <v>41312</v>
      </c>
      <c r="B5890">
        <v>3.9</v>
      </c>
      <c r="C5890" t="s">
        <v>27</v>
      </c>
      <c r="D5890" t="s">
        <v>28</v>
      </c>
      <c r="E5890">
        <v>3.92</v>
      </c>
      <c r="F5890" t="s">
        <v>27</v>
      </c>
      <c r="G5890" t="s">
        <v>28</v>
      </c>
    </row>
    <row r="5891" spans="1:7" x14ac:dyDescent="0.2">
      <c r="A5891" s="3">
        <v>41313</v>
      </c>
      <c r="B5891">
        <v>3.88</v>
      </c>
      <c r="C5891" t="s">
        <v>27</v>
      </c>
      <c r="D5891" t="s">
        <v>28</v>
      </c>
      <c r="E5891">
        <v>3.9</v>
      </c>
      <c r="F5891" t="s">
        <v>27</v>
      </c>
      <c r="G5891" t="s">
        <v>28</v>
      </c>
    </row>
    <row r="5892" spans="1:7" x14ac:dyDescent="0.2">
      <c r="A5892" s="3">
        <v>41314</v>
      </c>
      <c r="B5892" t="s">
        <v>29</v>
      </c>
      <c r="C5892" t="s">
        <v>30</v>
      </c>
      <c r="D5892" t="s">
        <v>28</v>
      </c>
      <c r="E5892" t="s">
        <v>29</v>
      </c>
      <c r="F5892" t="s">
        <v>30</v>
      </c>
      <c r="G5892" t="s">
        <v>28</v>
      </c>
    </row>
    <row r="5893" spans="1:7" x14ac:dyDescent="0.2">
      <c r="A5893" s="3">
        <v>41315</v>
      </c>
      <c r="B5893" t="s">
        <v>29</v>
      </c>
      <c r="C5893" t="s">
        <v>30</v>
      </c>
      <c r="D5893" t="s">
        <v>28</v>
      </c>
      <c r="E5893" t="s">
        <v>29</v>
      </c>
      <c r="F5893" t="s">
        <v>30</v>
      </c>
      <c r="G5893" t="s">
        <v>28</v>
      </c>
    </row>
    <row r="5894" spans="1:7" x14ac:dyDescent="0.2">
      <c r="A5894" s="3">
        <v>41316</v>
      </c>
      <c r="B5894">
        <v>3.87</v>
      </c>
      <c r="C5894" t="s">
        <v>27</v>
      </c>
      <c r="D5894" t="s">
        <v>28</v>
      </c>
      <c r="E5894">
        <v>3.9</v>
      </c>
      <c r="F5894" t="s">
        <v>27</v>
      </c>
      <c r="G5894" t="s">
        <v>28</v>
      </c>
    </row>
    <row r="5895" spans="1:7" x14ac:dyDescent="0.2">
      <c r="A5895" s="3">
        <v>41317</v>
      </c>
      <c r="B5895">
        <v>3.86</v>
      </c>
      <c r="C5895" t="s">
        <v>27</v>
      </c>
      <c r="D5895" t="s">
        <v>28</v>
      </c>
      <c r="E5895">
        <v>3.9</v>
      </c>
      <c r="F5895" t="s">
        <v>27</v>
      </c>
      <c r="G5895" t="s">
        <v>28</v>
      </c>
    </row>
    <row r="5896" spans="1:7" x14ac:dyDescent="0.2">
      <c r="A5896" s="3">
        <v>41318</v>
      </c>
      <c r="B5896">
        <v>3.85</v>
      </c>
      <c r="C5896" t="s">
        <v>27</v>
      </c>
      <c r="D5896" t="s">
        <v>28</v>
      </c>
      <c r="E5896">
        <v>3.9</v>
      </c>
      <c r="F5896" t="s">
        <v>27</v>
      </c>
      <c r="G5896" t="s">
        <v>28</v>
      </c>
    </row>
    <row r="5897" spans="1:7" x14ac:dyDescent="0.2">
      <c r="A5897" s="3">
        <v>41319</v>
      </c>
      <c r="B5897">
        <v>3.85</v>
      </c>
      <c r="C5897" t="s">
        <v>27</v>
      </c>
      <c r="D5897" t="s">
        <v>28</v>
      </c>
      <c r="E5897">
        <v>3.89</v>
      </c>
      <c r="F5897" t="s">
        <v>27</v>
      </c>
      <c r="G5897" t="s">
        <v>28</v>
      </c>
    </row>
    <row r="5898" spans="1:7" x14ac:dyDescent="0.2">
      <c r="A5898" s="3">
        <v>41320</v>
      </c>
      <c r="B5898">
        <v>3.85</v>
      </c>
      <c r="C5898" t="s">
        <v>27</v>
      </c>
      <c r="D5898" t="s">
        <v>28</v>
      </c>
      <c r="E5898">
        <v>3.9</v>
      </c>
      <c r="F5898" t="s">
        <v>27</v>
      </c>
      <c r="G5898" t="s">
        <v>28</v>
      </c>
    </row>
    <row r="5899" spans="1:7" x14ac:dyDescent="0.2">
      <c r="A5899" s="3">
        <v>41321</v>
      </c>
      <c r="B5899" t="s">
        <v>29</v>
      </c>
      <c r="C5899" t="s">
        <v>30</v>
      </c>
      <c r="D5899" t="s">
        <v>28</v>
      </c>
      <c r="E5899" t="s">
        <v>29</v>
      </c>
      <c r="F5899" t="s">
        <v>30</v>
      </c>
      <c r="G5899" t="s">
        <v>28</v>
      </c>
    </row>
    <row r="5900" spans="1:7" x14ac:dyDescent="0.2">
      <c r="A5900" s="3">
        <v>41322</v>
      </c>
      <c r="B5900" t="s">
        <v>29</v>
      </c>
      <c r="C5900" t="s">
        <v>30</v>
      </c>
      <c r="D5900" t="s">
        <v>28</v>
      </c>
      <c r="E5900" t="s">
        <v>29</v>
      </c>
      <c r="F5900" t="s">
        <v>30</v>
      </c>
      <c r="G5900" t="s">
        <v>28</v>
      </c>
    </row>
    <row r="5901" spans="1:7" x14ac:dyDescent="0.2">
      <c r="A5901" s="3">
        <v>41323</v>
      </c>
      <c r="B5901">
        <v>3.84</v>
      </c>
      <c r="C5901" t="s">
        <v>27</v>
      </c>
      <c r="D5901" t="s">
        <v>28</v>
      </c>
      <c r="E5901">
        <v>3.89</v>
      </c>
      <c r="F5901" t="s">
        <v>27</v>
      </c>
      <c r="G5901" t="s">
        <v>28</v>
      </c>
    </row>
    <row r="5902" spans="1:7" x14ac:dyDescent="0.2">
      <c r="A5902" s="3">
        <v>41324</v>
      </c>
      <c r="B5902">
        <v>3.83</v>
      </c>
      <c r="C5902" t="s">
        <v>27</v>
      </c>
      <c r="D5902" t="s">
        <v>28</v>
      </c>
      <c r="E5902">
        <v>3.88</v>
      </c>
      <c r="F5902" t="s">
        <v>27</v>
      </c>
      <c r="G5902" t="s">
        <v>28</v>
      </c>
    </row>
    <row r="5903" spans="1:7" x14ac:dyDescent="0.2">
      <c r="A5903" s="3">
        <v>41325</v>
      </c>
      <c r="B5903">
        <v>3.8200000000000003</v>
      </c>
      <c r="C5903" t="s">
        <v>27</v>
      </c>
      <c r="D5903" t="s">
        <v>28</v>
      </c>
      <c r="E5903">
        <v>3.84</v>
      </c>
      <c r="F5903" t="s">
        <v>27</v>
      </c>
      <c r="G5903" t="s">
        <v>28</v>
      </c>
    </row>
    <row r="5904" spans="1:7" x14ac:dyDescent="0.2">
      <c r="A5904" s="3">
        <v>41326</v>
      </c>
      <c r="B5904">
        <v>3.81</v>
      </c>
      <c r="C5904" t="s">
        <v>27</v>
      </c>
      <c r="D5904" t="s">
        <v>28</v>
      </c>
      <c r="E5904">
        <v>3.84</v>
      </c>
      <c r="F5904" t="s">
        <v>27</v>
      </c>
      <c r="G5904" t="s">
        <v>28</v>
      </c>
    </row>
    <row r="5905" spans="1:7" x14ac:dyDescent="0.2">
      <c r="A5905" s="3">
        <v>41327</v>
      </c>
      <c r="B5905">
        <v>3.81</v>
      </c>
      <c r="C5905" t="s">
        <v>27</v>
      </c>
      <c r="D5905" t="s">
        <v>28</v>
      </c>
      <c r="E5905">
        <v>3.85</v>
      </c>
      <c r="F5905" t="s">
        <v>27</v>
      </c>
      <c r="G5905" t="s">
        <v>28</v>
      </c>
    </row>
    <row r="5906" spans="1:7" x14ac:dyDescent="0.2">
      <c r="A5906" s="3">
        <v>41328</v>
      </c>
      <c r="B5906" t="s">
        <v>29</v>
      </c>
      <c r="C5906" t="s">
        <v>30</v>
      </c>
      <c r="D5906" t="s">
        <v>28</v>
      </c>
      <c r="E5906" t="s">
        <v>29</v>
      </c>
      <c r="F5906" t="s">
        <v>30</v>
      </c>
      <c r="G5906" t="s">
        <v>28</v>
      </c>
    </row>
    <row r="5907" spans="1:7" x14ac:dyDescent="0.2">
      <c r="A5907" s="3">
        <v>41329</v>
      </c>
      <c r="B5907" t="s">
        <v>29</v>
      </c>
      <c r="C5907" t="s">
        <v>30</v>
      </c>
      <c r="D5907" t="s">
        <v>28</v>
      </c>
      <c r="E5907" t="s">
        <v>29</v>
      </c>
      <c r="F5907" t="s">
        <v>30</v>
      </c>
      <c r="G5907" t="s">
        <v>28</v>
      </c>
    </row>
    <row r="5908" spans="1:7" x14ac:dyDescent="0.2">
      <c r="A5908" s="3">
        <v>41330</v>
      </c>
      <c r="B5908">
        <v>3.8200000000000003</v>
      </c>
      <c r="C5908" t="s">
        <v>27</v>
      </c>
      <c r="D5908" t="s">
        <v>28</v>
      </c>
      <c r="E5908">
        <v>3.86</v>
      </c>
      <c r="F5908" t="s">
        <v>27</v>
      </c>
      <c r="G5908" t="s">
        <v>28</v>
      </c>
    </row>
    <row r="5909" spans="1:7" x14ac:dyDescent="0.2">
      <c r="A5909" s="3">
        <v>41331</v>
      </c>
      <c r="B5909">
        <v>3.81</v>
      </c>
      <c r="C5909" t="s">
        <v>27</v>
      </c>
      <c r="D5909" t="s">
        <v>28</v>
      </c>
      <c r="E5909">
        <v>3.86</v>
      </c>
      <c r="F5909" t="s">
        <v>27</v>
      </c>
      <c r="G5909" t="s">
        <v>28</v>
      </c>
    </row>
    <row r="5910" spans="1:7" x14ac:dyDescent="0.2">
      <c r="A5910" s="3">
        <v>41332</v>
      </c>
      <c r="B5910">
        <v>3.81</v>
      </c>
      <c r="C5910" t="s">
        <v>27</v>
      </c>
      <c r="D5910" t="s">
        <v>28</v>
      </c>
      <c r="E5910">
        <v>3.87</v>
      </c>
      <c r="F5910" t="s">
        <v>27</v>
      </c>
      <c r="G5910" t="s">
        <v>28</v>
      </c>
    </row>
    <row r="5911" spans="1:7" x14ac:dyDescent="0.2">
      <c r="A5911" s="3">
        <v>41333</v>
      </c>
      <c r="B5911">
        <v>3.8000000000000003</v>
      </c>
      <c r="C5911" t="s">
        <v>27</v>
      </c>
      <c r="D5911" t="s">
        <v>28</v>
      </c>
      <c r="E5911">
        <v>3.87</v>
      </c>
      <c r="F5911" t="s">
        <v>27</v>
      </c>
      <c r="G5911" t="s">
        <v>28</v>
      </c>
    </row>
    <row r="5912" spans="1:7" x14ac:dyDescent="0.2">
      <c r="A5912" s="3">
        <v>41334</v>
      </c>
      <c r="B5912">
        <v>3.8000000000000003</v>
      </c>
      <c r="C5912" t="s">
        <v>27</v>
      </c>
      <c r="D5912" t="s">
        <v>28</v>
      </c>
      <c r="E5912">
        <v>3.88</v>
      </c>
      <c r="F5912" t="s">
        <v>27</v>
      </c>
      <c r="G5912" t="s">
        <v>28</v>
      </c>
    </row>
    <row r="5913" spans="1:7" x14ac:dyDescent="0.2">
      <c r="A5913" s="3">
        <v>41335</v>
      </c>
      <c r="B5913" t="s">
        <v>29</v>
      </c>
      <c r="C5913" t="s">
        <v>30</v>
      </c>
      <c r="D5913" t="s">
        <v>28</v>
      </c>
      <c r="E5913" t="s">
        <v>29</v>
      </c>
      <c r="F5913" t="s">
        <v>30</v>
      </c>
      <c r="G5913" t="s">
        <v>28</v>
      </c>
    </row>
    <row r="5914" spans="1:7" x14ac:dyDescent="0.2">
      <c r="A5914" s="3">
        <v>41336</v>
      </c>
      <c r="B5914" t="s">
        <v>29</v>
      </c>
      <c r="C5914" t="s">
        <v>30</v>
      </c>
      <c r="D5914" t="s">
        <v>28</v>
      </c>
      <c r="E5914" t="s">
        <v>29</v>
      </c>
      <c r="F5914" t="s">
        <v>30</v>
      </c>
      <c r="G5914" t="s">
        <v>28</v>
      </c>
    </row>
    <row r="5915" spans="1:7" x14ac:dyDescent="0.2">
      <c r="A5915" s="3">
        <v>41337</v>
      </c>
      <c r="B5915">
        <v>3.8000000000000003</v>
      </c>
      <c r="C5915" t="s">
        <v>27</v>
      </c>
      <c r="D5915" t="s">
        <v>28</v>
      </c>
      <c r="E5915">
        <v>3.88</v>
      </c>
      <c r="F5915" t="s">
        <v>27</v>
      </c>
      <c r="G5915" t="s">
        <v>28</v>
      </c>
    </row>
    <row r="5916" spans="1:7" x14ac:dyDescent="0.2">
      <c r="A5916" s="3">
        <v>41338</v>
      </c>
      <c r="B5916">
        <v>3.8000000000000003</v>
      </c>
      <c r="C5916" t="s">
        <v>27</v>
      </c>
      <c r="D5916" t="s">
        <v>28</v>
      </c>
      <c r="E5916">
        <v>3.88</v>
      </c>
      <c r="F5916" t="s">
        <v>27</v>
      </c>
      <c r="G5916" t="s">
        <v>28</v>
      </c>
    </row>
    <row r="5917" spans="1:7" x14ac:dyDescent="0.2">
      <c r="A5917" s="3">
        <v>41339</v>
      </c>
      <c r="B5917">
        <v>3.79</v>
      </c>
      <c r="C5917" t="s">
        <v>27</v>
      </c>
      <c r="D5917" t="s">
        <v>28</v>
      </c>
      <c r="E5917">
        <v>3.88</v>
      </c>
      <c r="F5917" t="s">
        <v>27</v>
      </c>
      <c r="G5917" t="s">
        <v>28</v>
      </c>
    </row>
    <row r="5918" spans="1:7" x14ac:dyDescent="0.2">
      <c r="A5918" s="3">
        <v>41340</v>
      </c>
      <c r="B5918">
        <v>3.45</v>
      </c>
      <c r="C5918" t="s">
        <v>27</v>
      </c>
      <c r="D5918" t="s">
        <v>28</v>
      </c>
      <c r="E5918">
        <v>3.5</v>
      </c>
      <c r="F5918" t="s">
        <v>27</v>
      </c>
      <c r="G5918" t="s">
        <v>28</v>
      </c>
    </row>
    <row r="5919" spans="1:7" x14ac:dyDescent="0.2">
      <c r="A5919" s="3">
        <v>41341</v>
      </c>
      <c r="B5919">
        <v>3.44</v>
      </c>
      <c r="C5919" t="s">
        <v>27</v>
      </c>
      <c r="D5919" t="s">
        <v>28</v>
      </c>
      <c r="E5919">
        <v>3.5</v>
      </c>
      <c r="F5919" t="s">
        <v>27</v>
      </c>
      <c r="G5919" t="s">
        <v>28</v>
      </c>
    </row>
    <row r="5920" spans="1:7" x14ac:dyDescent="0.2">
      <c r="A5920" s="3">
        <v>41342</v>
      </c>
      <c r="B5920" t="s">
        <v>29</v>
      </c>
      <c r="C5920" t="s">
        <v>30</v>
      </c>
      <c r="D5920" t="s">
        <v>28</v>
      </c>
      <c r="E5920" t="s">
        <v>29</v>
      </c>
      <c r="F5920" t="s">
        <v>30</v>
      </c>
      <c r="G5920" t="s">
        <v>28</v>
      </c>
    </row>
    <row r="5921" spans="1:7" x14ac:dyDescent="0.2">
      <c r="A5921" s="3">
        <v>41343</v>
      </c>
      <c r="B5921" t="s">
        <v>29</v>
      </c>
      <c r="C5921" t="s">
        <v>30</v>
      </c>
      <c r="D5921" t="s">
        <v>28</v>
      </c>
      <c r="E5921" t="s">
        <v>29</v>
      </c>
      <c r="F5921" t="s">
        <v>30</v>
      </c>
      <c r="G5921" t="s">
        <v>28</v>
      </c>
    </row>
    <row r="5922" spans="1:7" x14ac:dyDescent="0.2">
      <c r="A5922" s="3">
        <v>41344</v>
      </c>
      <c r="B5922">
        <v>3.43</v>
      </c>
      <c r="C5922" t="s">
        <v>27</v>
      </c>
      <c r="D5922" t="s">
        <v>28</v>
      </c>
      <c r="E5922">
        <v>3.46</v>
      </c>
      <c r="F5922" t="s">
        <v>27</v>
      </c>
      <c r="G5922" t="s">
        <v>28</v>
      </c>
    </row>
    <row r="5923" spans="1:7" x14ac:dyDescent="0.2">
      <c r="A5923" s="3">
        <v>41345</v>
      </c>
      <c r="B5923">
        <v>3.42</v>
      </c>
      <c r="C5923" t="s">
        <v>27</v>
      </c>
      <c r="D5923" t="s">
        <v>28</v>
      </c>
      <c r="E5923">
        <v>3.44</v>
      </c>
      <c r="F5923" t="s">
        <v>27</v>
      </c>
      <c r="G5923" t="s">
        <v>28</v>
      </c>
    </row>
    <row r="5924" spans="1:7" x14ac:dyDescent="0.2">
      <c r="A5924" s="3">
        <v>41346</v>
      </c>
      <c r="B5924">
        <v>3.41</v>
      </c>
      <c r="C5924" t="s">
        <v>27</v>
      </c>
      <c r="D5924" t="s">
        <v>28</v>
      </c>
      <c r="E5924">
        <v>3.4</v>
      </c>
      <c r="F5924" t="s">
        <v>27</v>
      </c>
      <c r="G5924" t="s">
        <v>28</v>
      </c>
    </row>
    <row r="5925" spans="1:7" x14ac:dyDescent="0.2">
      <c r="A5925" s="3">
        <v>41347</v>
      </c>
      <c r="B5925">
        <v>3.41</v>
      </c>
      <c r="C5925" t="s">
        <v>27</v>
      </c>
      <c r="D5925" t="s">
        <v>28</v>
      </c>
      <c r="E5925">
        <v>3.4</v>
      </c>
      <c r="F5925" t="s">
        <v>27</v>
      </c>
      <c r="G5925" t="s">
        <v>28</v>
      </c>
    </row>
    <row r="5926" spans="1:7" x14ac:dyDescent="0.2">
      <c r="A5926" s="3">
        <v>41348</v>
      </c>
      <c r="B5926">
        <v>3.4</v>
      </c>
      <c r="C5926" t="s">
        <v>27</v>
      </c>
      <c r="D5926" t="s">
        <v>28</v>
      </c>
      <c r="E5926">
        <v>3.4</v>
      </c>
      <c r="F5926" t="s">
        <v>27</v>
      </c>
      <c r="G5926" t="s">
        <v>28</v>
      </c>
    </row>
    <row r="5927" spans="1:7" x14ac:dyDescent="0.2">
      <c r="A5927" s="3">
        <v>41349</v>
      </c>
      <c r="B5927" t="s">
        <v>29</v>
      </c>
      <c r="C5927" t="s">
        <v>30</v>
      </c>
      <c r="D5927" t="s">
        <v>28</v>
      </c>
      <c r="E5927" t="s">
        <v>29</v>
      </c>
      <c r="F5927" t="s">
        <v>30</v>
      </c>
      <c r="G5927" t="s">
        <v>28</v>
      </c>
    </row>
    <row r="5928" spans="1:7" x14ac:dyDescent="0.2">
      <c r="A5928" s="3">
        <v>41350</v>
      </c>
      <c r="B5928" t="s">
        <v>29</v>
      </c>
      <c r="C5928" t="s">
        <v>30</v>
      </c>
      <c r="D5928" t="s">
        <v>28</v>
      </c>
      <c r="E5928" t="s">
        <v>29</v>
      </c>
      <c r="F5928" t="s">
        <v>30</v>
      </c>
      <c r="G5928" t="s">
        <v>28</v>
      </c>
    </row>
    <row r="5929" spans="1:7" x14ac:dyDescent="0.2">
      <c r="A5929" s="3">
        <v>41351</v>
      </c>
      <c r="B5929">
        <v>3.39</v>
      </c>
      <c r="C5929" t="s">
        <v>27</v>
      </c>
      <c r="D5929" t="s">
        <v>28</v>
      </c>
      <c r="E5929">
        <v>3.37</v>
      </c>
      <c r="F5929" t="s">
        <v>27</v>
      </c>
      <c r="G5929" t="s">
        <v>28</v>
      </c>
    </row>
    <row r="5930" spans="1:7" x14ac:dyDescent="0.2">
      <c r="A5930" s="3">
        <v>41352</v>
      </c>
      <c r="B5930">
        <v>3.38</v>
      </c>
      <c r="C5930" t="s">
        <v>27</v>
      </c>
      <c r="D5930" t="s">
        <v>28</v>
      </c>
      <c r="E5930">
        <v>3.38</v>
      </c>
      <c r="F5930" t="s">
        <v>27</v>
      </c>
      <c r="G5930" t="s">
        <v>28</v>
      </c>
    </row>
    <row r="5931" spans="1:7" x14ac:dyDescent="0.2">
      <c r="A5931" s="3">
        <v>41353</v>
      </c>
      <c r="B5931">
        <v>3.39</v>
      </c>
      <c r="C5931" t="s">
        <v>27</v>
      </c>
      <c r="D5931" t="s">
        <v>28</v>
      </c>
      <c r="E5931">
        <v>3.39</v>
      </c>
      <c r="F5931" t="s">
        <v>27</v>
      </c>
      <c r="G5931" t="s">
        <v>28</v>
      </c>
    </row>
    <row r="5932" spans="1:7" x14ac:dyDescent="0.2">
      <c r="A5932" s="3">
        <v>41354</v>
      </c>
      <c r="B5932">
        <v>3.39</v>
      </c>
      <c r="C5932" t="s">
        <v>27</v>
      </c>
      <c r="D5932" t="s">
        <v>28</v>
      </c>
      <c r="E5932">
        <v>3.38</v>
      </c>
      <c r="F5932" t="s">
        <v>27</v>
      </c>
      <c r="G5932" t="s">
        <v>28</v>
      </c>
    </row>
    <row r="5933" spans="1:7" x14ac:dyDescent="0.2">
      <c r="A5933" s="3">
        <v>41355</v>
      </c>
      <c r="B5933">
        <v>3.39</v>
      </c>
      <c r="C5933" t="s">
        <v>27</v>
      </c>
      <c r="D5933" t="s">
        <v>28</v>
      </c>
      <c r="E5933">
        <v>3.38</v>
      </c>
      <c r="F5933" t="s">
        <v>27</v>
      </c>
      <c r="G5933" t="s">
        <v>28</v>
      </c>
    </row>
    <row r="5934" spans="1:7" x14ac:dyDescent="0.2">
      <c r="A5934" s="3">
        <v>41356</v>
      </c>
      <c r="B5934" t="s">
        <v>29</v>
      </c>
      <c r="C5934" t="s">
        <v>30</v>
      </c>
      <c r="D5934" t="s">
        <v>28</v>
      </c>
      <c r="E5934" t="s">
        <v>29</v>
      </c>
      <c r="F5934" t="s">
        <v>30</v>
      </c>
      <c r="G5934" t="s">
        <v>28</v>
      </c>
    </row>
    <row r="5935" spans="1:7" x14ac:dyDescent="0.2">
      <c r="A5935" s="3">
        <v>41357</v>
      </c>
      <c r="B5935" t="s">
        <v>29</v>
      </c>
      <c r="C5935" t="s">
        <v>30</v>
      </c>
      <c r="D5935" t="s">
        <v>28</v>
      </c>
      <c r="E5935" t="s">
        <v>29</v>
      </c>
      <c r="F5935" t="s">
        <v>30</v>
      </c>
      <c r="G5935" t="s">
        <v>28</v>
      </c>
    </row>
    <row r="5936" spans="1:7" x14ac:dyDescent="0.2">
      <c r="A5936" s="3">
        <v>41358</v>
      </c>
      <c r="B5936">
        <v>3.38</v>
      </c>
      <c r="C5936" t="s">
        <v>27</v>
      </c>
      <c r="D5936" t="s">
        <v>28</v>
      </c>
      <c r="E5936">
        <v>3.39</v>
      </c>
      <c r="F5936" t="s">
        <v>27</v>
      </c>
      <c r="G5936" t="s">
        <v>28</v>
      </c>
    </row>
    <row r="5937" spans="1:7" x14ac:dyDescent="0.2">
      <c r="A5937" s="3">
        <v>41359</v>
      </c>
      <c r="B5937">
        <v>3.39</v>
      </c>
      <c r="C5937" t="s">
        <v>27</v>
      </c>
      <c r="D5937" t="s">
        <v>28</v>
      </c>
      <c r="E5937">
        <v>3.4</v>
      </c>
      <c r="F5937" t="s">
        <v>27</v>
      </c>
      <c r="G5937" t="s">
        <v>28</v>
      </c>
    </row>
    <row r="5938" spans="1:7" x14ac:dyDescent="0.2">
      <c r="A5938" s="3">
        <v>41360</v>
      </c>
      <c r="B5938">
        <v>3.39</v>
      </c>
      <c r="C5938" t="s">
        <v>27</v>
      </c>
      <c r="D5938" t="s">
        <v>28</v>
      </c>
      <c r="E5938">
        <v>3.39</v>
      </c>
      <c r="F5938" t="s">
        <v>27</v>
      </c>
      <c r="G5938" t="s">
        <v>28</v>
      </c>
    </row>
    <row r="5939" spans="1:7" x14ac:dyDescent="0.2">
      <c r="A5939" s="3">
        <v>41361</v>
      </c>
      <c r="B5939">
        <v>3.39</v>
      </c>
      <c r="C5939" t="s">
        <v>27</v>
      </c>
      <c r="D5939" t="s">
        <v>28</v>
      </c>
      <c r="E5939">
        <v>3.42</v>
      </c>
      <c r="F5939" t="s">
        <v>27</v>
      </c>
      <c r="G5939" t="s">
        <v>28</v>
      </c>
    </row>
    <row r="5940" spans="1:7" x14ac:dyDescent="0.2">
      <c r="A5940" s="3">
        <v>41362</v>
      </c>
      <c r="B5940">
        <v>3.39</v>
      </c>
      <c r="C5940" t="s">
        <v>27</v>
      </c>
      <c r="D5940" t="s">
        <v>28</v>
      </c>
      <c r="E5940">
        <v>3.41</v>
      </c>
      <c r="F5940" t="s">
        <v>27</v>
      </c>
      <c r="G5940" t="s">
        <v>28</v>
      </c>
    </row>
    <row r="5941" spans="1:7" x14ac:dyDescent="0.2">
      <c r="A5941" s="3">
        <v>41363</v>
      </c>
      <c r="B5941" t="s">
        <v>29</v>
      </c>
      <c r="C5941" t="s">
        <v>30</v>
      </c>
      <c r="D5941" t="s">
        <v>28</v>
      </c>
      <c r="E5941" t="s">
        <v>29</v>
      </c>
      <c r="F5941" t="s">
        <v>30</v>
      </c>
      <c r="G5941" t="s">
        <v>28</v>
      </c>
    </row>
    <row r="5942" spans="1:7" x14ac:dyDescent="0.2">
      <c r="A5942" s="3">
        <v>41364</v>
      </c>
      <c r="B5942" t="s">
        <v>29</v>
      </c>
      <c r="C5942" t="s">
        <v>30</v>
      </c>
      <c r="D5942" t="s">
        <v>28</v>
      </c>
      <c r="E5942" t="s">
        <v>29</v>
      </c>
      <c r="F5942" t="s">
        <v>30</v>
      </c>
      <c r="G5942" t="s">
        <v>28</v>
      </c>
    </row>
    <row r="5943" spans="1:7" x14ac:dyDescent="0.2">
      <c r="A5943" s="3">
        <v>41365</v>
      </c>
      <c r="B5943" t="s">
        <v>29</v>
      </c>
      <c r="C5943" t="s">
        <v>30</v>
      </c>
      <c r="D5943" t="s">
        <v>28</v>
      </c>
      <c r="E5943" t="s">
        <v>29</v>
      </c>
      <c r="F5943" t="s">
        <v>30</v>
      </c>
      <c r="G5943" t="s">
        <v>28</v>
      </c>
    </row>
    <row r="5944" spans="1:7" x14ac:dyDescent="0.2">
      <c r="A5944" s="3">
        <v>41366</v>
      </c>
      <c r="B5944">
        <v>3.38</v>
      </c>
      <c r="C5944" t="s">
        <v>27</v>
      </c>
      <c r="D5944" t="s">
        <v>28</v>
      </c>
      <c r="E5944">
        <v>3.39</v>
      </c>
      <c r="F5944" t="s">
        <v>27</v>
      </c>
      <c r="G5944" t="s">
        <v>28</v>
      </c>
    </row>
    <row r="5945" spans="1:7" x14ac:dyDescent="0.2">
      <c r="A5945" s="3">
        <v>41367</v>
      </c>
      <c r="B5945">
        <v>3.38</v>
      </c>
      <c r="C5945" t="s">
        <v>27</v>
      </c>
      <c r="D5945" t="s">
        <v>28</v>
      </c>
      <c r="E5945">
        <v>3.39</v>
      </c>
      <c r="F5945" t="s">
        <v>27</v>
      </c>
      <c r="G5945" t="s">
        <v>28</v>
      </c>
    </row>
    <row r="5946" spans="1:7" x14ac:dyDescent="0.2">
      <c r="A5946" s="3">
        <v>41368</v>
      </c>
      <c r="B5946">
        <v>3.37</v>
      </c>
      <c r="C5946" t="s">
        <v>27</v>
      </c>
      <c r="D5946" t="s">
        <v>28</v>
      </c>
      <c r="E5946">
        <v>3.39</v>
      </c>
      <c r="F5946" t="s">
        <v>27</v>
      </c>
      <c r="G5946" t="s">
        <v>28</v>
      </c>
    </row>
    <row r="5947" spans="1:7" x14ac:dyDescent="0.2">
      <c r="A5947" s="3">
        <v>41369</v>
      </c>
      <c r="B5947">
        <v>3.37</v>
      </c>
      <c r="C5947" t="s">
        <v>27</v>
      </c>
      <c r="D5947" t="s">
        <v>28</v>
      </c>
      <c r="E5947">
        <v>3.4</v>
      </c>
      <c r="F5947" t="s">
        <v>27</v>
      </c>
      <c r="G5947" t="s">
        <v>28</v>
      </c>
    </row>
    <row r="5948" spans="1:7" x14ac:dyDescent="0.2">
      <c r="A5948" s="3">
        <v>41370</v>
      </c>
      <c r="B5948" t="s">
        <v>29</v>
      </c>
      <c r="C5948" t="s">
        <v>30</v>
      </c>
      <c r="D5948" t="s">
        <v>28</v>
      </c>
      <c r="E5948" t="s">
        <v>29</v>
      </c>
      <c r="F5948" t="s">
        <v>30</v>
      </c>
      <c r="G5948" t="s">
        <v>28</v>
      </c>
    </row>
    <row r="5949" spans="1:7" x14ac:dyDescent="0.2">
      <c r="A5949" s="3">
        <v>41371</v>
      </c>
      <c r="B5949" t="s">
        <v>29</v>
      </c>
      <c r="C5949" t="s">
        <v>30</v>
      </c>
      <c r="D5949" t="s">
        <v>28</v>
      </c>
      <c r="E5949" t="s">
        <v>29</v>
      </c>
      <c r="F5949" t="s">
        <v>30</v>
      </c>
      <c r="G5949" t="s">
        <v>28</v>
      </c>
    </row>
    <row r="5950" spans="1:7" x14ac:dyDescent="0.2">
      <c r="A5950" s="3">
        <v>41372</v>
      </c>
      <c r="B5950">
        <v>3.37</v>
      </c>
      <c r="C5950" t="s">
        <v>27</v>
      </c>
      <c r="D5950" t="s">
        <v>28</v>
      </c>
      <c r="E5950">
        <v>3.4</v>
      </c>
      <c r="F5950" t="s">
        <v>27</v>
      </c>
      <c r="G5950" t="s">
        <v>28</v>
      </c>
    </row>
    <row r="5951" spans="1:7" x14ac:dyDescent="0.2">
      <c r="A5951" s="3">
        <v>41373</v>
      </c>
      <c r="B5951">
        <v>3.36</v>
      </c>
      <c r="C5951" t="s">
        <v>27</v>
      </c>
      <c r="D5951" t="s">
        <v>28</v>
      </c>
      <c r="E5951">
        <v>3.41</v>
      </c>
      <c r="F5951" t="s">
        <v>27</v>
      </c>
      <c r="G5951" t="s">
        <v>28</v>
      </c>
    </row>
    <row r="5952" spans="1:7" x14ac:dyDescent="0.2">
      <c r="A5952" s="3">
        <v>41374</v>
      </c>
      <c r="B5952">
        <v>3.36</v>
      </c>
      <c r="C5952" t="s">
        <v>27</v>
      </c>
      <c r="D5952" t="s">
        <v>28</v>
      </c>
      <c r="E5952">
        <v>3.42</v>
      </c>
      <c r="F5952" t="s">
        <v>27</v>
      </c>
      <c r="G5952" t="s">
        <v>28</v>
      </c>
    </row>
    <row r="5953" spans="1:7" x14ac:dyDescent="0.2">
      <c r="A5953" s="3">
        <v>41375</v>
      </c>
      <c r="B5953">
        <v>3.36</v>
      </c>
      <c r="C5953" t="s">
        <v>27</v>
      </c>
      <c r="D5953" t="s">
        <v>28</v>
      </c>
      <c r="E5953">
        <v>3.42</v>
      </c>
      <c r="F5953" t="s">
        <v>27</v>
      </c>
      <c r="G5953" t="s">
        <v>28</v>
      </c>
    </row>
    <row r="5954" spans="1:7" x14ac:dyDescent="0.2">
      <c r="A5954" s="3">
        <v>41376</v>
      </c>
      <c r="B5954">
        <v>3.35</v>
      </c>
      <c r="C5954" t="s">
        <v>27</v>
      </c>
      <c r="D5954" t="s">
        <v>28</v>
      </c>
      <c r="E5954">
        <v>3.41</v>
      </c>
      <c r="F5954" t="s">
        <v>27</v>
      </c>
      <c r="G5954" t="s">
        <v>28</v>
      </c>
    </row>
    <row r="5955" spans="1:7" x14ac:dyDescent="0.2">
      <c r="A5955" s="3">
        <v>41377</v>
      </c>
      <c r="B5955" t="s">
        <v>29</v>
      </c>
      <c r="C5955" t="s">
        <v>30</v>
      </c>
      <c r="D5955" t="s">
        <v>28</v>
      </c>
      <c r="E5955" t="s">
        <v>29</v>
      </c>
      <c r="F5955" t="s">
        <v>30</v>
      </c>
      <c r="G5955" t="s">
        <v>28</v>
      </c>
    </row>
    <row r="5956" spans="1:7" x14ac:dyDescent="0.2">
      <c r="A5956" s="3">
        <v>41378</v>
      </c>
      <c r="B5956" t="s">
        <v>29</v>
      </c>
      <c r="C5956" t="s">
        <v>30</v>
      </c>
      <c r="D5956" t="s">
        <v>28</v>
      </c>
      <c r="E5956" t="s">
        <v>29</v>
      </c>
      <c r="F5956" t="s">
        <v>30</v>
      </c>
      <c r="G5956" t="s">
        <v>28</v>
      </c>
    </row>
    <row r="5957" spans="1:7" x14ac:dyDescent="0.2">
      <c r="A5957" s="3">
        <v>41379</v>
      </c>
      <c r="B5957">
        <v>3.35</v>
      </c>
      <c r="C5957" t="s">
        <v>27</v>
      </c>
      <c r="D5957" t="s">
        <v>28</v>
      </c>
      <c r="E5957">
        <v>3.39</v>
      </c>
      <c r="F5957" t="s">
        <v>27</v>
      </c>
      <c r="G5957" t="s">
        <v>28</v>
      </c>
    </row>
    <row r="5958" spans="1:7" x14ac:dyDescent="0.2">
      <c r="A5958" s="3">
        <v>41380</v>
      </c>
      <c r="B5958">
        <v>3.35</v>
      </c>
      <c r="C5958" t="s">
        <v>27</v>
      </c>
      <c r="D5958" t="s">
        <v>28</v>
      </c>
      <c r="E5958">
        <v>3.38</v>
      </c>
      <c r="F5958" t="s">
        <v>27</v>
      </c>
      <c r="G5958" t="s">
        <v>28</v>
      </c>
    </row>
    <row r="5959" spans="1:7" x14ac:dyDescent="0.2">
      <c r="A5959" s="3">
        <v>41381</v>
      </c>
      <c r="B5959">
        <v>3.35</v>
      </c>
      <c r="C5959" t="s">
        <v>27</v>
      </c>
      <c r="D5959" t="s">
        <v>28</v>
      </c>
      <c r="E5959">
        <v>3.37</v>
      </c>
      <c r="F5959" t="s">
        <v>27</v>
      </c>
      <c r="G5959" t="s">
        <v>28</v>
      </c>
    </row>
    <row r="5960" spans="1:7" x14ac:dyDescent="0.2">
      <c r="A5960" s="3">
        <v>41382</v>
      </c>
      <c r="B5960">
        <v>3.3200000000000003</v>
      </c>
      <c r="C5960" t="s">
        <v>27</v>
      </c>
      <c r="D5960" t="s">
        <v>28</v>
      </c>
      <c r="E5960">
        <v>3.36</v>
      </c>
      <c r="F5960" t="s">
        <v>27</v>
      </c>
      <c r="G5960" t="s">
        <v>28</v>
      </c>
    </row>
    <row r="5961" spans="1:7" x14ac:dyDescent="0.2">
      <c r="A5961" s="3">
        <v>41383</v>
      </c>
      <c r="B5961">
        <v>3.3000000000000003</v>
      </c>
      <c r="C5961" t="s">
        <v>27</v>
      </c>
      <c r="D5961" t="s">
        <v>28</v>
      </c>
      <c r="E5961">
        <v>3.33</v>
      </c>
      <c r="F5961" t="s">
        <v>27</v>
      </c>
      <c r="G5961" t="s">
        <v>28</v>
      </c>
    </row>
    <row r="5962" spans="1:7" x14ac:dyDescent="0.2">
      <c r="A5962" s="3">
        <v>41384</v>
      </c>
      <c r="B5962" t="s">
        <v>29</v>
      </c>
      <c r="C5962" t="s">
        <v>30</v>
      </c>
      <c r="D5962" t="s">
        <v>28</v>
      </c>
      <c r="E5962" t="s">
        <v>29</v>
      </c>
      <c r="F5962" t="s">
        <v>30</v>
      </c>
      <c r="G5962" t="s">
        <v>28</v>
      </c>
    </row>
    <row r="5963" spans="1:7" x14ac:dyDescent="0.2">
      <c r="A5963" s="3">
        <v>41385</v>
      </c>
      <c r="B5963" t="s">
        <v>29</v>
      </c>
      <c r="C5963" t="s">
        <v>30</v>
      </c>
      <c r="D5963" t="s">
        <v>28</v>
      </c>
      <c r="E5963" t="s">
        <v>29</v>
      </c>
      <c r="F5963" t="s">
        <v>30</v>
      </c>
      <c r="G5963" t="s">
        <v>28</v>
      </c>
    </row>
    <row r="5964" spans="1:7" x14ac:dyDescent="0.2">
      <c r="A5964" s="3">
        <v>41386</v>
      </c>
      <c r="B5964">
        <v>3.29</v>
      </c>
      <c r="C5964" t="s">
        <v>27</v>
      </c>
      <c r="D5964" t="s">
        <v>28</v>
      </c>
      <c r="E5964">
        <v>3.3000000000000003</v>
      </c>
      <c r="F5964" t="s">
        <v>27</v>
      </c>
      <c r="G5964" t="s">
        <v>28</v>
      </c>
    </row>
    <row r="5965" spans="1:7" x14ac:dyDescent="0.2">
      <c r="A5965" s="3">
        <v>41387</v>
      </c>
      <c r="B5965">
        <v>3.2800000000000002</v>
      </c>
      <c r="C5965" t="s">
        <v>27</v>
      </c>
      <c r="D5965" t="s">
        <v>28</v>
      </c>
      <c r="E5965">
        <v>3.29</v>
      </c>
      <c r="F5965" t="s">
        <v>27</v>
      </c>
      <c r="G5965" t="s">
        <v>28</v>
      </c>
    </row>
    <row r="5966" spans="1:7" x14ac:dyDescent="0.2">
      <c r="A5966" s="3">
        <v>41388</v>
      </c>
      <c r="B5966">
        <v>3.27</v>
      </c>
      <c r="C5966" t="s">
        <v>27</v>
      </c>
      <c r="D5966" t="s">
        <v>28</v>
      </c>
      <c r="E5966">
        <v>3.2800000000000002</v>
      </c>
      <c r="F5966" t="s">
        <v>27</v>
      </c>
      <c r="G5966" t="s">
        <v>28</v>
      </c>
    </row>
    <row r="5967" spans="1:7" x14ac:dyDescent="0.2">
      <c r="A5967" s="3">
        <v>41389</v>
      </c>
      <c r="B5967">
        <v>3.25</v>
      </c>
      <c r="C5967" t="s">
        <v>27</v>
      </c>
      <c r="D5967" t="s">
        <v>28</v>
      </c>
      <c r="E5967">
        <v>3.3000000000000003</v>
      </c>
      <c r="F5967" t="s">
        <v>27</v>
      </c>
      <c r="G5967" t="s">
        <v>28</v>
      </c>
    </row>
    <row r="5968" spans="1:7" x14ac:dyDescent="0.2">
      <c r="A5968" s="3">
        <v>41390</v>
      </c>
      <c r="B5968">
        <v>3.25</v>
      </c>
      <c r="C5968" t="s">
        <v>27</v>
      </c>
      <c r="D5968" t="s">
        <v>28</v>
      </c>
      <c r="E5968">
        <v>2.4500000000000002</v>
      </c>
      <c r="F5968" t="s">
        <v>27</v>
      </c>
      <c r="G5968" t="s">
        <v>28</v>
      </c>
    </row>
    <row r="5969" spans="1:7" x14ac:dyDescent="0.2">
      <c r="A5969" s="3">
        <v>41391</v>
      </c>
      <c r="B5969" t="s">
        <v>29</v>
      </c>
      <c r="C5969" t="s">
        <v>30</v>
      </c>
      <c r="D5969" t="s">
        <v>28</v>
      </c>
      <c r="E5969" t="s">
        <v>29</v>
      </c>
      <c r="F5969" t="s">
        <v>30</v>
      </c>
      <c r="G5969" t="s">
        <v>28</v>
      </c>
    </row>
    <row r="5970" spans="1:7" x14ac:dyDescent="0.2">
      <c r="A5970" s="3">
        <v>41392</v>
      </c>
      <c r="B5970" t="s">
        <v>29</v>
      </c>
      <c r="C5970" t="s">
        <v>30</v>
      </c>
      <c r="D5970" t="s">
        <v>28</v>
      </c>
      <c r="E5970" t="s">
        <v>29</v>
      </c>
      <c r="F5970" t="s">
        <v>30</v>
      </c>
      <c r="G5970" t="s">
        <v>28</v>
      </c>
    </row>
    <row r="5971" spans="1:7" x14ac:dyDescent="0.2">
      <c r="A5971" s="3">
        <v>41393</v>
      </c>
      <c r="B5971">
        <v>3.25</v>
      </c>
      <c r="C5971" t="s">
        <v>27</v>
      </c>
      <c r="D5971" t="s">
        <v>28</v>
      </c>
      <c r="E5971">
        <v>3.3000000000000003</v>
      </c>
      <c r="F5971" t="s">
        <v>27</v>
      </c>
      <c r="G5971" t="s">
        <v>28</v>
      </c>
    </row>
    <row r="5972" spans="1:7" x14ac:dyDescent="0.2">
      <c r="A5972" s="3">
        <v>41394</v>
      </c>
      <c r="B5972">
        <v>3.25</v>
      </c>
      <c r="C5972" t="s">
        <v>27</v>
      </c>
      <c r="D5972" t="s">
        <v>28</v>
      </c>
      <c r="E5972">
        <v>3.31</v>
      </c>
      <c r="F5972" t="s">
        <v>27</v>
      </c>
      <c r="G5972" t="s">
        <v>28</v>
      </c>
    </row>
    <row r="5973" spans="1:7" x14ac:dyDescent="0.2">
      <c r="A5973" s="3">
        <v>41395</v>
      </c>
      <c r="B5973" t="s">
        <v>29</v>
      </c>
      <c r="C5973" t="s">
        <v>30</v>
      </c>
      <c r="D5973" t="s">
        <v>28</v>
      </c>
      <c r="E5973" t="s">
        <v>29</v>
      </c>
      <c r="F5973" t="s">
        <v>30</v>
      </c>
      <c r="G5973" t="s">
        <v>28</v>
      </c>
    </row>
    <row r="5974" spans="1:7" x14ac:dyDescent="0.2">
      <c r="A5974" s="3">
        <v>41396</v>
      </c>
      <c r="B5974">
        <v>3.24</v>
      </c>
      <c r="C5974" t="s">
        <v>27</v>
      </c>
      <c r="D5974" t="s">
        <v>28</v>
      </c>
      <c r="E5974">
        <v>3.3200000000000003</v>
      </c>
      <c r="F5974" t="s">
        <v>27</v>
      </c>
      <c r="G5974" t="s">
        <v>28</v>
      </c>
    </row>
    <row r="5975" spans="1:7" x14ac:dyDescent="0.2">
      <c r="A5975" s="3">
        <v>41397</v>
      </c>
      <c r="B5975" t="s">
        <v>29</v>
      </c>
      <c r="C5975" t="s">
        <v>30</v>
      </c>
      <c r="D5975" t="s">
        <v>28</v>
      </c>
      <c r="E5975" t="s">
        <v>29</v>
      </c>
      <c r="F5975" t="s">
        <v>30</v>
      </c>
      <c r="G5975" t="s">
        <v>28</v>
      </c>
    </row>
    <row r="5976" spans="1:7" x14ac:dyDescent="0.2">
      <c r="A5976" s="3">
        <v>41398</v>
      </c>
      <c r="B5976" t="s">
        <v>29</v>
      </c>
      <c r="C5976" t="s">
        <v>30</v>
      </c>
      <c r="D5976" t="s">
        <v>28</v>
      </c>
      <c r="E5976" t="s">
        <v>29</v>
      </c>
      <c r="F5976" t="s">
        <v>30</v>
      </c>
      <c r="G5976" t="s">
        <v>28</v>
      </c>
    </row>
    <row r="5977" spans="1:7" x14ac:dyDescent="0.2">
      <c r="A5977" s="3">
        <v>41399</v>
      </c>
      <c r="B5977" t="s">
        <v>29</v>
      </c>
      <c r="C5977" t="s">
        <v>30</v>
      </c>
      <c r="D5977" t="s">
        <v>28</v>
      </c>
      <c r="E5977" t="s">
        <v>29</v>
      </c>
      <c r="F5977" t="s">
        <v>30</v>
      </c>
      <c r="G5977" t="s">
        <v>28</v>
      </c>
    </row>
    <row r="5978" spans="1:7" x14ac:dyDescent="0.2">
      <c r="A5978" s="3">
        <v>41400</v>
      </c>
      <c r="B5978">
        <v>3.23</v>
      </c>
      <c r="C5978" t="s">
        <v>27</v>
      </c>
      <c r="D5978" t="s">
        <v>28</v>
      </c>
      <c r="E5978">
        <v>3.2800000000000002</v>
      </c>
      <c r="F5978" t="s">
        <v>27</v>
      </c>
      <c r="G5978" t="s">
        <v>28</v>
      </c>
    </row>
    <row r="5979" spans="1:7" x14ac:dyDescent="0.2">
      <c r="A5979" s="3">
        <v>41401</v>
      </c>
      <c r="B5979">
        <v>3.21</v>
      </c>
      <c r="C5979" t="s">
        <v>27</v>
      </c>
      <c r="D5979" t="s">
        <v>28</v>
      </c>
      <c r="E5979">
        <v>3.23</v>
      </c>
      <c r="F5979" t="s">
        <v>27</v>
      </c>
      <c r="G5979" t="s">
        <v>28</v>
      </c>
    </row>
    <row r="5980" spans="1:7" x14ac:dyDescent="0.2">
      <c r="A5980" s="3">
        <v>41402</v>
      </c>
      <c r="B5980">
        <v>3.2</v>
      </c>
      <c r="C5980" t="s">
        <v>27</v>
      </c>
      <c r="D5980" t="s">
        <v>28</v>
      </c>
      <c r="E5980">
        <v>3.2</v>
      </c>
      <c r="F5980" t="s">
        <v>27</v>
      </c>
      <c r="G5980" t="s">
        <v>28</v>
      </c>
    </row>
    <row r="5981" spans="1:7" x14ac:dyDescent="0.2">
      <c r="A5981" s="3">
        <v>41403</v>
      </c>
      <c r="B5981">
        <v>3.08</v>
      </c>
      <c r="C5981" t="s">
        <v>27</v>
      </c>
      <c r="D5981" t="s">
        <v>28</v>
      </c>
      <c r="E5981">
        <v>3.06</v>
      </c>
      <c r="F5981" t="s">
        <v>27</v>
      </c>
      <c r="G5981" t="s">
        <v>28</v>
      </c>
    </row>
    <row r="5982" spans="1:7" x14ac:dyDescent="0.2">
      <c r="A5982" s="3">
        <v>41404</v>
      </c>
      <c r="B5982">
        <v>3.0700000000000003</v>
      </c>
      <c r="C5982" t="s">
        <v>27</v>
      </c>
      <c r="D5982" t="s">
        <v>28</v>
      </c>
      <c r="E5982">
        <v>3.0700000000000003</v>
      </c>
      <c r="F5982" t="s">
        <v>27</v>
      </c>
      <c r="G5982" t="s">
        <v>28</v>
      </c>
    </row>
    <row r="5983" spans="1:7" x14ac:dyDescent="0.2">
      <c r="A5983" s="3">
        <v>41405</v>
      </c>
      <c r="B5983" t="s">
        <v>29</v>
      </c>
      <c r="C5983" t="s">
        <v>30</v>
      </c>
      <c r="D5983" t="s">
        <v>28</v>
      </c>
      <c r="E5983" t="s">
        <v>29</v>
      </c>
      <c r="F5983" t="s">
        <v>30</v>
      </c>
      <c r="G5983" t="s">
        <v>28</v>
      </c>
    </row>
    <row r="5984" spans="1:7" x14ac:dyDescent="0.2">
      <c r="A5984" s="3">
        <v>41406</v>
      </c>
      <c r="B5984" t="s">
        <v>29</v>
      </c>
      <c r="C5984" t="s">
        <v>30</v>
      </c>
      <c r="D5984" t="s">
        <v>28</v>
      </c>
      <c r="E5984" t="s">
        <v>29</v>
      </c>
      <c r="F5984" t="s">
        <v>30</v>
      </c>
      <c r="G5984" t="s">
        <v>28</v>
      </c>
    </row>
    <row r="5985" spans="1:7" x14ac:dyDescent="0.2">
      <c r="A5985" s="3">
        <v>41407</v>
      </c>
      <c r="B5985">
        <v>3.06</v>
      </c>
      <c r="C5985" t="s">
        <v>27</v>
      </c>
      <c r="D5985" t="s">
        <v>28</v>
      </c>
      <c r="E5985">
        <v>3.0500000000000003</v>
      </c>
      <c r="F5985" t="s">
        <v>27</v>
      </c>
      <c r="G5985" t="s">
        <v>28</v>
      </c>
    </row>
    <row r="5986" spans="1:7" x14ac:dyDescent="0.2">
      <c r="A5986" s="3">
        <v>41408</v>
      </c>
      <c r="B5986">
        <v>3.0500000000000003</v>
      </c>
      <c r="C5986" t="s">
        <v>27</v>
      </c>
      <c r="D5986" t="s">
        <v>28</v>
      </c>
      <c r="E5986">
        <v>3.0500000000000003</v>
      </c>
      <c r="F5986" t="s">
        <v>27</v>
      </c>
      <c r="G5986" t="s">
        <v>28</v>
      </c>
    </row>
    <row r="5987" spans="1:7" x14ac:dyDescent="0.2">
      <c r="A5987" s="3">
        <v>41409</v>
      </c>
      <c r="B5987">
        <v>3.0500000000000003</v>
      </c>
      <c r="C5987" t="s">
        <v>27</v>
      </c>
      <c r="D5987" t="s">
        <v>28</v>
      </c>
      <c r="E5987">
        <v>3.0500000000000003</v>
      </c>
      <c r="F5987" t="s">
        <v>27</v>
      </c>
      <c r="G5987" t="s">
        <v>28</v>
      </c>
    </row>
    <row r="5988" spans="1:7" x14ac:dyDescent="0.2">
      <c r="A5988" s="3">
        <v>41410</v>
      </c>
      <c r="B5988">
        <v>3.0500000000000003</v>
      </c>
      <c r="C5988" t="s">
        <v>27</v>
      </c>
      <c r="D5988" t="s">
        <v>28</v>
      </c>
      <c r="E5988">
        <v>3.0500000000000003</v>
      </c>
      <c r="F5988" t="s">
        <v>27</v>
      </c>
      <c r="G5988" t="s">
        <v>28</v>
      </c>
    </row>
    <row r="5989" spans="1:7" x14ac:dyDescent="0.2">
      <c r="A5989" s="3">
        <v>41411</v>
      </c>
      <c r="B5989">
        <v>3.0500000000000003</v>
      </c>
      <c r="C5989" t="s">
        <v>27</v>
      </c>
      <c r="D5989" t="s">
        <v>28</v>
      </c>
      <c r="E5989">
        <v>3.0500000000000003</v>
      </c>
      <c r="F5989" t="s">
        <v>27</v>
      </c>
      <c r="G5989" t="s">
        <v>28</v>
      </c>
    </row>
    <row r="5990" spans="1:7" x14ac:dyDescent="0.2">
      <c r="A5990" s="3">
        <v>41412</v>
      </c>
      <c r="B5990" t="s">
        <v>29</v>
      </c>
      <c r="C5990" t="s">
        <v>30</v>
      </c>
      <c r="D5990" t="s">
        <v>28</v>
      </c>
      <c r="E5990" t="s">
        <v>29</v>
      </c>
      <c r="F5990" t="s">
        <v>30</v>
      </c>
      <c r="G5990" t="s">
        <v>28</v>
      </c>
    </row>
    <row r="5991" spans="1:7" x14ac:dyDescent="0.2">
      <c r="A5991" s="3">
        <v>41413</v>
      </c>
      <c r="B5991" t="s">
        <v>29</v>
      </c>
      <c r="C5991" t="s">
        <v>30</v>
      </c>
      <c r="D5991" t="s">
        <v>28</v>
      </c>
      <c r="E5991" t="s">
        <v>29</v>
      </c>
      <c r="F5991" t="s">
        <v>30</v>
      </c>
      <c r="G5991" t="s">
        <v>28</v>
      </c>
    </row>
    <row r="5992" spans="1:7" x14ac:dyDescent="0.2">
      <c r="A5992" s="3">
        <v>41414</v>
      </c>
      <c r="B5992">
        <v>3.0500000000000003</v>
      </c>
      <c r="C5992" t="s">
        <v>27</v>
      </c>
      <c r="D5992" t="s">
        <v>28</v>
      </c>
      <c r="E5992">
        <v>3.0700000000000003</v>
      </c>
      <c r="F5992" t="s">
        <v>27</v>
      </c>
      <c r="G5992" t="s">
        <v>28</v>
      </c>
    </row>
    <row r="5993" spans="1:7" x14ac:dyDescent="0.2">
      <c r="A5993" s="3">
        <v>41415</v>
      </c>
      <c r="B5993">
        <v>3.0500000000000003</v>
      </c>
      <c r="C5993" t="s">
        <v>27</v>
      </c>
      <c r="D5993" t="s">
        <v>28</v>
      </c>
      <c r="E5993">
        <v>3.09</v>
      </c>
      <c r="F5993" t="s">
        <v>27</v>
      </c>
      <c r="G5993" t="s">
        <v>28</v>
      </c>
    </row>
    <row r="5994" spans="1:7" x14ac:dyDescent="0.2">
      <c r="A5994" s="3">
        <v>41416</v>
      </c>
      <c r="B5994">
        <v>3.0500000000000003</v>
      </c>
      <c r="C5994" t="s">
        <v>27</v>
      </c>
      <c r="D5994" t="s">
        <v>28</v>
      </c>
      <c r="E5994">
        <v>3.09</v>
      </c>
      <c r="F5994" t="s">
        <v>27</v>
      </c>
      <c r="G5994" t="s">
        <v>28</v>
      </c>
    </row>
    <row r="5995" spans="1:7" x14ac:dyDescent="0.2">
      <c r="A5995" s="3">
        <v>41417</v>
      </c>
      <c r="B5995">
        <v>3.0500000000000003</v>
      </c>
      <c r="C5995" t="s">
        <v>27</v>
      </c>
      <c r="D5995" t="s">
        <v>28</v>
      </c>
      <c r="E5995">
        <v>3.1</v>
      </c>
      <c r="F5995" t="s">
        <v>27</v>
      </c>
      <c r="G5995" t="s">
        <v>28</v>
      </c>
    </row>
    <row r="5996" spans="1:7" x14ac:dyDescent="0.2">
      <c r="A5996" s="3">
        <v>41418</v>
      </c>
      <c r="B5996">
        <v>3.04</v>
      </c>
      <c r="C5996" t="s">
        <v>27</v>
      </c>
      <c r="D5996" t="s">
        <v>28</v>
      </c>
      <c r="E5996">
        <v>3.09</v>
      </c>
      <c r="F5996" t="s">
        <v>27</v>
      </c>
      <c r="G5996" t="s">
        <v>28</v>
      </c>
    </row>
    <row r="5997" spans="1:7" x14ac:dyDescent="0.2">
      <c r="A5997" s="3">
        <v>41419</v>
      </c>
      <c r="B5997" t="s">
        <v>29</v>
      </c>
      <c r="C5997" t="s">
        <v>30</v>
      </c>
      <c r="D5997" t="s">
        <v>28</v>
      </c>
      <c r="E5997" t="s">
        <v>29</v>
      </c>
      <c r="F5997" t="s">
        <v>30</v>
      </c>
      <c r="G5997" t="s">
        <v>28</v>
      </c>
    </row>
    <row r="5998" spans="1:7" x14ac:dyDescent="0.2">
      <c r="A5998" s="3">
        <v>41420</v>
      </c>
      <c r="B5998" t="s">
        <v>29</v>
      </c>
      <c r="C5998" t="s">
        <v>30</v>
      </c>
      <c r="D5998" t="s">
        <v>28</v>
      </c>
      <c r="E5998" t="s">
        <v>29</v>
      </c>
      <c r="F5998" t="s">
        <v>30</v>
      </c>
      <c r="G5998" t="s">
        <v>28</v>
      </c>
    </row>
    <row r="5999" spans="1:7" x14ac:dyDescent="0.2">
      <c r="A5999" s="3">
        <v>41421</v>
      </c>
      <c r="B5999">
        <v>3.0300000000000002</v>
      </c>
      <c r="C5999" t="s">
        <v>27</v>
      </c>
      <c r="D5999" t="s">
        <v>28</v>
      </c>
      <c r="E5999">
        <v>3.1</v>
      </c>
      <c r="F5999" t="s">
        <v>27</v>
      </c>
      <c r="G5999" t="s">
        <v>28</v>
      </c>
    </row>
    <row r="6000" spans="1:7" x14ac:dyDescent="0.2">
      <c r="A6000" s="3">
        <v>41422</v>
      </c>
      <c r="B6000">
        <v>3.02</v>
      </c>
      <c r="C6000" t="s">
        <v>27</v>
      </c>
      <c r="D6000" t="s">
        <v>28</v>
      </c>
      <c r="E6000">
        <v>3.1</v>
      </c>
      <c r="F6000" t="s">
        <v>27</v>
      </c>
      <c r="G6000" t="s">
        <v>28</v>
      </c>
    </row>
    <row r="6001" spans="1:7" x14ac:dyDescent="0.2">
      <c r="A6001" s="3">
        <v>41423</v>
      </c>
      <c r="B6001">
        <v>3.0100000000000002</v>
      </c>
      <c r="C6001" t="s">
        <v>27</v>
      </c>
      <c r="D6001" t="s">
        <v>28</v>
      </c>
      <c r="E6001">
        <v>3.21</v>
      </c>
      <c r="F6001" t="s">
        <v>27</v>
      </c>
      <c r="G6001" t="s">
        <v>28</v>
      </c>
    </row>
    <row r="6002" spans="1:7" x14ac:dyDescent="0.2">
      <c r="A6002" s="3">
        <v>41424</v>
      </c>
      <c r="B6002" t="s">
        <v>29</v>
      </c>
      <c r="C6002" t="s">
        <v>30</v>
      </c>
      <c r="D6002" t="s">
        <v>28</v>
      </c>
      <c r="E6002" t="s">
        <v>29</v>
      </c>
      <c r="F6002" t="s">
        <v>30</v>
      </c>
      <c r="G6002" t="s">
        <v>28</v>
      </c>
    </row>
    <row r="6003" spans="1:7" x14ac:dyDescent="0.2">
      <c r="A6003" s="3">
        <v>41425</v>
      </c>
      <c r="B6003">
        <v>3.0100000000000002</v>
      </c>
      <c r="C6003" t="s">
        <v>27</v>
      </c>
      <c r="D6003" t="s">
        <v>28</v>
      </c>
      <c r="E6003">
        <v>3.14</v>
      </c>
      <c r="F6003" t="s">
        <v>27</v>
      </c>
      <c r="G6003" t="s">
        <v>28</v>
      </c>
    </row>
    <row r="6004" spans="1:7" x14ac:dyDescent="0.2">
      <c r="A6004" s="3">
        <v>41426</v>
      </c>
      <c r="B6004" t="s">
        <v>29</v>
      </c>
      <c r="C6004" t="s">
        <v>30</v>
      </c>
      <c r="D6004" t="s">
        <v>28</v>
      </c>
      <c r="E6004" t="s">
        <v>29</v>
      </c>
      <c r="F6004" t="s">
        <v>30</v>
      </c>
      <c r="G6004" t="s">
        <v>28</v>
      </c>
    </row>
    <row r="6005" spans="1:7" x14ac:dyDescent="0.2">
      <c r="A6005" s="3">
        <v>41427</v>
      </c>
      <c r="B6005" t="s">
        <v>29</v>
      </c>
      <c r="C6005" t="s">
        <v>30</v>
      </c>
      <c r="D6005" t="s">
        <v>28</v>
      </c>
      <c r="E6005" t="s">
        <v>29</v>
      </c>
      <c r="F6005" t="s">
        <v>30</v>
      </c>
      <c r="G6005" t="s">
        <v>28</v>
      </c>
    </row>
    <row r="6006" spans="1:7" x14ac:dyDescent="0.2">
      <c r="A6006" s="3">
        <v>41428</v>
      </c>
      <c r="B6006">
        <v>3</v>
      </c>
      <c r="C6006" t="s">
        <v>27</v>
      </c>
      <c r="D6006" t="s">
        <v>28</v>
      </c>
      <c r="E6006">
        <v>3.1</v>
      </c>
      <c r="F6006" t="s">
        <v>27</v>
      </c>
      <c r="G6006" t="s">
        <v>28</v>
      </c>
    </row>
    <row r="6007" spans="1:7" x14ac:dyDescent="0.2">
      <c r="A6007" s="3">
        <v>41429</v>
      </c>
      <c r="B6007">
        <v>3</v>
      </c>
      <c r="C6007" t="s">
        <v>27</v>
      </c>
      <c r="D6007" t="s">
        <v>28</v>
      </c>
      <c r="E6007">
        <v>3.09</v>
      </c>
      <c r="F6007" t="s">
        <v>27</v>
      </c>
      <c r="G6007" t="s">
        <v>28</v>
      </c>
    </row>
    <row r="6008" spans="1:7" x14ac:dyDescent="0.2">
      <c r="A6008" s="3">
        <v>41430</v>
      </c>
      <c r="B6008">
        <v>2.98</v>
      </c>
      <c r="C6008" t="s">
        <v>27</v>
      </c>
      <c r="D6008" t="s">
        <v>28</v>
      </c>
      <c r="E6008">
        <v>3.02</v>
      </c>
      <c r="F6008" t="s">
        <v>27</v>
      </c>
      <c r="G6008" t="s">
        <v>28</v>
      </c>
    </row>
    <row r="6009" spans="1:7" x14ac:dyDescent="0.2">
      <c r="A6009" s="3">
        <v>41431</v>
      </c>
      <c r="B6009">
        <v>2.88</v>
      </c>
      <c r="C6009" t="s">
        <v>27</v>
      </c>
      <c r="D6009" t="s">
        <v>28</v>
      </c>
      <c r="E6009">
        <v>2.92</v>
      </c>
      <c r="F6009" t="s">
        <v>27</v>
      </c>
      <c r="G6009" t="s">
        <v>28</v>
      </c>
    </row>
    <row r="6010" spans="1:7" x14ac:dyDescent="0.2">
      <c r="A6010" s="3">
        <v>41432</v>
      </c>
      <c r="B6010">
        <v>2.85</v>
      </c>
      <c r="C6010" t="s">
        <v>27</v>
      </c>
      <c r="D6010" t="s">
        <v>28</v>
      </c>
      <c r="E6010">
        <v>2.9</v>
      </c>
      <c r="F6010" t="s">
        <v>27</v>
      </c>
      <c r="G6010" t="s">
        <v>28</v>
      </c>
    </row>
    <row r="6011" spans="1:7" x14ac:dyDescent="0.2">
      <c r="A6011" s="3">
        <v>41433</v>
      </c>
      <c r="B6011" t="s">
        <v>29</v>
      </c>
      <c r="C6011" t="s">
        <v>30</v>
      </c>
      <c r="D6011" t="s">
        <v>28</v>
      </c>
      <c r="E6011" t="s">
        <v>29</v>
      </c>
      <c r="F6011" t="s">
        <v>30</v>
      </c>
      <c r="G6011" t="s">
        <v>28</v>
      </c>
    </row>
    <row r="6012" spans="1:7" x14ac:dyDescent="0.2">
      <c r="A6012" s="3">
        <v>41434</v>
      </c>
      <c r="B6012" t="s">
        <v>29</v>
      </c>
      <c r="C6012" t="s">
        <v>30</v>
      </c>
      <c r="D6012" t="s">
        <v>28</v>
      </c>
      <c r="E6012" t="s">
        <v>29</v>
      </c>
      <c r="F6012" t="s">
        <v>30</v>
      </c>
      <c r="G6012" t="s">
        <v>28</v>
      </c>
    </row>
    <row r="6013" spans="1:7" x14ac:dyDescent="0.2">
      <c r="A6013" s="3">
        <v>41435</v>
      </c>
      <c r="B6013">
        <v>2.85</v>
      </c>
      <c r="C6013" t="s">
        <v>27</v>
      </c>
      <c r="D6013" t="s">
        <v>28</v>
      </c>
      <c r="E6013">
        <v>2.9</v>
      </c>
      <c r="F6013" t="s">
        <v>27</v>
      </c>
      <c r="G6013" t="s">
        <v>28</v>
      </c>
    </row>
    <row r="6014" spans="1:7" x14ac:dyDescent="0.2">
      <c r="A6014" s="3">
        <v>41436</v>
      </c>
      <c r="B6014">
        <v>2.85</v>
      </c>
      <c r="C6014" t="s">
        <v>27</v>
      </c>
      <c r="D6014" t="s">
        <v>28</v>
      </c>
      <c r="E6014">
        <v>2.9</v>
      </c>
      <c r="F6014" t="s">
        <v>27</v>
      </c>
      <c r="G6014" t="s">
        <v>28</v>
      </c>
    </row>
    <row r="6015" spans="1:7" x14ac:dyDescent="0.2">
      <c r="A6015" s="3">
        <v>41437</v>
      </c>
      <c r="B6015">
        <v>2.85</v>
      </c>
      <c r="C6015" t="s">
        <v>27</v>
      </c>
      <c r="D6015" t="s">
        <v>28</v>
      </c>
      <c r="E6015">
        <v>2.9</v>
      </c>
      <c r="F6015" t="s">
        <v>27</v>
      </c>
      <c r="G6015" t="s">
        <v>28</v>
      </c>
    </row>
    <row r="6016" spans="1:7" x14ac:dyDescent="0.2">
      <c r="A6016" s="3">
        <v>41438</v>
      </c>
      <c r="B6016">
        <v>2.85</v>
      </c>
      <c r="C6016" t="s">
        <v>27</v>
      </c>
      <c r="D6016" t="s">
        <v>28</v>
      </c>
      <c r="E6016">
        <v>2.9</v>
      </c>
      <c r="F6016" t="s">
        <v>27</v>
      </c>
      <c r="G6016" t="s">
        <v>28</v>
      </c>
    </row>
    <row r="6017" spans="1:7" x14ac:dyDescent="0.2">
      <c r="A6017" s="3">
        <v>41439</v>
      </c>
      <c r="B6017">
        <v>2.85</v>
      </c>
      <c r="C6017" t="s">
        <v>27</v>
      </c>
      <c r="D6017" t="s">
        <v>28</v>
      </c>
      <c r="E6017">
        <v>2.9</v>
      </c>
      <c r="F6017" t="s">
        <v>27</v>
      </c>
      <c r="G6017" t="s">
        <v>28</v>
      </c>
    </row>
    <row r="6018" spans="1:7" x14ac:dyDescent="0.2">
      <c r="A6018" s="3">
        <v>41440</v>
      </c>
      <c r="B6018" t="s">
        <v>29</v>
      </c>
      <c r="C6018" t="s">
        <v>30</v>
      </c>
      <c r="D6018" t="s">
        <v>28</v>
      </c>
      <c r="E6018" t="s">
        <v>29</v>
      </c>
      <c r="F6018" t="s">
        <v>30</v>
      </c>
      <c r="G6018" t="s">
        <v>28</v>
      </c>
    </row>
    <row r="6019" spans="1:7" x14ac:dyDescent="0.2">
      <c r="A6019" s="3">
        <v>41441</v>
      </c>
      <c r="B6019" t="s">
        <v>29</v>
      </c>
      <c r="C6019" t="s">
        <v>30</v>
      </c>
      <c r="D6019" t="s">
        <v>28</v>
      </c>
      <c r="E6019" t="s">
        <v>29</v>
      </c>
      <c r="F6019" t="s">
        <v>30</v>
      </c>
      <c r="G6019" t="s">
        <v>28</v>
      </c>
    </row>
    <row r="6020" spans="1:7" x14ac:dyDescent="0.2">
      <c r="A6020" s="3">
        <v>41442</v>
      </c>
      <c r="B6020">
        <v>2.85</v>
      </c>
      <c r="C6020" t="s">
        <v>27</v>
      </c>
      <c r="D6020" t="s">
        <v>28</v>
      </c>
      <c r="E6020">
        <v>2.83</v>
      </c>
      <c r="F6020" t="s">
        <v>27</v>
      </c>
      <c r="G6020" t="s">
        <v>28</v>
      </c>
    </row>
    <row r="6021" spans="1:7" x14ac:dyDescent="0.2">
      <c r="A6021" s="3">
        <v>41443</v>
      </c>
      <c r="B6021">
        <v>2.84</v>
      </c>
      <c r="C6021" t="s">
        <v>27</v>
      </c>
      <c r="D6021" t="s">
        <v>28</v>
      </c>
      <c r="E6021">
        <v>2.83</v>
      </c>
      <c r="F6021" t="s">
        <v>27</v>
      </c>
      <c r="G6021" t="s">
        <v>28</v>
      </c>
    </row>
    <row r="6022" spans="1:7" x14ac:dyDescent="0.2">
      <c r="A6022" s="3">
        <v>41444</v>
      </c>
      <c r="B6022">
        <v>2.84</v>
      </c>
      <c r="C6022" t="s">
        <v>27</v>
      </c>
      <c r="D6022" t="s">
        <v>28</v>
      </c>
      <c r="E6022">
        <v>2.83</v>
      </c>
      <c r="F6022" t="s">
        <v>27</v>
      </c>
      <c r="G6022" t="s">
        <v>28</v>
      </c>
    </row>
    <row r="6023" spans="1:7" x14ac:dyDescent="0.2">
      <c r="A6023" s="3">
        <v>41445</v>
      </c>
      <c r="B6023">
        <v>2.83</v>
      </c>
      <c r="C6023" t="s">
        <v>27</v>
      </c>
      <c r="D6023" t="s">
        <v>28</v>
      </c>
      <c r="E6023">
        <v>2.82</v>
      </c>
      <c r="F6023" t="s">
        <v>27</v>
      </c>
      <c r="G6023" t="s">
        <v>28</v>
      </c>
    </row>
    <row r="6024" spans="1:7" x14ac:dyDescent="0.2">
      <c r="A6024" s="3">
        <v>41446</v>
      </c>
      <c r="B6024">
        <v>2.82</v>
      </c>
      <c r="C6024" t="s">
        <v>27</v>
      </c>
      <c r="D6024" t="s">
        <v>28</v>
      </c>
      <c r="E6024">
        <v>2.84</v>
      </c>
      <c r="F6024" t="s">
        <v>27</v>
      </c>
      <c r="G6024" t="s">
        <v>28</v>
      </c>
    </row>
    <row r="6025" spans="1:7" x14ac:dyDescent="0.2">
      <c r="A6025" s="3">
        <v>41447</v>
      </c>
      <c r="B6025" t="s">
        <v>29</v>
      </c>
      <c r="C6025" t="s">
        <v>30</v>
      </c>
      <c r="D6025" t="s">
        <v>28</v>
      </c>
      <c r="E6025" t="s">
        <v>29</v>
      </c>
      <c r="F6025" t="s">
        <v>30</v>
      </c>
      <c r="G6025" t="s">
        <v>28</v>
      </c>
    </row>
    <row r="6026" spans="1:7" x14ac:dyDescent="0.2">
      <c r="A6026" s="3">
        <v>41448</v>
      </c>
      <c r="B6026" t="s">
        <v>29</v>
      </c>
      <c r="C6026" t="s">
        <v>30</v>
      </c>
      <c r="D6026" t="s">
        <v>28</v>
      </c>
      <c r="E6026" t="s">
        <v>29</v>
      </c>
      <c r="F6026" t="s">
        <v>30</v>
      </c>
      <c r="G6026" t="s">
        <v>28</v>
      </c>
    </row>
    <row r="6027" spans="1:7" x14ac:dyDescent="0.2">
      <c r="A6027" s="3">
        <v>41449</v>
      </c>
      <c r="B6027">
        <v>2.82</v>
      </c>
      <c r="C6027" t="s">
        <v>27</v>
      </c>
      <c r="D6027" t="s">
        <v>28</v>
      </c>
      <c r="E6027">
        <v>2.7800000000000002</v>
      </c>
      <c r="F6027" t="s">
        <v>27</v>
      </c>
      <c r="G6027" t="s">
        <v>28</v>
      </c>
    </row>
    <row r="6028" spans="1:7" x14ac:dyDescent="0.2">
      <c r="A6028" s="3">
        <v>41450</v>
      </c>
      <c r="B6028">
        <v>2.81</v>
      </c>
      <c r="C6028" t="s">
        <v>27</v>
      </c>
      <c r="D6028" t="s">
        <v>28</v>
      </c>
      <c r="E6028">
        <v>2.72</v>
      </c>
      <c r="F6028" t="s">
        <v>27</v>
      </c>
      <c r="G6028" t="s">
        <v>28</v>
      </c>
    </row>
    <row r="6029" spans="1:7" x14ac:dyDescent="0.2">
      <c r="A6029" s="3">
        <v>41451</v>
      </c>
      <c r="B6029">
        <v>2.81</v>
      </c>
      <c r="C6029" t="s">
        <v>27</v>
      </c>
      <c r="D6029" t="s">
        <v>28</v>
      </c>
      <c r="E6029">
        <v>2.58</v>
      </c>
      <c r="F6029" t="s">
        <v>27</v>
      </c>
      <c r="G6029" t="s">
        <v>28</v>
      </c>
    </row>
    <row r="6030" spans="1:7" x14ac:dyDescent="0.2">
      <c r="A6030" s="3">
        <v>41452</v>
      </c>
      <c r="B6030">
        <v>2.79</v>
      </c>
      <c r="C6030" t="s">
        <v>27</v>
      </c>
      <c r="D6030" t="s">
        <v>28</v>
      </c>
      <c r="E6030">
        <v>1.92</v>
      </c>
      <c r="F6030" t="s">
        <v>27</v>
      </c>
      <c r="G6030" t="s">
        <v>28</v>
      </c>
    </row>
    <row r="6031" spans="1:7" x14ac:dyDescent="0.2">
      <c r="A6031" s="3">
        <v>41453</v>
      </c>
      <c r="B6031">
        <v>2.7800000000000002</v>
      </c>
      <c r="C6031" t="s">
        <v>27</v>
      </c>
      <c r="D6031" t="s">
        <v>28</v>
      </c>
      <c r="E6031">
        <v>2.8000000000000003</v>
      </c>
      <c r="F6031" t="s">
        <v>27</v>
      </c>
      <c r="G6031" t="s">
        <v>28</v>
      </c>
    </row>
    <row r="6032" spans="1:7" x14ac:dyDescent="0.2">
      <c r="A6032" s="3">
        <v>41454</v>
      </c>
      <c r="B6032" t="s">
        <v>29</v>
      </c>
      <c r="C6032" t="s">
        <v>30</v>
      </c>
      <c r="D6032" t="s">
        <v>28</v>
      </c>
      <c r="E6032" t="s">
        <v>29</v>
      </c>
      <c r="F6032" t="s">
        <v>30</v>
      </c>
      <c r="G6032" t="s">
        <v>28</v>
      </c>
    </row>
    <row r="6033" spans="1:7" x14ac:dyDescent="0.2">
      <c r="A6033" s="3">
        <v>41455</v>
      </c>
      <c r="B6033" t="s">
        <v>29</v>
      </c>
      <c r="C6033" t="s">
        <v>30</v>
      </c>
      <c r="D6033" t="s">
        <v>28</v>
      </c>
      <c r="E6033" t="s">
        <v>29</v>
      </c>
      <c r="F6033" t="s">
        <v>30</v>
      </c>
      <c r="G6033" t="s">
        <v>28</v>
      </c>
    </row>
    <row r="6034" spans="1:7" x14ac:dyDescent="0.2">
      <c r="A6034" s="3">
        <v>41456</v>
      </c>
      <c r="B6034">
        <v>2.75</v>
      </c>
      <c r="C6034" t="s">
        <v>27</v>
      </c>
      <c r="D6034" t="s">
        <v>28</v>
      </c>
      <c r="E6034">
        <v>2.66</v>
      </c>
      <c r="F6034" t="s">
        <v>27</v>
      </c>
      <c r="G6034" t="s">
        <v>28</v>
      </c>
    </row>
    <row r="6035" spans="1:7" x14ac:dyDescent="0.2">
      <c r="A6035" s="3">
        <v>41457</v>
      </c>
      <c r="B6035">
        <v>2.75</v>
      </c>
      <c r="C6035" t="s">
        <v>27</v>
      </c>
      <c r="D6035" t="s">
        <v>28</v>
      </c>
      <c r="E6035">
        <v>2.66</v>
      </c>
      <c r="F6035" t="s">
        <v>27</v>
      </c>
      <c r="G6035" t="s">
        <v>28</v>
      </c>
    </row>
    <row r="6036" spans="1:7" x14ac:dyDescent="0.2">
      <c r="A6036" s="3">
        <v>41458</v>
      </c>
      <c r="B6036">
        <v>2.74</v>
      </c>
      <c r="C6036" t="s">
        <v>27</v>
      </c>
      <c r="D6036" t="s">
        <v>28</v>
      </c>
      <c r="E6036">
        <v>2.62</v>
      </c>
      <c r="F6036" t="s">
        <v>27</v>
      </c>
      <c r="G6036" t="s">
        <v>28</v>
      </c>
    </row>
    <row r="6037" spans="1:7" x14ac:dyDescent="0.2">
      <c r="A6037" s="3">
        <v>41459</v>
      </c>
      <c r="B6037">
        <v>2.65</v>
      </c>
      <c r="C6037" t="s">
        <v>27</v>
      </c>
      <c r="D6037" t="s">
        <v>28</v>
      </c>
      <c r="E6037">
        <v>2.54</v>
      </c>
      <c r="F6037" t="s">
        <v>27</v>
      </c>
      <c r="G6037" t="s">
        <v>28</v>
      </c>
    </row>
    <row r="6038" spans="1:7" x14ac:dyDescent="0.2">
      <c r="A6038" s="3">
        <v>41460</v>
      </c>
      <c r="B6038">
        <v>2.65</v>
      </c>
      <c r="C6038" t="s">
        <v>27</v>
      </c>
      <c r="D6038" t="s">
        <v>28</v>
      </c>
      <c r="E6038">
        <v>2.54</v>
      </c>
      <c r="F6038" t="s">
        <v>27</v>
      </c>
      <c r="G6038" t="s">
        <v>28</v>
      </c>
    </row>
    <row r="6039" spans="1:7" x14ac:dyDescent="0.2">
      <c r="A6039" s="3">
        <v>41461</v>
      </c>
      <c r="B6039" t="s">
        <v>29</v>
      </c>
      <c r="C6039" t="s">
        <v>30</v>
      </c>
      <c r="D6039" t="s">
        <v>28</v>
      </c>
      <c r="E6039" t="s">
        <v>29</v>
      </c>
      <c r="F6039" t="s">
        <v>30</v>
      </c>
      <c r="G6039" t="s">
        <v>28</v>
      </c>
    </row>
    <row r="6040" spans="1:7" x14ac:dyDescent="0.2">
      <c r="A6040" s="3">
        <v>41462</v>
      </c>
      <c r="B6040" t="s">
        <v>29</v>
      </c>
      <c r="C6040" t="s">
        <v>30</v>
      </c>
      <c r="D6040" t="s">
        <v>28</v>
      </c>
      <c r="E6040" t="s">
        <v>29</v>
      </c>
      <c r="F6040" t="s">
        <v>30</v>
      </c>
      <c r="G6040" t="s">
        <v>28</v>
      </c>
    </row>
    <row r="6041" spans="1:7" x14ac:dyDescent="0.2">
      <c r="A6041" s="3">
        <v>41463</v>
      </c>
      <c r="B6041">
        <v>2.64</v>
      </c>
      <c r="C6041" t="s">
        <v>27</v>
      </c>
      <c r="D6041" t="s">
        <v>28</v>
      </c>
      <c r="E6041">
        <v>2.58</v>
      </c>
      <c r="F6041" t="s">
        <v>27</v>
      </c>
      <c r="G6041" t="s">
        <v>28</v>
      </c>
    </row>
    <row r="6042" spans="1:7" x14ac:dyDescent="0.2">
      <c r="A6042" s="3">
        <v>41464</v>
      </c>
      <c r="B6042">
        <v>2.64</v>
      </c>
      <c r="C6042" t="s">
        <v>27</v>
      </c>
      <c r="D6042" t="s">
        <v>28</v>
      </c>
      <c r="E6042">
        <v>2.59</v>
      </c>
      <c r="F6042" t="s">
        <v>27</v>
      </c>
      <c r="G6042" t="s">
        <v>28</v>
      </c>
    </row>
    <row r="6043" spans="1:7" x14ac:dyDescent="0.2">
      <c r="A6043" s="3">
        <v>41465</v>
      </c>
      <c r="B6043">
        <v>2.64</v>
      </c>
      <c r="C6043" t="s">
        <v>27</v>
      </c>
      <c r="D6043" t="s">
        <v>28</v>
      </c>
      <c r="E6043">
        <v>2.59</v>
      </c>
      <c r="F6043" t="s">
        <v>27</v>
      </c>
      <c r="G6043" t="s">
        <v>28</v>
      </c>
    </row>
    <row r="6044" spans="1:7" x14ac:dyDescent="0.2">
      <c r="A6044" s="3">
        <v>41466</v>
      </c>
      <c r="B6044">
        <v>2.64</v>
      </c>
      <c r="C6044" t="s">
        <v>27</v>
      </c>
      <c r="D6044" t="s">
        <v>28</v>
      </c>
      <c r="E6044">
        <v>2.59</v>
      </c>
      <c r="F6044" t="s">
        <v>27</v>
      </c>
      <c r="G6044" t="s">
        <v>28</v>
      </c>
    </row>
    <row r="6045" spans="1:7" x14ac:dyDescent="0.2">
      <c r="A6045" s="3">
        <v>41467</v>
      </c>
      <c r="B6045">
        <v>2.64</v>
      </c>
      <c r="C6045" t="s">
        <v>27</v>
      </c>
      <c r="D6045" t="s">
        <v>28</v>
      </c>
      <c r="E6045">
        <v>2.59</v>
      </c>
      <c r="F6045" t="s">
        <v>27</v>
      </c>
      <c r="G6045" t="s">
        <v>28</v>
      </c>
    </row>
    <row r="6046" spans="1:7" x14ac:dyDescent="0.2">
      <c r="A6046" s="3">
        <v>41468</v>
      </c>
      <c r="B6046" t="s">
        <v>29</v>
      </c>
      <c r="C6046" t="s">
        <v>30</v>
      </c>
      <c r="D6046" t="s">
        <v>28</v>
      </c>
      <c r="E6046" t="s">
        <v>29</v>
      </c>
      <c r="F6046" t="s">
        <v>30</v>
      </c>
      <c r="G6046" t="s">
        <v>28</v>
      </c>
    </row>
    <row r="6047" spans="1:7" x14ac:dyDescent="0.2">
      <c r="A6047" s="3">
        <v>41469</v>
      </c>
      <c r="B6047" t="s">
        <v>29</v>
      </c>
      <c r="C6047" t="s">
        <v>30</v>
      </c>
      <c r="D6047" t="s">
        <v>28</v>
      </c>
      <c r="E6047" t="s">
        <v>29</v>
      </c>
      <c r="F6047" t="s">
        <v>30</v>
      </c>
      <c r="G6047" t="s">
        <v>28</v>
      </c>
    </row>
    <row r="6048" spans="1:7" x14ac:dyDescent="0.2">
      <c r="A6048" s="3">
        <v>41470</v>
      </c>
      <c r="B6048">
        <v>2.64</v>
      </c>
      <c r="C6048" t="s">
        <v>27</v>
      </c>
      <c r="D6048" t="s">
        <v>28</v>
      </c>
      <c r="E6048">
        <v>2.61</v>
      </c>
      <c r="F6048" t="s">
        <v>27</v>
      </c>
      <c r="G6048" t="s">
        <v>28</v>
      </c>
    </row>
    <row r="6049" spans="1:7" x14ac:dyDescent="0.2">
      <c r="A6049" s="3">
        <v>41471</v>
      </c>
      <c r="B6049">
        <v>2.64</v>
      </c>
      <c r="C6049" t="s">
        <v>27</v>
      </c>
      <c r="D6049" t="s">
        <v>28</v>
      </c>
      <c r="E6049">
        <v>2.62</v>
      </c>
      <c r="F6049" t="s">
        <v>27</v>
      </c>
      <c r="G6049" t="s">
        <v>28</v>
      </c>
    </row>
    <row r="6050" spans="1:7" x14ac:dyDescent="0.2">
      <c r="A6050" s="3">
        <v>41472</v>
      </c>
      <c r="B6050">
        <v>2.64</v>
      </c>
      <c r="C6050" t="s">
        <v>27</v>
      </c>
      <c r="D6050" t="s">
        <v>28</v>
      </c>
      <c r="E6050">
        <v>2.61</v>
      </c>
      <c r="F6050" t="s">
        <v>27</v>
      </c>
      <c r="G6050" t="s">
        <v>28</v>
      </c>
    </row>
    <row r="6051" spans="1:7" x14ac:dyDescent="0.2">
      <c r="A6051" s="3">
        <v>41473</v>
      </c>
      <c r="B6051">
        <v>2.64</v>
      </c>
      <c r="C6051" t="s">
        <v>27</v>
      </c>
      <c r="D6051" t="s">
        <v>28</v>
      </c>
      <c r="E6051">
        <v>2.61</v>
      </c>
      <c r="F6051" t="s">
        <v>27</v>
      </c>
      <c r="G6051" t="s">
        <v>28</v>
      </c>
    </row>
    <row r="6052" spans="1:7" x14ac:dyDescent="0.2">
      <c r="A6052" s="3">
        <v>41474</v>
      </c>
      <c r="B6052">
        <v>2.64</v>
      </c>
      <c r="C6052" t="s">
        <v>27</v>
      </c>
      <c r="D6052" t="s">
        <v>28</v>
      </c>
      <c r="E6052">
        <v>2.6</v>
      </c>
      <c r="F6052" t="s">
        <v>27</v>
      </c>
      <c r="G6052" t="s">
        <v>28</v>
      </c>
    </row>
    <row r="6053" spans="1:7" x14ac:dyDescent="0.2">
      <c r="A6053" s="3">
        <v>41475</v>
      </c>
      <c r="B6053" t="s">
        <v>29</v>
      </c>
      <c r="C6053" t="s">
        <v>30</v>
      </c>
      <c r="D6053" t="s">
        <v>28</v>
      </c>
      <c r="E6053" t="s">
        <v>29</v>
      </c>
      <c r="F6053" t="s">
        <v>30</v>
      </c>
      <c r="G6053" t="s">
        <v>28</v>
      </c>
    </row>
    <row r="6054" spans="1:7" x14ac:dyDescent="0.2">
      <c r="A6054" s="3">
        <v>41476</v>
      </c>
      <c r="B6054" t="s">
        <v>29</v>
      </c>
      <c r="C6054" t="s">
        <v>30</v>
      </c>
      <c r="D6054" t="s">
        <v>28</v>
      </c>
      <c r="E6054" t="s">
        <v>29</v>
      </c>
      <c r="F6054" t="s">
        <v>30</v>
      </c>
      <c r="G6054" t="s">
        <v>28</v>
      </c>
    </row>
    <row r="6055" spans="1:7" x14ac:dyDescent="0.2">
      <c r="A6055" s="3">
        <v>41477</v>
      </c>
      <c r="B6055">
        <v>2.63</v>
      </c>
      <c r="C6055" t="s">
        <v>27</v>
      </c>
      <c r="D6055" t="s">
        <v>28</v>
      </c>
      <c r="E6055">
        <v>2.48</v>
      </c>
      <c r="F6055" t="s">
        <v>27</v>
      </c>
      <c r="G6055" t="s">
        <v>28</v>
      </c>
    </row>
    <row r="6056" spans="1:7" x14ac:dyDescent="0.2">
      <c r="A6056" s="3">
        <v>41478</v>
      </c>
      <c r="B6056">
        <v>2.63</v>
      </c>
      <c r="C6056" t="s">
        <v>27</v>
      </c>
      <c r="D6056" t="s">
        <v>28</v>
      </c>
      <c r="E6056">
        <v>2.52</v>
      </c>
      <c r="F6056" t="s">
        <v>27</v>
      </c>
      <c r="G6056" t="s">
        <v>28</v>
      </c>
    </row>
    <row r="6057" spans="1:7" x14ac:dyDescent="0.2">
      <c r="A6057" s="3">
        <v>41479</v>
      </c>
      <c r="B6057">
        <v>2.63</v>
      </c>
      <c r="C6057" t="s">
        <v>27</v>
      </c>
      <c r="D6057" t="s">
        <v>28</v>
      </c>
      <c r="E6057">
        <v>2.14</v>
      </c>
      <c r="F6057" t="s">
        <v>27</v>
      </c>
      <c r="G6057" t="s">
        <v>28</v>
      </c>
    </row>
    <row r="6058" spans="1:7" x14ac:dyDescent="0.2">
      <c r="A6058" s="3">
        <v>41480</v>
      </c>
      <c r="B6058">
        <v>2.63</v>
      </c>
      <c r="C6058" t="s">
        <v>27</v>
      </c>
      <c r="D6058" t="s">
        <v>28</v>
      </c>
      <c r="E6058">
        <v>2.21</v>
      </c>
      <c r="F6058" t="s">
        <v>27</v>
      </c>
      <c r="G6058" t="s">
        <v>28</v>
      </c>
    </row>
    <row r="6059" spans="1:7" x14ac:dyDescent="0.2">
      <c r="A6059" s="3">
        <v>41481</v>
      </c>
      <c r="B6059">
        <v>2.63</v>
      </c>
      <c r="C6059" t="s">
        <v>27</v>
      </c>
      <c r="D6059" t="s">
        <v>28</v>
      </c>
      <c r="E6059">
        <v>1.86</v>
      </c>
      <c r="F6059" t="s">
        <v>27</v>
      </c>
      <c r="G6059" t="s">
        <v>28</v>
      </c>
    </row>
    <row r="6060" spans="1:7" x14ac:dyDescent="0.2">
      <c r="A6060" s="3">
        <v>41482</v>
      </c>
      <c r="B6060" t="s">
        <v>29</v>
      </c>
      <c r="C6060" t="s">
        <v>30</v>
      </c>
      <c r="D6060" t="s">
        <v>28</v>
      </c>
      <c r="E6060" t="s">
        <v>29</v>
      </c>
      <c r="F6060" t="s">
        <v>30</v>
      </c>
      <c r="G6060" t="s">
        <v>28</v>
      </c>
    </row>
    <row r="6061" spans="1:7" x14ac:dyDescent="0.2">
      <c r="A6061" s="3">
        <v>41483</v>
      </c>
      <c r="B6061" t="s">
        <v>29</v>
      </c>
      <c r="C6061" t="s">
        <v>30</v>
      </c>
      <c r="D6061" t="s">
        <v>28</v>
      </c>
      <c r="E6061" t="s">
        <v>29</v>
      </c>
      <c r="F6061" t="s">
        <v>30</v>
      </c>
      <c r="G6061" t="s">
        <v>28</v>
      </c>
    </row>
    <row r="6062" spans="1:7" x14ac:dyDescent="0.2">
      <c r="A6062" s="3">
        <v>41484</v>
      </c>
      <c r="B6062">
        <v>2.63</v>
      </c>
      <c r="C6062" t="s">
        <v>27</v>
      </c>
      <c r="D6062" t="s">
        <v>28</v>
      </c>
      <c r="E6062">
        <v>1.58</v>
      </c>
      <c r="F6062" t="s">
        <v>27</v>
      </c>
      <c r="G6062" t="s">
        <v>28</v>
      </c>
    </row>
    <row r="6063" spans="1:7" x14ac:dyDescent="0.2">
      <c r="A6063" s="3">
        <v>41485</v>
      </c>
      <c r="B6063">
        <v>2.63</v>
      </c>
      <c r="C6063" t="s">
        <v>27</v>
      </c>
      <c r="D6063" t="s">
        <v>28</v>
      </c>
      <c r="E6063">
        <v>2.58</v>
      </c>
      <c r="F6063" t="s">
        <v>27</v>
      </c>
      <c r="G6063" t="s">
        <v>28</v>
      </c>
    </row>
    <row r="6064" spans="1:7" x14ac:dyDescent="0.2">
      <c r="A6064" s="3">
        <v>41486</v>
      </c>
      <c r="B6064">
        <v>2.63</v>
      </c>
      <c r="C6064" t="s">
        <v>27</v>
      </c>
      <c r="D6064" t="s">
        <v>28</v>
      </c>
      <c r="E6064">
        <v>2.54</v>
      </c>
      <c r="F6064" t="s">
        <v>27</v>
      </c>
      <c r="G6064" t="s">
        <v>28</v>
      </c>
    </row>
    <row r="6065" spans="1:7" x14ac:dyDescent="0.2">
      <c r="A6065" s="3">
        <v>41487</v>
      </c>
      <c r="B6065">
        <v>2.63</v>
      </c>
      <c r="C6065" t="s">
        <v>27</v>
      </c>
      <c r="D6065" t="s">
        <v>28</v>
      </c>
      <c r="E6065">
        <v>2.57</v>
      </c>
      <c r="F6065" t="s">
        <v>27</v>
      </c>
      <c r="G6065" t="s">
        <v>28</v>
      </c>
    </row>
    <row r="6066" spans="1:7" x14ac:dyDescent="0.2">
      <c r="A6066" s="3">
        <v>41488</v>
      </c>
      <c r="B6066">
        <v>2.63</v>
      </c>
      <c r="C6066" t="s">
        <v>27</v>
      </c>
      <c r="D6066" t="s">
        <v>28</v>
      </c>
      <c r="E6066">
        <v>2.58</v>
      </c>
      <c r="F6066" t="s">
        <v>27</v>
      </c>
      <c r="G6066" t="s">
        <v>28</v>
      </c>
    </row>
    <row r="6067" spans="1:7" x14ac:dyDescent="0.2">
      <c r="A6067" s="3">
        <v>41489</v>
      </c>
      <c r="B6067" t="s">
        <v>29</v>
      </c>
      <c r="C6067" t="s">
        <v>30</v>
      </c>
      <c r="D6067" t="s">
        <v>28</v>
      </c>
      <c r="E6067" t="s">
        <v>29</v>
      </c>
      <c r="F6067" t="s">
        <v>30</v>
      </c>
      <c r="G6067" t="s">
        <v>28</v>
      </c>
    </row>
    <row r="6068" spans="1:7" x14ac:dyDescent="0.2">
      <c r="A6068" s="3">
        <v>41490</v>
      </c>
      <c r="B6068" t="s">
        <v>29</v>
      </c>
      <c r="C6068" t="s">
        <v>30</v>
      </c>
      <c r="D6068" t="s">
        <v>28</v>
      </c>
      <c r="E6068" t="s">
        <v>29</v>
      </c>
      <c r="F6068" t="s">
        <v>30</v>
      </c>
      <c r="G6068" t="s">
        <v>28</v>
      </c>
    </row>
    <row r="6069" spans="1:7" x14ac:dyDescent="0.2">
      <c r="A6069" s="3">
        <v>41491</v>
      </c>
      <c r="B6069">
        <v>2.63</v>
      </c>
      <c r="C6069" t="s">
        <v>27</v>
      </c>
      <c r="D6069" t="s">
        <v>28</v>
      </c>
      <c r="E6069">
        <v>2.58</v>
      </c>
      <c r="F6069" t="s">
        <v>27</v>
      </c>
      <c r="G6069" t="s">
        <v>28</v>
      </c>
    </row>
    <row r="6070" spans="1:7" x14ac:dyDescent="0.2">
      <c r="A6070" s="3">
        <v>41492</v>
      </c>
      <c r="B6070">
        <v>2.63</v>
      </c>
      <c r="C6070" t="s">
        <v>27</v>
      </c>
      <c r="D6070" t="s">
        <v>28</v>
      </c>
      <c r="E6070">
        <v>2.58</v>
      </c>
      <c r="F6070" t="s">
        <v>27</v>
      </c>
      <c r="G6070" t="s">
        <v>28</v>
      </c>
    </row>
    <row r="6071" spans="1:7" x14ac:dyDescent="0.2">
      <c r="A6071" s="3">
        <v>41493</v>
      </c>
      <c r="B6071">
        <v>2.63</v>
      </c>
      <c r="C6071" t="s">
        <v>27</v>
      </c>
      <c r="D6071" t="s">
        <v>28</v>
      </c>
      <c r="E6071">
        <v>2.59</v>
      </c>
      <c r="F6071" t="s">
        <v>27</v>
      </c>
      <c r="G6071" t="s">
        <v>28</v>
      </c>
    </row>
    <row r="6072" spans="1:7" x14ac:dyDescent="0.2">
      <c r="A6072" s="3">
        <v>41494</v>
      </c>
      <c r="B6072">
        <v>2.62</v>
      </c>
      <c r="C6072" t="s">
        <v>27</v>
      </c>
      <c r="D6072" t="s">
        <v>28</v>
      </c>
      <c r="E6072">
        <v>2.57</v>
      </c>
      <c r="F6072" t="s">
        <v>27</v>
      </c>
      <c r="G6072" t="s">
        <v>28</v>
      </c>
    </row>
    <row r="6073" spans="1:7" x14ac:dyDescent="0.2">
      <c r="A6073" s="3">
        <v>41495</v>
      </c>
      <c r="B6073">
        <v>2.63</v>
      </c>
      <c r="C6073" t="s">
        <v>27</v>
      </c>
      <c r="D6073" t="s">
        <v>28</v>
      </c>
      <c r="E6073">
        <v>2.58</v>
      </c>
      <c r="F6073" t="s">
        <v>27</v>
      </c>
      <c r="G6073" t="s">
        <v>28</v>
      </c>
    </row>
    <row r="6074" spans="1:7" x14ac:dyDescent="0.2">
      <c r="A6074" s="3">
        <v>41496</v>
      </c>
      <c r="B6074" t="s">
        <v>29</v>
      </c>
      <c r="C6074" t="s">
        <v>30</v>
      </c>
      <c r="D6074" t="s">
        <v>28</v>
      </c>
      <c r="E6074" t="s">
        <v>29</v>
      </c>
      <c r="F6074" t="s">
        <v>30</v>
      </c>
      <c r="G6074" t="s">
        <v>28</v>
      </c>
    </row>
    <row r="6075" spans="1:7" x14ac:dyDescent="0.2">
      <c r="A6075" s="3">
        <v>41497</v>
      </c>
      <c r="B6075" t="s">
        <v>29</v>
      </c>
      <c r="C6075" t="s">
        <v>30</v>
      </c>
      <c r="D6075" t="s">
        <v>28</v>
      </c>
      <c r="E6075" t="s">
        <v>29</v>
      </c>
      <c r="F6075" t="s">
        <v>30</v>
      </c>
      <c r="G6075" t="s">
        <v>28</v>
      </c>
    </row>
    <row r="6076" spans="1:7" x14ac:dyDescent="0.2">
      <c r="A6076" s="3">
        <v>41498</v>
      </c>
      <c r="B6076">
        <v>2.62</v>
      </c>
      <c r="C6076" t="s">
        <v>27</v>
      </c>
      <c r="D6076" t="s">
        <v>28</v>
      </c>
      <c r="E6076">
        <v>2.59</v>
      </c>
      <c r="F6076" t="s">
        <v>27</v>
      </c>
      <c r="G6076" t="s">
        <v>28</v>
      </c>
    </row>
    <row r="6077" spans="1:7" x14ac:dyDescent="0.2">
      <c r="A6077" s="3">
        <v>41499</v>
      </c>
      <c r="B6077">
        <v>2.62</v>
      </c>
      <c r="C6077" t="s">
        <v>27</v>
      </c>
      <c r="D6077" t="s">
        <v>28</v>
      </c>
      <c r="E6077">
        <v>2.58</v>
      </c>
      <c r="F6077" t="s">
        <v>27</v>
      </c>
      <c r="G6077" t="s">
        <v>28</v>
      </c>
    </row>
    <row r="6078" spans="1:7" x14ac:dyDescent="0.2">
      <c r="A6078" s="3">
        <v>41500</v>
      </c>
      <c r="B6078">
        <v>2.62</v>
      </c>
      <c r="C6078" t="s">
        <v>27</v>
      </c>
      <c r="D6078" t="s">
        <v>28</v>
      </c>
      <c r="E6078">
        <v>2.59</v>
      </c>
      <c r="F6078" t="s">
        <v>27</v>
      </c>
      <c r="G6078" t="s">
        <v>28</v>
      </c>
    </row>
    <row r="6079" spans="1:7" x14ac:dyDescent="0.2">
      <c r="A6079" s="3">
        <v>41501</v>
      </c>
      <c r="B6079" t="s">
        <v>29</v>
      </c>
      <c r="C6079" t="s">
        <v>30</v>
      </c>
      <c r="D6079" t="s">
        <v>28</v>
      </c>
      <c r="E6079" t="s">
        <v>29</v>
      </c>
      <c r="F6079" t="s">
        <v>30</v>
      </c>
      <c r="G6079" t="s">
        <v>28</v>
      </c>
    </row>
    <row r="6080" spans="1:7" x14ac:dyDescent="0.2">
      <c r="A6080" s="3">
        <v>41502</v>
      </c>
      <c r="B6080">
        <v>2.62</v>
      </c>
      <c r="C6080" t="s">
        <v>27</v>
      </c>
      <c r="D6080" t="s">
        <v>28</v>
      </c>
      <c r="E6080">
        <v>2.59</v>
      </c>
      <c r="F6080" t="s">
        <v>27</v>
      </c>
      <c r="G6080" t="s">
        <v>28</v>
      </c>
    </row>
    <row r="6081" spans="1:7" x14ac:dyDescent="0.2">
      <c r="A6081" s="3">
        <v>41503</v>
      </c>
      <c r="B6081" t="s">
        <v>29</v>
      </c>
      <c r="C6081" t="s">
        <v>30</v>
      </c>
      <c r="D6081" t="s">
        <v>28</v>
      </c>
      <c r="E6081" t="s">
        <v>29</v>
      </c>
      <c r="F6081" t="s">
        <v>30</v>
      </c>
      <c r="G6081" t="s">
        <v>28</v>
      </c>
    </row>
    <row r="6082" spans="1:7" x14ac:dyDescent="0.2">
      <c r="A6082" s="3">
        <v>41504</v>
      </c>
      <c r="B6082" t="s">
        <v>29</v>
      </c>
      <c r="C6082" t="s">
        <v>30</v>
      </c>
      <c r="D6082" t="s">
        <v>28</v>
      </c>
      <c r="E6082" t="s">
        <v>29</v>
      </c>
      <c r="F6082" t="s">
        <v>30</v>
      </c>
      <c r="G6082" t="s">
        <v>28</v>
      </c>
    </row>
    <row r="6083" spans="1:7" x14ac:dyDescent="0.2">
      <c r="A6083" s="3">
        <v>41505</v>
      </c>
      <c r="B6083">
        <v>2.62</v>
      </c>
      <c r="C6083" t="s">
        <v>27</v>
      </c>
      <c r="D6083" t="s">
        <v>28</v>
      </c>
      <c r="E6083">
        <v>2.6</v>
      </c>
      <c r="F6083" t="s">
        <v>27</v>
      </c>
      <c r="G6083" t="s">
        <v>28</v>
      </c>
    </row>
    <row r="6084" spans="1:7" x14ac:dyDescent="0.2">
      <c r="A6084" s="3">
        <v>41506</v>
      </c>
      <c r="B6084">
        <v>2.62</v>
      </c>
      <c r="C6084" t="s">
        <v>27</v>
      </c>
      <c r="D6084" t="s">
        <v>28</v>
      </c>
      <c r="E6084">
        <v>2.6</v>
      </c>
      <c r="F6084" t="s">
        <v>27</v>
      </c>
      <c r="G6084" t="s">
        <v>28</v>
      </c>
    </row>
    <row r="6085" spans="1:7" x14ac:dyDescent="0.2">
      <c r="A6085" s="3">
        <v>41507</v>
      </c>
      <c r="B6085">
        <v>2.62</v>
      </c>
      <c r="C6085" t="s">
        <v>27</v>
      </c>
      <c r="D6085" t="s">
        <v>28</v>
      </c>
      <c r="E6085">
        <v>2.59</v>
      </c>
      <c r="F6085" t="s">
        <v>27</v>
      </c>
      <c r="G6085" t="s">
        <v>28</v>
      </c>
    </row>
    <row r="6086" spans="1:7" x14ac:dyDescent="0.2">
      <c r="A6086" s="3">
        <v>41508</v>
      </c>
      <c r="B6086">
        <v>2.62</v>
      </c>
      <c r="C6086" t="s">
        <v>27</v>
      </c>
      <c r="D6086" t="s">
        <v>28</v>
      </c>
      <c r="E6086">
        <v>2.59</v>
      </c>
      <c r="F6086" t="s">
        <v>27</v>
      </c>
      <c r="G6086" t="s">
        <v>28</v>
      </c>
    </row>
    <row r="6087" spans="1:7" x14ac:dyDescent="0.2">
      <c r="A6087" s="3">
        <v>41509</v>
      </c>
      <c r="B6087">
        <v>2.62</v>
      </c>
      <c r="C6087" t="s">
        <v>27</v>
      </c>
      <c r="D6087" t="s">
        <v>28</v>
      </c>
      <c r="E6087">
        <v>2.59</v>
      </c>
      <c r="F6087" t="s">
        <v>27</v>
      </c>
      <c r="G6087" t="s">
        <v>28</v>
      </c>
    </row>
    <row r="6088" spans="1:7" x14ac:dyDescent="0.2">
      <c r="A6088" s="3">
        <v>41510</v>
      </c>
      <c r="B6088" t="s">
        <v>29</v>
      </c>
      <c r="C6088" t="s">
        <v>30</v>
      </c>
      <c r="D6088" t="s">
        <v>28</v>
      </c>
      <c r="E6088" t="s">
        <v>29</v>
      </c>
      <c r="F6088" t="s">
        <v>30</v>
      </c>
      <c r="G6088" t="s">
        <v>28</v>
      </c>
    </row>
    <row r="6089" spans="1:7" x14ac:dyDescent="0.2">
      <c r="A6089" s="3">
        <v>41511</v>
      </c>
      <c r="B6089" t="s">
        <v>29</v>
      </c>
      <c r="C6089" t="s">
        <v>30</v>
      </c>
      <c r="D6089" t="s">
        <v>28</v>
      </c>
      <c r="E6089" t="s">
        <v>29</v>
      </c>
      <c r="F6089" t="s">
        <v>30</v>
      </c>
      <c r="G6089" t="s">
        <v>28</v>
      </c>
    </row>
    <row r="6090" spans="1:7" x14ac:dyDescent="0.2">
      <c r="A6090" s="3">
        <v>41512</v>
      </c>
      <c r="B6090">
        <v>2.61</v>
      </c>
      <c r="C6090" t="s">
        <v>27</v>
      </c>
      <c r="D6090" t="s">
        <v>28</v>
      </c>
      <c r="E6090">
        <v>2.59</v>
      </c>
      <c r="F6090" t="s">
        <v>27</v>
      </c>
      <c r="G6090" t="s">
        <v>28</v>
      </c>
    </row>
    <row r="6091" spans="1:7" x14ac:dyDescent="0.2">
      <c r="A6091" s="3">
        <v>41513</v>
      </c>
      <c r="B6091">
        <v>2.62</v>
      </c>
      <c r="C6091" t="s">
        <v>27</v>
      </c>
      <c r="D6091" t="s">
        <v>28</v>
      </c>
      <c r="E6091">
        <v>2.6</v>
      </c>
      <c r="F6091" t="s">
        <v>27</v>
      </c>
      <c r="G6091" t="s">
        <v>28</v>
      </c>
    </row>
    <row r="6092" spans="1:7" x14ac:dyDescent="0.2">
      <c r="A6092" s="3">
        <v>41514</v>
      </c>
      <c r="B6092">
        <v>2.61</v>
      </c>
      <c r="C6092" t="s">
        <v>27</v>
      </c>
      <c r="D6092" t="s">
        <v>28</v>
      </c>
      <c r="E6092">
        <v>2.6</v>
      </c>
      <c r="F6092" t="s">
        <v>27</v>
      </c>
      <c r="G6092" t="s">
        <v>28</v>
      </c>
    </row>
    <row r="6093" spans="1:7" x14ac:dyDescent="0.2">
      <c r="A6093" s="3">
        <v>41515</v>
      </c>
      <c r="B6093">
        <v>2.61</v>
      </c>
      <c r="C6093" t="s">
        <v>27</v>
      </c>
      <c r="D6093" t="s">
        <v>28</v>
      </c>
      <c r="E6093">
        <v>2.6</v>
      </c>
      <c r="F6093" t="s">
        <v>27</v>
      </c>
      <c r="G6093" t="s">
        <v>28</v>
      </c>
    </row>
    <row r="6094" spans="1:7" x14ac:dyDescent="0.2">
      <c r="A6094" s="3">
        <v>41516</v>
      </c>
      <c r="B6094">
        <v>2.61</v>
      </c>
      <c r="C6094" t="s">
        <v>27</v>
      </c>
      <c r="D6094" t="s">
        <v>28</v>
      </c>
      <c r="E6094">
        <v>2.6</v>
      </c>
      <c r="F6094" t="s">
        <v>27</v>
      </c>
      <c r="G6094" t="s">
        <v>28</v>
      </c>
    </row>
    <row r="6095" spans="1:7" x14ac:dyDescent="0.2">
      <c r="A6095" s="3">
        <v>41517</v>
      </c>
      <c r="B6095" t="s">
        <v>29</v>
      </c>
      <c r="C6095" t="s">
        <v>30</v>
      </c>
      <c r="D6095" t="s">
        <v>28</v>
      </c>
      <c r="E6095" t="s">
        <v>29</v>
      </c>
      <c r="F6095" t="s">
        <v>30</v>
      </c>
      <c r="G6095" t="s">
        <v>28</v>
      </c>
    </row>
    <row r="6096" spans="1:7" x14ac:dyDescent="0.2">
      <c r="A6096" s="3">
        <v>41518</v>
      </c>
      <c r="B6096" t="s">
        <v>29</v>
      </c>
      <c r="C6096" t="s">
        <v>30</v>
      </c>
      <c r="D6096" t="s">
        <v>28</v>
      </c>
      <c r="E6096" t="s">
        <v>29</v>
      </c>
      <c r="F6096" t="s">
        <v>30</v>
      </c>
      <c r="G6096" t="s">
        <v>28</v>
      </c>
    </row>
    <row r="6097" spans="1:7" x14ac:dyDescent="0.2">
      <c r="A6097" s="3">
        <v>41519</v>
      </c>
      <c r="B6097">
        <v>2.61</v>
      </c>
      <c r="C6097" t="s">
        <v>27</v>
      </c>
      <c r="D6097" t="s">
        <v>28</v>
      </c>
      <c r="E6097">
        <v>2.57</v>
      </c>
      <c r="F6097" t="s">
        <v>27</v>
      </c>
      <c r="G6097" t="s">
        <v>28</v>
      </c>
    </row>
    <row r="6098" spans="1:7" x14ac:dyDescent="0.2">
      <c r="A6098" s="3">
        <v>41520</v>
      </c>
      <c r="B6098">
        <v>2.61</v>
      </c>
      <c r="C6098" t="s">
        <v>27</v>
      </c>
      <c r="D6098" t="s">
        <v>28</v>
      </c>
      <c r="E6098">
        <v>2.5300000000000002</v>
      </c>
      <c r="F6098" t="s">
        <v>27</v>
      </c>
      <c r="G6098" t="s">
        <v>28</v>
      </c>
    </row>
    <row r="6099" spans="1:7" x14ac:dyDescent="0.2">
      <c r="A6099" s="3">
        <v>41521</v>
      </c>
      <c r="B6099">
        <v>2.61</v>
      </c>
      <c r="C6099" t="s">
        <v>27</v>
      </c>
      <c r="D6099" t="s">
        <v>28</v>
      </c>
      <c r="E6099">
        <v>2.52</v>
      </c>
      <c r="F6099" t="s">
        <v>27</v>
      </c>
      <c r="G6099" t="s">
        <v>28</v>
      </c>
    </row>
    <row r="6100" spans="1:7" x14ac:dyDescent="0.2">
      <c r="A6100" s="3">
        <v>41522</v>
      </c>
      <c r="B6100">
        <v>2.61</v>
      </c>
      <c r="C6100" t="s">
        <v>27</v>
      </c>
      <c r="D6100" t="s">
        <v>28</v>
      </c>
      <c r="E6100">
        <v>2.4700000000000002</v>
      </c>
      <c r="F6100" t="s">
        <v>27</v>
      </c>
      <c r="G6100" t="s">
        <v>28</v>
      </c>
    </row>
    <row r="6101" spans="1:7" x14ac:dyDescent="0.2">
      <c r="A6101" s="3">
        <v>41523</v>
      </c>
      <c r="B6101">
        <v>2.61</v>
      </c>
      <c r="C6101" t="s">
        <v>27</v>
      </c>
      <c r="D6101" t="s">
        <v>28</v>
      </c>
      <c r="E6101">
        <v>2.56</v>
      </c>
      <c r="F6101" t="s">
        <v>27</v>
      </c>
      <c r="G6101" t="s">
        <v>28</v>
      </c>
    </row>
    <row r="6102" spans="1:7" x14ac:dyDescent="0.2">
      <c r="A6102" s="3">
        <v>41524</v>
      </c>
      <c r="B6102" t="s">
        <v>29</v>
      </c>
      <c r="C6102" t="s">
        <v>30</v>
      </c>
      <c r="D6102" t="s">
        <v>28</v>
      </c>
      <c r="E6102" t="s">
        <v>29</v>
      </c>
      <c r="F6102" t="s">
        <v>30</v>
      </c>
      <c r="G6102" t="s">
        <v>28</v>
      </c>
    </row>
    <row r="6103" spans="1:7" x14ac:dyDescent="0.2">
      <c r="A6103" s="3">
        <v>41525</v>
      </c>
      <c r="B6103" t="s">
        <v>29</v>
      </c>
      <c r="C6103" t="s">
        <v>30</v>
      </c>
      <c r="D6103" t="s">
        <v>28</v>
      </c>
      <c r="E6103" t="s">
        <v>29</v>
      </c>
      <c r="F6103" t="s">
        <v>30</v>
      </c>
      <c r="G6103" t="s">
        <v>28</v>
      </c>
    </row>
    <row r="6104" spans="1:7" x14ac:dyDescent="0.2">
      <c r="A6104" s="3">
        <v>41526</v>
      </c>
      <c r="B6104">
        <v>2.61</v>
      </c>
      <c r="C6104" t="s">
        <v>27</v>
      </c>
      <c r="D6104" t="s">
        <v>28</v>
      </c>
      <c r="E6104">
        <v>2.58</v>
      </c>
      <c r="F6104" t="s">
        <v>27</v>
      </c>
      <c r="G6104" t="s">
        <v>28</v>
      </c>
    </row>
    <row r="6105" spans="1:7" x14ac:dyDescent="0.2">
      <c r="A6105" s="3">
        <v>41527</v>
      </c>
      <c r="B6105">
        <v>2.61</v>
      </c>
      <c r="C6105" t="s">
        <v>27</v>
      </c>
      <c r="D6105" t="s">
        <v>28</v>
      </c>
      <c r="E6105">
        <v>2.58</v>
      </c>
      <c r="F6105" t="s">
        <v>27</v>
      </c>
      <c r="G6105" t="s">
        <v>28</v>
      </c>
    </row>
    <row r="6106" spans="1:7" x14ac:dyDescent="0.2">
      <c r="A6106" s="3">
        <v>41528</v>
      </c>
      <c r="B6106">
        <v>2.61</v>
      </c>
      <c r="C6106" t="s">
        <v>27</v>
      </c>
      <c r="D6106" t="s">
        <v>28</v>
      </c>
      <c r="E6106">
        <v>2.57</v>
      </c>
      <c r="F6106" t="s">
        <v>27</v>
      </c>
      <c r="G6106" t="s">
        <v>28</v>
      </c>
    </row>
    <row r="6107" spans="1:7" x14ac:dyDescent="0.2">
      <c r="A6107" s="3">
        <v>41529</v>
      </c>
      <c r="B6107">
        <v>2.61</v>
      </c>
      <c r="C6107" t="s">
        <v>27</v>
      </c>
      <c r="D6107" t="s">
        <v>28</v>
      </c>
      <c r="E6107">
        <v>2.57</v>
      </c>
      <c r="F6107" t="s">
        <v>27</v>
      </c>
      <c r="G6107" t="s">
        <v>28</v>
      </c>
    </row>
    <row r="6108" spans="1:7" x14ac:dyDescent="0.2">
      <c r="A6108" s="3">
        <v>41530</v>
      </c>
      <c r="B6108">
        <v>2.61</v>
      </c>
      <c r="C6108" t="s">
        <v>27</v>
      </c>
      <c r="D6108" t="s">
        <v>28</v>
      </c>
      <c r="E6108">
        <v>2.57</v>
      </c>
      <c r="F6108" t="s">
        <v>27</v>
      </c>
      <c r="G6108" t="s">
        <v>28</v>
      </c>
    </row>
    <row r="6109" spans="1:7" x14ac:dyDescent="0.2">
      <c r="A6109" s="3">
        <v>41531</v>
      </c>
      <c r="B6109" t="s">
        <v>29</v>
      </c>
      <c r="C6109" t="s">
        <v>30</v>
      </c>
      <c r="D6109" t="s">
        <v>28</v>
      </c>
      <c r="E6109" t="s">
        <v>29</v>
      </c>
      <c r="F6109" t="s">
        <v>30</v>
      </c>
      <c r="G6109" t="s">
        <v>28</v>
      </c>
    </row>
    <row r="6110" spans="1:7" x14ac:dyDescent="0.2">
      <c r="A6110" s="3">
        <v>41532</v>
      </c>
      <c r="B6110" t="s">
        <v>29</v>
      </c>
      <c r="C6110" t="s">
        <v>30</v>
      </c>
      <c r="D6110" t="s">
        <v>28</v>
      </c>
      <c r="E6110" t="s">
        <v>29</v>
      </c>
      <c r="F6110" t="s">
        <v>30</v>
      </c>
      <c r="G6110" t="s">
        <v>28</v>
      </c>
    </row>
    <row r="6111" spans="1:7" x14ac:dyDescent="0.2">
      <c r="A6111" s="3">
        <v>41533</v>
      </c>
      <c r="B6111">
        <v>2.61</v>
      </c>
      <c r="C6111" t="s">
        <v>27</v>
      </c>
      <c r="D6111" t="s">
        <v>28</v>
      </c>
      <c r="E6111">
        <v>2.57</v>
      </c>
      <c r="F6111" t="s">
        <v>27</v>
      </c>
      <c r="G6111" t="s">
        <v>28</v>
      </c>
    </row>
    <row r="6112" spans="1:7" x14ac:dyDescent="0.2">
      <c r="A6112" s="3">
        <v>41534</v>
      </c>
      <c r="B6112">
        <v>2.61</v>
      </c>
      <c r="C6112" t="s">
        <v>27</v>
      </c>
      <c r="D6112" t="s">
        <v>28</v>
      </c>
      <c r="E6112">
        <v>2.57</v>
      </c>
      <c r="F6112" t="s">
        <v>27</v>
      </c>
      <c r="G6112" t="s">
        <v>28</v>
      </c>
    </row>
    <row r="6113" spans="1:7" x14ac:dyDescent="0.2">
      <c r="A6113" s="3">
        <v>41535</v>
      </c>
      <c r="B6113">
        <v>2.61</v>
      </c>
      <c r="C6113" t="s">
        <v>27</v>
      </c>
      <c r="D6113" t="s">
        <v>28</v>
      </c>
      <c r="E6113">
        <v>2.57</v>
      </c>
      <c r="F6113" t="s">
        <v>27</v>
      </c>
      <c r="G6113" t="s">
        <v>28</v>
      </c>
    </row>
    <row r="6114" spans="1:7" x14ac:dyDescent="0.2">
      <c r="A6114" s="3">
        <v>41536</v>
      </c>
      <c r="B6114">
        <v>2.6</v>
      </c>
      <c r="C6114" t="s">
        <v>27</v>
      </c>
      <c r="D6114" t="s">
        <v>28</v>
      </c>
      <c r="E6114">
        <v>2.56</v>
      </c>
      <c r="F6114" t="s">
        <v>27</v>
      </c>
      <c r="G6114" t="s">
        <v>28</v>
      </c>
    </row>
    <row r="6115" spans="1:7" x14ac:dyDescent="0.2">
      <c r="A6115" s="3">
        <v>41537</v>
      </c>
      <c r="B6115">
        <v>2.6</v>
      </c>
      <c r="C6115" t="s">
        <v>27</v>
      </c>
      <c r="D6115" t="s">
        <v>28</v>
      </c>
      <c r="E6115">
        <v>2.56</v>
      </c>
      <c r="F6115" t="s">
        <v>27</v>
      </c>
      <c r="G6115" t="s">
        <v>28</v>
      </c>
    </row>
    <row r="6116" spans="1:7" x14ac:dyDescent="0.2">
      <c r="A6116" s="3">
        <v>41538</v>
      </c>
      <c r="B6116" t="s">
        <v>29</v>
      </c>
      <c r="C6116" t="s">
        <v>30</v>
      </c>
      <c r="D6116" t="s">
        <v>28</v>
      </c>
      <c r="E6116" t="s">
        <v>29</v>
      </c>
      <c r="F6116" t="s">
        <v>30</v>
      </c>
      <c r="G6116" t="s">
        <v>28</v>
      </c>
    </row>
    <row r="6117" spans="1:7" x14ac:dyDescent="0.2">
      <c r="A6117" s="3">
        <v>41539</v>
      </c>
      <c r="B6117" t="s">
        <v>29</v>
      </c>
      <c r="C6117" t="s">
        <v>30</v>
      </c>
      <c r="D6117" t="s">
        <v>28</v>
      </c>
      <c r="E6117" t="s">
        <v>29</v>
      </c>
      <c r="F6117" t="s">
        <v>30</v>
      </c>
      <c r="G6117" t="s">
        <v>28</v>
      </c>
    </row>
    <row r="6118" spans="1:7" x14ac:dyDescent="0.2">
      <c r="A6118" s="3">
        <v>41540</v>
      </c>
      <c r="B6118">
        <v>2.6</v>
      </c>
      <c r="C6118" t="s">
        <v>27</v>
      </c>
      <c r="D6118" t="s">
        <v>28</v>
      </c>
      <c r="E6118">
        <v>2.57</v>
      </c>
      <c r="F6118" t="s">
        <v>27</v>
      </c>
      <c r="G6118" t="s">
        <v>28</v>
      </c>
    </row>
    <row r="6119" spans="1:7" x14ac:dyDescent="0.2">
      <c r="A6119" s="3">
        <v>41541</v>
      </c>
      <c r="B6119">
        <v>2.6</v>
      </c>
      <c r="C6119" t="s">
        <v>27</v>
      </c>
      <c r="D6119" t="s">
        <v>28</v>
      </c>
      <c r="E6119">
        <v>2.57</v>
      </c>
      <c r="F6119" t="s">
        <v>27</v>
      </c>
      <c r="G6119" t="s">
        <v>28</v>
      </c>
    </row>
    <row r="6120" spans="1:7" x14ac:dyDescent="0.2">
      <c r="A6120" s="3">
        <v>41542</v>
      </c>
      <c r="B6120">
        <v>2.6</v>
      </c>
      <c r="C6120" t="s">
        <v>27</v>
      </c>
      <c r="D6120" t="s">
        <v>28</v>
      </c>
      <c r="E6120">
        <v>2.56</v>
      </c>
      <c r="F6120" t="s">
        <v>27</v>
      </c>
      <c r="G6120" t="s">
        <v>28</v>
      </c>
    </row>
    <row r="6121" spans="1:7" x14ac:dyDescent="0.2">
      <c r="A6121" s="3">
        <v>41543</v>
      </c>
      <c r="B6121">
        <v>2.6</v>
      </c>
      <c r="C6121" t="s">
        <v>27</v>
      </c>
      <c r="D6121" t="s">
        <v>28</v>
      </c>
      <c r="E6121">
        <v>2.4500000000000002</v>
      </c>
      <c r="F6121" t="s">
        <v>27</v>
      </c>
      <c r="G6121" t="s">
        <v>28</v>
      </c>
    </row>
    <row r="6122" spans="1:7" x14ac:dyDescent="0.2">
      <c r="A6122" s="3">
        <v>41544</v>
      </c>
      <c r="B6122">
        <v>2.6</v>
      </c>
      <c r="C6122" t="s">
        <v>27</v>
      </c>
      <c r="D6122" t="s">
        <v>28</v>
      </c>
      <c r="E6122">
        <v>2.58</v>
      </c>
      <c r="F6122" t="s">
        <v>27</v>
      </c>
      <c r="G6122" t="s">
        <v>28</v>
      </c>
    </row>
    <row r="6123" spans="1:7" x14ac:dyDescent="0.2">
      <c r="A6123" s="3">
        <v>41545</v>
      </c>
      <c r="B6123" t="s">
        <v>29</v>
      </c>
      <c r="C6123" t="s">
        <v>30</v>
      </c>
      <c r="D6123" t="s">
        <v>28</v>
      </c>
      <c r="E6123" t="s">
        <v>29</v>
      </c>
      <c r="F6123" t="s">
        <v>30</v>
      </c>
      <c r="G6123" t="s">
        <v>28</v>
      </c>
    </row>
    <row r="6124" spans="1:7" x14ac:dyDescent="0.2">
      <c r="A6124" s="3">
        <v>41546</v>
      </c>
      <c r="B6124" t="s">
        <v>29</v>
      </c>
      <c r="C6124" t="s">
        <v>30</v>
      </c>
      <c r="D6124" t="s">
        <v>28</v>
      </c>
      <c r="E6124" t="s">
        <v>29</v>
      </c>
      <c r="F6124" t="s">
        <v>30</v>
      </c>
      <c r="G6124" t="s">
        <v>28</v>
      </c>
    </row>
    <row r="6125" spans="1:7" x14ac:dyDescent="0.2">
      <c r="A6125" s="3">
        <v>41547</v>
      </c>
      <c r="B6125">
        <v>2.59</v>
      </c>
      <c r="C6125" t="s">
        <v>27</v>
      </c>
      <c r="D6125" t="s">
        <v>28</v>
      </c>
      <c r="E6125">
        <v>2.56</v>
      </c>
      <c r="F6125" t="s">
        <v>27</v>
      </c>
      <c r="G6125" t="s">
        <v>28</v>
      </c>
    </row>
    <row r="6126" spans="1:7" x14ac:dyDescent="0.2">
      <c r="A6126" s="3">
        <v>41548</v>
      </c>
      <c r="B6126">
        <v>2.6</v>
      </c>
      <c r="C6126" t="s">
        <v>27</v>
      </c>
      <c r="D6126" t="s">
        <v>28</v>
      </c>
      <c r="E6126">
        <v>2.54</v>
      </c>
      <c r="F6126" t="s">
        <v>27</v>
      </c>
      <c r="G6126" t="s">
        <v>28</v>
      </c>
    </row>
    <row r="6127" spans="1:7" x14ac:dyDescent="0.2">
      <c r="A6127" s="3">
        <v>41549</v>
      </c>
      <c r="B6127">
        <v>2.6</v>
      </c>
      <c r="C6127" t="s">
        <v>27</v>
      </c>
      <c r="D6127" t="s">
        <v>28</v>
      </c>
      <c r="E6127">
        <v>2.57</v>
      </c>
      <c r="F6127" t="s">
        <v>27</v>
      </c>
      <c r="G6127" t="s">
        <v>28</v>
      </c>
    </row>
    <row r="6128" spans="1:7" x14ac:dyDescent="0.2">
      <c r="A6128" s="3">
        <v>41550</v>
      </c>
      <c r="B6128">
        <v>2.6</v>
      </c>
      <c r="C6128" t="s">
        <v>27</v>
      </c>
      <c r="D6128" t="s">
        <v>28</v>
      </c>
      <c r="E6128">
        <v>2.57</v>
      </c>
      <c r="F6128" t="s">
        <v>27</v>
      </c>
      <c r="G6128" t="s">
        <v>28</v>
      </c>
    </row>
    <row r="6129" spans="1:7" x14ac:dyDescent="0.2">
      <c r="A6129" s="3">
        <v>41551</v>
      </c>
      <c r="B6129">
        <v>2.6</v>
      </c>
      <c r="C6129" t="s">
        <v>27</v>
      </c>
      <c r="D6129" t="s">
        <v>28</v>
      </c>
      <c r="E6129">
        <v>2.58</v>
      </c>
      <c r="F6129" t="s">
        <v>27</v>
      </c>
      <c r="G6129" t="s">
        <v>28</v>
      </c>
    </row>
    <row r="6130" spans="1:7" x14ac:dyDescent="0.2">
      <c r="A6130" s="3">
        <v>41552</v>
      </c>
      <c r="B6130" t="s">
        <v>29</v>
      </c>
      <c r="C6130" t="s">
        <v>30</v>
      </c>
      <c r="D6130" t="s">
        <v>28</v>
      </c>
      <c r="E6130" t="s">
        <v>29</v>
      </c>
      <c r="F6130" t="s">
        <v>30</v>
      </c>
      <c r="G6130" t="s">
        <v>28</v>
      </c>
    </row>
    <row r="6131" spans="1:7" x14ac:dyDescent="0.2">
      <c r="A6131" s="3">
        <v>41553</v>
      </c>
      <c r="B6131" t="s">
        <v>29</v>
      </c>
      <c r="C6131" t="s">
        <v>30</v>
      </c>
      <c r="D6131" t="s">
        <v>28</v>
      </c>
      <c r="E6131" t="s">
        <v>29</v>
      </c>
      <c r="F6131" t="s">
        <v>30</v>
      </c>
      <c r="G6131" t="s">
        <v>28</v>
      </c>
    </row>
    <row r="6132" spans="1:7" x14ac:dyDescent="0.2">
      <c r="A6132" s="3">
        <v>41554</v>
      </c>
      <c r="B6132">
        <v>2.6</v>
      </c>
      <c r="C6132" t="s">
        <v>27</v>
      </c>
      <c r="D6132" t="s">
        <v>28</v>
      </c>
      <c r="E6132">
        <v>2.58</v>
      </c>
      <c r="F6132" t="s">
        <v>27</v>
      </c>
      <c r="G6132" t="s">
        <v>28</v>
      </c>
    </row>
    <row r="6133" spans="1:7" x14ac:dyDescent="0.2">
      <c r="A6133" s="3">
        <v>41555</v>
      </c>
      <c r="B6133">
        <v>2.6</v>
      </c>
      <c r="C6133" t="s">
        <v>27</v>
      </c>
      <c r="D6133" t="s">
        <v>28</v>
      </c>
      <c r="E6133">
        <v>2.58</v>
      </c>
      <c r="F6133" t="s">
        <v>27</v>
      </c>
      <c r="G6133" t="s">
        <v>28</v>
      </c>
    </row>
    <row r="6134" spans="1:7" x14ac:dyDescent="0.2">
      <c r="A6134" s="3">
        <v>41556</v>
      </c>
      <c r="B6134">
        <v>2.6</v>
      </c>
      <c r="C6134" t="s">
        <v>27</v>
      </c>
      <c r="D6134" t="s">
        <v>28</v>
      </c>
      <c r="E6134">
        <v>2.59</v>
      </c>
      <c r="F6134" t="s">
        <v>27</v>
      </c>
      <c r="G6134" t="s">
        <v>28</v>
      </c>
    </row>
    <row r="6135" spans="1:7" x14ac:dyDescent="0.2">
      <c r="A6135" s="3">
        <v>41557</v>
      </c>
      <c r="B6135">
        <v>2.6</v>
      </c>
      <c r="C6135" t="s">
        <v>27</v>
      </c>
      <c r="D6135" t="s">
        <v>28</v>
      </c>
      <c r="E6135">
        <v>2.59</v>
      </c>
      <c r="F6135" t="s">
        <v>27</v>
      </c>
      <c r="G6135" t="s">
        <v>28</v>
      </c>
    </row>
    <row r="6136" spans="1:7" x14ac:dyDescent="0.2">
      <c r="A6136" s="3">
        <v>41558</v>
      </c>
      <c r="B6136">
        <v>2.6</v>
      </c>
      <c r="C6136" t="s">
        <v>27</v>
      </c>
      <c r="D6136" t="s">
        <v>28</v>
      </c>
      <c r="E6136">
        <v>2.58</v>
      </c>
      <c r="F6136" t="s">
        <v>27</v>
      </c>
      <c r="G6136" t="s">
        <v>28</v>
      </c>
    </row>
    <row r="6137" spans="1:7" x14ac:dyDescent="0.2">
      <c r="A6137" s="3">
        <v>41559</v>
      </c>
      <c r="B6137" t="s">
        <v>29</v>
      </c>
      <c r="C6137" t="s">
        <v>30</v>
      </c>
      <c r="D6137" t="s">
        <v>28</v>
      </c>
      <c r="E6137" t="s">
        <v>29</v>
      </c>
      <c r="F6137" t="s">
        <v>30</v>
      </c>
      <c r="G6137" t="s">
        <v>28</v>
      </c>
    </row>
    <row r="6138" spans="1:7" x14ac:dyDescent="0.2">
      <c r="A6138" s="3">
        <v>41560</v>
      </c>
      <c r="B6138" t="s">
        <v>29</v>
      </c>
      <c r="C6138" t="s">
        <v>30</v>
      </c>
      <c r="D6138" t="s">
        <v>28</v>
      </c>
      <c r="E6138" t="s">
        <v>29</v>
      </c>
      <c r="F6138" t="s">
        <v>30</v>
      </c>
      <c r="G6138" t="s">
        <v>28</v>
      </c>
    </row>
    <row r="6139" spans="1:7" x14ac:dyDescent="0.2">
      <c r="A6139" s="3">
        <v>41561</v>
      </c>
      <c r="B6139">
        <v>2.6</v>
      </c>
      <c r="C6139" t="s">
        <v>27</v>
      </c>
      <c r="D6139" t="s">
        <v>28</v>
      </c>
      <c r="E6139">
        <v>2.58</v>
      </c>
      <c r="F6139" t="s">
        <v>27</v>
      </c>
      <c r="G6139" t="s">
        <v>28</v>
      </c>
    </row>
    <row r="6140" spans="1:7" x14ac:dyDescent="0.2">
      <c r="A6140" s="3">
        <v>41562</v>
      </c>
      <c r="B6140">
        <v>2.6</v>
      </c>
      <c r="C6140" t="s">
        <v>27</v>
      </c>
      <c r="D6140" t="s">
        <v>28</v>
      </c>
      <c r="E6140">
        <v>2.59</v>
      </c>
      <c r="F6140" t="s">
        <v>27</v>
      </c>
      <c r="G6140" t="s">
        <v>28</v>
      </c>
    </row>
    <row r="6141" spans="1:7" x14ac:dyDescent="0.2">
      <c r="A6141" s="3">
        <v>41563</v>
      </c>
      <c r="B6141">
        <v>2.6</v>
      </c>
      <c r="C6141" t="s">
        <v>27</v>
      </c>
      <c r="D6141" t="s">
        <v>28</v>
      </c>
      <c r="E6141">
        <v>2.59</v>
      </c>
      <c r="F6141" t="s">
        <v>27</v>
      </c>
      <c r="G6141" t="s">
        <v>28</v>
      </c>
    </row>
    <row r="6142" spans="1:7" x14ac:dyDescent="0.2">
      <c r="A6142" s="3">
        <v>41564</v>
      </c>
      <c r="B6142">
        <v>2.6</v>
      </c>
      <c r="C6142" t="s">
        <v>27</v>
      </c>
      <c r="D6142" t="s">
        <v>28</v>
      </c>
      <c r="E6142">
        <v>2.58</v>
      </c>
      <c r="F6142" t="s">
        <v>27</v>
      </c>
      <c r="G6142" t="s">
        <v>28</v>
      </c>
    </row>
    <row r="6143" spans="1:7" x14ac:dyDescent="0.2">
      <c r="A6143" s="3">
        <v>41565</v>
      </c>
      <c r="B6143">
        <v>2.59</v>
      </c>
      <c r="C6143" t="s">
        <v>27</v>
      </c>
      <c r="D6143" t="s">
        <v>28</v>
      </c>
      <c r="E6143">
        <v>2.58</v>
      </c>
      <c r="F6143" t="s">
        <v>27</v>
      </c>
      <c r="G6143" t="s">
        <v>28</v>
      </c>
    </row>
    <row r="6144" spans="1:7" x14ac:dyDescent="0.2">
      <c r="A6144" s="3">
        <v>41566</v>
      </c>
      <c r="B6144" t="s">
        <v>29</v>
      </c>
      <c r="C6144" t="s">
        <v>30</v>
      </c>
      <c r="D6144" t="s">
        <v>28</v>
      </c>
      <c r="E6144" t="s">
        <v>29</v>
      </c>
      <c r="F6144" t="s">
        <v>30</v>
      </c>
      <c r="G6144" t="s">
        <v>28</v>
      </c>
    </row>
    <row r="6145" spans="1:7" x14ac:dyDescent="0.2">
      <c r="A6145" s="3">
        <v>41567</v>
      </c>
      <c r="B6145" t="s">
        <v>29</v>
      </c>
      <c r="C6145" t="s">
        <v>30</v>
      </c>
      <c r="D6145" t="s">
        <v>28</v>
      </c>
      <c r="E6145" t="s">
        <v>29</v>
      </c>
      <c r="F6145" t="s">
        <v>30</v>
      </c>
      <c r="G6145" t="s">
        <v>28</v>
      </c>
    </row>
    <row r="6146" spans="1:7" x14ac:dyDescent="0.2">
      <c r="A6146" s="3">
        <v>41568</v>
      </c>
      <c r="B6146">
        <v>2.59</v>
      </c>
      <c r="C6146" t="s">
        <v>27</v>
      </c>
      <c r="D6146" t="s">
        <v>28</v>
      </c>
      <c r="E6146">
        <v>2.4500000000000002</v>
      </c>
      <c r="F6146" t="s">
        <v>27</v>
      </c>
      <c r="G6146" t="s">
        <v>28</v>
      </c>
    </row>
    <row r="6147" spans="1:7" x14ac:dyDescent="0.2">
      <c r="A6147" s="3">
        <v>41569</v>
      </c>
      <c r="B6147">
        <v>2.59</v>
      </c>
      <c r="C6147" t="s">
        <v>27</v>
      </c>
      <c r="D6147" t="s">
        <v>28</v>
      </c>
      <c r="E6147">
        <v>2.41</v>
      </c>
      <c r="F6147" t="s">
        <v>27</v>
      </c>
      <c r="G6147" t="s">
        <v>28</v>
      </c>
    </row>
    <row r="6148" spans="1:7" x14ac:dyDescent="0.2">
      <c r="A6148" s="3">
        <v>41570</v>
      </c>
      <c r="B6148">
        <v>2.6</v>
      </c>
      <c r="C6148" t="s">
        <v>27</v>
      </c>
      <c r="D6148" t="s">
        <v>28</v>
      </c>
      <c r="E6148">
        <v>2.4300000000000002</v>
      </c>
      <c r="F6148" t="s">
        <v>27</v>
      </c>
      <c r="G6148" t="s">
        <v>28</v>
      </c>
    </row>
    <row r="6149" spans="1:7" x14ac:dyDescent="0.2">
      <c r="A6149" s="3">
        <v>41571</v>
      </c>
      <c r="B6149">
        <v>2.6</v>
      </c>
      <c r="C6149" t="s">
        <v>27</v>
      </c>
      <c r="D6149" t="s">
        <v>28</v>
      </c>
      <c r="E6149">
        <v>2.5</v>
      </c>
      <c r="F6149" t="s">
        <v>27</v>
      </c>
      <c r="G6149" t="s">
        <v>28</v>
      </c>
    </row>
    <row r="6150" spans="1:7" x14ac:dyDescent="0.2">
      <c r="A6150" s="3">
        <v>41572</v>
      </c>
      <c r="B6150">
        <v>2.6</v>
      </c>
      <c r="C6150" t="s">
        <v>27</v>
      </c>
      <c r="D6150" t="s">
        <v>28</v>
      </c>
      <c r="E6150">
        <v>2.54</v>
      </c>
      <c r="F6150" t="s">
        <v>27</v>
      </c>
      <c r="G6150" t="s">
        <v>28</v>
      </c>
    </row>
    <row r="6151" spans="1:7" x14ac:dyDescent="0.2">
      <c r="A6151" s="3">
        <v>41573</v>
      </c>
      <c r="B6151" t="s">
        <v>29</v>
      </c>
      <c r="C6151" t="s">
        <v>30</v>
      </c>
      <c r="D6151" t="s">
        <v>28</v>
      </c>
      <c r="E6151" t="s">
        <v>29</v>
      </c>
      <c r="F6151" t="s">
        <v>30</v>
      </c>
      <c r="G6151" t="s">
        <v>28</v>
      </c>
    </row>
    <row r="6152" spans="1:7" x14ac:dyDescent="0.2">
      <c r="A6152" s="3">
        <v>41574</v>
      </c>
      <c r="B6152" t="s">
        <v>29</v>
      </c>
      <c r="C6152" t="s">
        <v>30</v>
      </c>
      <c r="D6152" t="s">
        <v>28</v>
      </c>
      <c r="E6152" t="s">
        <v>29</v>
      </c>
      <c r="F6152" t="s">
        <v>30</v>
      </c>
      <c r="G6152" t="s">
        <v>28</v>
      </c>
    </row>
    <row r="6153" spans="1:7" x14ac:dyDescent="0.2">
      <c r="A6153" s="3">
        <v>41575</v>
      </c>
      <c r="B6153">
        <v>2.59</v>
      </c>
      <c r="C6153" t="s">
        <v>27</v>
      </c>
      <c r="D6153" t="s">
        <v>28</v>
      </c>
      <c r="E6153">
        <v>2.5</v>
      </c>
      <c r="F6153" t="s">
        <v>27</v>
      </c>
      <c r="G6153" t="s">
        <v>28</v>
      </c>
    </row>
    <row r="6154" spans="1:7" x14ac:dyDescent="0.2">
      <c r="A6154" s="3">
        <v>41576</v>
      </c>
      <c r="B6154">
        <v>2.59</v>
      </c>
      <c r="C6154" t="s">
        <v>27</v>
      </c>
      <c r="D6154" t="s">
        <v>28</v>
      </c>
      <c r="E6154">
        <v>2.4900000000000002</v>
      </c>
      <c r="F6154" t="s">
        <v>27</v>
      </c>
      <c r="G6154" t="s">
        <v>28</v>
      </c>
    </row>
    <row r="6155" spans="1:7" x14ac:dyDescent="0.2">
      <c r="A6155" s="3">
        <v>41577</v>
      </c>
      <c r="B6155">
        <v>2.6</v>
      </c>
      <c r="C6155" t="s">
        <v>27</v>
      </c>
      <c r="D6155" t="s">
        <v>28</v>
      </c>
      <c r="E6155">
        <v>2.72</v>
      </c>
      <c r="F6155" t="s">
        <v>27</v>
      </c>
      <c r="G6155" t="s">
        <v>28</v>
      </c>
    </row>
    <row r="6156" spans="1:7" x14ac:dyDescent="0.2">
      <c r="A6156" s="3">
        <v>41578</v>
      </c>
      <c r="B6156">
        <v>2.6</v>
      </c>
      <c r="C6156" t="s">
        <v>27</v>
      </c>
      <c r="D6156" t="s">
        <v>28</v>
      </c>
      <c r="E6156">
        <v>2.58</v>
      </c>
      <c r="F6156" t="s">
        <v>27</v>
      </c>
      <c r="G6156" t="s">
        <v>28</v>
      </c>
    </row>
    <row r="6157" spans="1:7" x14ac:dyDescent="0.2">
      <c r="A6157" s="3">
        <v>41579</v>
      </c>
      <c r="B6157" t="s">
        <v>29</v>
      </c>
      <c r="C6157" t="s">
        <v>30</v>
      </c>
      <c r="D6157" t="s">
        <v>28</v>
      </c>
      <c r="E6157" t="s">
        <v>29</v>
      </c>
      <c r="F6157" t="s">
        <v>30</v>
      </c>
      <c r="G6157" t="s">
        <v>28</v>
      </c>
    </row>
    <row r="6158" spans="1:7" x14ac:dyDescent="0.2">
      <c r="A6158" s="3">
        <v>41580</v>
      </c>
      <c r="B6158" t="s">
        <v>29</v>
      </c>
      <c r="C6158" t="s">
        <v>30</v>
      </c>
      <c r="D6158" t="s">
        <v>28</v>
      </c>
      <c r="E6158" t="s">
        <v>29</v>
      </c>
      <c r="F6158" t="s">
        <v>30</v>
      </c>
      <c r="G6158" t="s">
        <v>28</v>
      </c>
    </row>
    <row r="6159" spans="1:7" x14ac:dyDescent="0.2">
      <c r="A6159" s="3">
        <v>41581</v>
      </c>
      <c r="B6159" t="s">
        <v>29</v>
      </c>
      <c r="C6159" t="s">
        <v>30</v>
      </c>
      <c r="D6159" t="s">
        <v>28</v>
      </c>
      <c r="E6159" t="s">
        <v>29</v>
      </c>
      <c r="F6159" t="s">
        <v>30</v>
      </c>
      <c r="G6159" t="s">
        <v>28</v>
      </c>
    </row>
    <row r="6160" spans="1:7" x14ac:dyDescent="0.2">
      <c r="A6160" s="3">
        <v>41582</v>
      </c>
      <c r="B6160">
        <v>2.6</v>
      </c>
      <c r="C6160" t="s">
        <v>27</v>
      </c>
      <c r="D6160" t="s">
        <v>28</v>
      </c>
      <c r="E6160">
        <v>2.58</v>
      </c>
      <c r="F6160" t="s">
        <v>27</v>
      </c>
      <c r="G6160" t="s">
        <v>28</v>
      </c>
    </row>
    <row r="6161" spans="1:7" x14ac:dyDescent="0.2">
      <c r="A6161" s="3">
        <v>41583</v>
      </c>
      <c r="B6161">
        <v>2.6</v>
      </c>
      <c r="C6161" t="s">
        <v>27</v>
      </c>
      <c r="D6161" t="s">
        <v>28</v>
      </c>
      <c r="E6161">
        <v>2.58</v>
      </c>
      <c r="F6161" t="s">
        <v>27</v>
      </c>
      <c r="G6161" t="s">
        <v>28</v>
      </c>
    </row>
    <row r="6162" spans="1:7" x14ac:dyDescent="0.2">
      <c r="A6162" s="3">
        <v>41584</v>
      </c>
      <c r="B6162">
        <v>2.6</v>
      </c>
      <c r="C6162" t="s">
        <v>27</v>
      </c>
      <c r="D6162" t="s">
        <v>28</v>
      </c>
      <c r="E6162">
        <v>2.58</v>
      </c>
      <c r="F6162" t="s">
        <v>27</v>
      </c>
      <c r="G6162" t="s">
        <v>28</v>
      </c>
    </row>
    <row r="6163" spans="1:7" x14ac:dyDescent="0.2">
      <c r="A6163" s="3">
        <v>41585</v>
      </c>
      <c r="B6163">
        <v>2.6</v>
      </c>
      <c r="C6163" t="s">
        <v>27</v>
      </c>
      <c r="D6163" t="s">
        <v>28</v>
      </c>
      <c r="E6163">
        <v>2.57</v>
      </c>
      <c r="F6163" t="s">
        <v>27</v>
      </c>
      <c r="G6163" t="s">
        <v>28</v>
      </c>
    </row>
    <row r="6164" spans="1:7" x14ac:dyDescent="0.2">
      <c r="A6164" s="3">
        <v>41586</v>
      </c>
      <c r="B6164">
        <v>2.59</v>
      </c>
      <c r="C6164" t="s">
        <v>27</v>
      </c>
      <c r="D6164" t="s">
        <v>28</v>
      </c>
      <c r="E6164">
        <v>2.58</v>
      </c>
      <c r="F6164" t="s">
        <v>27</v>
      </c>
      <c r="G6164" t="s">
        <v>28</v>
      </c>
    </row>
    <row r="6165" spans="1:7" x14ac:dyDescent="0.2">
      <c r="A6165" s="3">
        <v>41587</v>
      </c>
      <c r="B6165" t="s">
        <v>29</v>
      </c>
      <c r="C6165" t="s">
        <v>30</v>
      </c>
      <c r="D6165" t="s">
        <v>28</v>
      </c>
      <c r="E6165" t="s">
        <v>29</v>
      </c>
      <c r="F6165" t="s">
        <v>30</v>
      </c>
      <c r="G6165" t="s">
        <v>28</v>
      </c>
    </row>
    <row r="6166" spans="1:7" x14ac:dyDescent="0.2">
      <c r="A6166" s="3">
        <v>41588</v>
      </c>
      <c r="B6166" t="s">
        <v>29</v>
      </c>
      <c r="C6166" t="s">
        <v>30</v>
      </c>
      <c r="D6166" t="s">
        <v>28</v>
      </c>
      <c r="E6166" t="s">
        <v>29</v>
      </c>
      <c r="F6166" t="s">
        <v>30</v>
      </c>
      <c r="G6166" t="s">
        <v>28</v>
      </c>
    </row>
    <row r="6167" spans="1:7" x14ac:dyDescent="0.2">
      <c r="A6167" s="3">
        <v>41589</v>
      </c>
      <c r="B6167" t="s">
        <v>29</v>
      </c>
      <c r="C6167" t="s">
        <v>30</v>
      </c>
      <c r="D6167" t="s">
        <v>28</v>
      </c>
      <c r="E6167" t="s">
        <v>29</v>
      </c>
      <c r="F6167" t="s">
        <v>30</v>
      </c>
      <c r="G6167" t="s">
        <v>28</v>
      </c>
    </row>
    <row r="6168" spans="1:7" x14ac:dyDescent="0.2">
      <c r="A6168" s="3">
        <v>41590</v>
      </c>
      <c r="B6168">
        <v>2.59</v>
      </c>
      <c r="C6168" t="s">
        <v>27</v>
      </c>
      <c r="D6168" t="s">
        <v>28</v>
      </c>
      <c r="E6168">
        <v>2.58</v>
      </c>
      <c r="F6168" t="s">
        <v>27</v>
      </c>
      <c r="G6168" t="s">
        <v>28</v>
      </c>
    </row>
    <row r="6169" spans="1:7" x14ac:dyDescent="0.2">
      <c r="A6169" s="3">
        <v>41591</v>
      </c>
      <c r="B6169">
        <v>2.6</v>
      </c>
      <c r="C6169" t="s">
        <v>27</v>
      </c>
      <c r="D6169" t="s">
        <v>28</v>
      </c>
      <c r="E6169">
        <v>2.62</v>
      </c>
      <c r="F6169" t="s">
        <v>27</v>
      </c>
      <c r="G6169" t="s">
        <v>28</v>
      </c>
    </row>
    <row r="6170" spans="1:7" x14ac:dyDescent="0.2">
      <c r="A6170" s="3">
        <v>41592</v>
      </c>
      <c r="B6170">
        <v>2.59</v>
      </c>
      <c r="C6170" t="s">
        <v>27</v>
      </c>
      <c r="D6170" t="s">
        <v>28</v>
      </c>
      <c r="E6170">
        <v>2.61</v>
      </c>
      <c r="F6170" t="s">
        <v>27</v>
      </c>
      <c r="G6170" t="s">
        <v>28</v>
      </c>
    </row>
    <row r="6171" spans="1:7" x14ac:dyDescent="0.2">
      <c r="A6171" s="3">
        <v>41593</v>
      </c>
      <c r="B6171">
        <v>2.59</v>
      </c>
      <c r="C6171" t="s">
        <v>27</v>
      </c>
      <c r="D6171" t="s">
        <v>28</v>
      </c>
      <c r="E6171">
        <v>2.6</v>
      </c>
      <c r="F6171" t="s">
        <v>27</v>
      </c>
      <c r="G6171" t="s">
        <v>28</v>
      </c>
    </row>
    <row r="6172" spans="1:7" x14ac:dyDescent="0.2">
      <c r="A6172" s="3">
        <v>41594</v>
      </c>
      <c r="B6172" t="s">
        <v>29</v>
      </c>
      <c r="C6172" t="s">
        <v>30</v>
      </c>
      <c r="D6172" t="s">
        <v>28</v>
      </c>
      <c r="E6172" t="s">
        <v>29</v>
      </c>
      <c r="F6172" t="s">
        <v>30</v>
      </c>
      <c r="G6172" t="s">
        <v>28</v>
      </c>
    </row>
    <row r="6173" spans="1:7" x14ac:dyDescent="0.2">
      <c r="A6173" s="3">
        <v>41595</v>
      </c>
      <c r="B6173" t="s">
        <v>29</v>
      </c>
      <c r="C6173" t="s">
        <v>30</v>
      </c>
      <c r="D6173" t="s">
        <v>28</v>
      </c>
      <c r="E6173" t="s">
        <v>29</v>
      </c>
      <c r="F6173" t="s">
        <v>30</v>
      </c>
      <c r="G6173" t="s">
        <v>28</v>
      </c>
    </row>
    <row r="6174" spans="1:7" x14ac:dyDescent="0.2">
      <c r="A6174" s="3">
        <v>41596</v>
      </c>
      <c r="B6174">
        <v>2.6</v>
      </c>
      <c r="C6174" t="s">
        <v>27</v>
      </c>
      <c r="D6174" t="s">
        <v>28</v>
      </c>
      <c r="E6174">
        <v>2.61</v>
      </c>
      <c r="F6174" t="s">
        <v>27</v>
      </c>
      <c r="G6174" t="s">
        <v>28</v>
      </c>
    </row>
    <row r="6175" spans="1:7" x14ac:dyDescent="0.2">
      <c r="A6175" s="3">
        <v>41597</v>
      </c>
      <c r="B6175">
        <v>2.6</v>
      </c>
      <c r="C6175" t="s">
        <v>27</v>
      </c>
      <c r="D6175" t="s">
        <v>28</v>
      </c>
      <c r="E6175" t="s">
        <v>29</v>
      </c>
      <c r="F6175" t="s">
        <v>31</v>
      </c>
      <c r="G6175" t="s">
        <v>28</v>
      </c>
    </row>
    <row r="6176" spans="1:7" x14ac:dyDescent="0.2">
      <c r="A6176" s="3">
        <v>41598</v>
      </c>
      <c r="B6176">
        <v>2.6</v>
      </c>
      <c r="C6176" t="s">
        <v>27</v>
      </c>
      <c r="D6176" t="s">
        <v>28</v>
      </c>
      <c r="E6176">
        <v>2.61</v>
      </c>
      <c r="F6176" t="s">
        <v>27</v>
      </c>
      <c r="G6176" t="s">
        <v>28</v>
      </c>
    </row>
    <row r="6177" spans="1:7" x14ac:dyDescent="0.2">
      <c r="A6177" s="3">
        <v>41599</v>
      </c>
      <c r="B6177">
        <v>2.6</v>
      </c>
      <c r="C6177" t="s">
        <v>27</v>
      </c>
      <c r="D6177" t="s">
        <v>28</v>
      </c>
      <c r="E6177">
        <v>2.6</v>
      </c>
      <c r="F6177" t="s">
        <v>27</v>
      </c>
      <c r="G6177" t="s">
        <v>28</v>
      </c>
    </row>
    <row r="6178" spans="1:7" x14ac:dyDescent="0.2">
      <c r="A6178" s="3">
        <v>41600</v>
      </c>
      <c r="B6178">
        <v>2.6</v>
      </c>
      <c r="C6178" t="s">
        <v>27</v>
      </c>
      <c r="D6178" t="s">
        <v>28</v>
      </c>
      <c r="E6178">
        <v>2.6</v>
      </c>
      <c r="F6178" t="s">
        <v>27</v>
      </c>
      <c r="G6178" t="s">
        <v>28</v>
      </c>
    </row>
    <row r="6179" spans="1:7" x14ac:dyDescent="0.2">
      <c r="A6179" s="3">
        <v>41601</v>
      </c>
      <c r="B6179" t="s">
        <v>29</v>
      </c>
      <c r="C6179" t="s">
        <v>30</v>
      </c>
      <c r="D6179" t="s">
        <v>28</v>
      </c>
      <c r="E6179" t="s">
        <v>29</v>
      </c>
      <c r="F6179" t="s">
        <v>30</v>
      </c>
      <c r="G6179" t="s">
        <v>28</v>
      </c>
    </row>
    <row r="6180" spans="1:7" x14ac:dyDescent="0.2">
      <c r="A6180" s="3">
        <v>41602</v>
      </c>
      <c r="B6180" t="s">
        <v>29</v>
      </c>
      <c r="C6180" t="s">
        <v>30</v>
      </c>
      <c r="D6180" t="s">
        <v>28</v>
      </c>
      <c r="E6180" t="s">
        <v>29</v>
      </c>
      <c r="F6180" t="s">
        <v>30</v>
      </c>
      <c r="G6180" t="s">
        <v>28</v>
      </c>
    </row>
    <row r="6181" spans="1:7" x14ac:dyDescent="0.2">
      <c r="A6181" s="3">
        <v>41603</v>
      </c>
      <c r="B6181">
        <v>2.6</v>
      </c>
      <c r="C6181" t="s">
        <v>27</v>
      </c>
      <c r="D6181" t="s">
        <v>28</v>
      </c>
      <c r="E6181">
        <v>2.58</v>
      </c>
      <c r="F6181" t="s">
        <v>27</v>
      </c>
      <c r="G6181" t="s">
        <v>28</v>
      </c>
    </row>
    <row r="6182" spans="1:7" x14ac:dyDescent="0.2">
      <c r="A6182" s="3">
        <v>41604</v>
      </c>
      <c r="B6182">
        <v>2.6</v>
      </c>
      <c r="C6182" t="s">
        <v>27</v>
      </c>
      <c r="D6182" t="s">
        <v>28</v>
      </c>
      <c r="E6182">
        <v>2.58</v>
      </c>
      <c r="F6182" t="s">
        <v>27</v>
      </c>
      <c r="G6182" t="s">
        <v>28</v>
      </c>
    </row>
    <row r="6183" spans="1:7" x14ac:dyDescent="0.2">
      <c r="A6183" s="3">
        <v>41605</v>
      </c>
      <c r="B6183">
        <v>2.6</v>
      </c>
      <c r="C6183" t="s">
        <v>27</v>
      </c>
      <c r="D6183" t="s">
        <v>28</v>
      </c>
      <c r="E6183">
        <v>2.57</v>
      </c>
      <c r="F6183" t="s">
        <v>27</v>
      </c>
      <c r="G6183" t="s">
        <v>28</v>
      </c>
    </row>
    <row r="6184" spans="1:7" x14ac:dyDescent="0.2">
      <c r="A6184" s="3">
        <v>41606</v>
      </c>
      <c r="B6184">
        <v>2.6</v>
      </c>
      <c r="C6184" t="s">
        <v>27</v>
      </c>
      <c r="D6184" t="s">
        <v>28</v>
      </c>
      <c r="E6184">
        <v>2.61</v>
      </c>
      <c r="F6184" t="s">
        <v>27</v>
      </c>
      <c r="G6184" t="s">
        <v>28</v>
      </c>
    </row>
    <row r="6185" spans="1:7" x14ac:dyDescent="0.2">
      <c r="A6185" s="3">
        <v>41607</v>
      </c>
      <c r="B6185">
        <v>2.6</v>
      </c>
      <c r="C6185" t="s">
        <v>27</v>
      </c>
      <c r="D6185" t="s">
        <v>28</v>
      </c>
      <c r="E6185">
        <v>2.61</v>
      </c>
      <c r="F6185" t="s">
        <v>27</v>
      </c>
      <c r="G6185" t="s">
        <v>28</v>
      </c>
    </row>
    <row r="6186" spans="1:7" x14ac:dyDescent="0.2">
      <c r="A6186" s="3">
        <v>41608</v>
      </c>
      <c r="B6186" t="s">
        <v>29</v>
      </c>
      <c r="C6186" t="s">
        <v>30</v>
      </c>
      <c r="D6186" t="s">
        <v>28</v>
      </c>
      <c r="E6186" t="s">
        <v>29</v>
      </c>
      <c r="F6186" t="s">
        <v>30</v>
      </c>
      <c r="G6186" t="s">
        <v>28</v>
      </c>
    </row>
    <row r="6187" spans="1:7" x14ac:dyDescent="0.2">
      <c r="A6187" s="3">
        <v>41609</v>
      </c>
      <c r="B6187" t="s">
        <v>29</v>
      </c>
      <c r="C6187" t="s">
        <v>30</v>
      </c>
      <c r="D6187" t="s">
        <v>28</v>
      </c>
      <c r="E6187" t="s">
        <v>29</v>
      </c>
      <c r="F6187" t="s">
        <v>30</v>
      </c>
      <c r="G6187" t="s">
        <v>28</v>
      </c>
    </row>
    <row r="6188" spans="1:7" x14ac:dyDescent="0.2">
      <c r="A6188" s="3">
        <v>41610</v>
      </c>
      <c r="B6188">
        <v>2.6</v>
      </c>
      <c r="C6188" t="s">
        <v>27</v>
      </c>
      <c r="D6188" t="s">
        <v>28</v>
      </c>
      <c r="E6188">
        <v>2.59</v>
      </c>
      <c r="F6188" t="s">
        <v>27</v>
      </c>
      <c r="G6188" t="s">
        <v>28</v>
      </c>
    </row>
    <row r="6189" spans="1:7" x14ac:dyDescent="0.2">
      <c r="A6189" s="3">
        <v>41611</v>
      </c>
      <c r="B6189">
        <v>2.6</v>
      </c>
      <c r="C6189" t="s">
        <v>27</v>
      </c>
      <c r="D6189" t="s">
        <v>28</v>
      </c>
      <c r="E6189">
        <v>2.59</v>
      </c>
      <c r="F6189" t="s">
        <v>27</v>
      </c>
      <c r="G6189" t="s">
        <v>28</v>
      </c>
    </row>
    <row r="6190" spans="1:7" x14ac:dyDescent="0.2">
      <c r="A6190" s="3">
        <v>41612</v>
      </c>
      <c r="B6190">
        <v>2.6</v>
      </c>
      <c r="C6190" t="s">
        <v>27</v>
      </c>
      <c r="D6190" t="s">
        <v>28</v>
      </c>
      <c r="E6190">
        <v>2.58</v>
      </c>
      <c r="F6190" t="s">
        <v>27</v>
      </c>
      <c r="G6190" t="s">
        <v>28</v>
      </c>
    </row>
    <row r="6191" spans="1:7" x14ac:dyDescent="0.2">
      <c r="A6191" s="3">
        <v>41613</v>
      </c>
      <c r="B6191">
        <v>2.6</v>
      </c>
      <c r="C6191" t="s">
        <v>27</v>
      </c>
      <c r="D6191" t="s">
        <v>28</v>
      </c>
      <c r="E6191">
        <v>2.58</v>
      </c>
      <c r="F6191" t="s">
        <v>27</v>
      </c>
      <c r="G6191" t="s">
        <v>28</v>
      </c>
    </row>
    <row r="6192" spans="1:7" x14ac:dyDescent="0.2">
      <c r="A6192" s="3">
        <v>41614</v>
      </c>
      <c r="B6192">
        <v>2.6</v>
      </c>
      <c r="C6192" t="s">
        <v>27</v>
      </c>
      <c r="D6192" t="s">
        <v>28</v>
      </c>
      <c r="E6192">
        <v>2.58</v>
      </c>
      <c r="F6192" t="s">
        <v>27</v>
      </c>
      <c r="G6192" t="s">
        <v>28</v>
      </c>
    </row>
    <row r="6193" spans="1:7" x14ac:dyDescent="0.2">
      <c r="A6193" s="3">
        <v>41615</v>
      </c>
      <c r="B6193" t="s">
        <v>29</v>
      </c>
      <c r="C6193" t="s">
        <v>30</v>
      </c>
      <c r="D6193" t="s">
        <v>28</v>
      </c>
      <c r="E6193" t="s">
        <v>29</v>
      </c>
      <c r="F6193" t="s">
        <v>30</v>
      </c>
      <c r="G6193" t="s">
        <v>28</v>
      </c>
    </row>
    <row r="6194" spans="1:7" x14ac:dyDescent="0.2">
      <c r="A6194" s="3">
        <v>41616</v>
      </c>
      <c r="B6194" t="s">
        <v>29</v>
      </c>
      <c r="C6194" t="s">
        <v>30</v>
      </c>
      <c r="D6194" t="s">
        <v>28</v>
      </c>
      <c r="E6194" t="s">
        <v>29</v>
      </c>
      <c r="F6194" t="s">
        <v>30</v>
      </c>
      <c r="G6194" t="s">
        <v>28</v>
      </c>
    </row>
    <row r="6195" spans="1:7" x14ac:dyDescent="0.2">
      <c r="A6195" s="3">
        <v>41617</v>
      </c>
      <c r="B6195">
        <v>2.6</v>
      </c>
      <c r="C6195" t="s">
        <v>27</v>
      </c>
      <c r="D6195" t="s">
        <v>28</v>
      </c>
      <c r="E6195">
        <v>2.59</v>
      </c>
      <c r="F6195" t="s">
        <v>27</v>
      </c>
      <c r="G6195" t="s">
        <v>28</v>
      </c>
    </row>
    <row r="6196" spans="1:7" x14ac:dyDescent="0.2">
      <c r="A6196" s="3">
        <v>41618</v>
      </c>
      <c r="B6196">
        <v>2.6</v>
      </c>
      <c r="C6196" t="s">
        <v>27</v>
      </c>
      <c r="D6196" t="s">
        <v>28</v>
      </c>
      <c r="E6196">
        <v>2.58</v>
      </c>
      <c r="F6196" t="s">
        <v>27</v>
      </c>
      <c r="G6196" t="s">
        <v>28</v>
      </c>
    </row>
    <row r="6197" spans="1:7" x14ac:dyDescent="0.2">
      <c r="A6197" s="3">
        <v>41619</v>
      </c>
      <c r="B6197">
        <v>2.6</v>
      </c>
      <c r="C6197" t="s">
        <v>27</v>
      </c>
      <c r="D6197" t="s">
        <v>28</v>
      </c>
      <c r="E6197">
        <v>2.59</v>
      </c>
      <c r="F6197" t="s">
        <v>27</v>
      </c>
      <c r="G6197" t="s">
        <v>28</v>
      </c>
    </row>
    <row r="6198" spans="1:7" x14ac:dyDescent="0.2">
      <c r="A6198" s="3">
        <v>41620</v>
      </c>
      <c r="B6198">
        <v>2.6</v>
      </c>
      <c r="C6198" t="s">
        <v>27</v>
      </c>
      <c r="D6198" t="s">
        <v>28</v>
      </c>
      <c r="E6198">
        <v>2.59</v>
      </c>
      <c r="F6198" t="s">
        <v>27</v>
      </c>
      <c r="G6198" t="s">
        <v>28</v>
      </c>
    </row>
    <row r="6199" spans="1:7" x14ac:dyDescent="0.2">
      <c r="A6199" s="3">
        <v>41621</v>
      </c>
      <c r="B6199">
        <v>2.6</v>
      </c>
      <c r="C6199" t="s">
        <v>27</v>
      </c>
      <c r="D6199" t="s">
        <v>28</v>
      </c>
      <c r="E6199">
        <v>2.59</v>
      </c>
      <c r="F6199" t="s">
        <v>27</v>
      </c>
      <c r="G6199" t="s">
        <v>28</v>
      </c>
    </row>
    <row r="6200" spans="1:7" x14ac:dyDescent="0.2">
      <c r="A6200" s="3">
        <v>41622</v>
      </c>
      <c r="B6200" t="s">
        <v>29</v>
      </c>
      <c r="C6200" t="s">
        <v>30</v>
      </c>
      <c r="D6200" t="s">
        <v>28</v>
      </c>
      <c r="E6200" t="s">
        <v>29</v>
      </c>
      <c r="F6200" t="s">
        <v>30</v>
      </c>
      <c r="G6200" t="s">
        <v>28</v>
      </c>
    </row>
    <row r="6201" spans="1:7" x14ac:dyDescent="0.2">
      <c r="A6201" s="3">
        <v>41623</v>
      </c>
      <c r="B6201" t="s">
        <v>29</v>
      </c>
      <c r="C6201" t="s">
        <v>30</v>
      </c>
      <c r="D6201" t="s">
        <v>28</v>
      </c>
      <c r="E6201" t="s">
        <v>29</v>
      </c>
      <c r="F6201" t="s">
        <v>30</v>
      </c>
      <c r="G6201" t="s">
        <v>28</v>
      </c>
    </row>
    <row r="6202" spans="1:7" x14ac:dyDescent="0.2">
      <c r="A6202" s="3">
        <v>41624</v>
      </c>
      <c r="B6202">
        <v>2.6</v>
      </c>
      <c r="C6202" t="s">
        <v>27</v>
      </c>
      <c r="D6202" t="s">
        <v>28</v>
      </c>
      <c r="E6202">
        <v>2.58</v>
      </c>
      <c r="F6202" t="s">
        <v>27</v>
      </c>
      <c r="G6202" t="s">
        <v>28</v>
      </c>
    </row>
    <row r="6203" spans="1:7" x14ac:dyDescent="0.2">
      <c r="A6203" s="3">
        <v>41625</v>
      </c>
      <c r="B6203">
        <v>2.6</v>
      </c>
      <c r="C6203" t="s">
        <v>27</v>
      </c>
      <c r="D6203" t="s">
        <v>28</v>
      </c>
      <c r="E6203">
        <v>2.58</v>
      </c>
      <c r="F6203" t="s">
        <v>27</v>
      </c>
      <c r="G6203" t="s">
        <v>28</v>
      </c>
    </row>
    <row r="6204" spans="1:7" x14ac:dyDescent="0.2">
      <c r="A6204" s="3">
        <v>41626</v>
      </c>
      <c r="B6204">
        <v>2.6</v>
      </c>
      <c r="C6204" t="s">
        <v>27</v>
      </c>
      <c r="D6204" t="s">
        <v>28</v>
      </c>
      <c r="E6204">
        <v>2.58</v>
      </c>
      <c r="F6204" t="s">
        <v>27</v>
      </c>
      <c r="G6204" t="s">
        <v>28</v>
      </c>
    </row>
    <row r="6205" spans="1:7" x14ac:dyDescent="0.2">
      <c r="A6205" s="3">
        <v>41627</v>
      </c>
      <c r="B6205">
        <v>2.61</v>
      </c>
      <c r="C6205" t="s">
        <v>27</v>
      </c>
      <c r="D6205" t="s">
        <v>28</v>
      </c>
      <c r="E6205">
        <v>2.57</v>
      </c>
      <c r="F6205" t="s">
        <v>27</v>
      </c>
      <c r="G6205" t="s">
        <v>28</v>
      </c>
    </row>
    <row r="6206" spans="1:7" x14ac:dyDescent="0.2">
      <c r="A6206" s="3">
        <v>41628</v>
      </c>
      <c r="B6206">
        <v>2.61</v>
      </c>
      <c r="C6206" t="s">
        <v>27</v>
      </c>
      <c r="D6206" t="s">
        <v>28</v>
      </c>
      <c r="E6206">
        <v>2.59</v>
      </c>
      <c r="F6206" t="s">
        <v>27</v>
      </c>
      <c r="G6206" t="s">
        <v>28</v>
      </c>
    </row>
    <row r="6207" spans="1:7" x14ac:dyDescent="0.2">
      <c r="A6207" s="3">
        <v>41629</v>
      </c>
      <c r="B6207" t="s">
        <v>29</v>
      </c>
      <c r="C6207" t="s">
        <v>30</v>
      </c>
      <c r="D6207" t="s">
        <v>28</v>
      </c>
      <c r="E6207" t="s">
        <v>29</v>
      </c>
      <c r="F6207" t="s">
        <v>30</v>
      </c>
      <c r="G6207" t="s">
        <v>28</v>
      </c>
    </row>
    <row r="6208" spans="1:7" x14ac:dyDescent="0.2">
      <c r="A6208" s="3">
        <v>41630</v>
      </c>
      <c r="B6208" t="s">
        <v>29</v>
      </c>
      <c r="C6208" t="s">
        <v>30</v>
      </c>
      <c r="D6208" t="s">
        <v>28</v>
      </c>
      <c r="E6208" t="s">
        <v>29</v>
      </c>
      <c r="F6208" t="s">
        <v>30</v>
      </c>
      <c r="G6208" t="s">
        <v>28</v>
      </c>
    </row>
    <row r="6209" spans="1:7" x14ac:dyDescent="0.2">
      <c r="A6209" s="3">
        <v>41631</v>
      </c>
      <c r="B6209">
        <v>2.61</v>
      </c>
      <c r="C6209" t="s">
        <v>27</v>
      </c>
      <c r="D6209" t="s">
        <v>28</v>
      </c>
      <c r="E6209">
        <v>2.36</v>
      </c>
      <c r="F6209" t="s">
        <v>27</v>
      </c>
      <c r="G6209" t="s">
        <v>28</v>
      </c>
    </row>
    <row r="6210" spans="1:7" x14ac:dyDescent="0.2">
      <c r="A6210" s="3">
        <v>41632</v>
      </c>
      <c r="B6210">
        <v>2.61</v>
      </c>
      <c r="C6210" t="s">
        <v>27</v>
      </c>
      <c r="D6210" t="s">
        <v>28</v>
      </c>
      <c r="E6210">
        <v>2.0100000000000002</v>
      </c>
      <c r="F6210" t="s">
        <v>27</v>
      </c>
      <c r="G6210" t="s">
        <v>28</v>
      </c>
    </row>
    <row r="6211" spans="1:7" x14ac:dyDescent="0.2">
      <c r="A6211" s="3">
        <v>41633</v>
      </c>
      <c r="B6211" t="s">
        <v>29</v>
      </c>
      <c r="C6211" t="s">
        <v>30</v>
      </c>
      <c r="D6211" t="s">
        <v>28</v>
      </c>
      <c r="E6211" t="s">
        <v>29</v>
      </c>
      <c r="F6211" t="s">
        <v>30</v>
      </c>
      <c r="G6211" t="s">
        <v>28</v>
      </c>
    </row>
    <row r="6212" spans="1:7" x14ac:dyDescent="0.2">
      <c r="A6212" s="3">
        <v>41634</v>
      </c>
      <c r="B6212" t="s">
        <v>29</v>
      </c>
      <c r="C6212" t="s">
        <v>30</v>
      </c>
      <c r="D6212" t="s">
        <v>28</v>
      </c>
      <c r="E6212" t="s">
        <v>29</v>
      </c>
      <c r="F6212" t="s">
        <v>30</v>
      </c>
      <c r="G6212" t="s">
        <v>28</v>
      </c>
    </row>
    <row r="6213" spans="1:7" x14ac:dyDescent="0.2">
      <c r="A6213" s="3">
        <v>41635</v>
      </c>
      <c r="B6213">
        <v>2.61</v>
      </c>
      <c r="C6213" t="s">
        <v>27</v>
      </c>
      <c r="D6213" t="s">
        <v>28</v>
      </c>
      <c r="E6213">
        <v>2.2800000000000002</v>
      </c>
      <c r="F6213" t="s">
        <v>27</v>
      </c>
      <c r="G6213" t="s">
        <v>28</v>
      </c>
    </row>
    <row r="6214" spans="1:7" x14ac:dyDescent="0.2">
      <c r="A6214" s="3">
        <v>41636</v>
      </c>
      <c r="B6214" t="s">
        <v>29</v>
      </c>
      <c r="C6214" t="s">
        <v>30</v>
      </c>
      <c r="D6214" t="s">
        <v>28</v>
      </c>
      <c r="E6214" t="s">
        <v>29</v>
      </c>
      <c r="F6214" t="s">
        <v>30</v>
      </c>
      <c r="G6214" t="s">
        <v>28</v>
      </c>
    </row>
    <row r="6215" spans="1:7" x14ac:dyDescent="0.2">
      <c r="A6215" s="3">
        <v>41637</v>
      </c>
      <c r="B6215" t="s">
        <v>29</v>
      </c>
      <c r="C6215" t="s">
        <v>30</v>
      </c>
      <c r="D6215" t="s">
        <v>28</v>
      </c>
      <c r="E6215" t="s">
        <v>29</v>
      </c>
      <c r="F6215" t="s">
        <v>30</v>
      </c>
      <c r="G6215" t="s">
        <v>28</v>
      </c>
    </row>
    <row r="6216" spans="1:7" x14ac:dyDescent="0.2">
      <c r="A6216" s="3">
        <v>41638</v>
      </c>
      <c r="B6216">
        <v>2.61</v>
      </c>
      <c r="C6216" t="s">
        <v>27</v>
      </c>
      <c r="D6216" t="s">
        <v>28</v>
      </c>
      <c r="E6216">
        <v>2.46</v>
      </c>
      <c r="F6216" t="s">
        <v>27</v>
      </c>
      <c r="G6216" t="s">
        <v>28</v>
      </c>
    </row>
    <row r="6217" spans="1:7" x14ac:dyDescent="0.2">
      <c r="A6217" s="3">
        <v>41639</v>
      </c>
      <c r="B6217">
        <v>2.61</v>
      </c>
      <c r="C6217" t="s">
        <v>27</v>
      </c>
      <c r="D6217" t="s">
        <v>28</v>
      </c>
      <c r="E6217">
        <v>2.62</v>
      </c>
      <c r="F6217" t="s">
        <v>27</v>
      </c>
      <c r="G6217" t="s">
        <v>28</v>
      </c>
    </row>
    <row r="6218" spans="1:7" x14ac:dyDescent="0.2">
      <c r="A6218" s="3">
        <v>41640</v>
      </c>
      <c r="B6218" t="s">
        <v>29</v>
      </c>
      <c r="C6218" t="s">
        <v>30</v>
      </c>
      <c r="D6218" t="s">
        <v>28</v>
      </c>
      <c r="E6218" t="s">
        <v>29</v>
      </c>
      <c r="F6218" t="s">
        <v>30</v>
      </c>
      <c r="G6218" t="s">
        <v>28</v>
      </c>
    </row>
    <row r="6219" spans="1:7" x14ac:dyDescent="0.2">
      <c r="A6219" s="3">
        <v>41641</v>
      </c>
      <c r="B6219">
        <v>2.62</v>
      </c>
      <c r="C6219" t="s">
        <v>27</v>
      </c>
      <c r="D6219" t="s">
        <v>28</v>
      </c>
      <c r="E6219">
        <v>2.58</v>
      </c>
      <c r="F6219" t="s">
        <v>27</v>
      </c>
      <c r="G6219" t="s">
        <v>28</v>
      </c>
    </row>
    <row r="6220" spans="1:7" x14ac:dyDescent="0.2">
      <c r="A6220" s="3">
        <v>41642</v>
      </c>
      <c r="B6220">
        <v>2.61</v>
      </c>
      <c r="C6220" t="s">
        <v>27</v>
      </c>
      <c r="D6220" t="s">
        <v>28</v>
      </c>
      <c r="E6220">
        <v>2.58</v>
      </c>
      <c r="F6220" t="s">
        <v>27</v>
      </c>
      <c r="G6220" t="s">
        <v>28</v>
      </c>
    </row>
    <row r="6221" spans="1:7" x14ac:dyDescent="0.2">
      <c r="A6221" s="3">
        <v>41643</v>
      </c>
      <c r="B6221" t="s">
        <v>29</v>
      </c>
      <c r="C6221" t="s">
        <v>30</v>
      </c>
      <c r="D6221" t="s">
        <v>28</v>
      </c>
      <c r="E6221" t="s">
        <v>29</v>
      </c>
      <c r="F6221" t="s">
        <v>30</v>
      </c>
      <c r="G6221" t="s">
        <v>28</v>
      </c>
    </row>
    <row r="6222" spans="1:7" x14ac:dyDescent="0.2">
      <c r="A6222" s="3">
        <v>41644</v>
      </c>
      <c r="B6222" t="s">
        <v>29</v>
      </c>
      <c r="C6222" t="s">
        <v>30</v>
      </c>
      <c r="D6222" t="s">
        <v>28</v>
      </c>
      <c r="E6222" t="s">
        <v>29</v>
      </c>
      <c r="F6222" t="s">
        <v>30</v>
      </c>
      <c r="G6222" t="s">
        <v>28</v>
      </c>
    </row>
    <row r="6223" spans="1:7" x14ac:dyDescent="0.2">
      <c r="A6223" s="3">
        <v>41645</v>
      </c>
      <c r="B6223" t="s">
        <v>29</v>
      </c>
      <c r="C6223" t="s">
        <v>30</v>
      </c>
      <c r="D6223" t="s">
        <v>28</v>
      </c>
      <c r="E6223" t="s">
        <v>29</v>
      </c>
      <c r="F6223" t="s">
        <v>30</v>
      </c>
      <c r="G6223" t="s">
        <v>28</v>
      </c>
    </row>
    <row r="6224" spans="1:7" x14ac:dyDescent="0.2">
      <c r="A6224" s="3">
        <v>41646</v>
      </c>
      <c r="B6224">
        <v>2.61</v>
      </c>
      <c r="C6224" t="s">
        <v>27</v>
      </c>
      <c r="D6224" t="s">
        <v>28</v>
      </c>
      <c r="E6224">
        <v>2.59</v>
      </c>
      <c r="F6224" t="s">
        <v>27</v>
      </c>
      <c r="G6224" t="s">
        <v>28</v>
      </c>
    </row>
    <row r="6225" spans="1:7" x14ac:dyDescent="0.2">
      <c r="A6225" s="3">
        <v>41647</v>
      </c>
      <c r="B6225">
        <v>2.61</v>
      </c>
      <c r="C6225" t="s">
        <v>27</v>
      </c>
      <c r="D6225" t="s">
        <v>28</v>
      </c>
      <c r="E6225">
        <v>2.58</v>
      </c>
      <c r="F6225" t="s">
        <v>27</v>
      </c>
      <c r="G6225" t="s">
        <v>28</v>
      </c>
    </row>
    <row r="6226" spans="1:7" x14ac:dyDescent="0.2">
      <c r="A6226" s="3">
        <v>41648</v>
      </c>
      <c r="B6226">
        <v>2.61</v>
      </c>
      <c r="C6226" t="s">
        <v>27</v>
      </c>
      <c r="D6226" t="s">
        <v>28</v>
      </c>
      <c r="E6226">
        <v>2.59</v>
      </c>
      <c r="F6226" t="s">
        <v>27</v>
      </c>
      <c r="G6226" t="s">
        <v>28</v>
      </c>
    </row>
    <row r="6227" spans="1:7" x14ac:dyDescent="0.2">
      <c r="A6227" s="3">
        <v>41649</v>
      </c>
      <c r="B6227">
        <v>2.61</v>
      </c>
      <c r="C6227" t="s">
        <v>27</v>
      </c>
      <c r="D6227" t="s">
        <v>28</v>
      </c>
      <c r="E6227">
        <v>2.59</v>
      </c>
      <c r="F6227" t="s">
        <v>27</v>
      </c>
      <c r="G6227" t="s">
        <v>28</v>
      </c>
    </row>
    <row r="6228" spans="1:7" x14ac:dyDescent="0.2">
      <c r="A6228" s="3">
        <v>41650</v>
      </c>
      <c r="B6228" t="s">
        <v>29</v>
      </c>
      <c r="C6228" t="s">
        <v>30</v>
      </c>
      <c r="D6228" t="s">
        <v>28</v>
      </c>
      <c r="E6228" t="s">
        <v>29</v>
      </c>
      <c r="F6228" t="s">
        <v>30</v>
      </c>
      <c r="G6228" t="s">
        <v>28</v>
      </c>
    </row>
    <row r="6229" spans="1:7" x14ac:dyDescent="0.2">
      <c r="A6229" s="3">
        <v>41651</v>
      </c>
      <c r="B6229" t="s">
        <v>29</v>
      </c>
      <c r="C6229" t="s">
        <v>30</v>
      </c>
      <c r="D6229" t="s">
        <v>28</v>
      </c>
      <c r="E6229" t="s">
        <v>29</v>
      </c>
      <c r="F6229" t="s">
        <v>30</v>
      </c>
      <c r="G6229" t="s">
        <v>28</v>
      </c>
    </row>
    <row r="6230" spans="1:7" x14ac:dyDescent="0.2">
      <c r="A6230" s="3">
        <v>41652</v>
      </c>
      <c r="B6230">
        <v>2.61</v>
      </c>
      <c r="C6230" t="s">
        <v>27</v>
      </c>
      <c r="D6230" t="s">
        <v>28</v>
      </c>
      <c r="E6230">
        <v>2.59</v>
      </c>
      <c r="F6230" t="s">
        <v>27</v>
      </c>
      <c r="G6230" t="s">
        <v>28</v>
      </c>
    </row>
    <row r="6231" spans="1:7" x14ac:dyDescent="0.2">
      <c r="A6231" s="3">
        <v>41653</v>
      </c>
      <c r="B6231">
        <v>2.61</v>
      </c>
      <c r="C6231" t="s">
        <v>27</v>
      </c>
      <c r="D6231" t="s">
        <v>28</v>
      </c>
      <c r="E6231">
        <v>2.59</v>
      </c>
      <c r="F6231" t="s">
        <v>27</v>
      </c>
      <c r="G6231" t="s">
        <v>28</v>
      </c>
    </row>
    <row r="6232" spans="1:7" x14ac:dyDescent="0.2">
      <c r="A6232" s="3">
        <v>41654</v>
      </c>
      <c r="B6232">
        <v>2.61</v>
      </c>
      <c r="C6232" t="s">
        <v>27</v>
      </c>
      <c r="D6232" t="s">
        <v>28</v>
      </c>
      <c r="E6232">
        <v>2.59</v>
      </c>
      <c r="F6232" t="s">
        <v>27</v>
      </c>
      <c r="G6232" t="s">
        <v>28</v>
      </c>
    </row>
    <row r="6233" spans="1:7" x14ac:dyDescent="0.2">
      <c r="A6233" s="3">
        <v>41655</v>
      </c>
      <c r="B6233">
        <v>2.61</v>
      </c>
      <c r="C6233" t="s">
        <v>27</v>
      </c>
      <c r="D6233" t="s">
        <v>28</v>
      </c>
      <c r="E6233">
        <v>2.59</v>
      </c>
      <c r="F6233" t="s">
        <v>27</v>
      </c>
      <c r="G6233" t="s">
        <v>28</v>
      </c>
    </row>
    <row r="6234" spans="1:7" x14ac:dyDescent="0.2">
      <c r="A6234" s="3">
        <v>41656</v>
      </c>
      <c r="B6234">
        <v>2.61</v>
      </c>
      <c r="C6234" t="s">
        <v>27</v>
      </c>
      <c r="D6234" t="s">
        <v>28</v>
      </c>
      <c r="E6234">
        <v>2.59</v>
      </c>
      <c r="F6234" t="s">
        <v>27</v>
      </c>
      <c r="G6234" t="s">
        <v>28</v>
      </c>
    </row>
    <row r="6235" spans="1:7" x14ac:dyDescent="0.2">
      <c r="A6235" s="3">
        <v>41657</v>
      </c>
      <c r="B6235" t="s">
        <v>29</v>
      </c>
      <c r="C6235" t="s">
        <v>30</v>
      </c>
      <c r="D6235" t="s">
        <v>28</v>
      </c>
      <c r="E6235" t="s">
        <v>29</v>
      </c>
      <c r="F6235" t="s">
        <v>30</v>
      </c>
      <c r="G6235" t="s">
        <v>28</v>
      </c>
    </row>
    <row r="6236" spans="1:7" x14ac:dyDescent="0.2">
      <c r="A6236" s="3">
        <v>41658</v>
      </c>
      <c r="B6236" t="s">
        <v>29</v>
      </c>
      <c r="C6236" t="s">
        <v>30</v>
      </c>
      <c r="D6236" t="s">
        <v>28</v>
      </c>
      <c r="E6236" t="s">
        <v>29</v>
      </c>
      <c r="F6236" t="s">
        <v>30</v>
      </c>
      <c r="G6236" t="s">
        <v>28</v>
      </c>
    </row>
    <row r="6237" spans="1:7" x14ac:dyDescent="0.2">
      <c r="A6237" s="3">
        <v>41659</v>
      </c>
      <c r="B6237">
        <v>2.61</v>
      </c>
      <c r="C6237" t="s">
        <v>27</v>
      </c>
      <c r="D6237" t="s">
        <v>28</v>
      </c>
      <c r="E6237">
        <v>2.57</v>
      </c>
      <c r="F6237" t="s">
        <v>27</v>
      </c>
      <c r="G6237" t="s">
        <v>28</v>
      </c>
    </row>
    <row r="6238" spans="1:7" x14ac:dyDescent="0.2">
      <c r="A6238" s="3">
        <v>41660</v>
      </c>
      <c r="B6238">
        <v>2.61</v>
      </c>
      <c r="C6238" t="s">
        <v>27</v>
      </c>
      <c r="D6238" t="s">
        <v>28</v>
      </c>
      <c r="E6238">
        <v>2.56</v>
      </c>
      <c r="F6238" t="s">
        <v>27</v>
      </c>
      <c r="G6238" t="s">
        <v>28</v>
      </c>
    </row>
    <row r="6239" spans="1:7" x14ac:dyDescent="0.2">
      <c r="A6239" s="3">
        <v>41661</v>
      </c>
      <c r="B6239">
        <v>2.61</v>
      </c>
      <c r="C6239" t="s">
        <v>27</v>
      </c>
      <c r="D6239" t="s">
        <v>28</v>
      </c>
      <c r="E6239">
        <v>2.57</v>
      </c>
      <c r="F6239" t="s">
        <v>27</v>
      </c>
      <c r="G6239" t="s">
        <v>28</v>
      </c>
    </row>
    <row r="6240" spans="1:7" x14ac:dyDescent="0.2">
      <c r="A6240" s="3">
        <v>41662</v>
      </c>
      <c r="B6240">
        <v>2.6</v>
      </c>
      <c r="C6240" t="s">
        <v>27</v>
      </c>
      <c r="D6240" t="s">
        <v>28</v>
      </c>
      <c r="E6240">
        <v>2.57</v>
      </c>
      <c r="F6240" t="s">
        <v>27</v>
      </c>
      <c r="G6240" t="s">
        <v>28</v>
      </c>
    </row>
    <row r="6241" spans="1:7" x14ac:dyDescent="0.2">
      <c r="A6241" s="3">
        <v>41663</v>
      </c>
      <c r="B6241">
        <v>2.6</v>
      </c>
      <c r="C6241" t="s">
        <v>27</v>
      </c>
      <c r="D6241" t="s">
        <v>28</v>
      </c>
      <c r="E6241">
        <v>2.58</v>
      </c>
      <c r="F6241" t="s">
        <v>27</v>
      </c>
      <c r="G6241" t="s">
        <v>28</v>
      </c>
    </row>
    <row r="6242" spans="1:7" x14ac:dyDescent="0.2">
      <c r="A6242" s="3">
        <v>41664</v>
      </c>
      <c r="B6242" t="s">
        <v>29</v>
      </c>
      <c r="C6242" t="s">
        <v>30</v>
      </c>
      <c r="D6242" t="s">
        <v>28</v>
      </c>
      <c r="E6242" t="s">
        <v>29</v>
      </c>
      <c r="F6242" t="s">
        <v>30</v>
      </c>
      <c r="G6242" t="s">
        <v>28</v>
      </c>
    </row>
    <row r="6243" spans="1:7" x14ac:dyDescent="0.2">
      <c r="A6243" s="3">
        <v>41665</v>
      </c>
      <c r="B6243" t="s">
        <v>29</v>
      </c>
      <c r="C6243" t="s">
        <v>30</v>
      </c>
      <c r="D6243" t="s">
        <v>28</v>
      </c>
      <c r="E6243" t="s">
        <v>29</v>
      </c>
      <c r="F6243" t="s">
        <v>30</v>
      </c>
      <c r="G6243" t="s">
        <v>28</v>
      </c>
    </row>
    <row r="6244" spans="1:7" x14ac:dyDescent="0.2">
      <c r="A6244" s="3">
        <v>41666</v>
      </c>
      <c r="B6244">
        <v>2.6</v>
      </c>
      <c r="C6244" t="s">
        <v>27</v>
      </c>
      <c r="D6244" t="s">
        <v>28</v>
      </c>
      <c r="E6244">
        <v>2.54</v>
      </c>
      <c r="F6244" t="s">
        <v>27</v>
      </c>
      <c r="G6244" t="s">
        <v>28</v>
      </c>
    </row>
    <row r="6245" spans="1:7" x14ac:dyDescent="0.2">
      <c r="A6245" s="3">
        <v>41667</v>
      </c>
      <c r="B6245">
        <v>2.6</v>
      </c>
      <c r="C6245" t="s">
        <v>27</v>
      </c>
      <c r="D6245" t="s">
        <v>28</v>
      </c>
      <c r="E6245">
        <v>2.54</v>
      </c>
      <c r="F6245" t="s">
        <v>27</v>
      </c>
      <c r="G6245" t="s">
        <v>28</v>
      </c>
    </row>
    <row r="6246" spans="1:7" x14ac:dyDescent="0.2">
      <c r="A6246" s="3">
        <v>41668</v>
      </c>
      <c r="B6246">
        <v>2.6</v>
      </c>
      <c r="C6246" t="s">
        <v>27</v>
      </c>
      <c r="D6246" t="s">
        <v>28</v>
      </c>
      <c r="E6246">
        <v>2.79</v>
      </c>
      <c r="F6246" t="s">
        <v>27</v>
      </c>
      <c r="G6246" t="s">
        <v>28</v>
      </c>
    </row>
    <row r="6247" spans="1:7" x14ac:dyDescent="0.2">
      <c r="A6247" s="3">
        <v>41669</v>
      </c>
      <c r="B6247">
        <v>2.61</v>
      </c>
      <c r="C6247" t="s">
        <v>27</v>
      </c>
      <c r="D6247" t="s">
        <v>28</v>
      </c>
      <c r="E6247">
        <v>3.47</v>
      </c>
      <c r="F6247" t="s">
        <v>27</v>
      </c>
      <c r="G6247" t="s">
        <v>28</v>
      </c>
    </row>
    <row r="6248" spans="1:7" x14ac:dyDescent="0.2">
      <c r="A6248" s="3">
        <v>41670</v>
      </c>
      <c r="B6248">
        <v>2.61</v>
      </c>
      <c r="C6248" t="s">
        <v>27</v>
      </c>
      <c r="D6248" t="s">
        <v>28</v>
      </c>
      <c r="E6248">
        <v>2.58</v>
      </c>
      <c r="F6248" t="s">
        <v>27</v>
      </c>
      <c r="G6248" t="s">
        <v>28</v>
      </c>
    </row>
    <row r="6249" spans="1:7" x14ac:dyDescent="0.2">
      <c r="A6249" s="3">
        <v>41671</v>
      </c>
      <c r="B6249" t="s">
        <v>29</v>
      </c>
      <c r="C6249" t="s">
        <v>30</v>
      </c>
      <c r="D6249" t="s">
        <v>28</v>
      </c>
      <c r="E6249" t="s">
        <v>29</v>
      </c>
      <c r="F6249" t="s">
        <v>30</v>
      </c>
      <c r="G6249" t="s">
        <v>28</v>
      </c>
    </row>
    <row r="6250" spans="1:7" x14ac:dyDescent="0.2">
      <c r="A6250" s="3">
        <v>41672</v>
      </c>
      <c r="B6250" t="s">
        <v>29</v>
      </c>
      <c r="C6250" t="s">
        <v>30</v>
      </c>
      <c r="D6250" t="s">
        <v>28</v>
      </c>
      <c r="E6250" t="s">
        <v>29</v>
      </c>
      <c r="F6250" t="s">
        <v>30</v>
      </c>
      <c r="G6250" t="s">
        <v>28</v>
      </c>
    </row>
    <row r="6251" spans="1:7" x14ac:dyDescent="0.2">
      <c r="A6251" s="3">
        <v>41673</v>
      </c>
      <c r="B6251">
        <v>2.61</v>
      </c>
      <c r="C6251" t="s">
        <v>27</v>
      </c>
      <c r="D6251" t="s">
        <v>28</v>
      </c>
      <c r="E6251">
        <v>2.58</v>
      </c>
      <c r="F6251" t="s">
        <v>27</v>
      </c>
      <c r="G6251" t="s">
        <v>28</v>
      </c>
    </row>
    <row r="6252" spans="1:7" x14ac:dyDescent="0.2">
      <c r="A6252" s="3">
        <v>41674</v>
      </c>
      <c r="B6252">
        <v>2.61</v>
      </c>
      <c r="C6252" t="s">
        <v>27</v>
      </c>
      <c r="D6252" t="s">
        <v>28</v>
      </c>
      <c r="E6252">
        <v>2.58</v>
      </c>
      <c r="F6252" t="s">
        <v>27</v>
      </c>
      <c r="G6252" t="s">
        <v>28</v>
      </c>
    </row>
    <row r="6253" spans="1:7" x14ac:dyDescent="0.2">
      <c r="A6253" s="3">
        <v>41675</v>
      </c>
      <c r="B6253">
        <v>2.61</v>
      </c>
      <c r="C6253" t="s">
        <v>27</v>
      </c>
      <c r="D6253" t="s">
        <v>28</v>
      </c>
      <c r="E6253">
        <v>2.58</v>
      </c>
      <c r="F6253" t="s">
        <v>27</v>
      </c>
      <c r="G6253" t="s">
        <v>28</v>
      </c>
    </row>
    <row r="6254" spans="1:7" x14ac:dyDescent="0.2">
      <c r="A6254" s="3">
        <v>41676</v>
      </c>
      <c r="B6254">
        <v>2.61</v>
      </c>
      <c r="C6254" t="s">
        <v>27</v>
      </c>
      <c r="D6254" t="s">
        <v>28</v>
      </c>
      <c r="E6254">
        <v>2.57</v>
      </c>
      <c r="F6254" t="s">
        <v>27</v>
      </c>
      <c r="G6254" t="s">
        <v>28</v>
      </c>
    </row>
    <row r="6255" spans="1:7" x14ac:dyDescent="0.2">
      <c r="A6255" s="3">
        <v>41677</v>
      </c>
      <c r="B6255">
        <v>2.61</v>
      </c>
      <c r="C6255" t="s">
        <v>27</v>
      </c>
      <c r="D6255" t="s">
        <v>28</v>
      </c>
      <c r="E6255">
        <v>2.58</v>
      </c>
      <c r="F6255" t="s">
        <v>27</v>
      </c>
      <c r="G6255" t="s">
        <v>28</v>
      </c>
    </row>
    <row r="6256" spans="1:7" x14ac:dyDescent="0.2">
      <c r="A6256" s="3">
        <v>41678</v>
      </c>
      <c r="B6256" t="s">
        <v>29</v>
      </c>
      <c r="C6256" t="s">
        <v>30</v>
      </c>
      <c r="D6256" t="s">
        <v>28</v>
      </c>
      <c r="E6256" t="s">
        <v>29</v>
      </c>
      <c r="F6256" t="s">
        <v>30</v>
      </c>
      <c r="G6256" t="s">
        <v>28</v>
      </c>
    </row>
    <row r="6257" spans="1:7" x14ac:dyDescent="0.2">
      <c r="A6257" s="3">
        <v>41679</v>
      </c>
      <c r="B6257" t="s">
        <v>29</v>
      </c>
      <c r="C6257" t="s">
        <v>30</v>
      </c>
      <c r="D6257" t="s">
        <v>28</v>
      </c>
      <c r="E6257" t="s">
        <v>29</v>
      </c>
      <c r="F6257" t="s">
        <v>30</v>
      </c>
      <c r="G6257" t="s">
        <v>28</v>
      </c>
    </row>
    <row r="6258" spans="1:7" x14ac:dyDescent="0.2">
      <c r="A6258" s="3">
        <v>41680</v>
      </c>
      <c r="B6258">
        <v>2.61</v>
      </c>
      <c r="C6258" t="s">
        <v>27</v>
      </c>
      <c r="D6258" t="s">
        <v>28</v>
      </c>
      <c r="E6258">
        <v>2.57</v>
      </c>
      <c r="F6258" t="s">
        <v>27</v>
      </c>
      <c r="G6258" t="s">
        <v>28</v>
      </c>
    </row>
    <row r="6259" spans="1:7" x14ac:dyDescent="0.2">
      <c r="A6259" s="3">
        <v>41681</v>
      </c>
      <c r="B6259">
        <v>2.61</v>
      </c>
      <c r="C6259" t="s">
        <v>27</v>
      </c>
      <c r="D6259" t="s">
        <v>28</v>
      </c>
      <c r="E6259">
        <v>2.57</v>
      </c>
      <c r="F6259" t="s">
        <v>27</v>
      </c>
      <c r="G6259" t="s">
        <v>28</v>
      </c>
    </row>
    <row r="6260" spans="1:7" x14ac:dyDescent="0.2">
      <c r="A6260" s="3">
        <v>41682</v>
      </c>
      <c r="B6260">
        <v>2.61</v>
      </c>
      <c r="C6260" t="s">
        <v>27</v>
      </c>
      <c r="D6260" t="s">
        <v>28</v>
      </c>
      <c r="E6260">
        <v>2.57</v>
      </c>
      <c r="F6260" t="s">
        <v>27</v>
      </c>
      <c r="G6260" t="s">
        <v>28</v>
      </c>
    </row>
    <row r="6261" spans="1:7" x14ac:dyDescent="0.2">
      <c r="A6261" s="3">
        <v>41683</v>
      </c>
      <c r="B6261">
        <v>2.61</v>
      </c>
      <c r="C6261" t="s">
        <v>27</v>
      </c>
      <c r="D6261" t="s">
        <v>28</v>
      </c>
      <c r="E6261">
        <v>2.57</v>
      </c>
      <c r="F6261" t="s">
        <v>27</v>
      </c>
      <c r="G6261" t="s">
        <v>28</v>
      </c>
    </row>
    <row r="6262" spans="1:7" x14ac:dyDescent="0.2">
      <c r="A6262" s="3">
        <v>41684</v>
      </c>
      <c r="B6262">
        <v>2.61</v>
      </c>
      <c r="C6262" t="s">
        <v>27</v>
      </c>
      <c r="D6262" t="s">
        <v>28</v>
      </c>
      <c r="E6262">
        <v>2.57</v>
      </c>
      <c r="F6262" t="s">
        <v>27</v>
      </c>
      <c r="G6262" t="s">
        <v>28</v>
      </c>
    </row>
    <row r="6263" spans="1:7" x14ac:dyDescent="0.2">
      <c r="A6263" s="3">
        <v>41685</v>
      </c>
      <c r="B6263" t="s">
        <v>29</v>
      </c>
      <c r="C6263" t="s">
        <v>30</v>
      </c>
      <c r="D6263" t="s">
        <v>28</v>
      </c>
      <c r="E6263" t="s">
        <v>29</v>
      </c>
      <c r="F6263" t="s">
        <v>30</v>
      </c>
      <c r="G6263" t="s">
        <v>28</v>
      </c>
    </row>
    <row r="6264" spans="1:7" x14ac:dyDescent="0.2">
      <c r="A6264" s="3">
        <v>41686</v>
      </c>
      <c r="B6264" t="s">
        <v>29</v>
      </c>
      <c r="C6264" t="s">
        <v>30</v>
      </c>
      <c r="D6264" t="s">
        <v>28</v>
      </c>
      <c r="E6264" t="s">
        <v>29</v>
      </c>
      <c r="F6264" t="s">
        <v>30</v>
      </c>
      <c r="G6264" t="s">
        <v>28</v>
      </c>
    </row>
    <row r="6265" spans="1:7" x14ac:dyDescent="0.2">
      <c r="A6265" s="3">
        <v>41687</v>
      </c>
      <c r="B6265">
        <v>2.61</v>
      </c>
      <c r="C6265" t="s">
        <v>27</v>
      </c>
      <c r="D6265" t="s">
        <v>28</v>
      </c>
      <c r="E6265">
        <v>2.57</v>
      </c>
      <c r="F6265" t="s">
        <v>27</v>
      </c>
      <c r="G6265" t="s">
        <v>28</v>
      </c>
    </row>
    <row r="6266" spans="1:7" x14ac:dyDescent="0.2">
      <c r="A6266" s="3">
        <v>41688</v>
      </c>
      <c r="B6266">
        <v>2.61</v>
      </c>
      <c r="C6266" t="s">
        <v>27</v>
      </c>
      <c r="D6266" t="s">
        <v>28</v>
      </c>
      <c r="E6266">
        <v>2.5500000000000003</v>
      </c>
      <c r="F6266" t="s">
        <v>27</v>
      </c>
      <c r="G6266" t="s">
        <v>28</v>
      </c>
    </row>
    <row r="6267" spans="1:7" x14ac:dyDescent="0.2">
      <c r="A6267" s="3">
        <v>41689</v>
      </c>
      <c r="B6267">
        <v>2.61</v>
      </c>
      <c r="C6267" t="s">
        <v>27</v>
      </c>
      <c r="D6267" t="s">
        <v>28</v>
      </c>
      <c r="E6267">
        <v>2.58</v>
      </c>
      <c r="F6267" t="s">
        <v>27</v>
      </c>
      <c r="G6267" t="s">
        <v>28</v>
      </c>
    </row>
    <row r="6268" spans="1:7" x14ac:dyDescent="0.2">
      <c r="A6268" s="3">
        <v>41690</v>
      </c>
      <c r="B6268">
        <v>2.61</v>
      </c>
      <c r="C6268" t="s">
        <v>27</v>
      </c>
      <c r="D6268" t="s">
        <v>28</v>
      </c>
      <c r="E6268">
        <v>2.58</v>
      </c>
      <c r="F6268" t="s">
        <v>27</v>
      </c>
      <c r="G6268" t="s">
        <v>28</v>
      </c>
    </row>
    <row r="6269" spans="1:7" x14ac:dyDescent="0.2">
      <c r="A6269" s="3">
        <v>41691</v>
      </c>
      <c r="B6269">
        <v>2.61</v>
      </c>
      <c r="C6269" t="s">
        <v>27</v>
      </c>
      <c r="D6269" t="s">
        <v>28</v>
      </c>
      <c r="E6269">
        <v>2.57</v>
      </c>
      <c r="F6269" t="s">
        <v>27</v>
      </c>
      <c r="G6269" t="s">
        <v>28</v>
      </c>
    </row>
    <row r="6270" spans="1:7" x14ac:dyDescent="0.2">
      <c r="A6270" s="3">
        <v>41692</v>
      </c>
      <c r="B6270" t="s">
        <v>29</v>
      </c>
      <c r="C6270" t="s">
        <v>30</v>
      </c>
      <c r="D6270" t="s">
        <v>28</v>
      </c>
      <c r="E6270" t="s">
        <v>29</v>
      </c>
      <c r="F6270" t="s">
        <v>30</v>
      </c>
      <c r="G6270" t="s">
        <v>28</v>
      </c>
    </row>
    <row r="6271" spans="1:7" x14ac:dyDescent="0.2">
      <c r="A6271" s="3">
        <v>41693</v>
      </c>
      <c r="B6271" t="s">
        <v>29</v>
      </c>
      <c r="C6271" t="s">
        <v>30</v>
      </c>
      <c r="D6271" t="s">
        <v>28</v>
      </c>
      <c r="E6271" t="s">
        <v>29</v>
      </c>
      <c r="F6271" t="s">
        <v>30</v>
      </c>
      <c r="G6271" t="s">
        <v>28</v>
      </c>
    </row>
    <row r="6272" spans="1:7" x14ac:dyDescent="0.2">
      <c r="A6272" s="3">
        <v>41694</v>
      </c>
      <c r="B6272">
        <v>2.61</v>
      </c>
      <c r="C6272" t="s">
        <v>27</v>
      </c>
      <c r="D6272" t="s">
        <v>28</v>
      </c>
      <c r="E6272">
        <v>2.5</v>
      </c>
      <c r="F6272" t="s">
        <v>27</v>
      </c>
      <c r="G6272" t="s">
        <v>28</v>
      </c>
    </row>
    <row r="6273" spans="1:7" x14ac:dyDescent="0.2">
      <c r="A6273" s="3">
        <v>41695</v>
      </c>
      <c r="B6273">
        <v>2.61</v>
      </c>
      <c r="C6273" t="s">
        <v>27</v>
      </c>
      <c r="D6273" t="s">
        <v>28</v>
      </c>
      <c r="E6273">
        <v>2.29</v>
      </c>
      <c r="F6273" t="s">
        <v>27</v>
      </c>
      <c r="G6273" t="s">
        <v>28</v>
      </c>
    </row>
    <row r="6274" spans="1:7" x14ac:dyDescent="0.2">
      <c r="A6274" s="3">
        <v>41696</v>
      </c>
      <c r="B6274">
        <v>2.61</v>
      </c>
      <c r="C6274" t="s">
        <v>27</v>
      </c>
      <c r="D6274" t="s">
        <v>28</v>
      </c>
      <c r="E6274">
        <v>1.97</v>
      </c>
      <c r="F6274" t="s">
        <v>27</v>
      </c>
      <c r="G6274" t="s">
        <v>28</v>
      </c>
    </row>
    <row r="6275" spans="1:7" x14ac:dyDescent="0.2">
      <c r="A6275" s="3">
        <v>41697</v>
      </c>
      <c r="B6275">
        <v>2.61</v>
      </c>
      <c r="C6275" t="s">
        <v>27</v>
      </c>
      <c r="D6275" t="s">
        <v>28</v>
      </c>
      <c r="E6275">
        <v>2.6</v>
      </c>
      <c r="F6275" t="s">
        <v>27</v>
      </c>
      <c r="G6275" t="s">
        <v>28</v>
      </c>
    </row>
    <row r="6276" spans="1:7" x14ac:dyDescent="0.2">
      <c r="A6276" s="3">
        <v>41698</v>
      </c>
      <c r="B6276">
        <v>2.61</v>
      </c>
      <c r="C6276" t="s">
        <v>27</v>
      </c>
      <c r="D6276" t="s">
        <v>28</v>
      </c>
      <c r="E6276">
        <v>2.58</v>
      </c>
      <c r="F6276" t="s">
        <v>27</v>
      </c>
      <c r="G6276" t="s">
        <v>28</v>
      </c>
    </row>
    <row r="6277" spans="1:7" x14ac:dyDescent="0.2">
      <c r="A6277" s="3">
        <v>41699</v>
      </c>
      <c r="B6277" t="s">
        <v>29</v>
      </c>
      <c r="C6277" t="s">
        <v>30</v>
      </c>
      <c r="D6277" t="s">
        <v>28</v>
      </c>
      <c r="E6277" t="s">
        <v>29</v>
      </c>
      <c r="F6277" t="s">
        <v>30</v>
      </c>
      <c r="G6277" t="s">
        <v>28</v>
      </c>
    </row>
    <row r="6278" spans="1:7" x14ac:dyDescent="0.2">
      <c r="A6278" s="3">
        <v>41700</v>
      </c>
      <c r="B6278" t="s">
        <v>29</v>
      </c>
      <c r="C6278" t="s">
        <v>30</v>
      </c>
      <c r="D6278" t="s">
        <v>28</v>
      </c>
      <c r="E6278" t="s">
        <v>29</v>
      </c>
      <c r="F6278" t="s">
        <v>30</v>
      </c>
      <c r="G6278" t="s">
        <v>28</v>
      </c>
    </row>
    <row r="6279" spans="1:7" x14ac:dyDescent="0.2">
      <c r="A6279" s="3">
        <v>41701</v>
      </c>
      <c r="B6279">
        <v>2.61</v>
      </c>
      <c r="C6279" t="s">
        <v>27</v>
      </c>
      <c r="D6279" t="s">
        <v>28</v>
      </c>
      <c r="E6279">
        <v>2.59</v>
      </c>
      <c r="F6279" t="s">
        <v>27</v>
      </c>
      <c r="G6279" t="s">
        <v>28</v>
      </c>
    </row>
    <row r="6280" spans="1:7" x14ac:dyDescent="0.2">
      <c r="A6280" s="3">
        <v>41702</v>
      </c>
      <c r="B6280">
        <v>2.61</v>
      </c>
      <c r="C6280" t="s">
        <v>27</v>
      </c>
      <c r="D6280" t="s">
        <v>28</v>
      </c>
      <c r="E6280">
        <v>2.59</v>
      </c>
      <c r="F6280" t="s">
        <v>27</v>
      </c>
      <c r="G6280" t="s">
        <v>28</v>
      </c>
    </row>
    <row r="6281" spans="1:7" x14ac:dyDescent="0.2">
      <c r="A6281" s="3">
        <v>41703</v>
      </c>
      <c r="B6281">
        <v>2.61</v>
      </c>
      <c r="C6281" t="s">
        <v>27</v>
      </c>
      <c r="D6281" t="s">
        <v>28</v>
      </c>
      <c r="E6281">
        <v>2.59</v>
      </c>
      <c r="F6281" t="s">
        <v>27</v>
      </c>
      <c r="G6281" t="s">
        <v>28</v>
      </c>
    </row>
    <row r="6282" spans="1:7" x14ac:dyDescent="0.2">
      <c r="A6282" s="3">
        <v>41704</v>
      </c>
      <c r="B6282">
        <v>2.61</v>
      </c>
      <c r="C6282" t="s">
        <v>27</v>
      </c>
      <c r="D6282" t="s">
        <v>28</v>
      </c>
      <c r="E6282">
        <v>2.59</v>
      </c>
      <c r="F6282" t="s">
        <v>27</v>
      </c>
      <c r="G6282" t="s">
        <v>28</v>
      </c>
    </row>
    <row r="6283" spans="1:7" x14ac:dyDescent="0.2">
      <c r="A6283" s="3">
        <v>41705</v>
      </c>
      <c r="B6283">
        <v>2.61</v>
      </c>
      <c r="C6283" t="s">
        <v>27</v>
      </c>
      <c r="D6283" t="s">
        <v>28</v>
      </c>
      <c r="E6283">
        <v>2.59</v>
      </c>
      <c r="F6283" t="s">
        <v>27</v>
      </c>
      <c r="G6283" t="s">
        <v>28</v>
      </c>
    </row>
    <row r="6284" spans="1:7" x14ac:dyDescent="0.2">
      <c r="A6284" s="3">
        <v>41706</v>
      </c>
      <c r="B6284" t="s">
        <v>29</v>
      </c>
      <c r="C6284" t="s">
        <v>30</v>
      </c>
      <c r="D6284" t="s">
        <v>28</v>
      </c>
      <c r="E6284" t="s">
        <v>29</v>
      </c>
      <c r="F6284" t="s">
        <v>30</v>
      </c>
      <c r="G6284" t="s">
        <v>28</v>
      </c>
    </row>
    <row r="6285" spans="1:7" x14ac:dyDescent="0.2">
      <c r="A6285" s="3">
        <v>41707</v>
      </c>
      <c r="B6285" t="s">
        <v>29</v>
      </c>
      <c r="C6285" t="s">
        <v>30</v>
      </c>
      <c r="D6285" t="s">
        <v>28</v>
      </c>
      <c r="E6285" t="s">
        <v>29</v>
      </c>
      <c r="F6285" t="s">
        <v>30</v>
      </c>
      <c r="G6285" t="s">
        <v>28</v>
      </c>
    </row>
    <row r="6286" spans="1:7" x14ac:dyDescent="0.2">
      <c r="A6286" s="3">
        <v>41708</v>
      </c>
      <c r="B6286">
        <v>2.61</v>
      </c>
      <c r="C6286" t="s">
        <v>27</v>
      </c>
      <c r="D6286" t="s">
        <v>28</v>
      </c>
      <c r="E6286">
        <v>2.59</v>
      </c>
      <c r="F6286" t="s">
        <v>27</v>
      </c>
      <c r="G6286" t="s">
        <v>28</v>
      </c>
    </row>
    <row r="6287" spans="1:7" x14ac:dyDescent="0.2">
      <c r="A6287" s="3">
        <v>41709</v>
      </c>
      <c r="B6287">
        <v>2.61</v>
      </c>
      <c r="C6287" t="s">
        <v>27</v>
      </c>
      <c r="D6287" t="s">
        <v>28</v>
      </c>
      <c r="E6287">
        <v>2.6</v>
      </c>
      <c r="F6287" t="s">
        <v>27</v>
      </c>
      <c r="G6287" t="s">
        <v>28</v>
      </c>
    </row>
    <row r="6288" spans="1:7" x14ac:dyDescent="0.2">
      <c r="A6288" s="3">
        <v>41710</v>
      </c>
      <c r="B6288">
        <v>2.61</v>
      </c>
      <c r="C6288" t="s">
        <v>27</v>
      </c>
      <c r="D6288" t="s">
        <v>28</v>
      </c>
      <c r="E6288">
        <v>2.6</v>
      </c>
      <c r="F6288" t="s">
        <v>27</v>
      </c>
      <c r="G6288" t="s">
        <v>28</v>
      </c>
    </row>
    <row r="6289" spans="1:7" x14ac:dyDescent="0.2">
      <c r="A6289" s="3">
        <v>41711</v>
      </c>
      <c r="B6289">
        <v>2.61</v>
      </c>
      <c r="C6289" t="s">
        <v>27</v>
      </c>
      <c r="D6289" t="s">
        <v>28</v>
      </c>
      <c r="E6289">
        <v>2.6</v>
      </c>
      <c r="F6289" t="s">
        <v>27</v>
      </c>
      <c r="G6289" t="s">
        <v>28</v>
      </c>
    </row>
    <row r="6290" spans="1:7" x14ac:dyDescent="0.2">
      <c r="A6290" s="3">
        <v>41712</v>
      </c>
      <c r="B6290">
        <v>2.61</v>
      </c>
      <c r="C6290" t="s">
        <v>27</v>
      </c>
      <c r="D6290" t="s">
        <v>28</v>
      </c>
      <c r="E6290">
        <v>2.59</v>
      </c>
      <c r="F6290" t="s">
        <v>27</v>
      </c>
      <c r="G6290" t="s">
        <v>28</v>
      </c>
    </row>
    <row r="6291" spans="1:7" x14ac:dyDescent="0.2">
      <c r="A6291" s="3">
        <v>41713</v>
      </c>
      <c r="B6291" t="s">
        <v>29</v>
      </c>
      <c r="C6291" t="s">
        <v>30</v>
      </c>
      <c r="D6291" t="s">
        <v>28</v>
      </c>
      <c r="E6291" t="s">
        <v>29</v>
      </c>
      <c r="F6291" t="s">
        <v>30</v>
      </c>
      <c r="G6291" t="s">
        <v>28</v>
      </c>
    </row>
    <row r="6292" spans="1:7" x14ac:dyDescent="0.2">
      <c r="A6292" s="3">
        <v>41714</v>
      </c>
      <c r="B6292" t="s">
        <v>29</v>
      </c>
      <c r="C6292" t="s">
        <v>30</v>
      </c>
      <c r="D6292" t="s">
        <v>28</v>
      </c>
      <c r="E6292" t="s">
        <v>29</v>
      </c>
      <c r="F6292" t="s">
        <v>30</v>
      </c>
      <c r="G6292" t="s">
        <v>28</v>
      </c>
    </row>
    <row r="6293" spans="1:7" x14ac:dyDescent="0.2">
      <c r="A6293" s="3">
        <v>41715</v>
      </c>
      <c r="B6293">
        <v>2.61</v>
      </c>
      <c r="C6293" t="s">
        <v>27</v>
      </c>
      <c r="D6293" t="s">
        <v>28</v>
      </c>
      <c r="E6293">
        <v>2.59</v>
      </c>
      <c r="F6293" t="s">
        <v>27</v>
      </c>
      <c r="G6293" t="s">
        <v>28</v>
      </c>
    </row>
    <row r="6294" spans="1:7" x14ac:dyDescent="0.2">
      <c r="A6294" s="3">
        <v>41716</v>
      </c>
      <c r="B6294">
        <v>2.61</v>
      </c>
      <c r="C6294" t="s">
        <v>27</v>
      </c>
      <c r="D6294" t="s">
        <v>28</v>
      </c>
      <c r="E6294">
        <v>2.6</v>
      </c>
      <c r="F6294" t="s">
        <v>27</v>
      </c>
      <c r="G6294" t="s">
        <v>28</v>
      </c>
    </row>
    <row r="6295" spans="1:7" x14ac:dyDescent="0.2">
      <c r="A6295" s="3">
        <v>41717</v>
      </c>
      <c r="B6295">
        <v>2.61</v>
      </c>
      <c r="C6295" t="s">
        <v>27</v>
      </c>
      <c r="D6295" t="s">
        <v>28</v>
      </c>
      <c r="E6295">
        <v>2.59</v>
      </c>
      <c r="F6295" t="s">
        <v>27</v>
      </c>
      <c r="G6295" t="s">
        <v>28</v>
      </c>
    </row>
    <row r="6296" spans="1:7" x14ac:dyDescent="0.2">
      <c r="A6296" s="3">
        <v>41718</v>
      </c>
      <c r="B6296">
        <v>2.61</v>
      </c>
      <c r="C6296" t="s">
        <v>27</v>
      </c>
      <c r="D6296" t="s">
        <v>28</v>
      </c>
      <c r="E6296">
        <v>2.58</v>
      </c>
      <c r="F6296" t="s">
        <v>27</v>
      </c>
      <c r="G6296" t="s">
        <v>28</v>
      </c>
    </row>
    <row r="6297" spans="1:7" x14ac:dyDescent="0.2">
      <c r="A6297" s="3">
        <v>41719</v>
      </c>
      <c r="B6297">
        <v>2.61</v>
      </c>
      <c r="C6297" t="s">
        <v>27</v>
      </c>
      <c r="D6297" t="s">
        <v>28</v>
      </c>
      <c r="E6297">
        <v>2.59</v>
      </c>
      <c r="F6297" t="s">
        <v>27</v>
      </c>
      <c r="G6297" t="s">
        <v>28</v>
      </c>
    </row>
    <row r="6298" spans="1:7" x14ac:dyDescent="0.2">
      <c r="A6298" s="3">
        <v>41720</v>
      </c>
      <c r="B6298" t="s">
        <v>29</v>
      </c>
      <c r="C6298" t="s">
        <v>30</v>
      </c>
      <c r="D6298" t="s">
        <v>28</v>
      </c>
      <c r="E6298" t="s">
        <v>29</v>
      </c>
      <c r="F6298" t="s">
        <v>30</v>
      </c>
      <c r="G6298" t="s">
        <v>28</v>
      </c>
    </row>
    <row r="6299" spans="1:7" x14ac:dyDescent="0.2">
      <c r="A6299" s="3">
        <v>41721</v>
      </c>
      <c r="B6299" t="s">
        <v>29</v>
      </c>
      <c r="C6299" t="s">
        <v>30</v>
      </c>
      <c r="D6299" t="s">
        <v>28</v>
      </c>
      <c r="E6299" t="s">
        <v>29</v>
      </c>
      <c r="F6299" t="s">
        <v>30</v>
      </c>
      <c r="G6299" t="s">
        <v>28</v>
      </c>
    </row>
    <row r="6300" spans="1:7" x14ac:dyDescent="0.2">
      <c r="A6300" s="3">
        <v>41722</v>
      </c>
      <c r="B6300">
        <v>2.61</v>
      </c>
      <c r="C6300" t="s">
        <v>27</v>
      </c>
      <c r="D6300" t="s">
        <v>28</v>
      </c>
      <c r="E6300">
        <v>2.6</v>
      </c>
      <c r="F6300" t="s">
        <v>27</v>
      </c>
      <c r="G6300" t="s">
        <v>28</v>
      </c>
    </row>
    <row r="6301" spans="1:7" x14ac:dyDescent="0.2">
      <c r="A6301" s="3">
        <v>41723</v>
      </c>
      <c r="B6301">
        <v>2.61</v>
      </c>
      <c r="C6301" t="s">
        <v>27</v>
      </c>
      <c r="D6301" t="s">
        <v>28</v>
      </c>
      <c r="E6301">
        <v>2.6</v>
      </c>
      <c r="F6301" t="s">
        <v>27</v>
      </c>
      <c r="G6301" t="s">
        <v>28</v>
      </c>
    </row>
    <row r="6302" spans="1:7" x14ac:dyDescent="0.2">
      <c r="A6302" s="3">
        <v>41724</v>
      </c>
      <c r="B6302">
        <v>2.61</v>
      </c>
      <c r="C6302" t="s">
        <v>27</v>
      </c>
      <c r="D6302" t="s">
        <v>28</v>
      </c>
      <c r="E6302">
        <v>2.6</v>
      </c>
      <c r="F6302" t="s">
        <v>27</v>
      </c>
      <c r="G6302" t="s">
        <v>28</v>
      </c>
    </row>
    <row r="6303" spans="1:7" x14ac:dyDescent="0.2">
      <c r="A6303" s="3">
        <v>41725</v>
      </c>
      <c r="B6303">
        <v>2.61</v>
      </c>
      <c r="C6303" t="s">
        <v>27</v>
      </c>
      <c r="D6303" t="s">
        <v>28</v>
      </c>
      <c r="E6303">
        <v>2.6</v>
      </c>
      <c r="F6303" t="s">
        <v>27</v>
      </c>
      <c r="G6303" t="s">
        <v>28</v>
      </c>
    </row>
    <row r="6304" spans="1:7" x14ac:dyDescent="0.2">
      <c r="A6304" s="3">
        <v>41726</v>
      </c>
      <c r="B6304">
        <v>2.61</v>
      </c>
      <c r="C6304" t="s">
        <v>27</v>
      </c>
      <c r="D6304" t="s">
        <v>28</v>
      </c>
      <c r="E6304">
        <v>2.6</v>
      </c>
      <c r="F6304" t="s">
        <v>27</v>
      </c>
      <c r="G6304" t="s">
        <v>28</v>
      </c>
    </row>
    <row r="6305" spans="1:7" x14ac:dyDescent="0.2">
      <c r="A6305" s="3">
        <v>41727</v>
      </c>
      <c r="B6305" t="s">
        <v>29</v>
      </c>
      <c r="C6305" t="s">
        <v>30</v>
      </c>
      <c r="D6305" t="s">
        <v>28</v>
      </c>
      <c r="E6305" t="s">
        <v>29</v>
      </c>
      <c r="F6305" t="s">
        <v>30</v>
      </c>
      <c r="G6305" t="s">
        <v>28</v>
      </c>
    </row>
    <row r="6306" spans="1:7" x14ac:dyDescent="0.2">
      <c r="A6306" s="3">
        <v>41728</v>
      </c>
      <c r="B6306" t="s">
        <v>29</v>
      </c>
      <c r="C6306" t="s">
        <v>30</v>
      </c>
      <c r="D6306" t="s">
        <v>28</v>
      </c>
      <c r="E6306" t="s">
        <v>29</v>
      </c>
      <c r="F6306" t="s">
        <v>30</v>
      </c>
      <c r="G6306" t="s">
        <v>28</v>
      </c>
    </row>
    <row r="6307" spans="1:7" x14ac:dyDescent="0.2">
      <c r="A6307" s="3">
        <v>41729</v>
      </c>
      <c r="B6307">
        <v>2.61</v>
      </c>
      <c r="C6307" t="s">
        <v>27</v>
      </c>
      <c r="D6307" t="s">
        <v>28</v>
      </c>
      <c r="E6307">
        <v>2.6</v>
      </c>
      <c r="F6307" t="s">
        <v>27</v>
      </c>
      <c r="G6307" t="s">
        <v>28</v>
      </c>
    </row>
    <row r="6308" spans="1:7" x14ac:dyDescent="0.2">
      <c r="A6308" s="3">
        <v>41730</v>
      </c>
      <c r="B6308">
        <v>2.61</v>
      </c>
      <c r="C6308" t="s">
        <v>27</v>
      </c>
      <c r="D6308" t="s">
        <v>28</v>
      </c>
      <c r="E6308">
        <v>2.58</v>
      </c>
      <c r="F6308" t="s">
        <v>27</v>
      </c>
      <c r="G6308" t="s">
        <v>28</v>
      </c>
    </row>
    <row r="6309" spans="1:7" x14ac:dyDescent="0.2">
      <c r="A6309" s="3">
        <v>41731</v>
      </c>
      <c r="B6309">
        <v>2.61</v>
      </c>
      <c r="C6309" t="s">
        <v>27</v>
      </c>
      <c r="D6309" t="s">
        <v>28</v>
      </c>
      <c r="E6309">
        <v>2.58</v>
      </c>
      <c r="F6309" t="s">
        <v>27</v>
      </c>
      <c r="G6309" t="s">
        <v>28</v>
      </c>
    </row>
    <row r="6310" spans="1:7" x14ac:dyDescent="0.2">
      <c r="A6310" s="3">
        <v>41732</v>
      </c>
      <c r="B6310">
        <v>2.61</v>
      </c>
      <c r="C6310" t="s">
        <v>27</v>
      </c>
      <c r="D6310" t="s">
        <v>28</v>
      </c>
      <c r="E6310">
        <v>2.58</v>
      </c>
      <c r="F6310" t="s">
        <v>27</v>
      </c>
      <c r="G6310" t="s">
        <v>28</v>
      </c>
    </row>
    <row r="6311" spans="1:7" x14ac:dyDescent="0.2">
      <c r="A6311" s="3">
        <v>41733</v>
      </c>
      <c r="B6311">
        <v>2.61</v>
      </c>
      <c r="C6311" t="s">
        <v>27</v>
      </c>
      <c r="D6311" t="s">
        <v>28</v>
      </c>
      <c r="E6311">
        <v>2.59</v>
      </c>
      <c r="F6311" t="s">
        <v>27</v>
      </c>
      <c r="G6311" t="s">
        <v>28</v>
      </c>
    </row>
    <row r="6312" spans="1:7" x14ac:dyDescent="0.2">
      <c r="A6312" s="3">
        <v>41734</v>
      </c>
      <c r="B6312" t="s">
        <v>29</v>
      </c>
      <c r="C6312" t="s">
        <v>30</v>
      </c>
      <c r="D6312" t="s">
        <v>28</v>
      </c>
      <c r="E6312" t="s">
        <v>29</v>
      </c>
      <c r="F6312" t="s">
        <v>30</v>
      </c>
      <c r="G6312" t="s">
        <v>28</v>
      </c>
    </row>
    <row r="6313" spans="1:7" x14ac:dyDescent="0.2">
      <c r="A6313" s="3">
        <v>41735</v>
      </c>
      <c r="B6313" t="s">
        <v>29</v>
      </c>
      <c r="C6313" t="s">
        <v>30</v>
      </c>
      <c r="D6313" t="s">
        <v>28</v>
      </c>
      <c r="E6313" t="s">
        <v>29</v>
      </c>
      <c r="F6313" t="s">
        <v>30</v>
      </c>
      <c r="G6313" t="s">
        <v>28</v>
      </c>
    </row>
    <row r="6314" spans="1:7" x14ac:dyDescent="0.2">
      <c r="A6314" s="3">
        <v>41736</v>
      </c>
      <c r="B6314">
        <v>2.62</v>
      </c>
      <c r="C6314" t="s">
        <v>27</v>
      </c>
      <c r="D6314" t="s">
        <v>28</v>
      </c>
      <c r="E6314">
        <v>2.59</v>
      </c>
      <c r="F6314" t="s">
        <v>27</v>
      </c>
      <c r="G6314" t="s">
        <v>28</v>
      </c>
    </row>
    <row r="6315" spans="1:7" x14ac:dyDescent="0.2">
      <c r="A6315" s="3">
        <v>41737</v>
      </c>
      <c r="B6315">
        <v>2.62</v>
      </c>
      <c r="C6315" t="s">
        <v>27</v>
      </c>
      <c r="D6315" t="s">
        <v>28</v>
      </c>
      <c r="E6315">
        <v>2.59</v>
      </c>
      <c r="F6315" t="s">
        <v>27</v>
      </c>
      <c r="G6315" t="s">
        <v>28</v>
      </c>
    </row>
    <row r="6316" spans="1:7" x14ac:dyDescent="0.2">
      <c r="A6316" s="3">
        <v>41738</v>
      </c>
      <c r="B6316">
        <v>2.62</v>
      </c>
      <c r="C6316" t="s">
        <v>27</v>
      </c>
      <c r="D6316" t="s">
        <v>28</v>
      </c>
      <c r="E6316">
        <v>2.59</v>
      </c>
      <c r="F6316" t="s">
        <v>27</v>
      </c>
      <c r="G6316" t="s">
        <v>28</v>
      </c>
    </row>
    <row r="6317" spans="1:7" x14ac:dyDescent="0.2">
      <c r="A6317" s="3">
        <v>41739</v>
      </c>
      <c r="B6317">
        <v>2.62</v>
      </c>
      <c r="C6317" t="s">
        <v>27</v>
      </c>
      <c r="D6317" t="s">
        <v>28</v>
      </c>
      <c r="E6317">
        <v>2.59</v>
      </c>
      <c r="F6317" t="s">
        <v>27</v>
      </c>
      <c r="G6317" t="s">
        <v>28</v>
      </c>
    </row>
    <row r="6318" spans="1:7" x14ac:dyDescent="0.2">
      <c r="A6318" s="3">
        <v>41740</v>
      </c>
      <c r="B6318">
        <v>2.62</v>
      </c>
      <c r="C6318" t="s">
        <v>27</v>
      </c>
      <c r="D6318" t="s">
        <v>28</v>
      </c>
      <c r="E6318">
        <v>2.59</v>
      </c>
      <c r="F6318" t="s">
        <v>27</v>
      </c>
      <c r="G6318" t="s">
        <v>28</v>
      </c>
    </row>
    <row r="6319" spans="1:7" x14ac:dyDescent="0.2">
      <c r="A6319" s="3">
        <v>41741</v>
      </c>
      <c r="B6319" t="s">
        <v>29</v>
      </c>
      <c r="C6319" t="s">
        <v>30</v>
      </c>
      <c r="D6319" t="s">
        <v>28</v>
      </c>
      <c r="E6319" t="s">
        <v>29</v>
      </c>
      <c r="F6319" t="s">
        <v>30</v>
      </c>
      <c r="G6319" t="s">
        <v>28</v>
      </c>
    </row>
    <row r="6320" spans="1:7" x14ac:dyDescent="0.2">
      <c r="A6320" s="3">
        <v>41742</v>
      </c>
      <c r="B6320" t="s">
        <v>29</v>
      </c>
      <c r="C6320" t="s">
        <v>30</v>
      </c>
      <c r="D6320" t="s">
        <v>28</v>
      </c>
      <c r="E6320" t="s">
        <v>29</v>
      </c>
      <c r="F6320" t="s">
        <v>30</v>
      </c>
      <c r="G6320" t="s">
        <v>28</v>
      </c>
    </row>
    <row r="6321" spans="1:7" x14ac:dyDescent="0.2">
      <c r="A6321" s="3">
        <v>41743</v>
      </c>
      <c r="B6321">
        <v>2.62</v>
      </c>
      <c r="C6321" t="s">
        <v>27</v>
      </c>
      <c r="D6321" t="s">
        <v>28</v>
      </c>
      <c r="E6321">
        <v>2.59</v>
      </c>
      <c r="F6321" t="s">
        <v>27</v>
      </c>
      <c r="G6321" t="s">
        <v>28</v>
      </c>
    </row>
    <row r="6322" spans="1:7" x14ac:dyDescent="0.2">
      <c r="A6322" s="3">
        <v>41744</v>
      </c>
      <c r="B6322">
        <v>2.62</v>
      </c>
      <c r="C6322" t="s">
        <v>27</v>
      </c>
      <c r="D6322" t="s">
        <v>28</v>
      </c>
      <c r="E6322">
        <v>2.59</v>
      </c>
      <c r="F6322" t="s">
        <v>27</v>
      </c>
      <c r="G6322" t="s">
        <v>28</v>
      </c>
    </row>
    <row r="6323" spans="1:7" x14ac:dyDescent="0.2">
      <c r="A6323" s="3">
        <v>41745</v>
      </c>
      <c r="B6323">
        <v>2.62</v>
      </c>
      <c r="C6323" t="s">
        <v>27</v>
      </c>
      <c r="D6323" t="s">
        <v>28</v>
      </c>
      <c r="E6323">
        <v>2.59</v>
      </c>
      <c r="F6323" t="s">
        <v>27</v>
      </c>
      <c r="G6323" t="s">
        <v>28</v>
      </c>
    </row>
    <row r="6324" spans="1:7" x14ac:dyDescent="0.2">
      <c r="A6324" s="3">
        <v>41746</v>
      </c>
      <c r="B6324">
        <v>2.62</v>
      </c>
      <c r="C6324" t="s">
        <v>27</v>
      </c>
      <c r="D6324" t="s">
        <v>28</v>
      </c>
      <c r="E6324">
        <v>2.59</v>
      </c>
      <c r="F6324" t="s">
        <v>27</v>
      </c>
      <c r="G6324" t="s">
        <v>28</v>
      </c>
    </row>
    <row r="6325" spans="1:7" x14ac:dyDescent="0.2">
      <c r="A6325" s="3">
        <v>41747</v>
      </c>
      <c r="B6325">
        <v>2.62</v>
      </c>
      <c r="C6325" t="s">
        <v>27</v>
      </c>
      <c r="D6325" t="s">
        <v>28</v>
      </c>
      <c r="E6325">
        <v>2.59</v>
      </c>
      <c r="F6325" t="s">
        <v>27</v>
      </c>
      <c r="G6325" t="s">
        <v>28</v>
      </c>
    </row>
    <row r="6326" spans="1:7" x14ac:dyDescent="0.2">
      <c r="A6326" s="3">
        <v>41748</v>
      </c>
      <c r="B6326" t="s">
        <v>29</v>
      </c>
      <c r="C6326" t="s">
        <v>30</v>
      </c>
      <c r="D6326" t="s">
        <v>28</v>
      </c>
      <c r="E6326" t="s">
        <v>29</v>
      </c>
      <c r="F6326" t="s">
        <v>30</v>
      </c>
      <c r="G6326" t="s">
        <v>28</v>
      </c>
    </row>
    <row r="6327" spans="1:7" x14ac:dyDescent="0.2">
      <c r="A6327" s="3">
        <v>41749</v>
      </c>
      <c r="B6327" t="s">
        <v>29</v>
      </c>
      <c r="C6327" t="s">
        <v>30</v>
      </c>
      <c r="D6327" t="s">
        <v>28</v>
      </c>
      <c r="E6327" t="s">
        <v>29</v>
      </c>
      <c r="F6327" t="s">
        <v>30</v>
      </c>
      <c r="G6327" t="s">
        <v>28</v>
      </c>
    </row>
    <row r="6328" spans="1:7" x14ac:dyDescent="0.2">
      <c r="A6328" s="3">
        <v>41750</v>
      </c>
      <c r="B6328" t="s">
        <v>29</v>
      </c>
      <c r="C6328" t="s">
        <v>30</v>
      </c>
      <c r="D6328" t="s">
        <v>28</v>
      </c>
      <c r="E6328" t="s">
        <v>29</v>
      </c>
      <c r="F6328" t="s">
        <v>30</v>
      </c>
      <c r="G6328" t="s">
        <v>28</v>
      </c>
    </row>
    <row r="6329" spans="1:7" x14ac:dyDescent="0.2">
      <c r="A6329" s="3">
        <v>41751</v>
      </c>
      <c r="B6329">
        <v>2.62</v>
      </c>
      <c r="C6329" t="s">
        <v>27</v>
      </c>
      <c r="D6329" t="s">
        <v>28</v>
      </c>
      <c r="E6329">
        <v>2.6</v>
      </c>
      <c r="F6329" t="s">
        <v>27</v>
      </c>
      <c r="G6329" t="s">
        <v>28</v>
      </c>
    </row>
    <row r="6330" spans="1:7" x14ac:dyDescent="0.2">
      <c r="A6330" s="3">
        <v>41752</v>
      </c>
      <c r="B6330">
        <v>2.62</v>
      </c>
      <c r="C6330" t="s">
        <v>27</v>
      </c>
      <c r="D6330" t="s">
        <v>28</v>
      </c>
      <c r="E6330">
        <v>2.6</v>
      </c>
      <c r="F6330" t="s">
        <v>27</v>
      </c>
      <c r="G6330" t="s">
        <v>28</v>
      </c>
    </row>
    <row r="6331" spans="1:7" x14ac:dyDescent="0.2">
      <c r="A6331" s="3">
        <v>41753</v>
      </c>
      <c r="B6331">
        <v>2.62</v>
      </c>
      <c r="C6331" t="s">
        <v>27</v>
      </c>
      <c r="D6331" t="s">
        <v>28</v>
      </c>
      <c r="E6331">
        <v>2.6</v>
      </c>
      <c r="F6331" t="s">
        <v>27</v>
      </c>
      <c r="G6331" t="s">
        <v>28</v>
      </c>
    </row>
    <row r="6332" spans="1:7" x14ac:dyDescent="0.2">
      <c r="A6332" s="3">
        <v>41754</v>
      </c>
      <c r="B6332">
        <v>2.62</v>
      </c>
      <c r="C6332" t="s">
        <v>27</v>
      </c>
      <c r="D6332" t="s">
        <v>28</v>
      </c>
      <c r="E6332">
        <v>2.6</v>
      </c>
      <c r="F6332" t="s">
        <v>27</v>
      </c>
      <c r="G6332" t="s">
        <v>28</v>
      </c>
    </row>
    <row r="6333" spans="1:7" x14ac:dyDescent="0.2">
      <c r="A6333" s="3">
        <v>41755</v>
      </c>
      <c r="B6333" t="s">
        <v>29</v>
      </c>
      <c r="C6333" t="s">
        <v>30</v>
      </c>
      <c r="D6333" t="s">
        <v>28</v>
      </c>
      <c r="E6333" t="s">
        <v>29</v>
      </c>
      <c r="F6333" t="s">
        <v>30</v>
      </c>
      <c r="G6333" t="s">
        <v>28</v>
      </c>
    </row>
    <row r="6334" spans="1:7" x14ac:dyDescent="0.2">
      <c r="A6334" s="3">
        <v>41756</v>
      </c>
      <c r="B6334" t="s">
        <v>29</v>
      </c>
      <c r="C6334" t="s">
        <v>30</v>
      </c>
      <c r="D6334" t="s">
        <v>28</v>
      </c>
      <c r="E6334" t="s">
        <v>29</v>
      </c>
      <c r="F6334" t="s">
        <v>30</v>
      </c>
      <c r="G6334" t="s">
        <v>28</v>
      </c>
    </row>
    <row r="6335" spans="1:7" x14ac:dyDescent="0.2">
      <c r="A6335" s="3">
        <v>41757</v>
      </c>
      <c r="B6335">
        <v>2.62</v>
      </c>
      <c r="C6335" t="s">
        <v>27</v>
      </c>
      <c r="D6335" t="s">
        <v>28</v>
      </c>
      <c r="E6335">
        <v>2.0699999999999998</v>
      </c>
      <c r="F6335" t="s">
        <v>27</v>
      </c>
      <c r="G6335" t="s">
        <v>28</v>
      </c>
    </row>
    <row r="6336" spans="1:7" x14ac:dyDescent="0.2">
      <c r="A6336" s="3">
        <v>41758</v>
      </c>
      <c r="B6336">
        <v>2.62</v>
      </c>
      <c r="C6336" t="s">
        <v>27</v>
      </c>
      <c r="D6336" t="s">
        <v>28</v>
      </c>
      <c r="E6336">
        <v>2.6</v>
      </c>
      <c r="F6336" t="s">
        <v>27</v>
      </c>
      <c r="G6336" t="s">
        <v>28</v>
      </c>
    </row>
    <row r="6337" spans="1:7" x14ac:dyDescent="0.2">
      <c r="A6337" s="3">
        <v>41759</v>
      </c>
      <c r="B6337">
        <v>2.62</v>
      </c>
      <c r="C6337" t="s">
        <v>27</v>
      </c>
      <c r="D6337" t="s">
        <v>28</v>
      </c>
      <c r="E6337">
        <v>2.6</v>
      </c>
      <c r="F6337" t="s">
        <v>27</v>
      </c>
      <c r="G6337" t="s">
        <v>28</v>
      </c>
    </row>
    <row r="6338" spans="1:7" x14ac:dyDescent="0.2">
      <c r="A6338" s="3">
        <v>41760</v>
      </c>
      <c r="B6338" t="s">
        <v>29</v>
      </c>
      <c r="C6338" t="s">
        <v>30</v>
      </c>
      <c r="D6338" t="s">
        <v>28</v>
      </c>
      <c r="E6338" t="s">
        <v>29</v>
      </c>
      <c r="F6338" t="s">
        <v>30</v>
      </c>
      <c r="G6338" t="s">
        <v>28</v>
      </c>
    </row>
    <row r="6339" spans="1:7" x14ac:dyDescent="0.2">
      <c r="A6339" s="3">
        <v>41761</v>
      </c>
      <c r="B6339">
        <v>2.62</v>
      </c>
      <c r="C6339" t="s">
        <v>27</v>
      </c>
      <c r="D6339" t="s">
        <v>28</v>
      </c>
      <c r="E6339">
        <v>2.6</v>
      </c>
      <c r="F6339" t="s">
        <v>27</v>
      </c>
      <c r="G6339" t="s">
        <v>28</v>
      </c>
    </row>
    <row r="6340" spans="1:7" x14ac:dyDescent="0.2">
      <c r="A6340" s="3">
        <v>41762</v>
      </c>
      <c r="B6340" t="s">
        <v>29</v>
      </c>
      <c r="C6340" t="s">
        <v>30</v>
      </c>
      <c r="D6340" t="s">
        <v>28</v>
      </c>
      <c r="E6340" t="s">
        <v>29</v>
      </c>
      <c r="F6340" t="s">
        <v>30</v>
      </c>
      <c r="G6340" t="s">
        <v>28</v>
      </c>
    </row>
    <row r="6341" spans="1:7" x14ac:dyDescent="0.2">
      <c r="A6341" s="3">
        <v>41763</v>
      </c>
      <c r="B6341" t="s">
        <v>29</v>
      </c>
      <c r="C6341" t="s">
        <v>30</v>
      </c>
      <c r="D6341" t="s">
        <v>28</v>
      </c>
      <c r="E6341" t="s">
        <v>29</v>
      </c>
      <c r="F6341" t="s">
        <v>30</v>
      </c>
      <c r="G6341" t="s">
        <v>28</v>
      </c>
    </row>
    <row r="6342" spans="1:7" x14ac:dyDescent="0.2">
      <c r="A6342" s="3">
        <v>41764</v>
      </c>
      <c r="B6342">
        <v>2.62</v>
      </c>
      <c r="C6342" t="s">
        <v>27</v>
      </c>
      <c r="D6342" t="s">
        <v>28</v>
      </c>
      <c r="E6342">
        <v>2.6</v>
      </c>
      <c r="F6342" t="s">
        <v>27</v>
      </c>
      <c r="G6342" t="s">
        <v>28</v>
      </c>
    </row>
    <row r="6343" spans="1:7" x14ac:dyDescent="0.2">
      <c r="A6343" s="3">
        <v>41765</v>
      </c>
      <c r="B6343">
        <v>2.62</v>
      </c>
      <c r="C6343" t="s">
        <v>27</v>
      </c>
      <c r="D6343" t="s">
        <v>28</v>
      </c>
      <c r="E6343">
        <v>2.6</v>
      </c>
      <c r="F6343" t="s">
        <v>27</v>
      </c>
      <c r="G6343" t="s">
        <v>28</v>
      </c>
    </row>
    <row r="6344" spans="1:7" x14ac:dyDescent="0.2">
      <c r="A6344" s="3">
        <v>41766</v>
      </c>
      <c r="B6344">
        <v>2.62</v>
      </c>
      <c r="C6344" t="s">
        <v>27</v>
      </c>
      <c r="D6344" t="s">
        <v>28</v>
      </c>
      <c r="E6344">
        <v>2.6</v>
      </c>
      <c r="F6344" t="s">
        <v>27</v>
      </c>
      <c r="G6344" t="s">
        <v>28</v>
      </c>
    </row>
    <row r="6345" spans="1:7" x14ac:dyDescent="0.2">
      <c r="A6345" s="3">
        <v>41767</v>
      </c>
      <c r="B6345">
        <v>2.62</v>
      </c>
      <c r="C6345" t="s">
        <v>27</v>
      </c>
      <c r="D6345" t="s">
        <v>28</v>
      </c>
      <c r="E6345">
        <v>2.6</v>
      </c>
      <c r="F6345" t="s">
        <v>27</v>
      </c>
      <c r="G6345" t="s">
        <v>28</v>
      </c>
    </row>
    <row r="6346" spans="1:7" x14ac:dyDescent="0.2">
      <c r="A6346" s="3">
        <v>41768</v>
      </c>
      <c r="B6346">
        <v>2.62</v>
      </c>
      <c r="C6346" t="s">
        <v>27</v>
      </c>
      <c r="D6346" t="s">
        <v>28</v>
      </c>
      <c r="E6346">
        <v>2.6</v>
      </c>
      <c r="F6346" t="s">
        <v>27</v>
      </c>
      <c r="G6346" t="s">
        <v>28</v>
      </c>
    </row>
    <row r="6347" spans="1:7" x14ac:dyDescent="0.2">
      <c r="A6347" s="3">
        <v>41769</v>
      </c>
      <c r="B6347" t="s">
        <v>29</v>
      </c>
      <c r="C6347" t="s">
        <v>30</v>
      </c>
      <c r="D6347" t="s">
        <v>28</v>
      </c>
      <c r="E6347" t="s">
        <v>29</v>
      </c>
      <c r="F6347" t="s">
        <v>30</v>
      </c>
      <c r="G6347" t="s">
        <v>28</v>
      </c>
    </row>
    <row r="6348" spans="1:7" x14ac:dyDescent="0.2">
      <c r="A6348" s="3">
        <v>41770</v>
      </c>
      <c r="B6348" t="s">
        <v>29</v>
      </c>
      <c r="C6348" t="s">
        <v>30</v>
      </c>
      <c r="D6348" t="s">
        <v>28</v>
      </c>
      <c r="E6348" t="s">
        <v>29</v>
      </c>
      <c r="F6348" t="s">
        <v>30</v>
      </c>
      <c r="G6348" t="s">
        <v>28</v>
      </c>
    </row>
    <row r="6349" spans="1:7" x14ac:dyDescent="0.2">
      <c r="A6349" s="3">
        <v>41771</v>
      </c>
      <c r="B6349">
        <v>2.62</v>
      </c>
      <c r="C6349" t="s">
        <v>27</v>
      </c>
      <c r="D6349" t="s">
        <v>28</v>
      </c>
      <c r="E6349">
        <v>2.6</v>
      </c>
      <c r="F6349" t="s">
        <v>27</v>
      </c>
      <c r="G6349" t="s">
        <v>28</v>
      </c>
    </row>
    <row r="6350" spans="1:7" x14ac:dyDescent="0.2">
      <c r="A6350" s="3">
        <v>41772</v>
      </c>
      <c r="B6350">
        <v>2.62</v>
      </c>
      <c r="C6350" t="s">
        <v>27</v>
      </c>
      <c r="D6350" t="s">
        <v>28</v>
      </c>
      <c r="E6350">
        <v>2.6</v>
      </c>
      <c r="F6350" t="s">
        <v>27</v>
      </c>
      <c r="G6350" t="s">
        <v>28</v>
      </c>
    </row>
    <row r="6351" spans="1:7" x14ac:dyDescent="0.2">
      <c r="A6351" s="3">
        <v>41773</v>
      </c>
      <c r="B6351">
        <v>2.62</v>
      </c>
      <c r="C6351" t="s">
        <v>27</v>
      </c>
      <c r="D6351" t="s">
        <v>28</v>
      </c>
      <c r="E6351">
        <v>2.6</v>
      </c>
      <c r="F6351" t="s">
        <v>27</v>
      </c>
      <c r="G6351" t="s">
        <v>28</v>
      </c>
    </row>
    <row r="6352" spans="1:7" x14ac:dyDescent="0.2">
      <c r="A6352" s="3">
        <v>41774</v>
      </c>
      <c r="B6352">
        <v>2.62</v>
      </c>
      <c r="C6352" t="s">
        <v>27</v>
      </c>
      <c r="D6352" t="s">
        <v>28</v>
      </c>
      <c r="E6352">
        <v>2.6</v>
      </c>
      <c r="F6352" t="s">
        <v>27</v>
      </c>
      <c r="G6352" t="s">
        <v>28</v>
      </c>
    </row>
    <row r="6353" spans="1:7" x14ac:dyDescent="0.2">
      <c r="A6353" s="3">
        <v>41775</v>
      </c>
      <c r="B6353">
        <v>2.62</v>
      </c>
      <c r="C6353" t="s">
        <v>27</v>
      </c>
      <c r="D6353" t="s">
        <v>28</v>
      </c>
      <c r="E6353">
        <v>2.6</v>
      </c>
      <c r="F6353" t="s">
        <v>27</v>
      </c>
      <c r="G6353" t="s">
        <v>28</v>
      </c>
    </row>
    <row r="6354" spans="1:7" x14ac:dyDescent="0.2">
      <c r="A6354" s="3">
        <v>41776</v>
      </c>
      <c r="B6354" t="s">
        <v>29</v>
      </c>
      <c r="C6354" t="s">
        <v>30</v>
      </c>
      <c r="D6354" t="s">
        <v>28</v>
      </c>
      <c r="E6354" t="s">
        <v>29</v>
      </c>
      <c r="F6354" t="s">
        <v>30</v>
      </c>
      <c r="G6354" t="s">
        <v>28</v>
      </c>
    </row>
    <row r="6355" spans="1:7" x14ac:dyDescent="0.2">
      <c r="A6355" s="3">
        <v>41777</v>
      </c>
      <c r="B6355" t="s">
        <v>29</v>
      </c>
      <c r="C6355" t="s">
        <v>30</v>
      </c>
      <c r="D6355" t="s">
        <v>28</v>
      </c>
      <c r="E6355" t="s">
        <v>29</v>
      </c>
      <c r="F6355" t="s">
        <v>30</v>
      </c>
      <c r="G6355" t="s">
        <v>28</v>
      </c>
    </row>
    <row r="6356" spans="1:7" x14ac:dyDescent="0.2">
      <c r="A6356" s="3">
        <v>41778</v>
      </c>
      <c r="B6356">
        <v>2.62</v>
      </c>
      <c r="C6356" t="s">
        <v>27</v>
      </c>
      <c r="D6356" t="s">
        <v>28</v>
      </c>
      <c r="E6356">
        <v>2.6</v>
      </c>
      <c r="F6356" t="s">
        <v>27</v>
      </c>
      <c r="G6356" t="s">
        <v>28</v>
      </c>
    </row>
    <row r="6357" spans="1:7" x14ac:dyDescent="0.2">
      <c r="A6357" s="3">
        <v>41779</v>
      </c>
      <c r="B6357">
        <v>2.62</v>
      </c>
      <c r="C6357" t="s">
        <v>27</v>
      </c>
      <c r="D6357" t="s">
        <v>28</v>
      </c>
      <c r="E6357">
        <v>2.6</v>
      </c>
      <c r="F6357" t="s">
        <v>27</v>
      </c>
      <c r="G6357" t="s">
        <v>28</v>
      </c>
    </row>
    <row r="6358" spans="1:7" x14ac:dyDescent="0.2">
      <c r="A6358" s="3">
        <v>41780</v>
      </c>
      <c r="B6358">
        <v>2.62</v>
      </c>
      <c r="C6358" t="s">
        <v>27</v>
      </c>
      <c r="D6358" t="s">
        <v>28</v>
      </c>
      <c r="E6358">
        <v>2.6</v>
      </c>
      <c r="F6358" t="s">
        <v>27</v>
      </c>
      <c r="G6358" t="s">
        <v>28</v>
      </c>
    </row>
    <row r="6359" spans="1:7" x14ac:dyDescent="0.2">
      <c r="A6359" s="3">
        <v>41781</v>
      </c>
      <c r="B6359">
        <v>2.62</v>
      </c>
      <c r="C6359" t="s">
        <v>27</v>
      </c>
      <c r="D6359" t="s">
        <v>28</v>
      </c>
      <c r="E6359">
        <v>2.6</v>
      </c>
      <c r="F6359" t="s">
        <v>27</v>
      </c>
      <c r="G6359" t="s">
        <v>28</v>
      </c>
    </row>
    <row r="6360" spans="1:7" x14ac:dyDescent="0.2">
      <c r="A6360" s="3">
        <v>41782</v>
      </c>
      <c r="B6360">
        <v>2.62</v>
      </c>
      <c r="C6360" t="s">
        <v>27</v>
      </c>
      <c r="D6360" t="s">
        <v>28</v>
      </c>
      <c r="E6360">
        <v>2.6</v>
      </c>
      <c r="F6360" t="s">
        <v>27</v>
      </c>
      <c r="G6360" t="s">
        <v>28</v>
      </c>
    </row>
    <row r="6361" spans="1:7" x14ac:dyDescent="0.2">
      <c r="A6361" s="3">
        <v>41783</v>
      </c>
      <c r="B6361" t="s">
        <v>29</v>
      </c>
      <c r="C6361" t="s">
        <v>30</v>
      </c>
      <c r="D6361" t="s">
        <v>28</v>
      </c>
      <c r="E6361" t="s">
        <v>29</v>
      </c>
      <c r="F6361" t="s">
        <v>30</v>
      </c>
      <c r="G6361" t="s">
        <v>28</v>
      </c>
    </row>
    <row r="6362" spans="1:7" x14ac:dyDescent="0.2">
      <c r="A6362" s="3">
        <v>41784</v>
      </c>
      <c r="B6362" t="s">
        <v>29</v>
      </c>
      <c r="C6362" t="s">
        <v>30</v>
      </c>
      <c r="D6362" t="s">
        <v>28</v>
      </c>
      <c r="E6362" t="s">
        <v>29</v>
      </c>
      <c r="F6362" t="s">
        <v>30</v>
      </c>
      <c r="G6362" t="s">
        <v>28</v>
      </c>
    </row>
    <row r="6363" spans="1:7" x14ac:dyDescent="0.2">
      <c r="A6363" s="3">
        <v>41785</v>
      </c>
      <c r="B6363">
        <v>2.62</v>
      </c>
      <c r="C6363" t="s">
        <v>27</v>
      </c>
      <c r="D6363" t="s">
        <v>28</v>
      </c>
      <c r="E6363">
        <v>2.6</v>
      </c>
      <c r="F6363" t="s">
        <v>27</v>
      </c>
      <c r="G6363" t="s">
        <v>28</v>
      </c>
    </row>
    <row r="6364" spans="1:7" x14ac:dyDescent="0.2">
      <c r="A6364" s="3">
        <v>41786</v>
      </c>
      <c r="B6364">
        <v>2.62</v>
      </c>
      <c r="C6364" t="s">
        <v>27</v>
      </c>
      <c r="D6364" t="s">
        <v>28</v>
      </c>
      <c r="E6364">
        <v>2.6</v>
      </c>
      <c r="F6364" t="s">
        <v>27</v>
      </c>
      <c r="G6364" t="s">
        <v>28</v>
      </c>
    </row>
    <row r="6365" spans="1:7" x14ac:dyDescent="0.2">
      <c r="A6365" s="3">
        <v>41787</v>
      </c>
      <c r="B6365">
        <v>2.62</v>
      </c>
      <c r="C6365" t="s">
        <v>27</v>
      </c>
      <c r="D6365" t="s">
        <v>28</v>
      </c>
      <c r="E6365">
        <v>2.6</v>
      </c>
      <c r="F6365" t="s">
        <v>27</v>
      </c>
      <c r="G6365" t="s">
        <v>28</v>
      </c>
    </row>
    <row r="6366" spans="1:7" x14ac:dyDescent="0.2">
      <c r="A6366" s="3">
        <v>41788</v>
      </c>
      <c r="B6366">
        <v>2.62</v>
      </c>
      <c r="C6366" t="s">
        <v>27</v>
      </c>
      <c r="D6366" t="s">
        <v>28</v>
      </c>
      <c r="E6366">
        <v>2.6</v>
      </c>
      <c r="F6366" t="s">
        <v>27</v>
      </c>
      <c r="G6366" t="s">
        <v>28</v>
      </c>
    </row>
    <row r="6367" spans="1:7" x14ac:dyDescent="0.2">
      <c r="A6367" s="3">
        <v>41789</v>
      </c>
      <c r="B6367">
        <v>2.62</v>
      </c>
      <c r="C6367" t="s">
        <v>27</v>
      </c>
      <c r="D6367" t="s">
        <v>28</v>
      </c>
      <c r="E6367">
        <v>2.6</v>
      </c>
      <c r="F6367" t="s">
        <v>27</v>
      </c>
      <c r="G6367" t="s">
        <v>28</v>
      </c>
    </row>
    <row r="6368" spans="1:7" x14ac:dyDescent="0.2">
      <c r="A6368" s="3">
        <v>41790</v>
      </c>
      <c r="B6368" t="s">
        <v>29</v>
      </c>
      <c r="C6368" t="s">
        <v>30</v>
      </c>
      <c r="D6368" t="s">
        <v>28</v>
      </c>
      <c r="E6368" t="s">
        <v>29</v>
      </c>
      <c r="F6368" t="s">
        <v>30</v>
      </c>
      <c r="G6368" t="s">
        <v>28</v>
      </c>
    </row>
    <row r="6369" spans="1:7" x14ac:dyDescent="0.2">
      <c r="A6369" s="3">
        <v>41791</v>
      </c>
      <c r="B6369" t="s">
        <v>29</v>
      </c>
      <c r="C6369" t="s">
        <v>30</v>
      </c>
      <c r="D6369" t="s">
        <v>28</v>
      </c>
      <c r="E6369" t="s">
        <v>29</v>
      </c>
      <c r="F6369" t="s">
        <v>30</v>
      </c>
      <c r="G6369" t="s">
        <v>28</v>
      </c>
    </row>
    <row r="6370" spans="1:7" x14ac:dyDescent="0.2">
      <c r="A6370" s="3">
        <v>41792</v>
      </c>
      <c r="B6370">
        <v>2.62</v>
      </c>
      <c r="C6370" t="s">
        <v>27</v>
      </c>
      <c r="D6370" t="s">
        <v>28</v>
      </c>
      <c r="E6370">
        <v>2.6</v>
      </c>
      <c r="F6370" t="s">
        <v>27</v>
      </c>
      <c r="G6370" t="s">
        <v>28</v>
      </c>
    </row>
    <row r="6371" spans="1:7" x14ac:dyDescent="0.2">
      <c r="A6371" s="3">
        <v>41793</v>
      </c>
      <c r="B6371">
        <v>2.62</v>
      </c>
      <c r="C6371" t="s">
        <v>27</v>
      </c>
      <c r="D6371" t="s">
        <v>28</v>
      </c>
      <c r="E6371">
        <v>2.59</v>
      </c>
      <c r="F6371" t="s">
        <v>27</v>
      </c>
      <c r="G6371" t="s">
        <v>28</v>
      </c>
    </row>
    <row r="6372" spans="1:7" x14ac:dyDescent="0.2">
      <c r="A6372" s="3">
        <v>41794</v>
      </c>
      <c r="B6372">
        <v>2.61</v>
      </c>
      <c r="C6372" t="s">
        <v>27</v>
      </c>
      <c r="D6372" t="s">
        <v>28</v>
      </c>
      <c r="E6372">
        <v>2.59</v>
      </c>
      <c r="F6372" t="s">
        <v>27</v>
      </c>
      <c r="G6372" t="s">
        <v>28</v>
      </c>
    </row>
    <row r="6373" spans="1:7" x14ac:dyDescent="0.2">
      <c r="A6373" s="3">
        <v>41795</v>
      </c>
      <c r="B6373">
        <v>2.61</v>
      </c>
      <c r="C6373" t="s">
        <v>27</v>
      </c>
      <c r="D6373" t="s">
        <v>28</v>
      </c>
      <c r="E6373">
        <v>2.59</v>
      </c>
      <c r="F6373" t="s">
        <v>27</v>
      </c>
      <c r="G6373" t="s">
        <v>28</v>
      </c>
    </row>
    <row r="6374" spans="1:7" x14ac:dyDescent="0.2">
      <c r="A6374" s="3">
        <v>41796</v>
      </c>
      <c r="B6374">
        <v>2.61</v>
      </c>
      <c r="C6374" t="s">
        <v>27</v>
      </c>
      <c r="D6374" t="s">
        <v>28</v>
      </c>
      <c r="E6374">
        <v>2.59</v>
      </c>
      <c r="F6374" t="s">
        <v>27</v>
      </c>
      <c r="G6374" t="s">
        <v>28</v>
      </c>
    </row>
    <row r="6375" spans="1:7" x14ac:dyDescent="0.2">
      <c r="A6375" s="3">
        <v>41797</v>
      </c>
      <c r="B6375" t="s">
        <v>29</v>
      </c>
      <c r="C6375" t="s">
        <v>30</v>
      </c>
      <c r="D6375" t="s">
        <v>28</v>
      </c>
      <c r="E6375" t="s">
        <v>29</v>
      </c>
      <c r="F6375" t="s">
        <v>30</v>
      </c>
      <c r="G6375" t="s">
        <v>28</v>
      </c>
    </row>
    <row r="6376" spans="1:7" x14ac:dyDescent="0.2">
      <c r="A6376" s="3">
        <v>41798</v>
      </c>
      <c r="B6376" t="s">
        <v>29</v>
      </c>
      <c r="C6376" t="s">
        <v>30</v>
      </c>
      <c r="D6376" t="s">
        <v>28</v>
      </c>
      <c r="E6376" t="s">
        <v>29</v>
      </c>
      <c r="F6376" t="s">
        <v>30</v>
      </c>
      <c r="G6376" t="s">
        <v>28</v>
      </c>
    </row>
    <row r="6377" spans="1:7" x14ac:dyDescent="0.2">
      <c r="A6377" s="3">
        <v>41799</v>
      </c>
      <c r="B6377">
        <v>2.61</v>
      </c>
      <c r="C6377" t="s">
        <v>27</v>
      </c>
      <c r="D6377" t="s">
        <v>28</v>
      </c>
      <c r="E6377">
        <v>2.58</v>
      </c>
      <c r="F6377" t="s">
        <v>27</v>
      </c>
      <c r="G6377" t="s">
        <v>28</v>
      </c>
    </row>
    <row r="6378" spans="1:7" x14ac:dyDescent="0.2">
      <c r="A6378" s="3">
        <v>41800</v>
      </c>
      <c r="B6378">
        <v>2.61</v>
      </c>
      <c r="C6378" t="s">
        <v>27</v>
      </c>
      <c r="D6378" t="s">
        <v>28</v>
      </c>
      <c r="E6378">
        <v>2.58</v>
      </c>
      <c r="F6378" t="s">
        <v>27</v>
      </c>
      <c r="G6378" t="s">
        <v>28</v>
      </c>
    </row>
    <row r="6379" spans="1:7" x14ac:dyDescent="0.2">
      <c r="A6379" s="3">
        <v>41801</v>
      </c>
      <c r="B6379">
        <v>2.6</v>
      </c>
      <c r="C6379" t="s">
        <v>27</v>
      </c>
      <c r="D6379" t="s">
        <v>28</v>
      </c>
      <c r="E6379">
        <v>2.56</v>
      </c>
      <c r="F6379" t="s">
        <v>27</v>
      </c>
      <c r="G6379" t="s">
        <v>28</v>
      </c>
    </row>
    <row r="6380" spans="1:7" x14ac:dyDescent="0.2">
      <c r="A6380" s="3">
        <v>41802</v>
      </c>
      <c r="B6380">
        <v>2.6</v>
      </c>
      <c r="C6380" t="s">
        <v>27</v>
      </c>
      <c r="D6380" t="s">
        <v>28</v>
      </c>
      <c r="E6380">
        <v>2.56</v>
      </c>
      <c r="F6380" t="s">
        <v>27</v>
      </c>
      <c r="G6380" t="s">
        <v>28</v>
      </c>
    </row>
    <row r="6381" spans="1:7" x14ac:dyDescent="0.2">
      <c r="A6381" s="3">
        <v>41803</v>
      </c>
      <c r="B6381">
        <v>2.6</v>
      </c>
      <c r="C6381" t="s">
        <v>27</v>
      </c>
      <c r="D6381" t="s">
        <v>28</v>
      </c>
      <c r="E6381">
        <v>2.58</v>
      </c>
      <c r="F6381" t="s">
        <v>27</v>
      </c>
      <c r="G6381" t="s">
        <v>28</v>
      </c>
    </row>
    <row r="6382" spans="1:7" x14ac:dyDescent="0.2">
      <c r="A6382" s="3">
        <v>41804</v>
      </c>
      <c r="B6382" t="s">
        <v>29</v>
      </c>
      <c r="C6382" t="s">
        <v>30</v>
      </c>
      <c r="D6382" t="s">
        <v>28</v>
      </c>
      <c r="E6382" t="s">
        <v>29</v>
      </c>
      <c r="F6382" t="s">
        <v>30</v>
      </c>
      <c r="G6382" t="s">
        <v>28</v>
      </c>
    </row>
    <row r="6383" spans="1:7" x14ac:dyDescent="0.2">
      <c r="A6383" s="3">
        <v>41805</v>
      </c>
      <c r="B6383" t="s">
        <v>29</v>
      </c>
      <c r="C6383" t="s">
        <v>30</v>
      </c>
      <c r="D6383" t="s">
        <v>28</v>
      </c>
      <c r="E6383" t="s">
        <v>29</v>
      </c>
      <c r="F6383" t="s">
        <v>30</v>
      </c>
      <c r="G6383" t="s">
        <v>28</v>
      </c>
    </row>
    <row r="6384" spans="1:7" x14ac:dyDescent="0.2">
      <c r="A6384" s="3">
        <v>41806</v>
      </c>
      <c r="B6384">
        <v>2.6</v>
      </c>
      <c r="C6384" t="s">
        <v>27</v>
      </c>
      <c r="D6384" t="s">
        <v>28</v>
      </c>
      <c r="E6384">
        <v>2.6</v>
      </c>
      <c r="F6384" t="s">
        <v>27</v>
      </c>
      <c r="G6384" t="s">
        <v>28</v>
      </c>
    </row>
    <row r="6385" spans="1:7" x14ac:dyDescent="0.2">
      <c r="A6385" s="3">
        <v>41807</v>
      </c>
      <c r="B6385">
        <v>2.6</v>
      </c>
      <c r="C6385" t="s">
        <v>27</v>
      </c>
      <c r="D6385" t="s">
        <v>28</v>
      </c>
      <c r="E6385">
        <v>2.71</v>
      </c>
      <c r="F6385" t="s">
        <v>27</v>
      </c>
      <c r="G6385" t="s">
        <v>28</v>
      </c>
    </row>
    <row r="6386" spans="1:7" x14ac:dyDescent="0.2">
      <c r="A6386" s="3">
        <v>41808</v>
      </c>
      <c r="B6386">
        <v>2.6</v>
      </c>
      <c r="C6386" t="s">
        <v>27</v>
      </c>
      <c r="D6386" t="s">
        <v>28</v>
      </c>
      <c r="E6386">
        <v>2.73</v>
      </c>
      <c r="F6386" t="s">
        <v>27</v>
      </c>
      <c r="G6386" t="s">
        <v>28</v>
      </c>
    </row>
    <row r="6387" spans="1:7" x14ac:dyDescent="0.2">
      <c r="A6387" s="3">
        <v>41809</v>
      </c>
      <c r="B6387" t="s">
        <v>29</v>
      </c>
      <c r="C6387" t="s">
        <v>30</v>
      </c>
      <c r="D6387" t="s">
        <v>28</v>
      </c>
      <c r="E6387" t="s">
        <v>29</v>
      </c>
      <c r="F6387" t="s">
        <v>30</v>
      </c>
      <c r="G6387" t="s">
        <v>28</v>
      </c>
    </row>
    <row r="6388" spans="1:7" x14ac:dyDescent="0.2">
      <c r="A6388" s="3">
        <v>41810</v>
      </c>
      <c r="B6388">
        <v>2.6</v>
      </c>
      <c r="C6388" t="s">
        <v>27</v>
      </c>
      <c r="D6388" t="s">
        <v>28</v>
      </c>
      <c r="E6388">
        <v>2.62</v>
      </c>
      <c r="F6388" t="s">
        <v>27</v>
      </c>
      <c r="G6388" t="s">
        <v>28</v>
      </c>
    </row>
    <row r="6389" spans="1:7" x14ac:dyDescent="0.2">
      <c r="A6389" s="3">
        <v>41811</v>
      </c>
      <c r="B6389" t="s">
        <v>29</v>
      </c>
      <c r="C6389" t="s">
        <v>30</v>
      </c>
      <c r="D6389" t="s">
        <v>28</v>
      </c>
      <c r="E6389" t="s">
        <v>29</v>
      </c>
      <c r="F6389" t="s">
        <v>30</v>
      </c>
      <c r="G6389" t="s">
        <v>28</v>
      </c>
    </row>
    <row r="6390" spans="1:7" x14ac:dyDescent="0.2">
      <c r="A6390" s="3">
        <v>41812</v>
      </c>
      <c r="B6390" t="s">
        <v>29</v>
      </c>
      <c r="C6390" t="s">
        <v>30</v>
      </c>
      <c r="D6390" t="s">
        <v>28</v>
      </c>
      <c r="E6390" t="s">
        <v>29</v>
      </c>
      <c r="F6390" t="s">
        <v>30</v>
      </c>
      <c r="G6390" t="s">
        <v>28</v>
      </c>
    </row>
    <row r="6391" spans="1:7" x14ac:dyDescent="0.2">
      <c r="A6391" s="3">
        <v>41813</v>
      </c>
      <c r="B6391">
        <v>2.61</v>
      </c>
      <c r="C6391" t="s">
        <v>27</v>
      </c>
      <c r="D6391" t="s">
        <v>28</v>
      </c>
      <c r="E6391">
        <v>2.62</v>
      </c>
      <c r="F6391" t="s">
        <v>27</v>
      </c>
      <c r="G6391" t="s">
        <v>28</v>
      </c>
    </row>
    <row r="6392" spans="1:7" x14ac:dyDescent="0.2">
      <c r="A6392" s="3">
        <v>41814</v>
      </c>
      <c r="B6392">
        <v>2.61</v>
      </c>
      <c r="C6392" t="s">
        <v>27</v>
      </c>
      <c r="D6392" t="s">
        <v>28</v>
      </c>
      <c r="E6392">
        <v>2.74</v>
      </c>
      <c r="F6392" t="s">
        <v>27</v>
      </c>
      <c r="G6392" t="s">
        <v>28</v>
      </c>
    </row>
    <row r="6393" spans="1:7" x14ac:dyDescent="0.2">
      <c r="A6393" s="3">
        <v>41815</v>
      </c>
      <c r="B6393">
        <v>2.61</v>
      </c>
      <c r="C6393" t="s">
        <v>27</v>
      </c>
      <c r="D6393" t="s">
        <v>28</v>
      </c>
      <c r="E6393">
        <v>2.82</v>
      </c>
      <c r="F6393" t="s">
        <v>27</v>
      </c>
      <c r="G6393" t="s">
        <v>28</v>
      </c>
    </row>
    <row r="6394" spans="1:7" x14ac:dyDescent="0.2">
      <c r="A6394" s="3">
        <v>41816</v>
      </c>
      <c r="B6394">
        <v>2.61</v>
      </c>
      <c r="C6394" t="s">
        <v>27</v>
      </c>
      <c r="D6394" t="s">
        <v>28</v>
      </c>
      <c r="E6394">
        <v>2.79</v>
      </c>
      <c r="F6394" t="s">
        <v>27</v>
      </c>
      <c r="G6394" t="s">
        <v>28</v>
      </c>
    </row>
    <row r="6395" spans="1:7" x14ac:dyDescent="0.2">
      <c r="A6395" s="3">
        <v>41817</v>
      </c>
      <c r="B6395">
        <v>2.61</v>
      </c>
      <c r="C6395" t="s">
        <v>27</v>
      </c>
      <c r="D6395" t="s">
        <v>28</v>
      </c>
      <c r="E6395">
        <v>2.74</v>
      </c>
      <c r="F6395" t="s">
        <v>27</v>
      </c>
      <c r="G6395" t="s">
        <v>28</v>
      </c>
    </row>
    <row r="6396" spans="1:7" x14ac:dyDescent="0.2">
      <c r="A6396" s="3">
        <v>41818</v>
      </c>
      <c r="B6396" t="s">
        <v>29</v>
      </c>
      <c r="C6396" t="s">
        <v>30</v>
      </c>
      <c r="D6396" t="s">
        <v>28</v>
      </c>
      <c r="E6396" t="s">
        <v>29</v>
      </c>
      <c r="F6396" t="s">
        <v>30</v>
      </c>
      <c r="G6396" t="s">
        <v>28</v>
      </c>
    </row>
    <row r="6397" spans="1:7" x14ac:dyDescent="0.2">
      <c r="A6397" s="3">
        <v>41819</v>
      </c>
      <c r="B6397" t="s">
        <v>29</v>
      </c>
      <c r="C6397" t="s">
        <v>30</v>
      </c>
      <c r="D6397" t="s">
        <v>28</v>
      </c>
      <c r="E6397" t="s">
        <v>29</v>
      </c>
      <c r="F6397" t="s">
        <v>30</v>
      </c>
      <c r="G6397" t="s">
        <v>28</v>
      </c>
    </row>
    <row r="6398" spans="1:7" x14ac:dyDescent="0.2">
      <c r="A6398" s="3">
        <v>41820</v>
      </c>
      <c r="B6398">
        <v>2.61</v>
      </c>
      <c r="C6398" t="s">
        <v>27</v>
      </c>
      <c r="D6398" t="s">
        <v>28</v>
      </c>
      <c r="E6398">
        <v>2.67</v>
      </c>
      <c r="F6398" t="s">
        <v>27</v>
      </c>
      <c r="G6398" t="s">
        <v>28</v>
      </c>
    </row>
    <row r="6399" spans="1:7" x14ac:dyDescent="0.2">
      <c r="A6399" s="3">
        <v>41821</v>
      </c>
      <c r="B6399">
        <v>2.61</v>
      </c>
      <c r="C6399" t="s">
        <v>27</v>
      </c>
      <c r="D6399" t="s">
        <v>28</v>
      </c>
      <c r="E6399">
        <v>2.65</v>
      </c>
      <c r="F6399" t="s">
        <v>27</v>
      </c>
      <c r="G6399" t="s">
        <v>28</v>
      </c>
    </row>
    <row r="6400" spans="1:7" x14ac:dyDescent="0.2">
      <c r="A6400" s="3">
        <v>41822</v>
      </c>
      <c r="B6400">
        <v>2.61</v>
      </c>
      <c r="C6400" t="s">
        <v>27</v>
      </c>
      <c r="D6400" t="s">
        <v>28</v>
      </c>
      <c r="E6400">
        <v>2.63</v>
      </c>
      <c r="F6400" t="s">
        <v>27</v>
      </c>
      <c r="G6400" t="s">
        <v>28</v>
      </c>
    </row>
    <row r="6401" spans="1:7" x14ac:dyDescent="0.2">
      <c r="A6401" s="3">
        <v>41823</v>
      </c>
      <c r="B6401">
        <v>2.61</v>
      </c>
      <c r="C6401" t="s">
        <v>27</v>
      </c>
      <c r="D6401" t="s">
        <v>28</v>
      </c>
      <c r="E6401">
        <v>2.64</v>
      </c>
      <c r="F6401" t="s">
        <v>27</v>
      </c>
      <c r="G6401" t="s">
        <v>28</v>
      </c>
    </row>
    <row r="6402" spans="1:7" x14ac:dyDescent="0.2">
      <c r="A6402" s="3">
        <v>41824</v>
      </c>
      <c r="B6402">
        <v>2.61</v>
      </c>
      <c r="C6402" t="s">
        <v>27</v>
      </c>
      <c r="D6402" t="s">
        <v>28</v>
      </c>
      <c r="E6402">
        <v>2.65</v>
      </c>
      <c r="F6402" t="s">
        <v>27</v>
      </c>
      <c r="G6402" t="s">
        <v>28</v>
      </c>
    </row>
    <row r="6403" spans="1:7" x14ac:dyDescent="0.2">
      <c r="A6403" s="3">
        <v>41825</v>
      </c>
      <c r="B6403" t="s">
        <v>29</v>
      </c>
      <c r="C6403" t="s">
        <v>30</v>
      </c>
      <c r="D6403" t="s">
        <v>28</v>
      </c>
      <c r="E6403" t="s">
        <v>29</v>
      </c>
      <c r="F6403" t="s">
        <v>30</v>
      </c>
      <c r="G6403" t="s">
        <v>28</v>
      </c>
    </row>
    <row r="6404" spans="1:7" x14ac:dyDescent="0.2">
      <c r="A6404" s="3">
        <v>41826</v>
      </c>
      <c r="B6404" t="s">
        <v>29</v>
      </c>
      <c r="C6404" t="s">
        <v>30</v>
      </c>
      <c r="D6404" t="s">
        <v>28</v>
      </c>
      <c r="E6404" t="s">
        <v>29</v>
      </c>
      <c r="F6404" t="s">
        <v>30</v>
      </c>
      <c r="G6404" t="s">
        <v>28</v>
      </c>
    </row>
    <row r="6405" spans="1:7" x14ac:dyDescent="0.2">
      <c r="A6405" s="3">
        <v>41827</v>
      </c>
      <c r="B6405">
        <v>2.61</v>
      </c>
      <c r="C6405" t="s">
        <v>27</v>
      </c>
      <c r="D6405" t="s">
        <v>28</v>
      </c>
      <c r="E6405">
        <v>2.64</v>
      </c>
      <c r="F6405" t="s">
        <v>27</v>
      </c>
      <c r="G6405" t="s">
        <v>28</v>
      </c>
    </row>
    <row r="6406" spans="1:7" x14ac:dyDescent="0.2">
      <c r="A6406" s="3">
        <v>41828</v>
      </c>
      <c r="B6406">
        <v>2.61</v>
      </c>
      <c r="C6406" t="s">
        <v>27</v>
      </c>
      <c r="D6406" t="s">
        <v>28</v>
      </c>
      <c r="E6406">
        <v>2.63</v>
      </c>
      <c r="F6406" t="s">
        <v>27</v>
      </c>
      <c r="G6406" t="s">
        <v>28</v>
      </c>
    </row>
    <row r="6407" spans="1:7" x14ac:dyDescent="0.2">
      <c r="A6407" s="3">
        <v>41829</v>
      </c>
      <c r="B6407">
        <v>2.61</v>
      </c>
      <c r="C6407" t="s">
        <v>27</v>
      </c>
      <c r="D6407" t="s">
        <v>28</v>
      </c>
      <c r="E6407">
        <v>2.63</v>
      </c>
      <c r="F6407" t="s">
        <v>27</v>
      </c>
      <c r="G6407" t="s">
        <v>28</v>
      </c>
    </row>
    <row r="6408" spans="1:7" x14ac:dyDescent="0.2">
      <c r="A6408" s="3">
        <v>41830</v>
      </c>
      <c r="B6408">
        <v>2.61</v>
      </c>
      <c r="C6408" t="s">
        <v>27</v>
      </c>
      <c r="D6408" t="s">
        <v>28</v>
      </c>
      <c r="E6408">
        <v>2.63</v>
      </c>
      <c r="F6408" t="s">
        <v>27</v>
      </c>
      <c r="G6408" t="s">
        <v>28</v>
      </c>
    </row>
    <row r="6409" spans="1:7" x14ac:dyDescent="0.2">
      <c r="A6409" s="3">
        <v>41831</v>
      </c>
      <c r="B6409">
        <v>2.61</v>
      </c>
      <c r="C6409" t="s">
        <v>27</v>
      </c>
      <c r="D6409" t="s">
        <v>28</v>
      </c>
      <c r="E6409">
        <v>2.64</v>
      </c>
      <c r="F6409" t="s">
        <v>27</v>
      </c>
      <c r="G6409" t="s">
        <v>28</v>
      </c>
    </row>
    <row r="6410" spans="1:7" x14ac:dyDescent="0.2">
      <c r="A6410" s="3">
        <v>41832</v>
      </c>
      <c r="B6410" t="s">
        <v>29</v>
      </c>
      <c r="C6410" t="s">
        <v>30</v>
      </c>
      <c r="D6410" t="s">
        <v>28</v>
      </c>
      <c r="E6410" t="s">
        <v>29</v>
      </c>
      <c r="F6410" t="s">
        <v>30</v>
      </c>
      <c r="G6410" t="s">
        <v>28</v>
      </c>
    </row>
    <row r="6411" spans="1:7" x14ac:dyDescent="0.2">
      <c r="A6411" s="3">
        <v>41833</v>
      </c>
      <c r="B6411" t="s">
        <v>29</v>
      </c>
      <c r="C6411" t="s">
        <v>30</v>
      </c>
      <c r="D6411" t="s">
        <v>28</v>
      </c>
      <c r="E6411" t="s">
        <v>29</v>
      </c>
      <c r="F6411" t="s">
        <v>30</v>
      </c>
      <c r="G6411" t="s">
        <v>28</v>
      </c>
    </row>
    <row r="6412" spans="1:7" x14ac:dyDescent="0.2">
      <c r="A6412" s="3">
        <v>41834</v>
      </c>
      <c r="B6412">
        <v>2.6</v>
      </c>
      <c r="C6412" t="s">
        <v>27</v>
      </c>
      <c r="D6412" t="s">
        <v>28</v>
      </c>
      <c r="E6412">
        <v>2.64</v>
      </c>
      <c r="F6412" t="s">
        <v>27</v>
      </c>
      <c r="G6412" t="s">
        <v>28</v>
      </c>
    </row>
    <row r="6413" spans="1:7" x14ac:dyDescent="0.2">
      <c r="A6413" s="3">
        <v>41835</v>
      </c>
      <c r="B6413">
        <v>2.6</v>
      </c>
      <c r="C6413" t="s">
        <v>27</v>
      </c>
      <c r="D6413" t="s">
        <v>28</v>
      </c>
      <c r="E6413">
        <v>2.64</v>
      </c>
      <c r="F6413" t="s">
        <v>27</v>
      </c>
      <c r="G6413" t="s">
        <v>28</v>
      </c>
    </row>
    <row r="6414" spans="1:7" x14ac:dyDescent="0.2">
      <c r="A6414" s="3">
        <v>41836</v>
      </c>
      <c r="B6414">
        <v>2.6</v>
      </c>
      <c r="C6414" t="s">
        <v>27</v>
      </c>
      <c r="D6414" t="s">
        <v>28</v>
      </c>
      <c r="E6414">
        <v>2.63</v>
      </c>
      <c r="F6414" t="s">
        <v>27</v>
      </c>
      <c r="G6414" t="s">
        <v>28</v>
      </c>
    </row>
    <row r="6415" spans="1:7" x14ac:dyDescent="0.2">
      <c r="A6415" s="3">
        <v>41837</v>
      </c>
      <c r="B6415">
        <v>2.6</v>
      </c>
      <c r="C6415" t="s">
        <v>27</v>
      </c>
      <c r="D6415" t="s">
        <v>28</v>
      </c>
      <c r="E6415">
        <v>2.61</v>
      </c>
      <c r="F6415" t="s">
        <v>27</v>
      </c>
      <c r="G6415" t="s">
        <v>28</v>
      </c>
    </row>
    <row r="6416" spans="1:7" x14ac:dyDescent="0.2">
      <c r="A6416" s="3">
        <v>41838</v>
      </c>
      <c r="B6416">
        <v>2.6</v>
      </c>
      <c r="C6416" t="s">
        <v>27</v>
      </c>
      <c r="D6416" t="s">
        <v>28</v>
      </c>
      <c r="E6416">
        <v>2.63</v>
      </c>
      <c r="F6416" t="s">
        <v>27</v>
      </c>
      <c r="G6416" t="s">
        <v>28</v>
      </c>
    </row>
    <row r="6417" spans="1:7" x14ac:dyDescent="0.2">
      <c r="A6417" s="3">
        <v>41839</v>
      </c>
      <c r="B6417" t="s">
        <v>29</v>
      </c>
      <c r="C6417" t="s">
        <v>30</v>
      </c>
      <c r="D6417" t="s">
        <v>28</v>
      </c>
      <c r="E6417" t="s">
        <v>29</v>
      </c>
      <c r="F6417" t="s">
        <v>30</v>
      </c>
      <c r="G6417" t="s">
        <v>28</v>
      </c>
    </row>
    <row r="6418" spans="1:7" x14ac:dyDescent="0.2">
      <c r="A6418" s="3">
        <v>41840</v>
      </c>
      <c r="B6418" t="s">
        <v>29</v>
      </c>
      <c r="C6418" t="s">
        <v>30</v>
      </c>
      <c r="D6418" t="s">
        <v>28</v>
      </c>
      <c r="E6418" t="s">
        <v>29</v>
      </c>
      <c r="F6418" t="s">
        <v>30</v>
      </c>
      <c r="G6418" t="s">
        <v>28</v>
      </c>
    </row>
    <row r="6419" spans="1:7" x14ac:dyDescent="0.2">
      <c r="A6419" s="3">
        <v>41841</v>
      </c>
      <c r="B6419">
        <v>2.6</v>
      </c>
      <c r="C6419" t="s">
        <v>27</v>
      </c>
      <c r="D6419" t="s">
        <v>28</v>
      </c>
      <c r="E6419">
        <v>2.63</v>
      </c>
      <c r="F6419" t="s">
        <v>27</v>
      </c>
      <c r="G6419" t="s">
        <v>28</v>
      </c>
    </row>
    <row r="6420" spans="1:7" x14ac:dyDescent="0.2">
      <c r="A6420" s="3">
        <v>41842</v>
      </c>
      <c r="B6420">
        <v>2.6</v>
      </c>
      <c r="C6420" t="s">
        <v>27</v>
      </c>
      <c r="D6420" t="s">
        <v>28</v>
      </c>
      <c r="E6420">
        <v>2.63</v>
      </c>
      <c r="F6420" t="s">
        <v>27</v>
      </c>
      <c r="G6420" t="s">
        <v>28</v>
      </c>
    </row>
    <row r="6421" spans="1:7" x14ac:dyDescent="0.2">
      <c r="A6421" s="3">
        <v>41843</v>
      </c>
      <c r="B6421">
        <v>2.6</v>
      </c>
      <c r="C6421" t="s">
        <v>27</v>
      </c>
      <c r="D6421" t="s">
        <v>28</v>
      </c>
      <c r="E6421">
        <v>2.61</v>
      </c>
      <c r="F6421" t="s">
        <v>27</v>
      </c>
      <c r="G6421" t="s">
        <v>28</v>
      </c>
    </row>
    <row r="6422" spans="1:7" x14ac:dyDescent="0.2">
      <c r="A6422" s="3">
        <v>41844</v>
      </c>
      <c r="B6422">
        <v>2.6</v>
      </c>
      <c r="C6422" t="s">
        <v>27</v>
      </c>
      <c r="D6422" t="s">
        <v>28</v>
      </c>
      <c r="E6422">
        <v>2.6</v>
      </c>
      <c r="F6422" t="s">
        <v>27</v>
      </c>
      <c r="G6422" t="s">
        <v>28</v>
      </c>
    </row>
    <row r="6423" spans="1:7" x14ac:dyDescent="0.2">
      <c r="A6423" s="3">
        <v>41845</v>
      </c>
      <c r="B6423">
        <v>2.6</v>
      </c>
      <c r="C6423" t="s">
        <v>27</v>
      </c>
      <c r="D6423" t="s">
        <v>28</v>
      </c>
      <c r="E6423">
        <v>2.6</v>
      </c>
      <c r="F6423" t="s">
        <v>27</v>
      </c>
      <c r="G6423" t="s">
        <v>28</v>
      </c>
    </row>
    <row r="6424" spans="1:7" x14ac:dyDescent="0.2">
      <c r="A6424" s="3">
        <v>41846</v>
      </c>
      <c r="B6424" t="s">
        <v>29</v>
      </c>
      <c r="C6424" t="s">
        <v>30</v>
      </c>
      <c r="D6424" t="s">
        <v>28</v>
      </c>
      <c r="E6424" t="s">
        <v>29</v>
      </c>
      <c r="F6424" t="s">
        <v>30</v>
      </c>
      <c r="G6424" t="s">
        <v>28</v>
      </c>
    </row>
    <row r="6425" spans="1:7" x14ac:dyDescent="0.2">
      <c r="A6425" s="3">
        <v>41847</v>
      </c>
      <c r="B6425" t="s">
        <v>29</v>
      </c>
      <c r="C6425" t="s">
        <v>30</v>
      </c>
      <c r="D6425" t="s">
        <v>28</v>
      </c>
      <c r="E6425" t="s">
        <v>29</v>
      </c>
      <c r="F6425" t="s">
        <v>30</v>
      </c>
      <c r="G6425" t="s">
        <v>28</v>
      </c>
    </row>
    <row r="6426" spans="1:7" x14ac:dyDescent="0.2">
      <c r="A6426" s="3">
        <v>41848</v>
      </c>
      <c r="B6426">
        <v>2.6</v>
      </c>
      <c r="C6426" t="s">
        <v>27</v>
      </c>
      <c r="D6426" t="s">
        <v>28</v>
      </c>
      <c r="E6426">
        <v>2.41</v>
      </c>
      <c r="F6426" t="s">
        <v>27</v>
      </c>
      <c r="G6426" t="s">
        <v>28</v>
      </c>
    </row>
    <row r="6427" spans="1:7" x14ac:dyDescent="0.2">
      <c r="A6427" s="3">
        <v>41849</v>
      </c>
      <c r="B6427">
        <v>2.6</v>
      </c>
      <c r="C6427" t="s">
        <v>27</v>
      </c>
      <c r="D6427" t="s">
        <v>28</v>
      </c>
      <c r="E6427">
        <v>2.41</v>
      </c>
      <c r="F6427" t="s">
        <v>27</v>
      </c>
      <c r="G6427" t="s">
        <v>28</v>
      </c>
    </row>
    <row r="6428" spans="1:7" x14ac:dyDescent="0.2">
      <c r="A6428" s="3">
        <v>41850</v>
      </c>
      <c r="B6428">
        <v>2.6</v>
      </c>
      <c r="C6428" t="s">
        <v>27</v>
      </c>
      <c r="D6428" t="s">
        <v>28</v>
      </c>
      <c r="E6428">
        <v>2.63</v>
      </c>
      <c r="F6428" t="s">
        <v>27</v>
      </c>
      <c r="G6428" t="s">
        <v>28</v>
      </c>
    </row>
    <row r="6429" spans="1:7" x14ac:dyDescent="0.2">
      <c r="A6429" s="3">
        <v>41851</v>
      </c>
      <c r="B6429">
        <v>2.6</v>
      </c>
      <c r="C6429" t="s">
        <v>27</v>
      </c>
      <c r="D6429" t="s">
        <v>28</v>
      </c>
      <c r="E6429">
        <v>2.63</v>
      </c>
      <c r="F6429" t="s">
        <v>27</v>
      </c>
      <c r="G6429" t="s">
        <v>28</v>
      </c>
    </row>
    <row r="6430" spans="1:7" x14ac:dyDescent="0.2">
      <c r="A6430" s="3">
        <v>41852</v>
      </c>
      <c r="B6430">
        <v>2.6</v>
      </c>
      <c r="C6430" t="s">
        <v>27</v>
      </c>
      <c r="D6430" t="s">
        <v>28</v>
      </c>
      <c r="E6430">
        <v>2.63</v>
      </c>
      <c r="F6430" t="s">
        <v>27</v>
      </c>
      <c r="G6430" t="s">
        <v>28</v>
      </c>
    </row>
    <row r="6431" spans="1:7" x14ac:dyDescent="0.2">
      <c r="A6431" s="3">
        <v>41853</v>
      </c>
      <c r="B6431" t="s">
        <v>29</v>
      </c>
      <c r="C6431" t="s">
        <v>30</v>
      </c>
      <c r="D6431" t="s">
        <v>28</v>
      </c>
      <c r="E6431" t="s">
        <v>29</v>
      </c>
      <c r="F6431" t="s">
        <v>30</v>
      </c>
      <c r="G6431" t="s">
        <v>28</v>
      </c>
    </row>
    <row r="6432" spans="1:7" x14ac:dyDescent="0.2">
      <c r="A6432" s="3">
        <v>41854</v>
      </c>
      <c r="B6432" t="s">
        <v>29</v>
      </c>
      <c r="C6432" t="s">
        <v>30</v>
      </c>
      <c r="D6432" t="s">
        <v>28</v>
      </c>
      <c r="E6432" t="s">
        <v>29</v>
      </c>
      <c r="F6432" t="s">
        <v>30</v>
      </c>
      <c r="G6432" t="s">
        <v>28</v>
      </c>
    </row>
    <row r="6433" spans="1:7" x14ac:dyDescent="0.2">
      <c r="A6433" s="3">
        <v>41855</v>
      </c>
      <c r="B6433">
        <v>2.6</v>
      </c>
      <c r="C6433" t="s">
        <v>27</v>
      </c>
      <c r="D6433" t="s">
        <v>28</v>
      </c>
      <c r="E6433">
        <v>2.63</v>
      </c>
      <c r="F6433" t="s">
        <v>27</v>
      </c>
      <c r="G6433" t="s">
        <v>28</v>
      </c>
    </row>
    <row r="6434" spans="1:7" x14ac:dyDescent="0.2">
      <c r="A6434" s="3">
        <v>41856</v>
      </c>
      <c r="B6434">
        <v>2.6</v>
      </c>
      <c r="C6434" t="s">
        <v>27</v>
      </c>
      <c r="D6434" t="s">
        <v>28</v>
      </c>
      <c r="E6434">
        <v>2.62</v>
      </c>
      <c r="F6434" t="s">
        <v>27</v>
      </c>
      <c r="G6434" t="s">
        <v>28</v>
      </c>
    </row>
    <row r="6435" spans="1:7" x14ac:dyDescent="0.2">
      <c r="A6435" s="3">
        <v>41857</v>
      </c>
      <c r="B6435">
        <v>2.6</v>
      </c>
      <c r="C6435" t="s">
        <v>27</v>
      </c>
      <c r="D6435" t="s">
        <v>28</v>
      </c>
      <c r="E6435">
        <v>2.63</v>
      </c>
      <c r="F6435" t="s">
        <v>27</v>
      </c>
      <c r="G6435" t="s">
        <v>28</v>
      </c>
    </row>
    <row r="6436" spans="1:7" x14ac:dyDescent="0.2">
      <c r="A6436" s="3">
        <v>41858</v>
      </c>
      <c r="B6436">
        <v>2.6</v>
      </c>
      <c r="C6436" t="s">
        <v>27</v>
      </c>
      <c r="D6436" t="s">
        <v>28</v>
      </c>
      <c r="E6436">
        <v>2.64</v>
      </c>
      <c r="F6436" t="s">
        <v>27</v>
      </c>
      <c r="G6436" t="s">
        <v>28</v>
      </c>
    </row>
    <row r="6437" spans="1:7" x14ac:dyDescent="0.2">
      <c r="A6437" s="3">
        <v>41859</v>
      </c>
      <c r="B6437">
        <v>2.6</v>
      </c>
      <c r="C6437" t="s">
        <v>27</v>
      </c>
      <c r="D6437" t="s">
        <v>28</v>
      </c>
      <c r="E6437">
        <v>2.63</v>
      </c>
      <c r="F6437" t="s">
        <v>27</v>
      </c>
      <c r="G6437" t="s">
        <v>28</v>
      </c>
    </row>
    <row r="6438" spans="1:7" x14ac:dyDescent="0.2">
      <c r="A6438" s="3">
        <v>41860</v>
      </c>
      <c r="B6438" t="s">
        <v>29</v>
      </c>
      <c r="C6438" t="s">
        <v>30</v>
      </c>
      <c r="D6438" t="s">
        <v>28</v>
      </c>
      <c r="E6438" t="s">
        <v>29</v>
      </c>
      <c r="F6438" t="s">
        <v>30</v>
      </c>
      <c r="G6438" t="s">
        <v>28</v>
      </c>
    </row>
    <row r="6439" spans="1:7" x14ac:dyDescent="0.2">
      <c r="A6439" s="3">
        <v>41861</v>
      </c>
      <c r="B6439" t="s">
        <v>29</v>
      </c>
      <c r="C6439" t="s">
        <v>30</v>
      </c>
      <c r="D6439" t="s">
        <v>28</v>
      </c>
      <c r="E6439" t="s">
        <v>29</v>
      </c>
      <c r="F6439" t="s">
        <v>30</v>
      </c>
      <c r="G6439" t="s">
        <v>28</v>
      </c>
    </row>
    <row r="6440" spans="1:7" x14ac:dyDescent="0.2">
      <c r="A6440" s="3">
        <v>41862</v>
      </c>
      <c r="B6440">
        <v>2.6</v>
      </c>
      <c r="C6440" t="s">
        <v>27</v>
      </c>
      <c r="D6440" t="s">
        <v>28</v>
      </c>
      <c r="E6440">
        <v>2.63</v>
      </c>
      <c r="F6440" t="s">
        <v>27</v>
      </c>
      <c r="G6440" t="s">
        <v>28</v>
      </c>
    </row>
    <row r="6441" spans="1:7" x14ac:dyDescent="0.2">
      <c r="A6441" s="3">
        <v>41863</v>
      </c>
      <c r="B6441">
        <v>2.6</v>
      </c>
      <c r="C6441" t="s">
        <v>27</v>
      </c>
      <c r="D6441" t="s">
        <v>28</v>
      </c>
      <c r="E6441">
        <v>2.63</v>
      </c>
      <c r="F6441" t="s">
        <v>27</v>
      </c>
      <c r="G6441" t="s">
        <v>28</v>
      </c>
    </row>
    <row r="6442" spans="1:7" x14ac:dyDescent="0.2">
      <c r="A6442" s="3">
        <v>41864</v>
      </c>
      <c r="B6442">
        <v>2.6</v>
      </c>
      <c r="C6442" t="s">
        <v>27</v>
      </c>
      <c r="D6442" t="s">
        <v>28</v>
      </c>
      <c r="E6442">
        <v>2.63</v>
      </c>
      <c r="F6442" t="s">
        <v>27</v>
      </c>
      <c r="G6442" t="s">
        <v>28</v>
      </c>
    </row>
    <row r="6443" spans="1:7" x14ac:dyDescent="0.2">
      <c r="A6443" s="3">
        <v>41865</v>
      </c>
      <c r="B6443">
        <v>2.6</v>
      </c>
      <c r="C6443" t="s">
        <v>27</v>
      </c>
      <c r="D6443" t="s">
        <v>28</v>
      </c>
      <c r="E6443">
        <v>2.63</v>
      </c>
      <c r="F6443" t="s">
        <v>27</v>
      </c>
      <c r="G6443" t="s">
        <v>28</v>
      </c>
    </row>
    <row r="6444" spans="1:7" x14ac:dyDescent="0.2">
      <c r="A6444" s="3">
        <v>41866</v>
      </c>
      <c r="B6444" t="s">
        <v>29</v>
      </c>
      <c r="C6444" t="s">
        <v>30</v>
      </c>
      <c r="D6444" t="s">
        <v>28</v>
      </c>
      <c r="E6444" t="s">
        <v>29</v>
      </c>
      <c r="F6444" t="s">
        <v>30</v>
      </c>
      <c r="G6444" t="s">
        <v>28</v>
      </c>
    </row>
    <row r="6445" spans="1:7" x14ac:dyDescent="0.2">
      <c r="A6445" s="3">
        <v>41867</v>
      </c>
      <c r="B6445" t="s">
        <v>29</v>
      </c>
      <c r="C6445" t="s">
        <v>30</v>
      </c>
      <c r="D6445" t="s">
        <v>28</v>
      </c>
      <c r="E6445" t="s">
        <v>29</v>
      </c>
      <c r="F6445" t="s">
        <v>30</v>
      </c>
      <c r="G6445" t="s">
        <v>28</v>
      </c>
    </row>
    <row r="6446" spans="1:7" x14ac:dyDescent="0.2">
      <c r="A6446" s="3">
        <v>41868</v>
      </c>
      <c r="B6446" t="s">
        <v>29</v>
      </c>
      <c r="C6446" t="s">
        <v>30</v>
      </c>
      <c r="D6446" t="s">
        <v>28</v>
      </c>
      <c r="E6446" t="s">
        <v>29</v>
      </c>
      <c r="F6446" t="s">
        <v>30</v>
      </c>
      <c r="G6446" t="s">
        <v>28</v>
      </c>
    </row>
    <row r="6447" spans="1:7" x14ac:dyDescent="0.2">
      <c r="A6447" s="3">
        <v>41869</v>
      </c>
      <c r="B6447">
        <v>2.6</v>
      </c>
      <c r="C6447" t="s">
        <v>27</v>
      </c>
      <c r="D6447" t="s">
        <v>28</v>
      </c>
      <c r="E6447">
        <v>2.62</v>
      </c>
      <c r="F6447" t="s">
        <v>27</v>
      </c>
      <c r="G6447" t="s">
        <v>28</v>
      </c>
    </row>
    <row r="6448" spans="1:7" x14ac:dyDescent="0.2">
      <c r="A6448" s="3">
        <v>41870</v>
      </c>
      <c r="B6448">
        <v>2.6</v>
      </c>
      <c r="C6448" t="s">
        <v>27</v>
      </c>
      <c r="D6448" t="s">
        <v>28</v>
      </c>
      <c r="E6448">
        <v>2.62</v>
      </c>
      <c r="F6448" t="s">
        <v>27</v>
      </c>
      <c r="G6448" t="s">
        <v>28</v>
      </c>
    </row>
    <row r="6449" spans="1:7" x14ac:dyDescent="0.2">
      <c r="A6449" s="3">
        <v>41871</v>
      </c>
      <c r="B6449">
        <v>2.6</v>
      </c>
      <c r="C6449" t="s">
        <v>27</v>
      </c>
      <c r="D6449" t="s">
        <v>28</v>
      </c>
      <c r="E6449">
        <v>2.62</v>
      </c>
      <c r="F6449" t="s">
        <v>27</v>
      </c>
      <c r="G6449" t="s">
        <v>28</v>
      </c>
    </row>
    <row r="6450" spans="1:7" x14ac:dyDescent="0.2">
      <c r="A6450" s="3">
        <v>41872</v>
      </c>
      <c r="B6450">
        <v>2.6</v>
      </c>
      <c r="C6450" t="s">
        <v>27</v>
      </c>
      <c r="D6450" t="s">
        <v>28</v>
      </c>
      <c r="E6450">
        <v>2.62</v>
      </c>
      <c r="F6450" t="s">
        <v>27</v>
      </c>
      <c r="G6450" t="s">
        <v>28</v>
      </c>
    </row>
    <row r="6451" spans="1:7" x14ac:dyDescent="0.2">
      <c r="A6451" s="3">
        <v>41873</v>
      </c>
      <c r="B6451">
        <v>2.6</v>
      </c>
      <c r="C6451" t="s">
        <v>27</v>
      </c>
      <c r="D6451" t="s">
        <v>28</v>
      </c>
      <c r="E6451">
        <v>2.63</v>
      </c>
      <c r="F6451" t="s">
        <v>27</v>
      </c>
      <c r="G6451" t="s">
        <v>28</v>
      </c>
    </row>
    <row r="6452" spans="1:7" x14ac:dyDescent="0.2">
      <c r="A6452" s="3">
        <v>41874</v>
      </c>
      <c r="B6452" t="s">
        <v>29</v>
      </c>
      <c r="C6452" t="s">
        <v>30</v>
      </c>
      <c r="D6452" t="s">
        <v>28</v>
      </c>
      <c r="E6452" t="s">
        <v>29</v>
      </c>
      <c r="F6452" t="s">
        <v>30</v>
      </c>
      <c r="G6452" t="s">
        <v>28</v>
      </c>
    </row>
    <row r="6453" spans="1:7" x14ac:dyDescent="0.2">
      <c r="A6453" s="3">
        <v>41875</v>
      </c>
      <c r="B6453" t="s">
        <v>29</v>
      </c>
      <c r="C6453" t="s">
        <v>30</v>
      </c>
      <c r="D6453" t="s">
        <v>28</v>
      </c>
      <c r="E6453" t="s">
        <v>29</v>
      </c>
      <c r="F6453" t="s">
        <v>30</v>
      </c>
      <c r="G6453" t="s">
        <v>28</v>
      </c>
    </row>
    <row r="6454" spans="1:7" x14ac:dyDescent="0.2">
      <c r="A6454" s="3">
        <v>41876</v>
      </c>
      <c r="B6454">
        <v>2.6</v>
      </c>
      <c r="C6454" t="s">
        <v>27</v>
      </c>
      <c r="D6454" t="s">
        <v>28</v>
      </c>
      <c r="E6454">
        <v>2.63</v>
      </c>
      <c r="F6454" t="s">
        <v>27</v>
      </c>
      <c r="G6454" t="s">
        <v>28</v>
      </c>
    </row>
    <row r="6455" spans="1:7" x14ac:dyDescent="0.2">
      <c r="A6455" s="3">
        <v>41877</v>
      </c>
      <c r="B6455">
        <v>2.6</v>
      </c>
      <c r="C6455" t="s">
        <v>27</v>
      </c>
      <c r="D6455" t="s">
        <v>28</v>
      </c>
      <c r="E6455">
        <v>2.5500000000000003</v>
      </c>
      <c r="F6455" t="s">
        <v>27</v>
      </c>
      <c r="G6455" t="s">
        <v>28</v>
      </c>
    </row>
    <row r="6456" spans="1:7" x14ac:dyDescent="0.2">
      <c r="A6456" s="3">
        <v>41878</v>
      </c>
      <c r="B6456">
        <v>2.59</v>
      </c>
      <c r="C6456" t="s">
        <v>27</v>
      </c>
      <c r="D6456" t="s">
        <v>28</v>
      </c>
      <c r="E6456">
        <v>2.6</v>
      </c>
      <c r="F6456" t="s">
        <v>27</v>
      </c>
      <c r="G6456" t="s">
        <v>28</v>
      </c>
    </row>
    <row r="6457" spans="1:7" x14ac:dyDescent="0.2">
      <c r="A6457" s="3">
        <v>41879</v>
      </c>
      <c r="B6457">
        <v>2.59</v>
      </c>
      <c r="C6457" t="s">
        <v>27</v>
      </c>
      <c r="D6457" t="s">
        <v>28</v>
      </c>
      <c r="E6457">
        <v>2.67</v>
      </c>
      <c r="F6457" t="s">
        <v>27</v>
      </c>
      <c r="G6457" t="s">
        <v>28</v>
      </c>
    </row>
    <row r="6458" spans="1:7" x14ac:dyDescent="0.2">
      <c r="A6458" s="3">
        <v>41880</v>
      </c>
      <c r="B6458">
        <v>2.59</v>
      </c>
      <c r="C6458" t="s">
        <v>27</v>
      </c>
      <c r="D6458" t="s">
        <v>28</v>
      </c>
      <c r="E6458">
        <v>2.64</v>
      </c>
      <c r="F6458" t="s">
        <v>27</v>
      </c>
      <c r="G6458" t="s">
        <v>28</v>
      </c>
    </row>
    <row r="6459" spans="1:7" x14ac:dyDescent="0.2">
      <c r="A6459" s="3">
        <v>41881</v>
      </c>
      <c r="B6459" t="s">
        <v>29</v>
      </c>
      <c r="C6459" t="s">
        <v>30</v>
      </c>
      <c r="D6459" t="s">
        <v>28</v>
      </c>
      <c r="E6459" t="s">
        <v>29</v>
      </c>
      <c r="F6459" t="s">
        <v>30</v>
      </c>
      <c r="G6459" t="s">
        <v>28</v>
      </c>
    </row>
    <row r="6460" spans="1:7" x14ac:dyDescent="0.2">
      <c r="A6460" s="3">
        <v>41882</v>
      </c>
      <c r="B6460" t="s">
        <v>29</v>
      </c>
      <c r="C6460" t="s">
        <v>30</v>
      </c>
      <c r="D6460" t="s">
        <v>28</v>
      </c>
      <c r="E6460" t="s">
        <v>29</v>
      </c>
      <c r="F6460" t="s">
        <v>30</v>
      </c>
      <c r="G6460" t="s">
        <v>28</v>
      </c>
    </row>
    <row r="6461" spans="1:7" x14ac:dyDescent="0.2">
      <c r="A6461" s="3">
        <v>41883</v>
      </c>
      <c r="B6461">
        <v>2.58</v>
      </c>
      <c r="C6461" t="s">
        <v>27</v>
      </c>
      <c r="D6461" t="s">
        <v>28</v>
      </c>
      <c r="E6461">
        <v>2.62</v>
      </c>
      <c r="F6461" t="s">
        <v>27</v>
      </c>
      <c r="G6461" t="s">
        <v>28</v>
      </c>
    </row>
    <row r="6462" spans="1:7" x14ac:dyDescent="0.2">
      <c r="A6462" s="3">
        <v>41884</v>
      </c>
      <c r="B6462">
        <v>2.58</v>
      </c>
      <c r="C6462" t="s">
        <v>27</v>
      </c>
      <c r="D6462" t="s">
        <v>28</v>
      </c>
      <c r="E6462">
        <v>2.61</v>
      </c>
      <c r="F6462" t="s">
        <v>27</v>
      </c>
      <c r="G6462" t="s">
        <v>28</v>
      </c>
    </row>
    <row r="6463" spans="1:7" x14ac:dyDescent="0.2">
      <c r="A6463" s="3">
        <v>41885</v>
      </c>
      <c r="B6463">
        <v>2.57</v>
      </c>
      <c r="C6463" t="s">
        <v>27</v>
      </c>
      <c r="D6463" t="s">
        <v>28</v>
      </c>
      <c r="E6463">
        <v>2.56</v>
      </c>
      <c r="F6463" t="s">
        <v>27</v>
      </c>
      <c r="G6463" t="s">
        <v>28</v>
      </c>
    </row>
    <row r="6464" spans="1:7" x14ac:dyDescent="0.2">
      <c r="A6464" s="3">
        <v>41886</v>
      </c>
      <c r="B6464">
        <v>2.57</v>
      </c>
      <c r="C6464" t="s">
        <v>27</v>
      </c>
      <c r="D6464" t="s">
        <v>28</v>
      </c>
      <c r="E6464">
        <v>2.58</v>
      </c>
      <c r="F6464" t="s">
        <v>27</v>
      </c>
      <c r="G6464" t="s">
        <v>28</v>
      </c>
    </row>
    <row r="6465" spans="1:7" x14ac:dyDescent="0.2">
      <c r="A6465" s="3">
        <v>41887</v>
      </c>
      <c r="B6465">
        <v>2.56</v>
      </c>
      <c r="C6465" t="s">
        <v>27</v>
      </c>
      <c r="D6465" t="s">
        <v>28</v>
      </c>
      <c r="E6465">
        <v>2.61</v>
      </c>
      <c r="F6465" t="s">
        <v>27</v>
      </c>
      <c r="G6465" t="s">
        <v>28</v>
      </c>
    </row>
    <row r="6466" spans="1:7" x14ac:dyDescent="0.2">
      <c r="A6466" s="3">
        <v>41888</v>
      </c>
      <c r="B6466" t="s">
        <v>29</v>
      </c>
      <c r="C6466" t="s">
        <v>30</v>
      </c>
      <c r="D6466" t="s">
        <v>28</v>
      </c>
      <c r="E6466" t="s">
        <v>29</v>
      </c>
      <c r="F6466" t="s">
        <v>30</v>
      </c>
      <c r="G6466" t="s">
        <v>28</v>
      </c>
    </row>
    <row r="6467" spans="1:7" x14ac:dyDescent="0.2">
      <c r="A6467" s="3">
        <v>41889</v>
      </c>
      <c r="B6467" t="s">
        <v>29</v>
      </c>
      <c r="C6467" t="s">
        <v>30</v>
      </c>
      <c r="D6467" t="s">
        <v>28</v>
      </c>
      <c r="E6467" t="s">
        <v>29</v>
      </c>
      <c r="F6467" t="s">
        <v>30</v>
      </c>
      <c r="G6467" t="s">
        <v>28</v>
      </c>
    </row>
    <row r="6468" spans="1:7" x14ac:dyDescent="0.2">
      <c r="A6468" s="3">
        <v>41890</v>
      </c>
      <c r="B6468">
        <v>2.56</v>
      </c>
      <c r="C6468" t="s">
        <v>27</v>
      </c>
      <c r="D6468" t="s">
        <v>28</v>
      </c>
      <c r="E6468">
        <v>2.61</v>
      </c>
      <c r="F6468" t="s">
        <v>27</v>
      </c>
      <c r="G6468" t="s">
        <v>28</v>
      </c>
    </row>
    <row r="6469" spans="1:7" x14ac:dyDescent="0.2">
      <c r="A6469" s="3">
        <v>41891</v>
      </c>
      <c r="B6469">
        <v>2.5500000000000003</v>
      </c>
      <c r="C6469" t="s">
        <v>27</v>
      </c>
      <c r="D6469" t="s">
        <v>28</v>
      </c>
      <c r="E6469">
        <v>2.62</v>
      </c>
      <c r="F6469" t="s">
        <v>27</v>
      </c>
      <c r="G6469" t="s">
        <v>28</v>
      </c>
    </row>
    <row r="6470" spans="1:7" x14ac:dyDescent="0.2">
      <c r="A6470" s="3">
        <v>41892</v>
      </c>
      <c r="B6470">
        <v>2.5500000000000003</v>
      </c>
      <c r="C6470" t="s">
        <v>27</v>
      </c>
      <c r="D6470" t="s">
        <v>28</v>
      </c>
      <c r="E6470">
        <v>2.62</v>
      </c>
      <c r="F6470" t="s">
        <v>27</v>
      </c>
      <c r="G6470" t="s">
        <v>28</v>
      </c>
    </row>
    <row r="6471" spans="1:7" x14ac:dyDescent="0.2">
      <c r="A6471" s="3">
        <v>41893</v>
      </c>
      <c r="B6471">
        <v>2.54</v>
      </c>
      <c r="C6471" t="s">
        <v>27</v>
      </c>
      <c r="D6471" t="s">
        <v>28</v>
      </c>
      <c r="E6471">
        <v>2.63</v>
      </c>
      <c r="F6471" t="s">
        <v>27</v>
      </c>
      <c r="G6471" t="s">
        <v>28</v>
      </c>
    </row>
    <row r="6472" spans="1:7" x14ac:dyDescent="0.2">
      <c r="A6472" s="3">
        <v>41894</v>
      </c>
      <c r="B6472">
        <v>2.54</v>
      </c>
      <c r="C6472" t="s">
        <v>27</v>
      </c>
      <c r="D6472" t="s">
        <v>28</v>
      </c>
      <c r="E6472">
        <v>2.63</v>
      </c>
      <c r="F6472" t="s">
        <v>27</v>
      </c>
      <c r="G6472" t="s">
        <v>28</v>
      </c>
    </row>
    <row r="6473" spans="1:7" x14ac:dyDescent="0.2">
      <c r="A6473" s="3">
        <v>41895</v>
      </c>
      <c r="B6473" t="s">
        <v>29</v>
      </c>
      <c r="C6473" t="s">
        <v>30</v>
      </c>
      <c r="D6473" t="s">
        <v>28</v>
      </c>
      <c r="E6473" t="s">
        <v>29</v>
      </c>
      <c r="F6473" t="s">
        <v>30</v>
      </c>
      <c r="G6473" t="s">
        <v>28</v>
      </c>
    </row>
    <row r="6474" spans="1:7" x14ac:dyDescent="0.2">
      <c r="A6474" s="3">
        <v>41896</v>
      </c>
      <c r="B6474" t="s">
        <v>29</v>
      </c>
      <c r="C6474" t="s">
        <v>30</v>
      </c>
      <c r="D6474" t="s">
        <v>28</v>
      </c>
      <c r="E6474" t="s">
        <v>29</v>
      </c>
      <c r="F6474" t="s">
        <v>30</v>
      </c>
      <c r="G6474" t="s">
        <v>28</v>
      </c>
    </row>
    <row r="6475" spans="1:7" x14ac:dyDescent="0.2">
      <c r="A6475" s="3">
        <v>41897</v>
      </c>
      <c r="B6475">
        <v>2.5300000000000002</v>
      </c>
      <c r="C6475" t="s">
        <v>27</v>
      </c>
      <c r="D6475" t="s">
        <v>28</v>
      </c>
      <c r="E6475">
        <v>2.63</v>
      </c>
      <c r="F6475" t="s">
        <v>27</v>
      </c>
      <c r="G6475" t="s">
        <v>28</v>
      </c>
    </row>
    <row r="6476" spans="1:7" x14ac:dyDescent="0.2">
      <c r="A6476" s="3">
        <v>41898</v>
      </c>
      <c r="B6476">
        <v>2.5300000000000002</v>
      </c>
      <c r="C6476" t="s">
        <v>27</v>
      </c>
      <c r="D6476" t="s">
        <v>28</v>
      </c>
      <c r="E6476">
        <v>2.62</v>
      </c>
      <c r="F6476" t="s">
        <v>27</v>
      </c>
      <c r="G6476" t="s">
        <v>28</v>
      </c>
    </row>
    <row r="6477" spans="1:7" x14ac:dyDescent="0.2">
      <c r="A6477" s="3">
        <v>41899</v>
      </c>
      <c r="B6477">
        <v>2.52</v>
      </c>
      <c r="C6477" t="s">
        <v>27</v>
      </c>
      <c r="D6477" t="s">
        <v>28</v>
      </c>
      <c r="E6477">
        <v>2.62</v>
      </c>
      <c r="F6477" t="s">
        <v>27</v>
      </c>
      <c r="G6477" t="s">
        <v>28</v>
      </c>
    </row>
    <row r="6478" spans="1:7" x14ac:dyDescent="0.2">
      <c r="A6478" s="3">
        <v>41900</v>
      </c>
      <c r="B6478">
        <v>2.5100000000000002</v>
      </c>
      <c r="C6478" t="s">
        <v>27</v>
      </c>
      <c r="D6478" t="s">
        <v>28</v>
      </c>
      <c r="E6478">
        <v>2.62</v>
      </c>
      <c r="F6478" t="s">
        <v>27</v>
      </c>
      <c r="G6478" t="s">
        <v>28</v>
      </c>
    </row>
    <row r="6479" spans="1:7" x14ac:dyDescent="0.2">
      <c r="A6479" s="3">
        <v>41901</v>
      </c>
      <c r="B6479">
        <v>2.5100000000000002</v>
      </c>
      <c r="C6479" t="s">
        <v>27</v>
      </c>
      <c r="D6479" t="s">
        <v>28</v>
      </c>
      <c r="E6479">
        <v>2.63</v>
      </c>
      <c r="F6479" t="s">
        <v>27</v>
      </c>
      <c r="G6479" t="s">
        <v>28</v>
      </c>
    </row>
    <row r="6480" spans="1:7" x14ac:dyDescent="0.2">
      <c r="A6480" s="3">
        <v>41902</v>
      </c>
      <c r="B6480" t="s">
        <v>29</v>
      </c>
      <c r="C6480" t="s">
        <v>30</v>
      </c>
      <c r="D6480" t="s">
        <v>28</v>
      </c>
      <c r="E6480" t="s">
        <v>29</v>
      </c>
      <c r="F6480" t="s">
        <v>30</v>
      </c>
      <c r="G6480" t="s">
        <v>28</v>
      </c>
    </row>
    <row r="6481" spans="1:7" x14ac:dyDescent="0.2">
      <c r="A6481" s="3">
        <v>41903</v>
      </c>
      <c r="B6481" t="s">
        <v>29</v>
      </c>
      <c r="C6481" t="s">
        <v>30</v>
      </c>
      <c r="D6481" t="s">
        <v>28</v>
      </c>
      <c r="E6481" t="s">
        <v>29</v>
      </c>
      <c r="F6481" t="s">
        <v>30</v>
      </c>
      <c r="G6481" t="s">
        <v>28</v>
      </c>
    </row>
    <row r="6482" spans="1:7" x14ac:dyDescent="0.2">
      <c r="A6482" s="3">
        <v>41904</v>
      </c>
      <c r="B6482">
        <v>2.5</v>
      </c>
      <c r="C6482" t="s">
        <v>27</v>
      </c>
      <c r="D6482" t="s">
        <v>28</v>
      </c>
      <c r="E6482">
        <v>2.62</v>
      </c>
      <c r="F6482" t="s">
        <v>27</v>
      </c>
      <c r="G6482" t="s">
        <v>28</v>
      </c>
    </row>
    <row r="6483" spans="1:7" x14ac:dyDescent="0.2">
      <c r="A6483" s="3">
        <v>41905</v>
      </c>
      <c r="B6483">
        <v>2.4900000000000002</v>
      </c>
      <c r="C6483" t="s">
        <v>27</v>
      </c>
      <c r="D6483" t="s">
        <v>28</v>
      </c>
      <c r="E6483">
        <v>2.61</v>
      </c>
      <c r="F6483" t="s">
        <v>27</v>
      </c>
      <c r="G6483" t="s">
        <v>28</v>
      </c>
    </row>
    <row r="6484" spans="1:7" x14ac:dyDescent="0.2">
      <c r="A6484" s="3">
        <v>41906</v>
      </c>
      <c r="B6484">
        <v>2.48</v>
      </c>
      <c r="C6484" t="s">
        <v>27</v>
      </c>
      <c r="D6484" t="s">
        <v>28</v>
      </c>
      <c r="E6484">
        <v>2.6</v>
      </c>
      <c r="F6484" t="s">
        <v>27</v>
      </c>
      <c r="G6484" t="s">
        <v>28</v>
      </c>
    </row>
    <row r="6485" spans="1:7" x14ac:dyDescent="0.2">
      <c r="A6485" s="3">
        <v>41907</v>
      </c>
      <c r="B6485">
        <v>2.4500000000000002</v>
      </c>
      <c r="C6485" t="s">
        <v>27</v>
      </c>
      <c r="D6485" t="s">
        <v>28</v>
      </c>
      <c r="E6485">
        <v>2.41</v>
      </c>
      <c r="F6485" t="s">
        <v>27</v>
      </c>
      <c r="G6485" t="s">
        <v>28</v>
      </c>
    </row>
    <row r="6486" spans="1:7" x14ac:dyDescent="0.2">
      <c r="A6486" s="3">
        <v>41908</v>
      </c>
      <c r="B6486">
        <v>2.44</v>
      </c>
      <c r="C6486" t="s">
        <v>27</v>
      </c>
      <c r="D6486" t="s">
        <v>28</v>
      </c>
      <c r="E6486">
        <v>2.57</v>
      </c>
      <c r="F6486" t="s">
        <v>27</v>
      </c>
      <c r="G6486" t="s">
        <v>28</v>
      </c>
    </row>
    <row r="6487" spans="1:7" x14ac:dyDescent="0.2">
      <c r="A6487" s="3">
        <v>41909</v>
      </c>
      <c r="B6487" t="s">
        <v>29</v>
      </c>
      <c r="C6487" t="s">
        <v>30</v>
      </c>
      <c r="D6487" t="s">
        <v>28</v>
      </c>
      <c r="E6487" t="s">
        <v>29</v>
      </c>
      <c r="F6487" t="s">
        <v>30</v>
      </c>
      <c r="G6487" t="s">
        <v>28</v>
      </c>
    </row>
    <row r="6488" spans="1:7" x14ac:dyDescent="0.2">
      <c r="A6488" s="3">
        <v>41910</v>
      </c>
      <c r="B6488" t="s">
        <v>29</v>
      </c>
      <c r="C6488" t="s">
        <v>30</v>
      </c>
      <c r="D6488" t="s">
        <v>28</v>
      </c>
      <c r="E6488" t="s">
        <v>29</v>
      </c>
      <c r="F6488" t="s">
        <v>30</v>
      </c>
      <c r="G6488" t="s">
        <v>28</v>
      </c>
    </row>
    <row r="6489" spans="1:7" x14ac:dyDescent="0.2">
      <c r="A6489" s="3">
        <v>41911</v>
      </c>
      <c r="B6489">
        <v>2.42</v>
      </c>
      <c r="C6489" t="s">
        <v>27</v>
      </c>
      <c r="D6489" t="s">
        <v>28</v>
      </c>
      <c r="E6489">
        <v>2.58</v>
      </c>
      <c r="F6489" t="s">
        <v>27</v>
      </c>
      <c r="G6489" t="s">
        <v>28</v>
      </c>
    </row>
    <row r="6490" spans="1:7" x14ac:dyDescent="0.2">
      <c r="A6490" s="3">
        <v>41912</v>
      </c>
      <c r="B6490">
        <v>2.4</v>
      </c>
      <c r="C6490" t="s">
        <v>27</v>
      </c>
      <c r="D6490" t="s">
        <v>28</v>
      </c>
      <c r="E6490">
        <v>2.59</v>
      </c>
      <c r="F6490" t="s">
        <v>27</v>
      </c>
      <c r="G6490" t="s">
        <v>28</v>
      </c>
    </row>
    <row r="6491" spans="1:7" x14ac:dyDescent="0.2">
      <c r="A6491" s="3">
        <v>41913</v>
      </c>
      <c r="B6491">
        <v>2.4</v>
      </c>
      <c r="C6491" t="s">
        <v>27</v>
      </c>
      <c r="D6491" t="s">
        <v>28</v>
      </c>
      <c r="E6491">
        <v>2.59</v>
      </c>
      <c r="F6491" t="s">
        <v>27</v>
      </c>
      <c r="G6491" t="s">
        <v>28</v>
      </c>
    </row>
    <row r="6492" spans="1:7" x14ac:dyDescent="0.2">
      <c r="A6492" s="3">
        <v>41914</v>
      </c>
      <c r="B6492">
        <v>2.39</v>
      </c>
      <c r="C6492" t="s">
        <v>27</v>
      </c>
      <c r="D6492" t="s">
        <v>28</v>
      </c>
      <c r="E6492">
        <v>2.59</v>
      </c>
      <c r="F6492" t="s">
        <v>27</v>
      </c>
      <c r="G6492" t="s">
        <v>28</v>
      </c>
    </row>
    <row r="6493" spans="1:7" x14ac:dyDescent="0.2">
      <c r="A6493" s="3">
        <v>41915</v>
      </c>
      <c r="B6493">
        <v>2.38</v>
      </c>
      <c r="C6493" t="s">
        <v>27</v>
      </c>
      <c r="D6493" t="s">
        <v>28</v>
      </c>
      <c r="E6493">
        <v>2.59</v>
      </c>
      <c r="F6493" t="s">
        <v>27</v>
      </c>
      <c r="G6493" t="s">
        <v>28</v>
      </c>
    </row>
    <row r="6494" spans="1:7" x14ac:dyDescent="0.2">
      <c r="A6494" s="3">
        <v>41916</v>
      </c>
      <c r="B6494" t="s">
        <v>29</v>
      </c>
      <c r="C6494" t="s">
        <v>30</v>
      </c>
      <c r="D6494" t="s">
        <v>28</v>
      </c>
      <c r="E6494" t="s">
        <v>29</v>
      </c>
      <c r="F6494" t="s">
        <v>30</v>
      </c>
      <c r="G6494" t="s">
        <v>28</v>
      </c>
    </row>
    <row r="6495" spans="1:7" x14ac:dyDescent="0.2">
      <c r="A6495" s="3">
        <v>41917</v>
      </c>
      <c r="B6495" t="s">
        <v>29</v>
      </c>
      <c r="C6495" t="s">
        <v>30</v>
      </c>
      <c r="D6495" t="s">
        <v>28</v>
      </c>
      <c r="E6495" t="s">
        <v>29</v>
      </c>
      <c r="F6495" t="s">
        <v>30</v>
      </c>
      <c r="G6495" t="s">
        <v>28</v>
      </c>
    </row>
    <row r="6496" spans="1:7" x14ac:dyDescent="0.2">
      <c r="A6496" s="3">
        <v>41918</v>
      </c>
      <c r="B6496">
        <v>2.37</v>
      </c>
      <c r="C6496" t="s">
        <v>27</v>
      </c>
      <c r="D6496" t="s">
        <v>28</v>
      </c>
      <c r="E6496">
        <v>2.52</v>
      </c>
      <c r="F6496" t="s">
        <v>27</v>
      </c>
      <c r="G6496" t="s">
        <v>28</v>
      </c>
    </row>
    <row r="6497" spans="1:7" x14ac:dyDescent="0.2">
      <c r="A6497" s="3">
        <v>41919</v>
      </c>
      <c r="B6497">
        <v>2.36</v>
      </c>
      <c r="C6497" t="s">
        <v>27</v>
      </c>
      <c r="D6497" t="s">
        <v>28</v>
      </c>
      <c r="E6497">
        <v>2.41</v>
      </c>
      <c r="F6497" t="s">
        <v>27</v>
      </c>
      <c r="G6497" t="s">
        <v>28</v>
      </c>
    </row>
    <row r="6498" spans="1:7" x14ac:dyDescent="0.2">
      <c r="A6498" s="3">
        <v>41920</v>
      </c>
      <c r="B6498">
        <v>2.35</v>
      </c>
      <c r="C6498" t="s">
        <v>27</v>
      </c>
      <c r="D6498" t="s">
        <v>28</v>
      </c>
      <c r="E6498">
        <v>2.39</v>
      </c>
      <c r="F6498" t="s">
        <v>27</v>
      </c>
      <c r="G6498" t="s">
        <v>28</v>
      </c>
    </row>
    <row r="6499" spans="1:7" x14ac:dyDescent="0.2">
      <c r="A6499" s="3">
        <v>41921</v>
      </c>
      <c r="B6499">
        <v>2.11</v>
      </c>
      <c r="C6499" t="s">
        <v>27</v>
      </c>
      <c r="D6499" t="s">
        <v>28</v>
      </c>
      <c r="E6499">
        <v>2.16</v>
      </c>
      <c r="F6499" t="s">
        <v>27</v>
      </c>
      <c r="G6499" t="s">
        <v>28</v>
      </c>
    </row>
    <row r="6500" spans="1:7" x14ac:dyDescent="0.2">
      <c r="A6500" s="3">
        <v>41922</v>
      </c>
      <c r="B6500">
        <v>2.1</v>
      </c>
      <c r="C6500" t="s">
        <v>27</v>
      </c>
      <c r="D6500" t="s">
        <v>28</v>
      </c>
      <c r="E6500">
        <v>2.14</v>
      </c>
      <c r="F6500" t="s">
        <v>27</v>
      </c>
      <c r="G6500" t="s">
        <v>28</v>
      </c>
    </row>
    <row r="6501" spans="1:7" x14ac:dyDescent="0.2">
      <c r="A6501" s="3">
        <v>41923</v>
      </c>
      <c r="B6501" t="s">
        <v>29</v>
      </c>
      <c r="C6501" t="s">
        <v>30</v>
      </c>
      <c r="D6501" t="s">
        <v>28</v>
      </c>
      <c r="E6501" t="s">
        <v>29</v>
      </c>
      <c r="F6501" t="s">
        <v>30</v>
      </c>
      <c r="G6501" t="s">
        <v>28</v>
      </c>
    </row>
    <row r="6502" spans="1:7" x14ac:dyDescent="0.2">
      <c r="A6502" s="3">
        <v>41924</v>
      </c>
      <c r="B6502" t="s">
        <v>29</v>
      </c>
      <c r="C6502" t="s">
        <v>30</v>
      </c>
      <c r="D6502" t="s">
        <v>28</v>
      </c>
      <c r="E6502" t="s">
        <v>29</v>
      </c>
      <c r="F6502" t="s">
        <v>30</v>
      </c>
      <c r="G6502" t="s">
        <v>28</v>
      </c>
    </row>
    <row r="6503" spans="1:7" x14ac:dyDescent="0.2">
      <c r="A6503" s="3">
        <v>41925</v>
      </c>
      <c r="B6503">
        <v>2.09</v>
      </c>
      <c r="C6503" t="s">
        <v>27</v>
      </c>
      <c r="D6503" t="s">
        <v>28</v>
      </c>
      <c r="E6503">
        <v>2.14</v>
      </c>
      <c r="F6503" t="s">
        <v>27</v>
      </c>
      <c r="G6503" t="s">
        <v>28</v>
      </c>
    </row>
    <row r="6504" spans="1:7" x14ac:dyDescent="0.2">
      <c r="A6504" s="3">
        <v>41926</v>
      </c>
      <c r="B6504">
        <v>2.09</v>
      </c>
      <c r="C6504" t="s">
        <v>27</v>
      </c>
      <c r="D6504" t="s">
        <v>28</v>
      </c>
      <c r="E6504">
        <v>2.13</v>
      </c>
      <c r="F6504" t="s">
        <v>27</v>
      </c>
      <c r="G6504" t="s">
        <v>28</v>
      </c>
    </row>
    <row r="6505" spans="1:7" x14ac:dyDescent="0.2">
      <c r="A6505" s="3">
        <v>41927</v>
      </c>
      <c r="B6505">
        <v>2.09</v>
      </c>
      <c r="C6505" t="s">
        <v>27</v>
      </c>
      <c r="D6505" t="s">
        <v>28</v>
      </c>
      <c r="E6505">
        <v>2.13</v>
      </c>
      <c r="F6505" t="s">
        <v>27</v>
      </c>
      <c r="G6505" t="s">
        <v>28</v>
      </c>
    </row>
    <row r="6506" spans="1:7" x14ac:dyDescent="0.2">
      <c r="A6506" s="3">
        <v>41928</v>
      </c>
      <c r="B6506">
        <v>2.08</v>
      </c>
      <c r="C6506" t="s">
        <v>27</v>
      </c>
      <c r="D6506" t="s">
        <v>28</v>
      </c>
      <c r="E6506">
        <v>2.13</v>
      </c>
      <c r="F6506" t="s">
        <v>27</v>
      </c>
      <c r="G6506" t="s">
        <v>28</v>
      </c>
    </row>
    <row r="6507" spans="1:7" x14ac:dyDescent="0.2">
      <c r="A6507" s="3">
        <v>41929</v>
      </c>
      <c r="B6507">
        <v>2.0699999999999998</v>
      </c>
      <c r="C6507" t="s">
        <v>27</v>
      </c>
      <c r="D6507" t="s">
        <v>28</v>
      </c>
      <c r="E6507">
        <v>2.14</v>
      </c>
      <c r="F6507" t="s">
        <v>27</v>
      </c>
      <c r="G6507" t="s">
        <v>28</v>
      </c>
    </row>
    <row r="6508" spans="1:7" x14ac:dyDescent="0.2">
      <c r="A6508" s="3">
        <v>41930</v>
      </c>
      <c r="B6508" t="s">
        <v>29</v>
      </c>
      <c r="C6508" t="s">
        <v>30</v>
      </c>
      <c r="D6508" t="s">
        <v>28</v>
      </c>
      <c r="E6508" t="s">
        <v>29</v>
      </c>
      <c r="F6508" t="s">
        <v>30</v>
      </c>
      <c r="G6508" t="s">
        <v>28</v>
      </c>
    </row>
    <row r="6509" spans="1:7" x14ac:dyDescent="0.2">
      <c r="A6509" s="3">
        <v>41931</v>
      </c>
      <c r="B6509" t="s">
        <v>29</v>
      </c>
      <c r="C6509" t="s">
        <v>30</v>
      </c>
      <c r="D6509" t="s">
        <v>28</v>
      </c>
      <c r="E6509" t="s">
        <v>29</v>
      </c>
      <c r="F6509" t="s">
        <v>30</v>
      </c>
      <c r="G6509" t="s">
        <v>28</v>
      </c>
    </row>
    <row r="6510" spans="1:7" x14ac:dyDescent="0.2">
      <c r="A6510" s="3">
        <v>41932</v>
      </c>
      <c r="B6510">
        <v>2.0699999999999998</v>
      </c>
      <c r="C6510" t="s">
        <v>27</v>
      </c>
      <c r="D6510" t="s">
        <v>28</v>
      </c>
      <c r="E6510">
        <v>2.14</v>
      </c>
      <c r="F6510" t="s">
        <v>27</v>
      </c>
      <c r="G6510" t="s">
        <v>28</v>
      </c>
    </row>
    <row r="6511" spans="1:7" x14ac:dyDescent="0.2">
      <c r="A6511" s="3">
        <v>41933</v>
      </c>
      <c r="B6511">
        <v>2.06</v>
      </c>
      <c r="C6511" t="s">
        <v>27</v>
      </c>
      <c r="D6511" t="s">
        <v>28</v>
      </c>
      <c r="E6511">
        <v>2.13</v>
      </c>
      <c r="F6511" t="s">
        <v>27</v>
      </c>
      <c r="G6511" t="s">
        <v>28</v>
      </c>
    </row>
    <row r="6512" spans="1:7" x14ac:dyDescent="0.2">
      <c r="A6512" s="3">
        <v>41934</v>
      </c>
      <c r="B6512">
        <v>2.0499999999999998</v>
      </c>
      <c r="C6512" t="s">
        <v>27</v>
      </c>
      <c r="D6512" t="s">
        <v>28</v>
      </c>
      <c r="E6512">
        <v>2.13</v>
      </c>
      <c r="F6512" t="s">
        <v>27</v>
      </c>
      <c r="G6512" t="s">
        <v>28</v>
      </c>
    </row>
    <row r="6513" spans="1:7" x14ac:dyDescent="0.2">
      <c r="A6513" s="3">
        <v>41935</v>
      </c>
      <c r="B6513">
        <v>2.04</v>
      </c>
      <c r="C6513" t="s">
        <v>27</v>
      </c>
      <c r="D6513" t="s">
        <v>28</v>
      </c>
      <c r="E6513">
        <v>2.13</v>
      </c>
      <c r="F6513" t="s">
        <v>27</v>
      </c>
      <c r="G6513" t="s">
        <v>28</v>
      </c>
    </row>
    <row r="6514" spans="1:7" x14ac:dyDescent="0.2">
      <c r="A6514" s="3">
        <v>41936</v>
      </c>
      <c r="B6514">
        <v>2.0300000000000002</v>
      </c>
      <c r="C6514" t="s">
        <v>27</v>
      </c>
      <c r="D6514" t="s">
        <v>28</v>
      </c>
      <c r="E6514">
        <v>2.12</v>
      </c>
      <c r="F6514" t="s">
        <v>27</v>
      </c>
      <c r="G6514" t="s">
        <v>28</v>
      </c>
    </row>
    <row r="6515" spans="1:7" x14ac:dyDescent="0.2">
      <c r="A6515" s="3">
        <v>41937</v>
      </c>
      <c r="B6515" t="s">
        <v>29</v>
      </c>
      <c r="C6515" t="s">
        <v>30</v>
      </c>
      <c r="D6515" t="s">
        <v>28</v>
      </c>
      <c r="E6515" t="s">
        <v>29</v>
      </c>
      <c r="F6515" t="s">
        <v>30</v>
      </c>
      <c r="G6515" t="s">
        <v>28</v>
      </c>
    </row>
    <row r="6516" spans="1:7" x14ac:dyDescent="0.2">
      <c r="A6516" s="3">
        <v>41938</v>
      </c>
      <c r="B6516" t="s">
        <v>29</v>
      </c>
      <c r="C6516" t="s">
        <v>30</v>
      </c>
      <c r="D6516" t="s">
        <v>28</v>
      </c>
      <c r="E6516" t="s">
        <v>29</v>
      </c>
      <c r="F6516" t="s">
        <v>30</v>
      </c>
      <c r="G6516" t="s">
        <v>28</v>
      </c>
    </row>
    <row r="6517" spans="1:7" x14ac:dyDescent="0.2">
      <c r="A6517" s="3">
        <v>41939</v>
      </c>
      <c r="B6517">
        <v>2.0300000000000002</v>
      </c>
      <c r="C6517" t="s">
        <v>27</v>
      </c>
      <c r="D6517" t="s">
        <v>28</v>
      </c>
      <c r="E6517">
        <v>2.09</v>
      </c>
      <c r="F6517" t="s">
        <v>27</v>
      </c>
      <c r="G6517" t="s">
        <v>28</v>
      </c>
    </row>
    <row r="6518" spans="1:7" x14ac:dyDescent="0.2">
      <c r="A6518" s="3">
        <v>41940</v>
      </c>
      <c r="B6518">
        <v>2.02</v>
      </c>
      <c r="C6518" t="s">
        <v>27</v>
      </c>
      <c r="D6518" t="s">
        <v>28</v>
      </c>
      <c r="E6518">
        <v>1.93</v>
      </c>
      <c r="F6518" t="s">
        <v>27</v>
      </c>
      <c r="G6518" t="s">
        <v>28</v>
      </c>
    </row>
    <row r="6519" spans="1:7" x14ac:dyDescent="0.2">
      <c r="A6519" s="3">
        <v>41941</v>
      </c>
      <c r="B6519">
        <v>2.0100000000000002</v>
      </c>
      <c r="C6519" t="s">
        <v>27</v>
      </c>
      <c r="D6519" t="s">
        <v>28</v>
      </c>
      <c r="E6519">
        <v>1.76</v>
      </c>
      <c r="F6519" t="s">
        <v>27</v>
      </c>
      <c r="G6519" t="s">
        <v>28</v>
      </c>
    </row>
    <row r="6520" spans="1:7" x14ac:dyDescent="0.2">
      <c r="A6520" s="3">
        <v>41942</v>
      </c>
      <c r="B6520">
        <v>2.0100000000000002</v>
      </c>
      <c r="C6520" t="s">
        <v>27</v>
      </c>
      <c r="D6520" t="s">
        <v>28</v>
      </c>
      <c r="E6520">
        <v>2.08</v>
      </c>
      <c r="F6520" t="s">
        <v>27</v>
      </c>
      <c r="G6520" t="s">
        <v>28</v>
      </c>
    </row>
    <row r="6521" spans="1:7" x14ac:dyDescent="0.2">
      <c r="A6521" s="3">
        <v>41943</v>
      </c>
      <c r="B6521">
        <v>2</v>
      </c>
      <c r="C6521" t="s">
        <v>27</v>
      </c>
      <c r="D6521" t="s">
        <v>28</v>
      </c>
      <c r="E6521">
        <v>2.08</v>
      </c>
      <c r="F6521" t="s">
        <v>27</v>
      </c>
      <c r="G6521" t="s">
        <v>28</v>
      </c>
    </row>
    <row r="6522" spans="1:7" x14ac:dyDescent="0.2">
      <c r="A6522" s="3">
        <v>41944</v>
      </c>
      <c r="B6522" t="s">
        <v>29</v>
      </c>
      <c r="C6522" t="s">
        <v>30</v>
      </c>
      <c r="D6522" t="s">
        <v>28</v>
      </c>
      <c r="E6522" t="s">
        <v>29</v>
      </c>
      <c r="F6522" t="s">
        <v>30</v>
      </c>
      <c r="G6522" t="s">
        <v>28</v>
      </c>
    </row>
    <row r="6523" spans="1:7" x14ac:dyDescent="0.2">
      <c r="A6523" s="3">
        <v>41945</v>
      </c>
      <c r="B6523" t="s">
        <v>29</v>
      </c>
      <c r="C6523" t="s">
        <v>30</v>
      </c>
      <c r="D6523" t="s">
        <v>28</v>
      </c>
      <c r="E6523" t="s">
        <v>29</v>
      </c>
      <c r="F6523" t="s">
        <v>30</v>
      </c>
      <c r="G6523" t="s">
        <v>28</v>
      </c>
    </row>
    <row r="6524" spans="1:7" x14ac:dyDescent="0.2">
      <c r="A6524" s="3">
        <v>41946</v>
      </c>
      <c r="B6524">
        <v>1.98</v>
      </c>
      <c r="C6524" t="s">
        <v>27</v>
      </c>
      <c r="D6524" t="s">
        <v>28</v>
      </c>
      <c r="E6524">
        <v>2.0300000000000002</v>
      </c>
      <c r="F6524" t="s">
        <v>27</v>
      </c>
      <c r="G6524" t="s">
        <v>28</v>
      </c>
    </row>
    <row r="6525" spans="1:7" x14ac:dyDescent="0.2">
      <c r="A6525" s="3">
        <v>41947</v>
      </c>
      <c r="B6525">
        <v>1.97</v>
      </c>
      <c r="C6525" t="s">
        <v>27</v>
      </c>
      <c r="D6525" t="s">
        <v>28</v>
      </c>
      <c r="E6525">
        <v>2.0100000000000002</v>
      </c>
      <c r="F6525" t="s">
        <v>27</v>
      </c>
      <c r="G6525" t="s">
        <v>28</v>
      </c>
    </row>
    <row r="6526" spans="1:7" x14ac:dyDescent="0.2">
      <c r="A6526" s="3">
        <v>41948</v>
      </c>
      <c r="B6526">
        <v>1.95</v>
      </c>
      <c r="C6526" t="s">
        <v>27</v>
      </c>
      <c r="D6526" t="s">
        <v>28</v>
      </c>
      <c r="E6526">
        <v>1.94</v>
      </c>
      <c r="F6526" t="s">
        <v>27</v>
      </c>
      <c r="G6526" t="s">
        <v>28</v>
      </c>
    </row>
    <row r="6527" spans="1:7" x14ac:dyDescent="0.2">
      <c r="A6527" s="3">
        <v>41949</v>
      </c>
      <c r="B6527">
        <v>2.06</v>
      </c>
      <c r="C6527" t="s">
        <v>27</v>
      </c>
      <c r="D6527" t="s">
        <v>28</v>
      </c>
      <c r="E6527">
        <v>2.09</v>
      </c>
      <c r="F6527" t="s">
        <v>27</v>
      </c>
      <c r="G6527" t="s">
        <v>28</v>
      </c>
    </row>
    <row r="6528" spans="1:7" x14ac:dyDescent="0.2">
      <c r="A6528" s="3">
        <v>41950</v>
      </c>
      <c r="B6528">
        <v>2.06</v>
      </c>
      <c r="C6528" t="s">
        <v>27</v>
      </c>
      <c r="D6528" t="s">
        <v>28</v>
      </c>
      <c r="E6528">
        <v>2.1</v>
      </c>
      <c r="F6528" t="s">
        <v>27</v>
      </c>
      <c r="G6528" t="s">
        <v>28</v>
      </c>
    </row>
    <row r="6529" spans="1:7" x14ac:dyDescent="0.2">
      <c r="A6529" s="3">
        <v>41951</v>
      </c>
      <c r="B6529" t="s">
        <v>29</v>
      </c>
      <c r="C6529" t="s">
        <v>30</v>
      </c>
      <c r="D6529" t="s">
        <v>28</v>
      </c>
      <c r="E6529" t="s">
        <v>29</v>
      </c>
      <c r="F6529" t="s">
        <v>30</v>
      </c>
      <c r="G6529" t="s">
        <v>28</v>
      </c>
    </row>
    <row r="6530" spans="1:7" x14ac:dyDescent="0.2">
      <c r="A6530" s="3">
        <v>41952</v>
      </c>
      <c r="B6530" t="s">
        <v>29</v>
      </c>
      <c r="C6530" t="s">
        <v>30</v>
      </c>
      <c r="D6530" t="s">
        <v>28</v>
      </c>
      <c r="E6530" t="s">
        <v>29</v>
      </c>
      <c r="F6530" t="s">
        <v>30</v>
      </c>
      <c r="G6530" t="s">
        <v>28</v>
      </c>
    </row>
    <row r="6531" spans="1:7" x14ac:dyDescent="0.2">
      <c r="A6531" s="3">
        <v>41953</v>
      </c>
      <c r="B6531">
        <v>2.06</v>
      </c>
      <c r="C6531" t="s">
        <v>27</v>
      </c>
      <c r="D6531" t="s">
        <v>28</v>
      </c>
      <c r="E6531">
        <v>2.12</v>
      </c>
      <c r="F6531" t="s">
        <v>27</v>
      </c>
      <c r="G6531" t="s">
        <v>28</v>
      </c>
    </row>
    <row r="6532" spans="1:7" x14ac:dyDescent="0.2">
      <c r="A6532" s="3">
        <v>41954</v>
      </c>
      <c r="B6532" t="s">
        <v>29</v>
      </c>
      <c r="C6532" t="s">
        <v>30</v>
      </c>
      <c r="D6532" t="s">
        <v>28</v>
      </c>
      <c r="E6532" t="s">
        <v>29</v>
      </c>
      <c r="F6532" t="s">
        <v>30</v>
      </c>
      <c r="G6532" t="s">
        <v>28</v>
      </c>
    </row>
    <row r="6533" spans="1:7" x14ac:dyDescent="0.2">
      <c r="A6533" s="3">
        <v>41955</v>
      </c>
      <c r="B6533">
        <v>2.06</v>
      </c>
      <c r="C6533" t="s">
        <v>27</v>
      </c>
      <c r="D6533" t="s">
        <v>28</v>
      </c>
      <c r="E6533">
        <v>2.11</v>
      </c>
      <c r="F6533" t="s">
        <v>27</v>
      </c>
      <c r="G6533" t="s">
        <v>28</v>
      </c>
    </row>
    <row r="6534" spans="1:7" x14ac:dyDescent="0.2">
      <c r="A6534" s="3">
        <v>41956</v>
      </c>
      <c r="B6534">
        <v>2.06</v>
      </c>
      <c r="C6534" t="s">
        <v>27</v>
      </c>
      <c r="D6534" t="s">
        <v>28</v>
      </c>
      <c r="E6534">
        <v>2.11</v>
      </c>
      <c r="F6534" t="s">
        <v>27</v>
      </c>
      <c r="G6534" t="s">
        <v>28</v>
      </c>
    </row>
    <row r="6535" spans="1:7" x14ac:dyDescent="0.2">
      <c r="A6535" s="3">
        <v>41957</v>
      </c>
      <c r="B6535">
        <v>2.06</v>
      </c>
      <c r="C6535" t="s">
        <v>27</v>
      </c>
      <c r="D6535" t="s">
        <v>28</v>
      </c>
      <c r="E6535">
        <v>2.11</v>
      </c>
      <c r="F6535" t="s">
        <v>27</v>
      </c>
      <c r="G6535" t="s">
        <v>28</v>
      </c>
    </row>
    <row r="6536" spans="1:7" x14ac:dyDescent="0.2">
      <c r="A6536" s="3">
        <v>41958</v>
      </c>
      <c r="B6536" t="s">
        <v>29</v>
      </c>
      <c r="C6536" t="s">
        <v>30</v>
      </c>
      <c r="D6536" t="s">
        <v>28</v>
      </c>
      <c r="E6536" t="s">
        <v>29</v>
      </c>
      <c r="F6536" t="s">
        <v>30</v>
      </c>
      <c r="G6536" t="s">
        <v>28</v>
      </c>
    </row>
    <row r="6537" spans="1:7" x14ac:dyDescent="0.2">
      <c r="A6537" s="3">
        <v>41959</v>
      </c>
      <c r="B6537" t="s">
        <v>29</v>
      </c>
      <c r="C6537" t="s">
        <v>30</v>
      </c>
      <c r="D6537" t="s">
        <v>28</v>
      </c>
      <c r="E6537" t="s">
        <v>29</v>
      </c>
      <c r="F6537" t="s">
        <v>30</v>
      </c>
      <c r="G6537" t="s">
        <v>28</v>
      </c>
    </row>
    <row r="6538" spans="1:7" x14ac:dyDescent="0.2">
      <c r="A6538" s="3">
        <v>41960</v>
      </c>
      <c r="B6538">
        <v>2.0699999999999998</v>
      </c>
      <c r="C6538" t="s">
        <v>27</v>
      </c>
      <c r="D6538" t="s">
        <v>28</v>
      </c>
      <c r="E6538">
        <v>2.11</v>
      </c>
      <c r="F6538" t="s">
        <v>27</v>
      </c>
      <c r="G6538" t="s">
        <v>28</v>
      </c>
    </row>
    <row r="6539" spans="1:7" x14ac:dyDescent="0.2">
      <c r="A6539" s="3">
        <v>41961</v>
      </c>
      <c r="B6539">
        <v>2.0699999999999998</v>
      </c>
      <c r="C6539" t="s">
        <v>27</v>
      </c>
      <c r="D6539" t="s">
        <v>28</v>
      </c>
      <c r="E6539">
        <v>2.11</v>
      </c>
      <c r="F6539" t="s">
        <v>27</v>
      </c>
      <c r="G6539" t="s">
        <v>28</v>
      </c>
    </row>
    <row r="6540" spans="1:7" x14ac:dyDescent="0.2">
      <c r="A6540" s="3">
        <v>41962</v>
      </c>
      <c r="B6540">
        <v>2.08</v>
      </c>
      <c r="C6540" t="s">
        <v>27</v>
      </c>
      <c r="D6540" t="s">
        <v>28</v>
      </c>
      <c r="E6540">
        <v>2.11</v>
      </c>
      <c r="F6540" t="s">
        <v>27</v>
      </c>
      <c r="G6540" t="s">
        <v>28</v>
      </c>
    </row>
    <row r="6541" spans="1:7" x14ac:dyDescent="0.2">
      <c r="A6541" s="3">
        <v>41963</v>
      </c>
      <c r="B6541">
        <v>2.08</v>
      </c>
      <c r="C6541" t="s">
        <v>27</v>
      </c>
      <c r="D6541" t="s">
        <v>28</v>
      </c>
      <c r="E6541">
        <v>2.11</v>
      </c>
      <c r="F6541" t="s">
        <v>27</v>
      </c>
      <c r="G6541" t="s">
        <v>28</v>
      </c>
    </row>
    <row r="6542" spans="1:7" x14ac:dyDescent="0.2">
      <c r="A6542" s="3">
        <v>41964</v>
      </c>
      <c r="B6542">
        <v>2.08</v>
      </c>
      <c r="C6542" t="s">
        <v>27</v>
      </c>
      <c r="D6542" t="s">
        <v>28</v>
      </c>
      <c r="E6542">
        <v>2.11</v>
      </c>
      <c r="F6542" t="s">
        <v>27</v>
      </c>
      <c r="G6542" t="s">
        <v>28</v>
      </c>
    </row>
    <row r="6543" spans="1:7" x14ac:dyDescent="0.2">
      <c r="A6543" s="3">
        <v>41965</v>
      </c>
      <c r="B6543" t="s">
        <v>29</v>
      </c>
      <c r="C6543" t="s">
        <v>30</v>
      </c>
      <c r="D6543" t="s">
        <v>28</v>
      </c>
      <c r="E6543" t="s">
        <v>29</v>
      </c>
      <c r="F6543" t="s">
        <v>30</v>
      </c>
      <c r="G6543" t="s">
        <v>28</v>
      </c>
    </row>
    <row r="6544" spans="1:7" x14ac:dyDescent="0.2">
      <c r="A6544" s="3">
        <v>41966</v>
      </c>
      <c r="B6544" t="s">
        <v>29</v>
      </c>
      <c r="C6544" t="s">
        <v>30</v>
      </c>
      <c r="D6544" t="s">
        <v>28</v>
      </c>
      <c r="E6544" t="s">
        <v>29</v>
      </c>
      <c r="F6544" t="s">
        <v>30</v>
      </c>
      <c r="G6544" t="s">
        <v>28</v>
      </c>
    </row>
    <row r="6545" spans="1:7" x14ac:dyDescent="0.2">
      <c r="A6545" s="3">
        <v>41967</v>
      </c>
      <c r="B6545">
        <v>2.08</v>
      </c>
      <c r="C6545" t="s">
        <v>27</v>
      </c>
      <c r="D6545" t="s">
        <v>28</v>
      </c>
      <c r="E6545">
        <v>2.11</v>
      </c>
      <c r="F6545" t="s">
        <v>27</v>
      </c>
      <c r="G6545" t="s">
        <v>28</v>
      </c>
    </row>
    <row r="6546" spans="1:7" x14ac:dyDescent="0.2">
      <c r="A6546" s="3">
        <v>41968</v>
      </c>
      <c r="B6546">
        <v>2.08</v>
      </c>
      <c r="C6546" t="s">
        <v>27</v>
      </c>
      <c r="D6546" t="s">
        <v>28</v>
      </c>
      <c r="E6546">
        <v>2.13</v>
      </c>
      <c r="F6546" t="s">
        <v>27</v>
      </c>
      <c r="G6546" t="s">
        <v>28</v>
      </c>
    </row>
    <row r="6547" spans="1:7" x14ac:dyDescent="0.2">
      <c r="A6547" s="3">
        <v>41969</v>
      </c>
      <c r="B6547">
        <v>2.08</v>
      </c>
      <c r="C6547" t="s">
        <v>27</v>
      </c>
      <c r="D6547" t="s">
        <v>28</v>
      </c>
      <c r="E6547">
        <v>2.12</v>
      </c>
      <c r="F6547" t="s">
        <v>27</v>
      </c>
      <c r="G6547" t="s">
        <v>28</v>
      </c>
    </row>
    <row r="6548" spans="1:7" x14ac:dyDescent="0.2">
      <c r="A6548" s="3">
        <v>41970</v>
      </c>
      <c r="B6548">
        <v>2.08</v>
      </c>
      <c r="C6548" t="s">
        <v>27</v>
      </c>
      <c r="D6548" t="s">
        <v>28</v>
      </c>
      <c r="E6548">
        <v>2.12</v>
      </c>
      <c r="F6548" t="s">
        <v>27</v>
      </c>
      <c r="G6548" t="s">
        <v>28</v>
      </c>
    </row>
    <row r="6549" spans="1:7" x14ac:dyDescent="0.2">
      <c r="A6549" s="3">
        <v>41971</v>
      </c>
      <c r="B6549">
        <v>2.08</v>
      </c>
      <c r="C6549" t="s">
        <v>27</v>
      </c>
      <c r="D6549" t="s">
        <v>28</v>
      </c>
      <c r="E6549">
        <v>2.13</v>
      </c>
      <c r="F6549" t="s">
        <v>27</v>
      </c>
      <c r="G6549" t="s">
        <v>28</v>
      </c>
    </row>
    <row r="6550" spans="1:7" x14ac:dyDescent="0.2">
      <c r="A6550" s="3">
        <v>41972</v>
      </c>
      <c r="B6550" t="s">
        <v>29</v>
      </c>
      <c r="C6550" t="s">
        <v>30</v>
      </c>
      <c r="D6550" t="s">
        <v>28</v>
      </c>
      <c r="E6550" t="s">
        <v>29</v>
      </c>
      <c r="F6550" t="s">
        <v>30</v>
      </c>
      <c r="G6550" t="s">
        <v>28</v>
      </c>
    </row>
    <row r="6551" spans="1:7" x14ac:dyDescent="0.2">
      <c r="A6551" s="3">
        <v>41973</v>
      </c>
      <c r="B6551" t="s">
        <v>29</v>
      </c>
      <c r="C6551" t="s">
        <v>30</v>
      </c>
      <c r="D6551" t="s">
        <v>28</v>
      </c>
      <c r="E6551" t="s">
        <v>29</v>
      </c>
      <c r="F6551" t="s">
        <v>30</v>
      </c>
      <c r="G6551" t="s">
        <v>28</v>
      </c>
    </row>
    <row r="6552" spans="1:7" x14ac:dyDescent="0.2">
      <c r="A6552" s="3">
        <v>41974</v>
      </c>
      <c r="B6552">
        <v>2.08</v>
      </c>
      <c r="C6552" t="s">
        <v>27</v>
      </c>
      <c r="D6552" t="s">
        <v>28</v>
      </c>
      <c r="E6552">
        <v>2.12</v>
      </c>
      <c r="F6552" t="s">
        <v>27</v>
      </c>
      <c r="G6552" t="s">
        <v>28</v>
      </c>
    </row>
    <row r="6553" spans="1:7" x14ac:dyDescent="0.2">
      <c r="A6553" s="3">
        <v>41975</v>
      </c>
      <c r="B6553">
        <v>2.08</v>
      </c>
      <c r="C6553" t="s">
        <v>27</v>
      </c>
      <c r="D6553" t="s">
        <v>28</v>
      </c>
      <c r="E6553">
        <v>2.11</v>
      </c>
      <c r="F6553" t="s">
        <v>27</v>
      </c>
      <c r="G6553" t="s">
        <v>28</v>
      </c>
    </row>
    <row r="6554" spans="1:7" x14ac:dyDescent="0.2">
      <c r="A6554" s="3">
        <v>41976</v>
      </c>
      <c r="B6554">
        <v>2.08</v>
      </c>
      <c r="C6554" t="s">
        <v>27</v>
      </c>
      <c r="D6554" t="s">
        <v>28</v>
      </c>
      <c r="E6554">
        <v>2.08</v>
      </c>
      <c r="F6554" t="s">
        <v>27</v>
      </c>
      <c r="G6554" t="s">
        <v>28</v>
      </c>
    </row>
    <row r="6555" spans="1:7" x14ac:dyDescent="0.2">
      <c r="A6555" s="3">
        <v>41977</v>
      </c>
      <c r="B6555">
        <v>2.08</v>
      </c>
      <c r="C6555" t="s">
        <v>27</v>
      </c>
      <c r="D6555" t="s">
        <v>28</v>
      </c>
      <c r="E6555">
        <v>2.0699999999999998</v>
      </c>
      <c r="F6555" t="s">
        <v>27</v>
      </c>
      <c r="G6555" t="s">
        <v>28</v>
      </c>
    </row>
    <row r="6556" spans="1:7" x14ac:dyDescent="0.2">
      <c r="A6556" s="3">
        <v>41978</v>
      </c>
      <c r="B6556">
        <v>2.08</v>
      </c>
      <c r="C6556" t="s">
        <v>27</v>
      </c>
      <c r="D6556" t="s">
        <v>28</v>
      </c>
      <c r="E6556">
        <v>2.11</v>
      </c>
      <c r="F6556" t="s">
        <v>27</v>
      </c>
      <c r="G6556" t="s">
        <v>28</v>
      </c>
    </row>
    <row r="6557" spans="1:7" x14ac:dyDescent="0.2">
      <c r="A6557" s="3">
        <v>41979</v>
      </c>
      <c r="B6557" t="s">
        <v>29</v>
      </c>
      <c r="C6557" t="s">
        <v>30</v>
      </c>
      <c r="D6557" t="s">
        <v>28</v>
      </c>
      <c r="E6557" t="s">
        <v>29</v>
      </c>
      <c r="F6557" t="s">
        <v>30</v>
      </c>
      <c r="G6557" t="s">
        <v>28</v>
      </c>
    </row>
    <row r="6558" spans="1:7" x14ac:dyDescent="0.2">
      <c r="A6558" s="3">
        <v>41980</v>
      </c>
      <c r="B6558" t="s">
        <v>29</v>
      </c>
      <c r="C6558" t="s">
        <v>30</v>
      </c>
      <c r="D6558" t="s">
        <v>28</v>
      </c>
      <c r="E6558" t="s">
        <v>29</v>
      </c>
      <c r="F6558" t="s">
        <v>30</v>
      </c>
      <c r="G6558" t="s">
        <v>28</v>
      </c>
    </row>
    <row r="6559" spans="1:7" x14ac:dyDescent="0.2">
      <c r="A6559" s="3">
        <v>41981</v>
      </c>
      <c r="B6559">
        <v>2.08</v>
      </c>
      <c r="C6559" t="s">
        <v>27</v>
      </c>
      <c r="D6559" t="s">
        <v>28</v>
      </c>
      <c r="E6559">
        <v>2.11</v>
      </c>
      <c r="F6559" t="s">
        <v>27</v>
      </c>
      <c r="G6559" t="s">
        <v>28</v>
      </c>
    </row>
    <row r="6560" spans="1:7" x14ac:dyDescent="0.2">
      <c r="A6560" s="3">
        <v>41982</v>
      </c>
      <c r="B6560">
        <v>2.08</v>
      </c>
      <c r="C6560" t="s">
        <v>27</v>
      </c>
      <c r="D6560" t="s">
        <v>28</v>
      </c>
      <c r="E6560">
        <v>2.11</v>
      </c>
      <c r="F6560" t="s">
        <v>27</v>
      </c>
      <c r="G6560" t="s">
        <v>28</v>
      </c>
    </row>
    <row r="6561" spans="1:7" x14ac:dyDescent="0.2">
      <c r="A6561" s="3">
        <v>41983</v>
      </c>
      <c r="B6561">
        <v>2.08</v>
      </c>
      <c r="C6561" t="s">
        <v>27</v>
      </c>
      <c r="D6561" t="s">
        <v>28</v>
      </c>
      <c r="E6561">
        <v>2.11</v>
      </c>
      <c r="F6561" t="s">
        <v>27</v>
      </c>
      <c r="G6561" t="s">
        <v>28</v>
      </c>
    </row>
    <row r="6562" spans="1:7" x14ac:dyDescent="0.2">
      <c r="A6562" s="3">
        <v>41984</v>
      </c>
      <c r="B6562">
        <v>2.08</v>
      </c>
      <c r="C6562" t="s">
        <v>27</v>
      </c>
      <c r="D6562" t="s">
        <v>28</v>
      </c>
      <c r="E6562">
        <v>2.11</v>
      </c>
      <c r="F6562" t="s">
        <v>27</v>
      </c>
      <c r="G6562" t="s">
        <v>28</v>
      </c>
    </row>
    <row r="6563" spans="1:7" x14ac:dyDescent="0.2">
      <c r="A6563" s="3">
        <v>41985</v>
      </c>
      <c r="B6563">
        <v>2.08</v>
      </c>
      <c r="C6563" t="s">
        <v>27</v>
      </c>
      <c r="D6563" t="s">
        <v>28</v>
      </c>
      <c r="E6563">
        <v>2.1</v>
      </c>
      <c r="F6563" t="s">
        <v>27</v>
      </c>
      <c r="G6563" t="s">
        <v>28</v>
      </c>
    </row>
    <row r="6564" spans="1:7" x14ac:dyDescent="0.2">
      <c r="A6564" s="3">
        <v>41986</v>
      </c>
      <c r="B6564" t="s">
        <v>29</v>
      </c>
      <c r="C6564" t="s">
        <v>30</v>
      </c>
      <c r="D6564" t="s">
        <v>28</v>
      </c>
      <c r="E6564" t="s">
        <v>29</v>
      </c>
      <c r="F6564" t="s">
        <v>30</v>
      </c>
      <c r="G6564" t="s">
        <v>28</v>
      </c>
    </row>
    <row r="6565" spans="1:7" x14ac:dyDescent="0.2">
      <c r="A6565" s="3">
        <v>41987</v>
      </c>
      <c r="B6565" t="s">
        <v>29</v>
      </c>
      <c r="C6565" t="s">
        <v>30</v>
      </c>
      <c r="D6565" t="s">
        <v>28</v>
      </c>
      <c r="E6565" t="s">
        <v>29</v>
      </c>
      <c r="F6565" t="s">
        <v>30</v>
      </c>
      <c r="G6565" t="s">
        <v>28</v>
      </c>
    </row>
    <row r="6566" spans="1:7" x14ac:dyDescent="0.2">
      <c r="A6566" s="3">
        <v>41988</v>
      </c>
      <c r="B6566">
        <v>2.08</v>
      </c>
      <c r="C6566" t="s">
        <v>27</v>
      </c>
      <c r="D6566" t="s">
        <v>28</v>
      </c>
      <c r="E6566">
        <v>2.11</v>
      </c>
      <c r="F6566" t="s">
        <v>27</v>
      </c>
      <c r="G6566" t="s">
        <v>28</v>
      </c>
    </row>
    <row r="6567" spans="1:7" x14ac:dyDescent="0.2">
      <c r="A6567" s="3">
        <v>41989</v>
      </c>
      <c r="B6567">
        <v>2.08</v>
      </c>
      <c r="C6567" t="s">
        <v>27</v>
      </c>
      <c r="D6567" t="s">
        <v>28</v>
      </c>
      <c r="E6567">
        <v>2.11</v>
      </c>
      <c r="F6567" t="s">
        <v>27</v>
      </c>
      <c r="G6567" t="s">
        <v>28</v>
      </c>
    </row>
    <row r="6568" spans="1:7" x14ac:dyDescent="0.2">
      <c r="A6568" s="3">
        <v>41990</v>
      </c>
      <c r="B6568">
        <v>2.08</v>
      </c>
      <c r="C6568" t="s">
        <v>27</v>
      </c>
      <c r="D6568" t="s">
        <v>28</v>
      </c>
      <c r="E6568">
        <v>2.11</v>
      </c>
      <c r="F6568" t="s">
        <v>27</v>
      </c>
      <c r="G6568" t="s">
        <v>28</v>
      </c>
    </row>
    <row r="6569" spans="1:7" x14ac:dyDescent="0.2">
      <c r="A6569" s="3">
        <v>41991</v>
      </c>
      <c r="B6569">
        <v>2.08</v>
      </c>
      <c r="C6569" t="s">
        <v>27</v>
      </c>
      <c r="D6569" t="s">
        <v>28</v>
      </c>
      <c r="E6569">
        <v>2.12</v>
      </c>
      <c r="F6569" t="s">
        <v>27</v>
      </c>
      <c r="G6569" t="s">
        <v>28</v>
      </c>
    </row>
    <row r="6570" spans="1:7" x14ac:dyDescent="0.2">
      <c r="A6570" s="3">
        <v>41992</v>
      </c>
      <c r="B6570">
        <v>2.08</v>
      </c>
      <c r="C6570" t="s">
        <v>27</v>
      </c>
      <c r="D6570" t="s">
        <v>28</v>
      </c>
      <c r="E6570">
        <v>2.11</v>
      </c>
      <c r="F6570" t="s">
        <v>27</v>
      </c>
      <c r="G6570" t="s">
        <v>28</v>
      </c>
    </row>
    <row r="6571" spans="1:7" x14ac:dyDescent="0.2">
      <c r="A6571" s="3">
        <v>41993</v>
      </c>
      <c r="B6571" t="s">
        <v>29</v>
      </c>
      <c r="C6571" t="s">
        <v>30</v>
      </c>
      <c r="D6571" t="s">
        <v>28</v>
      </c>
      <c r="E6571" t="s">
        <v>29</v>
      </c>
      <c r="F6571" t="s">
        <v>30</v>
      </c>
      <c r="G6571" t="s">
        <v>28</v>
      </c>
    </row>
    <row r="6572" spans="1:7" x14ac:dyDescent="0.2">
      <c r="A6572" s="3">
        <v>41994</v>
      </c>
      <c r="B6572" t="s">
        <v>29</v>
      </c>
      <c r="C6572" t="s">
        <v>30</v>
      </c>
      <c r="D6572" t="s">
        <v>28</v>
      </c>
      <c r="E6572" t="s">
        <v>29</v>
      </c>
      <c r="F6572" t="s">
        <v>30</v>
      </c>
      <c r="G6572" t="s">
        <v>28</v>
      </c>
    </row>
    <row r="6573" spans="1:7" x14ac:dyDescent="0.2">
      <c r="A6573" s="3">
        <v>41995</v>
      </c>
      <c r="B6573">
        <v>2.08</v>
      </c>
      <c r="C6573" t="s">
        <v>27</v>
      </c>
      <c r="D6573" t="s">
        <v>28</v>
      </c>
      <c r="E6573">
        <v>1.77</v>
      </c>
      <c r="F6573" t="s">
        <v>27</v>
      </c>
      <c r="G6573" t="s">
        <v>28</v>
      </c>
    </row>
    <row r="6574" spans="1:7" x14ac:dyDescent="0.2">
      <c r="A6574" s="3">
        <v>41996</v>
      </c>
      <c r="B6574">
        <v>2.08</v>
      </c>
      <c r="C6574" t="s">
        <v>27</v>
      </c>
      <c r="D6574" t="s">
        <v>28</v>
      </c>
      <c r="E6574">
        <v>1.57</v>
      </c>
      <c r="F6574" t="s">
        <v>27</v>
      </c>
      <c r="G6574" t="s">
        <v>28</v>
      </c>
    </row>
    <row r="6575" spans="1:7" x14ac:dyDescent="0.2">
      <c r="A6575" s="3">
        <v>41997</v>
      </c>
      <c r="B6575">
        <v>2.08</v>
      </c>
      <c r="C6575" t="s">
        <v>27</v>
      </c>
      <c r="D6575" t="s">
        <v>28</v>
      </c>
      <c r="E6575">
        <v>2.09</v>
      </c>
      <c r="F6575" t="s">
        <v>27</v>
      </c>
      <c r="G6575" t="s">
        <v>28</v>
      </c>
    </row>
    <row r="6576" spans="1:7" x14ac:dyDescent="0.2">
      <c r="A6576" s="3">
        <v>41998</v>
      </c>
      <c r="B6576" t="s">
        <v>29</v>
      </c>
      <c r="C6576" t="s">
        <v>30</v>
      </c>
      <c r="D6576" t="s">
        <v>28</v>
      </c>
      <c r="E6576" t="s">
        <v>29</v>
      </c>
      <c r="F6576" t="s">
        <v>30</v>
      </c>
      <c r="G6576" t="s">
        <v>28</v>
      </c>
    </row>
    <row r="6577" spans="1:7" x14ac:dyDescent="0.2">
      <c r="A6577" s="3">
        <v>41999</v>
      </c>
      <c r="B6577" t="s">
        <v>29</v>
      </c>
      <c r="C6577" t="s">
        <v>30</v>
      </c>
      <c r="D6577" t="s">
        <v>28</v>
      </c>
      <c r="E6577" t="s">
        <v>29</v>
      </c>
      <c r="F6577" t="s">
        <v>30</v>
      </c>
      <c r="G6577" t="s">
        <v>28</v>
      </c>
    </row>
    <row r="6578" spans="1:7" x14ac:dyDescent="0.2">
      <c r="A6578" s="3">
        <v>42000</v>
      </c>
      <c r="B6578" t="s">
        <v>29</v>
      </c>
      <c r="C6578" t="s">
        <v>30</v>
      </c>
      <c r="D6578" t="s">
        <v>28</v>
      </c>
      <c r="E6578" t="s">
        <v>29</v>
      </c>
      <c r="F6578" t="s">
        <v>30</v>
      </c>
      <c r="G6578" t="s">
        <v>28</v>
      </c>
    </row>
    <row r="6579" spans="1:7" x14ac:dyDescent="0.2">
      <c r="A6579" s="3">
        <v>42001</v>
      </c>
      <c r="B6579" t="s">
        <v>29</v>
      </c>
      <c r="C6579" t="s">
        <v>30</v>
      </c>
      <c r="D6579" t="s">
        <v>28</v>
      </c>
      <c r="E6579" t="s">
        <v>29</v>
      </c>
      <c r="F6579" t="s">
        <v>30</v>
      </c>
      <c r="G6579" t="s">
        <v>28</v>
      </c>
    </row>
    <row r="6580" spans="1:7" x14ac:dyDescent="0.2">
      <c r="A6580" s="3">
        <v>42002</v>
      </c>
      <c r="B6580">
        <v>2.08</v>
      </c>
      <c r="C6580" t="s">
        <v>27</v>
      </c>
      <c r="D6580" t="s">
        <v>28</v>
      </c>
      <c r="E6580">
        <v>2.09</v>
      </c>
      <c r="F6580" t="s">
        <v>27</v>
      </c>
      <c r="G6580" t="s">
        <v>28</v>
      </c>
    </row>
    <row r="6581" spans="1:7" x14ac:dyDescent="0.2">
      <c r="A6581" s="3">
        <v>42003</v>
      </c>
      <c r="B6581">
        <v>2.08</v>
      </c>
      <c r="C6581" t="s">
        <v>27</v>
      </c>
      <c r="D6581" t="s">
        <v>28</v>
      </c>
      <c r="E6581">
        <v>2.09</v>
      </c>
      <c r="F6581" t="s">
        <v>27</v>
      </c>
      <c r="G6581" t="s">
        <v>28</v>
      </c>
    </row>
    <row r="6582" spans="1:7" x14ac:dyDescent="0.2">
      <c r="A6582" s="3">
        <v>42004</v>
      </c>
      <c r="B6582">
        <v>2.08</v>
      </c>
      <c r="C6582" t="s">
        <v>27</v>
      </c>
      <c r="D6582" t="s">
        <v>28</v>
      </c>
      <c r="E6582">
        <v>2.09</v>
      </c>
      <c r="F6582" t="s">
        <v>27</v>
      </c>
      <c r="G6582" t="s">
        <v>28</v>
      </c>
    </row>
    <row r="6583" spans="1:7" x14ac:dyDescent="0.2">
      <c r="A6583" s="3">
        <v>42006</v>
      </c>
      <c r="B6583">
        <v>2.08</v>
      </c>
      <c r="C6583" t="s">
        <v>27</v>
      </c>
      <c r="D6583" t="s">
        <v>28</v>
      </c>
      <c r="E6583">
        <v>2.09</v>
      </c>
      <c r="F6583" t="s">
        <v>27</v>
      </c>
      <c r="G6583" t="s">
        <v>28</v>
      </c>
    </row>
    <row r="6584" spans="1:7" x14ac:dyDescent="0.2">
      <c r="A6584" s="3">
        <v>42007</v>
      </c>
      <c r="B6584" t="s">
        <v>29</v>
      </c>
      <c r="C6584" t="s">
        <v>30</v>
      </c>
      <c r="D6584" t="s">
        <v>28</v>
      </c>
      <c r="E6584" t="s">
        <v>29</v>
      </c>
      <c r="F6584" t="s">
        <v>30</v>
      </c>
      <c r="G6584" t="s">
        <v>28</v>
      </c>
    </row>
    <row r="6585" spans="1:7" x14ac:dyDescent="0.2">
      <c r="A6585" s="3">
        <v>42008</v>
      </c>
      <c r="B6585" t="s">
        <v>29</v>
      </c>
      <c r="C6585" t="s">
        <v>30</v>
      </c>
      <c r="D6585" t="s">
        <v>28</v>
      </c>
      <c r="E6585" t="s">
        <v>29</v>
      </c>
      <c r="F6585" t="s">
        <v>30</v>
      </c>
      <c r="G6585" t="s">
        <v>28</v>
      </c>
    </row>
    <row r="6586" spans="1:7" x14ac:dyDescent="0.2">
      <c r="A6586" s="3">
        <v>42009</v>
      </c>
      <c r="B6586">
        <v>2.08</v>
      </c>
      <c r="C6586" t="s">
        <v>27</v>
      </c>
      <c r="D6586" t="s">
        <v>28</v>
      </c>
      <c r="E6586">
        <v>1.94</v>
      </c>
      <c r="F6586" t="s">
        <v>27</v>
      </c>
      <c r="G6586" t="s">
        <v>28</v>
      </c>
    </row>
    <row r="6587" spans="1:7" x14ac:dyDescent="0.2">
      <c r="A6587" s="3">
        <v>42010</v>
      </c>
      <c r="B6587" t="s">
        <v>29</v>
      </c>
      <c r="C6587" t="s">
        <v>30</v>
      </c>
      <c r="D6587" t="s">
        <v>28</v>
      </c>
      <c r="E6587" t="s">
        <v>29</v>
      </c>
      <c r="F6587" t="s">
        <v>30</v>
      </c>
      <c r="G6587" t="s">
        <v>28</v>
      </c>
    </row>
    <row r="6588" spans="1:7" x14ac:dyDescent="0.2">
      <c r="A6588" s="3">
        <v>42011</v>
      </c>
      <c r="B6588">
        <v>2.08</v>
      </c>
      <c r="C6588" t="s">
        <v>27</v>
      </c>
      <c r="D6588" t="s">
        <v>28</v>
      </c>
      <c r="E6588">
        <v>1.95</v>
      </c>
      <c r="F6588" t="s">
        <v>27</v>
      </c>
      <c r="G6588" t="s">
        <v>28</v>
      </c>
    </row>
    <row r="6589" spans="1:7" x14ac:dyDescent="0.2">
      <c r="A6589" s="3">
        <v>42012</v>
      </c>
      <c r="B6589">
        <v>2.0699999999999998</v>
      </c>
      <c r="C6589" t="s">
        <v>27</v>
      </c>
      <c r="D6589" t="s">
        <v>28</v>
      </c>
      <c r="E6589">
        <v>1.92</v>
      </c>
      <c r="F6589" t="s">
        <v>27</v>
      </c>
      <c r="G6589" t="s">
        <v>28</v>
      </c>
    </row>
    <row r="6590" spans="1:7" x14ac:dyDescent="0.2">
      <c r="A6590" s="3">
        <v>42013</v>
      </c>
      <c r="B6590">
        <v>2.0699999999999998</v>
      </c>
      <c r="C6590" t="s">
        <v>27</v>
      </c>
      <c r="D6590" t="s">
        <v>28</v>
      </c>
      <c r="E6590">
        <v>2.09</v>
      </c>
      <c r="F6590" t="s">
        <v>27</v>
      </c>
      <c r="G6590" t="s">
        <v>28</v>
      </c>
    </row>
    <row r="6591" spans="1:7" x14ac:dyDescent="0.2">
      <c r="A6591" s="3">
        <v>42014</v>
      </c>
      <c r="B6591" t="s">
        <v>29</v>
      </c>
      <c r="C6591" t="s">
        <v>30</v>
      </c>
      <c r="D6591" t="s">
        <v>28</v>
      </c>
      <c r="E6591" t="s">
        <v>29</v>
      </c>
      <c r="F6591" t="s">
        <v>30</v>
      </c>
      <c r="G6591" t="s">
        <v>28</v>
      </c>
    </row>
    <row r="6592" spans="1:7" x14ac:dyDescent="0.2">
      <c r="A6592" s="3">
        <v>42015</v>
      </c>
      <c r="B6592" t="s">
        <v>29</v>
      </c>
      <c r="C6592" t="s">
        <v>30</v>
      </c>
      <c r="D6592" t="s">
        <v>28</v>
      </c>
      <c r="E6592" t="s">
        <v>29</v>
      </c>
      <c r="F6592" t="s">
        <v>30</v>
      </c>
      <c r="G6592" t="s">
        <v>28</v>
      </c>
    </row>
    <row r="6593" spans="1:7" x14ac:dyDescent="0.2">
      <c r="A6593" s="3">
        <v>42016</v>
      </c>
      <c r="B6593">
        <v>2.0699999999999998</v>
      </c>
      <c r="C6593" t="s">
        <v>27</v>
      </c>
      <c r="D6593" t="s">
        <v>28</v>
      </c>
      <c r="E6593">
        <v>2.06</v>
      </c>
      <c r="F6593" t="s">
        <v>27</v>
      </c>
      <c r="G6593" t="s">
        <v>28</v>
      </c>
    </row>
    <row r="6594" spans="1:7" x14ac:dyDescent="0.2">
      <c r="A6594" s="3">
        <v>42017</v>
      </c>
      <c r="B6594">
        <v>2.06</v>
      </c>
      <c r="C6594" t="s">
        <v>27</v>
      </c>
      <c r="D6594" t="s">
        <v>28</v>
      </c>
      <c r="E6594">
        <v>2.0699999999999998</v>
      </c>
      <c r="F6594" t="s">
        <v>27</v>
      </c>
      <c r="G6594" t="s">
        <v>28</v>
      </c>
    </row>
    <row r="6595" spans="1:7" x14ac:dyDescent="0.2">
      <c r="A6595" s="3">
        <v>42018</v>
      </c>
      <c r="B6595">
        <v>2.06</v>
      </c>
      <c r="C6595" t="s">
        <v>27</v>
      </c>
      <c r="D6595" t="s">
        <v>28</v>
      </c>
      <c r="E6595">
        <v>2.0699999999999998</v>
      </c>
      <c r="F6595" t="s">
        <v>27</v>
      </c>
      <c r="G6595" t="s">
        <v>28</v>
      </c>
    </row>
    <row r="6596" spans="1:7" x14ac:dyDescent="0.2">
      <c r="A6596" s="3">
        <v>42019</v>
      </c>
      <c r="B6596">
        <v>2.06</v>
      </c>
      <c r="C6596" t="s">
        <v>27</v>
      </c>
      <c r="D6596" t="s">
        <v>28</v>
      </c>
      <c r="E6596">
        <v>2.08</v>
      </c>
      <c r="F6596" t="s">
        <v>27</v>
      </c>
      <c r="G6596" t="s">
        <v>28</v>
      </c>
    </row>
    <row r="6597" spans="1:7" x14ac:dyDescent="0.2">
      <c r="A6597" s="3">
        <v>42020</v>
      </c>
      <c r="B6597">
        <v>2.0499999999999998</v>
      </c>
      <c r="C6597" t="s">
        <v>27</v>
      </c>
      <c r="D6597" t="s">
        <v>28</v>
      </c>
      <c r="E6597">
        <v>2.0499999999999998</v>
      </c>
      <c r="F6597" t="s">
        <v>27</v>
      </c>
      <c r="G6597" t="s">
        <v>28</v>
      </c>
    </row>
    <row r="6598" spans="1:7" x14ac:dyDescent="0.2">
      <c r="A6598" s="3">
        <v>42021</v>
      </c>
      <c r="B6598" t="s">
        <v>29</v>
      </c>
      <c r="C6598" t="s">
        <v>30</v>
      </c>
      <c r="D6598" t="s">
        <v>28</v>
      </c>
      <c r="E6598" t="s">
        <v>29</v>
      </c>
      <c r="F6598" t="s">
        <v>30</v>
      </c>
      <c r="G6598" t="s">
        <v>28</v>
      </c>
    </row>
    <row r="6599" spans="1:7" x14ac:dyDescent="0.2">
      <c r="A6599" s="3">
        <v>42022</v>
      </c>
      <c r="B6599" t="s">
        <v>29</v>
      </c>
      <c r="C6599" t="s">
        <v>30</v>
      </c>
      <c r="D6599" t="s">
        <v>28</v>
      </c>
      <c r="E6599" t="s">
        <v>29</v>
      </c>
      <c r="F6599" t="s">
        <v>30</v>
      </c>
      <c r="G6599" t="s">
        <v>28</v>
      </c>
    </row>
    <row r="6600" spans="1:7" x14ac:dyDescent="0.2">
      <c r="A6600" s="3">
        <v>42023</v>
      </c>
      <c r="B6600">
        <v>2.04</v>
      </c>
      <c r="C6600" t="s">
        <v>27</v>
      </c>
      <c r="D6600" t="s">
        <v>28</v>
      </c>
      <c r="E6600">
        <v>1.61</v>
      </c>
      <c r="F6600" t="s">
        <v>27</v>
      </c>
      <c r="G6600" t="s">
        <v>28</v>
      </c>
    </row>
    <row r="6601" spans="1:7" x14ac:dyDescent="0.2">
      <c r="A6601" s="3">
        <v>42024</v>
      </c>
      <c r="B6601">
        <v>2.04</v>
      </c>
      <c r="C6601" t="s">
        <v>27</v>
      </c>
      <c r="D6601" t="s">
        <v>28</v>
      </c>
      <c r="E6601">
        <v>2.0300000000000002</v>
      </c>
      <c r="F6601" t="s">
        <v>27</v>
      </c>
      <c r="G6601" t="s">
        <v>28</v>
      </c>
    </row>
    <row r="6602" spans="1:7" x14ac:dyDescent="0.2">
      <c r="A6602" s="3">
        <v>42025</v>
      </c>
      <c r="B6602">
        <v>2.04</v>
      </c>
      <c r="C6602" t="s">
        <v>27</v>
      </c>
      <c r="D6602" t="s">
        <v>28</v>
      </c>
      <c r="E6602">
        <v>1.99</v>
      </c>
      <c r="F6602" t="s">
        <v>27</v>
      </c>
      <c r="G6602" t="s">
        <v>28</v>
      </c>
    </row>
    <row r="6603" spans="1:7" x14ac:dyDescent="0.2">
      <c r="A6603" s="3">
        <v>42026</v>
      </c>
      <c r="B6603">
        <v>2.04</v>
      </c>
      <c r="C6603" t="s">
        <v>27</v>
      </c>
      <c r="D6603" t="s">
        <v>28</v>
      </c>
      <c r="E6603">
        <v>1.98</v>
      </c>
      <c r="F6603" t="s">
        <v>27</v>
      </c>
      <c r="G6603" t="s">
        <v>28</v>
      </c>
    </row>
    <row r="6604" spans="1:7" x14ac:dyDescent="0.2">
      <c r="A6604" s="3">
        <v>42027</v>
      </c>
      <c r="B6604">
        <v>2.0300000000000002</v>
      </c>
      <c r="C6604" t="s">
        <v>27</v>
      </c>
      <c r="D6604" t="s">
        <v>28</v>
      </c>
      <c r="E6604">
        <v>2.02</v>
      </c>
      <c r="F6604" t="s">
        <v>27</v>
      </c>
      <c r="G6604" t="s">
        <v>28</v>
      </c>
    </row>
    <row r="6605" spans="1:7" x14ac:dyDescent="0.2">
      <c r="A6605" s="3">
        <v>42028</v>
      </c>
      <c r="B6605" t="s">
        <v>29</v>
      </c>
      <c r="C6605" t="s">
        <v>30</v>
      </c>
      <c r="D6605" t="s">
        <v>28</v>
      </c>
      <c r="E6605" t="s">
        <v>29</v>
      </c>
      <c r="F6605" t="s">
        <v>30</v>
      </c>
      <c r="G6605" t="s">
        <v>28</v>
      </c>
    </row>
    <row r="6606" spans="1:7" x14ac:dyDescent="0.2">
      <c r="A6606" s="3">
        <v>42029</v>
      </c>
      <c r="B6606" t="s">
        <v>29</v>
      </c>
      <c r="C6606" t="s">
        <v>30</v>
      </c>
      <c r="D6606" t="s">
        <v>28</v>
      </c>
      <c r="E6606" t="s">
        <v>29</v>
      </c>
      <c r="F6606" t="s">
        <v>30</v>
      </c>
      <c r="G6606" t="s">
        <v>28</v>
      </c>
    </row>
    <row r="6607" spans="1:7" x14ac:dyDescent="0.2">
      <c r="A6607" s="3">
        <v>42030</v>
      </c>
      <c r="B6607">
        <v>2.0300000000000002</v>
      </c>
      <c r="C6607" t="s">
        <v>27</v>
      </c>
      <c r="D6607" t="s">
        <v>28</v>
      </c>
      <c r="E6607">
        <v>1.78</v>
      </c>
      <c r="F6607" t="s">
        <v>27</v>
      </c>
      <c r="G6607" t="s">
        <v>28</v>
      </c>
    </row>
    <row r="6608" spans="1:7" x14ac:dyDescent="0.2">
      <c r="A6608" s="3">
        <v>42031</v>
      </c>
      <c r="B6608">
        <v>2.02</v>
      </c>
      <c r="C6608" t="s">
        <v>27</v>
      </c>
      <c r="D6608" t="s">
        <v>28</v>
      </c>
      <c r="E6608">
        <v>1.83</v>
      </c>
      <c r="F6608" t="s">
        <v>27</v>
      </c>
      <c r="G6608" t="s">
        <v>28</v>
      </c>
    </row>
    <row r="6609" spans="1:7" x14ac:dyDescent="0.2">
      <c r="A6609" s="3">
        <v>42032</v>
      </c>
      <c r="B6609">
        <v>2.02</v>
      </c>
      <c r="C6609" t="s">
        <v>27</v>
      </c>
      <c r="D6609" t="s">
        <v>28</v>
      </c>
      <c r="E6609">
        <v>2.0100000000000002</v>
      </c>
      <c r="F6609" t="s">
        <v>27</v>
      </c>
      <c r="G6609" t="s">
        <v>28</v>
      </c>
    </row>
    <row r="6610" spans="1:7" x14ac:dyDescent="0.2">
      <c r="A6610" s="3">
        <v>42033</v>
      </c>
      <c r="B6610">
        <v>2.0100000000000002</v>
      </c>
      <c r="C6610" t="s">
        <v>27</v>
      </c>
      <c r="D6610" t="s">
        <v>28</v>
      </c>
      <c r="E6610">
        <v>2.04</v>
      </c>
      <c r="F6610" t="s">
        <v>27</v>
      </c>
      <c r="G6610" t="s">
        <v>28</v>
      </c>
    </row>
    <row r="6611" spans="1:7" x14ac:dyDescent="0.2">
      <c r="A6611" s="3">
        <v>42034</v>
      </c>
      <c r="B6611">
        <v>2.0100000000000002</v>
      </c>
      <c r="C6611" t="s">
        <v>27</v>
      </c>
      <c r="D6611" t="s">
        <v>28</v>
      </c>
      <c r="E6611">
        <v>2.0499999999999998</v>
      </c>
      <c r="F6611" t="s">
        <v>27</v>
      </c>
      <c r="G6611" t="s">
        <v>28</v>
      </c>
    </row>
    <row r="6612" spans="1:7" x14ac:dyDescent="0.2">
      <c r="A6612" s="3">
        <v>42035</v>
      </c>
      <c r="B6612" t="s">
        <v>29</v>
      </c>
      <c r="C6612" t="s">
        <v>30</v>
      </c>
      <c r="D6612" t="s">
        <v>28</v>
      </c>
      <c r="E6612" t="s">
        <v>29</v>
      </c>
      <c r="F6612" t="s">
        <v>30</v>
      </c>
      <c r="G6612" t="s">
        <v>28</v>
      </c>
    </row>
    <row r="6613" spans="1:7" x14ac:dyDescent="0.2">
      <c r="A6613" s="3">
        <v>42036</v>
      </c>
      <c r="B6613" t="s">
        <v>29</v>
      </c>
      <c r="C6613" t="s">
        <v>30</v>
      </c>
      <c r="D6613" t="s">
        <v>28</v>
      </c>
      <c r="E6613" t="s">
        <v>29</v>
      </c>
      <c r="F6613" t="s">
        <v>30</v>
      </c>
      <c r="G6613" t="s">
        <v>28</v>
      </c>
    </row>
    <row r="6614" spans="1:7" x14ac:dyDescent="0.2">
      <c r="A6614" s="3">
        <v>42037</v>
      </c>
      <c r="B6614">
        <v>2.0100000000000002</v>
      </c>
      <c r="C6614" t="s">
        <v>27</v>
      </c>
      <c r="D6614" t="s">
        <v>28</v>
      </c>
      <c r="E6614">
        <v>2.02</v>
      </c>
      <c r="F6614" t="s">
        <v>27</v>
      </c>
      <c r="G6614" t="s">
        <v>28</v>
      </c>
    </row>
    <row r="6615" spans="1:7" x14ac:dyDescent="0.2">
      <c r="A6615" s="3">
        <v>42038</v>
      </c>
      <c r="B6615">
        <v>2.0100000000000002</v>
      </c>
      <c r="C6615" t="s">
        <v>27</v>
      </c>
      <c r="D6615" t="s">
        <v>28</v>
      </c>
      <c r="E6615">
        <v>1.92</v>
      </c>
      <c r="F6615" t="s">
        <v>27</v>
      </c>
      <c r="G6615" t="s">
        <v>28</v>
      </c>
    </row>
    <row r="6616" spans="1:7" x14ac:dyDescent="0.2">
      <c r="A6616" s="3">
        <v>42039</v>
      </c>
      <c r="B6616">
        <v>2.0100000000000002</v>
      </c>
      <c r="C6616" t="s">
        <v>27</v>
      </c>
      <c r="D6616" t="s">
        <v>28</v>
      </c>
      <c r="E6616">
        <v>1.85</v>
      </c>
      <c r="F6616" t="s">
        <v>27</v>
      </c>
      <c r="G6616" t="s">
        <v>28</v>
      </c>
    </row>
    <row r="6617" spans="1:7" x14ac:dyDescent="0.2">
      <c r="A6617" s="3">
        <v>42040</v>
      </c>
      <c r="B6617">
        <v>2</v>
      </c>
      <c r="C6617" t="s">
        <v>27</v>
      </c>
      <c r="D6617" t="s">
        <v>28</v>
      </c>
      <c r="E6617">
        <v>1.8900000000000001</v>
      </c>
      <c r="F6617" t="s">
        <v>27</v>
      </c>
      <c r="G6617" t="s">
        <v>28</v>
      </c>
    </row>
    <row r="6618" spans="1:7" x14ac:dyDescent="0.2">
      <c r="A6618" s="3">
        <v>42041</v>
      </c>
      <c r="B6618">
        <v>2</v>
      </c>
      <c r="C6618" t="s">
        <v>27</v>
      </c>
      <c r="D6618" t="s">
        <v>28</v>
      </c>
      <c r="E6618">
        <v>2.0499999999999998</v>
      </c>
      <c r="F6618" t="s">
        <v>27</v>
      </c>
      <c r="G6618" t="s">
        <v>28</v>
      </c>
    </row>
    <row r="6619" spans="1:7" x14ac:dyDescent="0.2">
      <c r="A6619" s="3">
        <v>42042</v>
      </c>
      <c r="B6619" t="s">
        <v>29</v>
      </c>
      <c r="C6619" t="s">
        <v>30</v>
      </c>
      <c r="D6619" t="s">
        <v>28</v>
      </c>
      <c r="E6619" t="s">
        <v>29</v>
      </c>
      <c r="F6619" t="s">
        <v>30</v>
      </c>
      <c r="G6619" t="s">
        <v>28</v>
      </c>
    </row>
    <row r="6620" spans="1:7" x14ac:dyDescent="0.2">
      <c r="A6620" s="3">
        <v>42043</v>
      </c>
      <c r="B6620" t="s">
        <v>29</v>
      </c>
      <c r="C6620" t="s">
        <v>30</v>
      </c>
      <c r="D6620" t="s">
        <v>28</v>
      </c>
      <c r="E6620" t="s">
        <v>29</v>
      </c>
      <c r="F6620" t="s">
        <v>30</v>
      </c>
      <c r="G6620" t="s">
        <v>28</v>
      </c>
    </row>
    <row r="6621" spans="1:7" x14ac:dyDescent="0.2">
      <c r="A6621" s="3">
        <v>42044</v>
      </c>
      <c r="B6621">
        <v>2</v>
      </c>
      <c r="C6621" t="s">
        <v>27</v>
      </c>
      <c r="D6621" t="s">
        <v>28</v>
      </c>
      <c r="E6621">
        <v>2.06</v>
      </c>
      <c r="F6621" t="s">
        <v>27</v>
      </c>
      <c r="G6621" t="s">
        <v>28</v>
      </c>
    </row>
    <row r="6622" spans="1:7" x14ac:dyDescent="0.2">
      <c r="A6622" s="3">
        <v>42045</v>
      </c>
      <c r="B6622">
        <v>2</v>
      </c>
      <c r="C6622" t="s">
        <v>27</v>
      </c>
      <c r="D6622" t="s">
        <v>28</v>
      </c>
      <c r="E6622">
        <v>2.06</v>
      </c>
      <c r="F6622" t="s">
        <v>27</v>
      </c>
      <c r="G6622" t="s">
        <v>28</v>
      </c>
    </row>
    <row r="6623" spans="1:7" x14ac:dyDescent="0.2">
      <c r="A6623" s="3">
        <v>42046</v>
      </c>
      <c r="B6623">
        <v>2</v>
      </c>
      <c r="C6623" t="s">
        <v>27</v>
      </c>
      <c r="D6623" t="s">
        <v>28</v>
      </c>
      <c r="E6623">
        <v>2.06</v>
      </c>
      <c r="F6623" t="s">
        <v>27</v>
      </c>
      <c r="G6623" t="s">
        <v>28</v>
      </c>
    </row>
    <row r="6624" spans="1:7" x14ac:dyDescent="0.2">
      <c r="A6624" s="3">
        <v>42047</v>
      </c>
      <c r="B6624">
        <v>2</v>
      </c>
      <c r="C6624" t="s">
        <v>27</v>
      </c>
      <c r="D6624" t="s">
        <v>28</v>
      </c>
      <c r="E6624">
        <v>2.06</v>
      </c>
      <c r="F6624" t="s">
        <v>27</v>
      </c>
      <c r="G6624" t="s">
        <v>28</v>
      </c>
    </row>
    <row r="6625" spans="1:7" x14ac:dyDescent="0.2">
      <c r="A6625" s="3">
        <v>42048</v>
      </c>
      <c r="B6625">
        <v>1.99</v>
      </c>
      <c r="C6625" t="s">
        <v>27</v>
      </c>
      <c r="D6625" t="s">
        <v>28</v>
      </c>
      <c r="E6625">
        <v>2.06</v>
      </c>
      <c r="F6625" t="s">
        <v>27</v>
      </c>
      <c r="G6625" t="s">
        <v>28</v>
      </c>
    </row>
    <row r="6626" spans="1:7" x14ac:dyDescent="0.2">
      <c r="A6626" s="3">
        <v>42049</v>
      </c>
      <c r="B6626" t="s">
        <v>29</v>
      </c>
      <c r="C6626" t="s">
        <v>30</v>
      </c>
      <c r="D6626" t="s">
        <v>28</v>
      </c>
      <c r="E6626" t="s">
        <v>29</v>
      </c>
      <c r="F6626" t="s">
        <v>30</v>
      </c>
      <c r="G6626" t="s">
        <v>28</v>
      </c>
    </row>
    <row r="6627" spans="1:7" x14ac:dyDescent="0.2">
      <c r="A6627" s="3">
        <v>42050</v>
      </c>
      <c r="B6627" t="s">
        <v>29</v>
      </c>
      <c r="C6627" t="s">
        <v>30</v>
      </c>
      <c r="D6627" t="s">
        <v>28</v>
      </c>
      <c r="E6627" t="s">
        <v>29</v>
      </c>
      <c r="F6627" t="s">
        <v>30</v>
      </c>
      <c r="G6627" t="s">
        <v>28</v>
      </c>
    </row>
    <row r="6628" spans="1:7" x14ac:dyDescent="0.2">
      <c r="A6628" s="3">
        <v>42051</v>
      </c>
      <c r="B6628">
        <v>1.98</v>
      </c>
      <c r="C6628" t="s">
        <v>27</v>
      </c>
      <c r="D6628" t="s">
        <v>28</v>
      </c>
      <c r="E6628">
        <v>2.0699999999999998</v>
      </c>
      <c r="F6628" t="s">
        <v>27</v>
      </c>
      <c r="G6628" t="s">
        <v>28</v>
      </c>
    </row>
    <row r="6629" spans="1:7" x14ac:dyDescent="0.2">
      <c r="A6629" s="3">
        <v>42052</v>
      </c>
      <c r="B6629">
        <v>1.97</v>
      </c>
      <c r="C6629" t="s">
        <v>27</v>
      </c>
      <c r="D6629" t="s">
        <v>28</v>
      </c>
      <c r="E6629">
        <v>2.14</v>
      </c>
      <c r="F6629" t="s">
        <v>27</v>
      </c>
      <c r="G6629" t="s">
        <v>28</v>
      </c>
    </row>
    <row r="6630" spans="1:7" x14ac:dyDescent="0.2">
      <c r="A6630" s="3">
        <v>42053</v>
      </c>
      <c r="B6630">
        <v>1.96</v>
      </c>
      <c r="C6630" t="s">
        <v>27</v>
      </c>
      <c r="D6630" t="s">
        <v>28</v>
      </c>
      <c r="E6630">
        <v>2.12</v>
      </c>
      <c r="F6630" t="s">
        <v>27</v>
      </c>
      <c r="G6630" t="s">
        <v>28</v>
      </c>
    </row>
    <row r="6631" spans="1:7" x14ac:dyDescent="0.2">
      <c r="A6631" s="3">
        <v>42054</v>
      </c>
      <c r="B6631">
        <v>1.94</v>
      </c>
      <c r="C6631" t="s">
        <v>27</v>
      </c>
      <c r="D6631" t="s">
        <v>28</v>
      </c>
      <c r="E6631">
        <v>2.09</v>
      </c>
      <c r="F6631" t="s">
        <v>27</v>
      </c>
      <c r="G6631" t="s">
        <v>28</v>
      </c>
    </row>
    <row r="6632" spans="1:7" x14ac:dyDescent="0.2">
      <c r="A6632" s="3">
        <v>42055</v>
      </c>
      <c r="B6632">
        <v>1.93</v>
      </c>
      <c r="C6632" t="s">
        <v>27</v>
      </c>
      <c r="D6632" t="s">
        <v>28</v>
      </c>
      <c r="E6632">
        <v>2.08</v>
      </c>
      <c r="F6632" t="s">
        <v>27</v>
      </c>
      <c r="G6632" t="s">
        <v>28</v>
      </c>
    </row>
    <row r="6633" spans="1:7" x14ac:dyDescent="0.2">
      <c r="A6633" s="3">
        <v>42056</v>
      </c>
      <c r="B6633" t="s">
        <v>29</v>
      </c>
      <c r="C6633" t="s">
        <v>30</v>
      </c>
      <c r="D6633" t="s">
        <v>28</v>
      </c>
      <c r="E6633" t="s">
        <v>29</v>
      </c>
      <c r="F6633" t="s">
        <v>30</v>
      </c>
      <c r="G6633" t="s">
        <v>28</v>
      </c>
    </row>
    <row r="6634" spans="1:7" x14ac:dyDescent="0.2">
      <c r="A6634" s="3">
        <v>42057</v>
      </c>
      <c r="B6634" t="s">
        <v>29</v>
      </c>
      <c r="C6634" t="s">
        <v>30</v>
      </c>
      <c r="D6634" t="s">
        <v>28</v>
      </c>
      <c r="E6634" t="s">
        <v>29</v>
      </c>
      <c r="F6634" t="s">
        <v>30</v>
      </c>
      <c r="G6634" t="s">
        <v>28</v>
      </c>
    </row>
    <row r="6635" spans="1:7" x14ac:dyDescent="0.2">
      <c r="A6635" s="3">
        <v>42058</v>
      </c>
      <c r="B6635">
        <v>1.9100000000000001</v>
      </c>
      <c r="C6635" t="s">
        <v>27</v>
      </c>
      <c r="D6635" t="s">
        <v>28</v>
      </c>
      <c r="E6635">
        <v>2.08</v>
      </c>
      <c r="F6635" t="s">
        <v>27</v>
      </c>
      <c r="G6635" t="s">
        <v>28</v>
      </c>
    </row>
    <row r="6636" spans="1:7" x14ac:dyDescent="0.2">
      <c r="A6636" s="3">
        <v>42059</v>
      </c>
      <c r="B6636">
        <v>1.9000000000000001</v>
      </c>
      <c r="C6636" t="s">
        <v>27</v>
      </c>
      <c r="D6636" t="s">
        <v>28</v>
      </c>
      <c r="E6636">
        <v>2.1</v>
      </c>
      <c r="F6636" t="s">
        <v>27</v>
      </c>
      <c r="G6636" t="s">
        <v>28</v>
      </c>
    </row>
    <row r="6637" spans="1:7" x14ac:dyDescent="0.2">
      <c r="A6637" s="3">
        <v>42060</v>
      </c>
      <c r="B6637">
        <v>1.8900000000000001</v>
      </c>
      <c r="C6637" t="s">
        <v>27</v>
      </c>
      <c r="D6637" t="s">
        <v>28</v>
      </c>
      <c r="E6637">
        <v>2.1</v>
      </c>
      <c r="F6637" t="s">
        <v>27</v>
      </c>
      <c r="G6637" t="s">
        <v>28</v>
      </c>
    </row>
    <row r="6638" spans="1:7" x14ac:dyDescent="0.2">
      <c r="A6638" s="3">
        <v>42061</v>
      </c>
      <c r="B6638">
        <v>1.8900000000000001</v>
      </c>
      <c r="C6638" t="s">
        <v>27</v>
      </c>
      <c r="D6638" t="s">
        <v>28</v>
      </c>
      <c r="E6638">
        <v>2.11</v>
      </c>
      <c r="F6638" t="s">
        <v>27</v>
      </c>
      <c r="G6638" t="s">
        <v>28</v>
      </c>
    </row>
    <row r="6639" spans="1:7" x14ac:dyDescent="0.2">
      <c r="A6639" s="3">
        <v>42062</v>
      </c>
      <c r="B6639">
        <v>1.8900000000000001</v>
      </c>
      <c r="C6639" t="s">
        <v>27</v>
      </c>
      <c r="D6639" t="s">
        <v>28</v>
      </c>
      <c r="E6639">
        <v>2.11</v>
      </c>
      <c r="F6639" t="s">
        <v>27</v>
      </c>
      <c r="G6639" t="s">
        <v>28</v>
      </c>
    </row>
    <row r="6640" spans="1:7" x14ac:dyDescent="0.2">
      <c r="A6640" s="3">
        <v>42063</v>
      </c>
      <c r="B6640" t="s">
        <v>29</v>
      </c>
      <c r="C6640" t="s">
        <v>30</v>
      </c>
      <c r="D6640" t="s">
        <v>28</v>
      </c>
      <c r="E6640" t="s">
        <v>29</v>
      </c>
      <c r="F6640" t="s">
        <v>30</v>
      </c>
      <c r="G6640" t="s">
        <v>28</v>
      </c>
    </row>
    <row r="6641" spans="1:7" x14ac:dyDescent="0.2">
      <c r="A6641" s="3">
        <v>42064</v>
      </c>
      <c r="B6641" t="s">
        <v>29</v>
      </c>
      <c r="C6641" t="s">
        <v>30</v>
      </c>
      <c r="D6641" t="s">
        <v>28</v>
      </c>
      <c r="E6641" t="s">
        <v>29</v>
      </c>
      <c r="F6641" t="s">
        <v>30</v>
      </c>
      <c r="G6641" t="s">
        <v>28</v>
      </c>
    </row>
    <row r="6642" spans="1:7" x14ac:dyDescent="0.2">
      <c r="A6642" s="3">
        <v>42065</v>
      </c>
      <c r="B6642">
        <v>1.87</v>
      </c>
      <c r="C6642" t="s">
        <v>27</v>
      </c>
      <c r="D6642" t="s">
        <v>28</v>
      </c>
      <c r="E6642">
        <v>2.0100000000000002</v>
      </c>
      <c r="F6642" t="s">
        <v>27</v>
      </c>
      <c r="G6642" t="s">
        <v>28</v>
      </c>
    </row>
    <row r="6643" spans="1:7" x14ac:dyDescent="0.2">
      <c r="A6643" s="3">
        <v>42066</v>
      </c>
      <c r="B6643">
        <v>1.86</v>
      </c>
      <c r="C6643" t="s">
        <v>27</v>
      </c>
      <c r="D6643" t="s">
        <v>28</v>
      </c>
      <c r="E6643">
        <v>1.99</v>
      </c>
      <c r="F6643" t="s">
        <v>27</v>
      </c>
      <c r="G6643" t="s">
        <v>28</v>
      </c>
    </row>
    <row r="6644" spans="1:7" x14ac:dyDescent="0.2">
      <c r="A6644" s="3">
        <v>42067</v>
      </c>
      <c r="B6644">
        <v>1.86</v>
      </c>
      <c r="C6644" t="s">
        <v>27</v>
      </c>
      <c r="D6644" t="s">
        <v>28</v>
      </c>
      <c r="E6644">
        <v>1.93</v>
      </c>
      <c r="F6644" t="s">
        <v>27</v>
      </c>
      <c r="G6644" t="s">
        <v>28</v>
      </c>
    </row>
    <row r="6645" spans="1:7" x14ac:dyDescent="0.2">
      <c r="A6645" s="3">
        <v>42068</v>
      </c>
      <c r="B6645">
        <v>1.6400000000000001</v>
      </c>
      <c r="C6645" t="s">
        <v>27</v>
      </c>
      <c r="D6645" t="s">
        <v>28</v>
      </c>
      <c r="E6645">
        <v>1.6400000000000001</v>
      </c>
      <c r="F6645" t="s">
        <v>27</v>
      </c>
      <c r="G6645" t="s">
        <v>28</v>
      </c>
    </row>
    <row r="6646" spans="1:7" x14ac:dyDescent="0.2">
      <c r="A6646" s="3">
        <v>42069</v>
      </c>
      <c r="B6646">
        <v>1.6400000000000001</v>
      </c>
      <c r="C6646" t="s">
        <v>27</v>
      </c>
      <c r="D6646" t="s">
        <v>28</v>
      </c>
      <c r="E6646">
        <v>1.6300000000000001</v>
      </c>
      <c r="F6646" t="s">
        <v>27</v>
      </c>
      <c r="G6646" t="s">
        <v>28</v>
      </c>
    </row>
    <row r="6647" spans="1:7" x14ac:dyDescent="0.2">
      <c r="A6647" s="3">
        <v>42070</v>
      </c>
      <c r="B6647" t="s">
        <v>29</v>
      </c>
      <c r="C6647" t="s">
        <v>30</v>
      </c>
      <c r="D6647" t="s">
        <v>28</v>
      </c>
      <c r="E6647" t="s">
        <v>29</v>
      </c>
      <c r="F6647" t="s">
        <v>30</v>
      </c>
      <c r="G6647" t="s">
        <v>28</v>
      </c>
    </row>
    <row r="6648" spans="1:7" x14ac:dyDescent="0.2">
      <c r="A6648" s="3">
        <v>42071</v>
      </c>
      <c r="B6648" t="s">
        <v>29</v>
      </c>
      <c r="C6648" t="s">
        <v>30</v>
      </c>
      <c r="D6648" t="s">
        <v>28</v>
      </c>
      <c r="E6648" t="s">
        <v>29</v>
      </c>
      <c r="F6648" t="s">
        <v>30</v>
      </c>
      <c r="G6648" t="s">
        <v>28</v>
      </c>
    </row>
    <row r="6649" spans="1:7" x14ac:dyDescent="0.2">
      <c r="A6649" s="3">
        <v>42072</v>
      </c>
      <c r="B6649">
        <v>1.6400000000000001</v>
      </c>
      <c r="C6649" t="s">
        <v>27</v>
      </c>
      <c r="D6649" t="s">
        <v>28</v>
      </c>
      <c r="E6649">
        <v>1.62</v>
      </c>
      <c r="F6649" t="s">
        <v>27</v>
      </c>
      <c r="G6649" t="s">
        <v>28</v>
      </c>
    </row>
    <row r="6650" spans="1:7" x14ac:dyDescent="0.2">
      <c r="A6650" s="3">
        <v>42073</v>
      </c>
      <c r="B6650">
        <v>1.6400000000000001</v>
      </c>
      <c r="C6650" t="s">
        <v>27</v>
      </c>
      <c r="D6650" t="s">
        <v>28</v>
      </c>
      <c r="E6650">
        <v>1.62</v>
      </c>
      <c r="F6650" t="s">
        <v>27</v>
      </c>
      <c r="G6650" t="s">
        <v>28</v>
      </c>
    </row>
    <row r="6651" spans="1:7" x14ac:dyDescent="0.2">
      <c r="A6651" s="3">
        <v>42074</v>
      </c>
      <c r="B6651">
        <v>1.6400000000000001</v>
      </c>
      <c r="C6651" t="s">
        <v>27</v>
      </c>
      <c r="D6651" t="s">
        <v>28</v>
      </c>
      <c r="E6651">
        <v>1.62</v>
      </c>
      <c r="F6651" t="s">
        <v>27</v>
      </c>
      <c r="G6651" t="s">
        <v>28</v>
      </c>
    </row>
    <row r="6652" spans="1:7" x14ac:dyDescent="0.2">
      <c r="A6652" s="3">
        <v>42075</v>
      </c>
      <c r="B6652">
        <v>1.6400000000000001</v>
      </c>
      <c r="C6652" t="s">
        <v>27</v>
      </c>
      <c r="D6652" t="s">
        <v>28</v>
      </c>
      <c r="E6652">
        <v>1.6300000000000001</v>
      </c>
      <c r="F6652" t="s">
        <v>27</v>
      </c>
      <c r="G6652" t="s">
        <v>28</v>
      </c>
    </row>
    <row r="6653" spans="1:7" x14ac:dyDescent="0.2">
      <c r="A6653" s="3">
        <v>42076</v>
      </c>
      <c r="B6653">
        <v>1.6400000000000001</v>
      </c>
      <c r="C6653" t="s">
        <v>27</v>
      </c>
      <c r="D6653" t="s">
        <v>28</v>
      </c>
      <c r="E6653">
        <v>1.6300000000000001</v>
      </c>
      <c r="F6653" t="s">
        <v>27</v>
      </c>
      <c r="G6653" t="s">
        <v>28</v>
      </c>
    </row>
    <row r="6654" spans="1:7" x14ac:dyDescent="0.2">
      <c r="A6654" s="3">
        <v>42077</v>
      </c>
      <c r="B6654" t="s">
        <v>29</v>
      </c>
      <c r="C6654" t="s">
        <v>30</v>
      </c>
      <c r="D6654" t="s">
        <v>28</v>
      </c>
      <c r="E6654" t="s">
        <v>29</v>
      </c>
      <c r="F6654" t="s">
        <v>30</v>
      </c>
      <c r="G6654" t="s">
        <v>28</v>
      </c>
    </row>
    <row r="6655" spans="1:7" x14ac:dyDescent="0.2">
      <c r="A6655" s="3">
        <v>42078</v>
      </c>
      <c r="B6655" t="s">
        <v>29</v>
      </c>
      <c r="C6655" t="s">
        <v>30</v>
      </c>
      <c r="D6655" t="s">
        <v>28</v>
      </c>
      <c r="E6655" t="s">
        <v>29</v>
      </c>
      <c r="F6655" t="s">
        <v>30</v>
      </c>
      <c r="G6655" t="s">
        <v>28</v>
      </c>
    </row>
    <row r="6656" spans="1:7" x14ac:dyDescent="0.2">
      <c r="A6656" s="3">
        <v>42079</v>
      </c>
      <c r="B6656">
        <v>1.6400000000000001</v>
      </c>
      <c r="C6656" t="s">
        <v>27</v>
      </c>
      <c r="D6656" t="s">
        <v>28</v>
      </c>
      <c r="E6656">
        <v>1.6300000000000001</v>
      </c>
      <c r="F6656" t="s">
        <v>27</v>
      </c>
      <c r="G6656" t="s">
        <v>28</v>
      </c>
    </row>
    <row r="6657" spans="1:7" x14ac:dyDescent="0.2">
      <c r="A6657" s="3">
        <v>42080</v>
      </c>
      <c r="B6657">
        <v>1.6400000000000001</v>
      </c>
      <c r="C6657" t="s">
        <v>27</v>
      </c>
      <c r="D6657" t="s">
        <v>28</v>
      </c>
      <c r="E6657">
        <v>1.6400000000000001</v>
      </c>
      <c r="F6657" t="s">
        <v>27</v>
      </c>
      <c r="G6657" t="s">
        <v>28</v>
      </c>
    </row>
    <row r="6658" spans="1:7" x14ac:dyDescent="0.2">
      <c r="A6658" s="3">
        <v>42081</v>
      </c>
      <c r="B6658">
        <v>1.6400000000000001</v>
      </c>
      <c r="C6658" t="s">
        <v>27</v>
      </c>
      <c r="D6658" t="s">
        <v>28</v>
      </c>
      <c r="E6658">
        <v>1.6400000000000001</v>
      </c>
      <c r="F6658" t="s">
        <v>27</v>
      </c>
      <c r="G6658" t="s">
        <v>28</v>
      </c>
    </row>
    <row r="6659" spans="1:7" x14ac:dyDescent="0.2">
      <c r="A6659" s="3">
        <v>42082</v>
      </c>
      <c r="B6659">
        <v>1.6400000000000001</v>
      </c>
      <c r="C6659" t="s">
        <v>27</v>
      </c>
      <c r="D6659" t="s">
        <v>28</v>
      </c>
      <c r="E6659">
        <v>1.6400000000000001</v>
      </c>
      <c r="F6659" t="s">
        <v>27</v>
      </c>
      <c r="G6659" t="s">
        <v>28</v>
      </c>
    </row>
    <row r="6660" spans="1:7" x14ac:dyDescent="0.2">
      <c r="A6660" s="3">
        <v>42083</v>
      </c>
      <c r="B6660">
        <v>1.6400000000000001</v>
      </c>
      <c r="C6660" t="s">
        <v>27</v>
      </c>
      <c r="D6660" t="s">
        <v>28</v>
      </c>
      <c r="E6660">
        <v>1.6300000000000001</v>
      </c>
      <c r="F6660" t="s">
        <v>27</v>
      </c>
      <c r="G6660" t="s">
        <v>28</v>
      </c>
    </row>
    <row r="6661" spans="1:7" x14ac:dyDescent="0.2">
      <c r="A6661" s="3">
        <v>42084</v>
      </c>
      <c r="B6661" t="s">
        <v>29</v>
      </c>
      <c r="C6661" t="s">
        <v>30</v>
      </c>
      <c r="D6661" t="s">
        <v>28</v>
      </c>
      <c r="E6661" t="s">
        <v>29</v>
      </c>
      <c r="F6661" t="s">
        <v>30</v>
      </c>
      <c r="G6661" t="s">
        <v>28</v>
      </c>
    </row>
    <row r="6662" spans="1:7" x14ac:dyDescent="0.2">
      <c r="A6662" s="3">
        <v>42085</v>
      </c>
      <c r="B6662" t="s">
        <v>29</v>
      </c>
      <c r="C6662" t="s">
        <v>30</v>
      </c>
      <c r="D6662" t="s">
        <v>28</v>
      </c>
      <c r="E6662" t="s">
        <v>29</v>
      </c>
      <c r="F6662" t="s">
        <v>30</v>
      </c>
      <c r="G6662" t="s">
        <v>28</v>
      </c>
    </row>
    <row r="6663" spans="1:7" x14ac:dyDescent="0.2">
      <c r="A6663" s="3">
        <v>42086</v>
      </c>
      <c r="B6663">
        <v>1.6400000000000001</v>
      </c>
      <c r="C6663" t="s">
        <v>27</v>
      </c>
      <c r="D6663" t="s">
        <v>28</v>
      </c>
      <c r="E6663">
        <v>1.6400000000000001</v>
      </c>
      <c r="F6663" t="s">
        <v>27</v>
      </c>
      <c r="G6663" t="s">
        <v>28</v>
      </c>
    </row>
    <row r="6664" spans="1:7" x14ac:dyDescent="0.2">
      <c r="A6664" s="3">
        <v>42087</v>
      </c>
      <c r="B6664">
        <v>1.6400000000000001</v>
      </c>
      <c r="C6664" t="s">
        <v>27</v>
      </c>
      <c r="D6664" t="s">
        <v>28</v>
      </c>
      <c r="E6664">
        <v>1.6400000000000001</v>
      </c>
      <c r="F6664" t="s">
        <v>27</v>
      </c>
      <c r="G6664" t="s">
        <v>28</v>
      </c>
    </row>
    <row r="6665" spans="1:7" x14ac:dyDescent="0.2">
      <c r="A6665" s="3">
        <v>42088</v>
      </c>
      <c r="B6665">
        <v>1.6400000000000001</v>
      </c>
      <c r="C6665" t="s">
        <v>27</v>
      </c>
      <c r="D6665" t="s">
        <v>28</v>
      </c>
      <c r="E6665">
        <v>1.6500000000000001</v>
      </c>
      <c r="F6665" t="s">
        <v>27</v>
      </c>
      <c r="G6665" t="s">
        <v>28</v>
      </c>
    </row>
    <row r="6666" spans="1:7" x14ac:dyDescent="0.2">
      <c r="A6666" s="3">
        <v>42089</v>
      </c>
      <c r="B6666">
        <v>1.6400000000000001</v>
      </c>
      <c r="C6666" t="s">
        <v>27</v>
      </c>
      <c r="D6666" t="s">
        <v>28</v>
      </c>
      <c r="E6666">
        <v>1.6400000000000001</v>
      </c>
      <c r="F6666" t="s">
        <v>27</v>
      </c>
      <c r="G6666" t="s">
        <v>28</v>
      </c>
    </row>
    <row r="6667" spans="1:7" x14ac:dyDescent="0.2">
      <c r="A6667" s="3">
        <v>42090</v>
      </c>
      <c r="B6667">
        <v>1.6400000000000001</v>
      </c>
      <c r="C6667" t="s">
        <v>27</v>
      </c>
      <c r="D6667" t="s">
        <v>28</v>
      </c>
      <c r="E6667">
        <v>1.6300000000000001</v>
      </c>
      <c r="F6667" t="s">
        <v>27</v>
      </c>
      <c r="G6667" t="s">
        <v>28</v>
      </c>
    </row>
    <row r="6668" spans="1:7" x14ac:dyDescent="0.2">
      <c r="A6668" s="3">
        <v>42091</v>
      </c>
      <c r="B6668" t="s">
        <v>29</v>
      </c>
      <c r="C6668" t="s">
        <v>30</v>
      </c>
      <c r="D6668" t="s">
        <v>28</v>
      </c>
      <c r="E6668" t="s">
        <v>29</v>
      </c>
      <c r="F6668" t="s">
        <v>30</v>
      </c>
      <c r="G6668" t="s">
        <v>28</v>
      </c>
    </row>
    <row r="6669" spans="1:7" x14ac:dyDescent="0.2">
      <c r="A6669" s="3">
        <v>42092</v>
      </c>
      <c r="B6669" t="s">
        <v>29</v>
      </c>
      <c r="C6669" t="s">
        <v>30</v>
      </c>
      <c r="D6669" t="s">
        <v>28</v>
      </c>
      <c r="E6669" t="s">
        <v>29</v>
      </c>
      <c r="F6669" t="s">
        <v>30</v>
      </c>
      <c r="G6669" t="s">
        <v>28</v>
      </c>
    </row>
    <row r="6670" spans="1:7" x14ac:dyDescent="0.2">
      <c r="A6670" s="3">
        <v>42093</v>
      </c>
      <c r="B6670">
        <v>1.6400000000000001</v>
      </c>
      <c r="C6670" t="s">
        <v>27</v>
      </c>
      <c r="D6670" t="s">
        <v>28</v>
      </c>
      <c r="E6670">
        <v>1.62</v>
      </c>
      <c r="F6670" t="s">
        <v>27</v>
      </c>
      <c r="G6670" t="s">
        <v>28</v>
      </c>
    </row>
    <row r="6671" spans="1:7" x14ac:dyDescent="0.2">
      <c r="A6671" s="3">
        <v>42094</v>
      </c>
      <c r="B6671">
        <v>1.6400000000000001</v>
      </c>
      <c r="C6671" t="s">
        <v>27</v>
      </c>
      <c r="D6671" t="s">
        <v>28</v>
      </c>
      <c r="E6671">
        <v>1.62</v>
      </c>
      <c r="F6671" t="s">
        <v>27</v>
      </c>
      <c r="G6671" t="s">
        <v>28</v>
      </c>
    </row>
    <row r="6672" spans="1:7" x14ac:dyDescent="0.2">
      <c r="A6672" s="3">
        <v>42095</v>
      </c>
      <c r="B6672">
        <v>1.6400000000000001</v>
      </c>
      <c r="C6672" t="s">
        <v>27</v>
      </c>
      <c r="D6672" t="s">
        <v>28</v>
      </c>
      <c r="E6672">
        <v>1.6300000000000001</v>
      </c>
      <c r="F6672" t="s">
        <v>27</v>
      </c>
      <c r="G6672" t="s">
        <v>28</v>
      </c>
    </row>
    <row r="6673" spans="1:7" x14ac:dyDescent="0.2">
      <c r="A6673" s="3">
        <v>42096</v>
      </c>
      <c r="B6673">
        <v>1.6400000000000001</v>
      </c>
      <c r="C6673" t="s">
        <v>27</v>
      </c>
      <c r="D6673" t="s">
        <v>28</v>
      </c>
      <c r="E6673">
        <v>1.62</v>
      </c>
      <c r="F6673" t="s">
        <v>27</v>
      </c>
      <c r="G6673" t="s">
        <v>28</v>
      </c>
    </row>
    <row r="6674" spans="1:7" x14ac:dyDescent="0.2">
      <c r="A6674" s="3">
        <v>42097</v>
      </c>
      <c r="B6674">
        <v>1.6400000000000001</v>
      </c>
      <c r="C6674" t="s">
        <v>27</v>
      </c>
      <c r="D6674" t="s">
        <v>28</v>
      </c>
      <c r="E6674">
        <v>1.6300000000000001</v>
      </c>
      <c r="F6674" t="s">
        <v>27</v>
      </c>
      <c r="G6674" t="s">
        <v>28</v>
      </c>
    </row>
    <row r="6675" spans="1:7" x14ac:dyDescent="0.2">
      <c r="A6675" s="3">
        <v>42098</v>
      </c>
      <c r="B6675" t="s">
        <v>29</v>
      </c>
      <c r="C6675" t="s">
        <v>30</v>
      </c>
      <c r="D6675" t="s">
        <v>28</v>
      </c>
      <c r="E6675" t="s">
        <v>29</v>
      </c>
      <c r="F6675" t="s">
        <v>30</v>
      </c>
      <c r="G6675" t="s">
        <v>28</v>
      </c>
    </row>
    <row r="6676" spans="1:7" x14ac:dyDescent="0.2">
      <c r="A6676" s="3">
        <v>42099</v>
      </c>
      <c r="B6676" t="s">
        <v>29</v>
      </c>
      <c r="C6676" t="s">
        <v>30</v>
      </c>
      <c r="D6676" t="s">
        <v>28</v>
      </c>
      <c r="E6676" t="s">
        <v>29</v>
      </c>
      <c r="F6676" t="s">
        <v>30</v>
      </c>
      <c r="G6676" t="s">
        <v>28</v>
      </c>
    </row>
    <row r="6677" spans="1:7" x14ac:dyDescent="0.2">
      <c r="A6677" s="3">
        <v>42100</v>
      </c>
      <c r="B6677" t="s">
        <v>29</v>
      </c>
      <c r="C6677" t="s">
        <v>30</v>
      </c>
      <c r="D6677" t="s">
        <v>28</v>
      </c>
      <c r="E6677" t="s">
        <v>29</v>
      </c>
      <c r="F6677" t="s">
        <v>30</v>
      </c>
      <c r="G6677" t="s">
        <v>28</v>
      </c>
    </row>
    <row r="6678" spans="1:7" x14ac:dyDescent="0.2">
      <c r="A6678" s="3">
        <v>42101</v>
      </c>
      <c r="B6678">
        <v>1.6400000000000001</v>
      </c>
      <c r="C6678" t="s">
        <v>27</v>
      </c>
      <c r="D6678" t="s">
        <v>28</v>
      </c>
      <c r="E6678">
        <v>1.62</v>
      </c>
      <c r="F6678" t="s">
        <v>27</v>
      </c>
      <c r="G6678" t="s">
        <v>28</v>
      </c>
    </row>
    <row r="6679" spans="1:7" x14ac:dyDescent="0.2">
      <c r="A6679" s="3">
        <v>42102</v>
      </c>
      <c r="B6679">
        <v>1.6400000000000001</v>
      </c>
      <c r="C6679" t="s">
        <v>27</v>
      </c>
      <c r="D6679" t="s">
        <v>28</v>
      </c>
      <c r="E6679">
        <v>1.62</v>
      </c>
      <c r="F6679" t="s">
        <v>27</v>
      </c>
      <c r="G6679" t="s">
        <v>28</v>
      </c>
    </row>
    <row r="6680" spans="1:7" x14ac:dyDescent="0.2">
      <c r="A6680" s="3">
        <v>42103</v>
      </c>
      <c r="B6680">
        <v>1.6400000000000001</v>
      </c>
      <c r="C6680" t="s">
        <v>27</v>
      </c>
      <c r="D6680" t="s">
        <v>28</v>
      </c>
      <c r="E6680">
        <v>1.62</v>
      </c>
      <c r="F6680" t="s">
        <v>27</v>
      </c>
      <c r="G6680" t="s">
        <v>28</v>
      </c>
    </row>
    <row r="6681" spans="1:7" x14ac:dyDescent="0.2">
      <c r="A6681" s="3">
        <v>42104</v>
      </c>
      <c r="B6681">
        <v>1.6400000000000001</v>
      </c>
      <c r="C6681" t="s">
        <v>27</v>
      </c>
      <c r="D6681" t="s">
        <v>28</v>
      </c>
      <c r="E6681">
        <v>1.62</v>
      </c>
      <c r="F6681" t="s">
        <v>27</v>
      </c>
      <c r="G6681" t="s">
        <v>28</v>
      </c>
    </row>
    <row r="6682" spans="1:7" x14ac:dyDescent="0.2">
      <c r="A6682" s="3">
        <v>42105</v>
      </c>
      <c r="B6682" t="s">
        <v>29</v>
      </c>
      <c r="C6682" t="s">
        <v>30</v>
      </c>
      <c r="D6682" t="s">
        <v>28</v>
      </c>
      <c r="E6682" t="s">
        <v>29</v>
      </c>
      <c r="F6682" t="s">
        <v>30</v>
      </c>
      <c r="G6682" t="s">
        <v>28</v>
      </c>
    </row>
    <row r="6683" spans="1:7" x14ac:dyDescent="0.2">
      <c r="A6683" s="3">
        <v>42106</v>
      </c>
      <c r="B6683" t="s">
        <v>29</v>
      </c>
      <c r="C6683" t="s">
        <v>30</v>
      </c>
      <c r="D6683" t="s">
        <v>28</v>
      </c>
      <c r="E6683" t="s">
        <v>29</v>
      </c>
      <c r="F6683" t="s">
        <v>30</v>
      </c>
      <c r="G6683" t="s">
        <v>28</v>
      </c>
    </row>
    <row r="6684" spans="1:7" x14ac:dyDescent="0.2">
      <c r="A6684" s="3">
        <v>42107</v>
      </c>
      <c r="B6684">
        <v>1.6400000000000001</v>
      </c>
      <c r="C6684" t="s">
        <v>27</v>
      </c>
      <c r="D6684" t="s">
        <v>28</v>
      </c>
      <c r="E6684">
        <v>1.62</v>
      </c>
      <c r="F6684" t="s">
        <v>27</v>
      </c>
      <c r="G6684" t="s">
        <v>28</v>
      </c>
    </row>
    <row r="6685" spans="1:7" x14ac:dyDescent="0.2">
      <c r="A6685" s="3">
        <v>42108</v>
      </c>
      <c r="B6685">
        <v>1.6400000000000001</v>
      </c>
      <c r="C6685" t="s">
        <v>27</v>
      </c>
      <c r="D6685" t="s">
        <v>28</v>
      </c>
      <c r="E6685">
        <v>1.62</v>
      </c>
      <c r="F6685" t="s">
        <v>27</v>
      </c>
      <c r="G6685" t="s">
        <v>28</v>
      </c>
    </row>
    <row r="6686" spans="1:7" x14ac:dyDescent="0.2">
      <c r="A6686" s="3">
        <v>42109</v>
      </c>
      <c r="B6686">
        <v>1.6400000000000001</v>
      </c>
      <c r="C6686" t="s">
        <v>27</v>
      </c>
      <c r="D6686" t="s">
        <v>28</v>
      </c>
      <c r="E6686">
        <v>1.62</v>
      </c>
      <c r="F6686" t="s">
        <v>27</v>
      </c>
      <c r="G6686" t="s">
        <v>28</v>
      </c>
    </row>
    <row r="6687" spans="1:7" x14ac:dyDescent="0.2">
      <c r="A6687" s="3">
        <v>42110</v>
      </c>
      <c r="B6687">
        <v>1.6400000000000001</v>
      </c>
      <c r="C6687" t="s">
        <v>27</v>
      </c>
      <c r="D6687" t="s">
        <v>28</v>
      </c>
      <c r="E6687">
        <v>1.62</v>
      </c>
      <c r="F6687" t="s">
        <v>27</v>
      </c>
      <c r="G6687" t="s">
        <v>28</v>
      </c>
    </row>
    <row r="6688" spans="1:7" x14ac:dyDescent="0.2">
      <c r="A6688" s="3">
        <v>42111</v>
      </c>
      <c r="B6688">
        <v>1.6400000000000001</v>
      </c>
      <c r="C6688" t="s">
        <v>27</v>
      </c>
      <c r="D6688" t="s">
        <v>28</v>
      </c>
      <c r="E6688">
        <v>1.6300000000000001</v>
      </c>
      <c r="F6688" t="s">
        <v>27</v>
      </c>
      <c r="G6688" t="s">
        <v>28</v>
      </c>
    </row>
    <row r="6689" spans="1:7" x14ac:dyDescent="0.2">
      <c r="A6689" s="3">
        <v>42112</v>
      </c>
      <c r="B6689" t="s">
        <v>29</v>
      </c>
      <c r="C6689" t="s">
        <v>30</v>
      </c>
      <c r="D6689" t="s">
        <v>28</v>
      </c>
      <c r="E6689" t="s">
        <v>29</v>
      </c>
      <c r="F6689" t="s">
        <v>30</v>
      </c>
      <c r="G6689" t="s">
        <v>28</v>
      </c>
    </row>
    <row r="6690" spans="1:7" x14ac:dyDescent="0.2">
      <c r="A6690" s="3">
        <v>42113</v>
      </c>
      <c r="B6690" t="s">
        <v>29</v>
      </c>
      <c r="C6690" t="s">
        <v>30</v>
      </c>
      <c r="D6690" t="s">
        <v>28</v>
      </c>
      <c r="E6690" t="s">
        <v>29</v>
      </c>
      <c r="F6690" t="s">
        <v>30</v>
      </c>
      <c r="G6690" t="s">
        <v>28</v>
      </c>
    </row>
    <row r="6691" spans="1:7" x14ac:dyDescent="0.2">
      <c r="A6691" s="3">
        <v>42114</v>
      </c>
      <c r="B6691">
        <v>1.6400000000000001</v>
      </c>
      <c r="C6691" t="s">
        <v>27</v>
      </c>
      <c r="D6691" t="s">
        <v>28</v>
      </c>
      <c r="E6691">
        <v>1.6300000000000001</v>
      </c>
      <c r="F6691" t="s">
        <v>27</v>
      </c>
      <c r="G6691" t="s">
        <v>28</v>
      </c>
    </row>
    <row r="6692" spans="1:7" x14ac:dyDescent="0.2">
      <c r="A6692" s="3">
        <v>42115</v>
      </c>
      <c r="B6692">
        <v>1.6400000000000001</v>
      </c>
      <c r="C6692" t="s">
        <v>27</v>
      </c>
      <c r="D6692" t="s">
        <v>28</v>
      </c>
      <c r="E6692">
        <v>1.6300000000000001</v>
      </c>
      <c r="F6692" t="s">
        <v>27</v>
      </c>
      <c r="G6692" t="s">
        <v>28</v>
      </c>
    </row>
    <row r="6693" spans="1:7" x14ac:dyDescent="0.2">
      <c r="A6693" s="3">
        <v>42116</v>
      </c>
      <c r="B6693">
        <v>1.6400000000000001</v>
      </c>
      <c r="C6693" t="s">
        <v>27</v>
      </c>
      <c r="D6693" t="s">
        <v>28</v>
      </c>
      <c r="E6693">
        <v>1.62</v>
      </c>
      <c r="F6693" t="s">
        <v>27</v>
      </c>
      <c r="G6693" t="s">
        <v>28</v>
      </c>
    </row>
    <row r="6694" spans="1:7" x14ac:dyDescent="0.2">
      <c r="A6694" s="3">
        <v>42117</v>
      </c>
      <c r="B6694">
        <v>1.6400000000000001</v>
      </c>
      <c r="C6694" t="s">
        <v>27</v>
      </c>
      <c r="D6694" t="s">
        <v>28</v>
      </c>
      <c r="E6694">
        <v>1.62</v>
      </c>
      <c r="F6694" t="s">
        <v>27</v>
      </c>
      <c r="G6694" t="s">
        <v>28</v>
      </c>
    </row>
    <row r="6695" spans="1:7" x14ac:dyDescent="0.2">
      <c r="A6695" s="3">
        <v>42118</v>
      </c>
      <c r="B6695">
        <v>1.6500000000000001</v>
      </c>
      <c r="C6695" t="s">
        <v>27</v>
      </c>
      <c r="D6695" t="s">
        <v>28</v>
      </c>
      <c r="E6695">
        <v>1.57</v>
      </c>
      <c r="F6695" t="s">
        <v>27</v>
      </c>
      <c r="G6695" t="s">
        <v>28</v>
      </c>
    </row>
    <row r="6696" spans="1:7" x14ac:dyDescent="0.2">
      <c r="A6696" s="3">
        <v>42119</v>
      </c>
      <c r="B6696" t="s">
        <v>29</v>
      </c>
      <c r="C6696" t="s">
        <v>30</v>
      </c>
      <c r="D6696" t="s">
        <v>28</v>
      </c>
      <c r="E6696" t="s">
        <v>29</v>
      </c>
      <c r="F6696" t="s">
        <v>30</v>
      </c>
      <c r="G6696" t="s">
        <v>28</v>
      </c>
    </row>
    <row r="6697" spans="1:7" x14ac:dyDescent="0.2">
      <c r="A6697" s="3">
        <v>42120</v>
      </c>
      <c r="B6697" t="s">
        <v>29</v>
      </c>
      <c r="C6697" t="s">
        <v>30</v>
      </c>
      <c r="D6697" t="s">
        <v>28</v>
      </c>
      <c r="E6697" t="s">
        <v>29</v>
      </c>
      <c r="F6697" t="s">
        <v>30</v>
      </c>
      <c r="G6697" t="s">
        <v>28</v>
      </c>
    </row>
    <row r="6698" spans="1:7" x14ac:dyDescent="0.2">
      <c r="A6698" s="3">
        <v>42121</v>
      </c>
      <c r="B6698">
        <v>1.6300000000000001</v>
      </c>
      <c r="C6698" t="s">
        <v>27</v>
      </c>
      <c r="D6698" t="s">
        <v>28</v>
      </c>
      <c r="E6698">
        <v>1.5</v>
      </c>
      <c r="F6698" t="s">
        <v>27</v>
      </c>
      <c r="G6698" t="s">
        <v>28</v>
      </c>
    </row>
    <row r="6699" spans="1:7" x14ac:dyDescent="0.2">
      <c r="A6699" s="3">
        <v>42122</v>
      </c>
      <c r="B6699">
        <v>1.6300000000000001</v>
      </c>
      <c r="C6699" t="s">
        <v>27</v>
      </c>
      <c r="D6699" t="s">
        <v>28</v>
      </c>
      <c r="E6699">
        <v>1.27</v>
      </c>
      <c r="F6699" t="s">
        <v>27</v>
      </c>
      <c r="G6699" t="s">
        <v>28</v>
      </c>
    </row>
    <row r="6700" spans="1:7" x14ac:dyDescent="0.2">
      <c r="A6700" s="3">
        <v>42123</v>
      </c>
      <c r="B6700">
        <v>1.6300000000000001</v>
      </c>
      <c r="C6700" t="s">
        <v>27</v>
      </c>
      <c r="D6700" t="s">
        <v>28</v>
      </c>
      <c r="E6700">
        <v>1.6</v>
      </c>
      <c r="F6700" t="s">
        <v>27</v>
      </c>
      <c r="G6700" t="s">
        <v>28</v>
      </c>
    </row>
    <row r="6701" spans="1:7" x14ac:dyDescent="0.2">
      <c r="A6701" s="3">
        <v>42124</v>
      </c>
      <c r="B6701">
        <v>1.6300000000000001</v>
      </c>
      <c r="C6701" t="s">
        <v>27</v>
      </c>
      <c r="D6701" t="s">
        <v>28</v>
      </c>
      <c r="E6701">
        <v>1.6</v>
      </c>
      <c r="F6701" t="s">
        <v>27</v>
      </c>
      <c r="G6701" t="s">
        <v>28</v>
      </c>
    </row>
    <row r="6702" spans="1:7" x14ac:dyDescent="0.2">
      <c r="A6702" s="3">
        <v>42125</v>
      </c>
      <c r="B6702" t="s">
        <v>29</v>
      </c>
      <c r="C6702" t="s">
        <v>30</v>
      </c>
      <c r="D6702" t="s">
        <v>28</v>
      </c>
      <c r="E6702" t="s">
        <v>29</v>
      </c>
      <c r="F6702" t="s">
        <v>30</v>
      </c>
      <c r="G6702" t="s">
        <v>28</v>
      </c>
    </row>
    <row r="6703" spans="1:7" x14ac:dyDescent="0.2">
      <c r="A6703" s="3">
        <v>42126</v>
      </c>
      <c r="B6703" t="s">
        <v>29</v>
      </c>
      <c r="C6703" t="s">
        <v>30</v>
      </c>
      <c r="D6703" t="s">
        <v>28</v>
      </c>
      <c r="E6703" t="s">
        <v>29</v>
      </c>
      <c r="F6703" t="s">
        <v>30</v>
      </c>
      <c r="G6703" t="s">
        <v>28</v>
      </c>
    </row>
    <row r="6704" spans="1:7" x14ac:dyDescent="0.2">
      <c r="A6704" s="3">
        <v>42127</v>
      </c>
      <c r="B6704" t="s">
        <v>29</v>
      </c>
      <c r="C6704" t="s">
        <v>30</v>
      </c>
      <c r="D6704" t="s">
        <v>28</v>
      </c>
      <c r="E6704" t="s">
        <v>29</v>
      </c>
      <c r="F6704" t="s">
        <v>30</v>
      </c>
      <c r="G6704" t="s">
        <v>28</v>
      </c>
    </row>
    <row r="6705" spans="1:7" x14ac:dyDescent="0.2">
      <c r="A6705" s="3">
        <v>42128</v>
      </c>
      <c r="B6705">
        <v>1.6300000000000001</v>
      </c>
      <c r="C6705" t="s">
        <v>27</v>
      </c>
      <c r="D6705" t="s">
        <v>28</v>
      </c>
      <c r="E6705">
        <v>1.61</v>
      </c>
      <c r="F6705" t="s">
        <v>27</v>
      </c>
      <c r="G6705" t="s">
        <v>28</v>
      </c>
    </row>
    <row r="6706" spans="1:7" x14ac:dyDescent="0.2">
      <c r="A6706" s="3">
        <v>42129</v>
      </c>
      <c r="B6706">
        <v>1.6300000000000001</v>
      </c>
      <c r="C6706" t="s">
        <v>27</v>
      </c>
      <c r="D6706" t="s">
        <v>28</v>
      </c>
      <c r="E6706">
        <v>1.61</v>
      </c>
      <c r="F6706" t="s">
        <v>27</v>
      </c>
      <c r="G6706" t="s">
        <v>28</v>
      </c>
    </row>
    <row r="6707" spans="1:7" x14ac:dyDescent="0.2">
      <c r="A6707" s="3">
        <v>42130</v>
      </c>
      <c r="B6707">
        <v>1.6300000000000001</v>
      </c>
      <c r="C6707" t="s">
        <v>27</v>
      </c>
      <c r="D6707" t="s">
        <v>28</v>
      </c>
      <c r="E6707">
        <v>1.61</v>
      </c>
      <c r="F6707" t="s">
        <v>27</v>
      </c>
      <c r="G6707" t="s">
        <v>28</v>
      </c>
    </row>
    <row r="6708" spans="1:7" x14ac:dyDescent="0.2">
      <c r="A6708" s="3">
        <v>42131</v>
      </c>
      <c r="B6708">
        <v>1.6400000000000001</v>
      </c>
      <c r="C6708" t="s">
        <v>27</v>
      </c>
      <c r="D6708" t="s">
        <v>28</v>
      </c>
      <c r="E6708">
        <v>1.61</v>
      </c>
      <c r="F6708" t="s">
        <v>27</v>
      </c>
      <c r="G6708" t="s">
        <v>28</v>
      </c>
    </row>
    <row r="6709" spans="1:7" x14ac:dyDescent="0.2">
      <c r="A6709" s="3">
        <v>42132</v>
      </c>
      <c r="B6709">
        <v>1.6400000000000001</v>
      </c>
      <c r="C6709" t="s">
        <v>27</v>
      </c>
      <c r="D6709" t="s">
        <v>28</v>
      </c>
      <c r="E6709">
        <v>1.61</v>
      </c>
      <c r="F6709" t="s">
        <v>27</v>
      </c>
      <c r="G6709" t="s">
        <v>28</v>
      </c>
    </row>
    <row r="6710" spans="1:7" x14ac:dyDescent="0.2">
      <c r="A6710" s="3">
        <v>42133</v>
      </c>
      <c r="B6710" t="s">
        <v>29</v>
      </c>
      <c r="C6710" t="s">
        <v>30</v>
      </c>
      <c r="D6710" t="s">
        <v>28</v>
      </c>
      <c r="E6710" t="s">
        <v>29</v>
      </c>
      <c r="F6710" t="s">
        <v>30</v>
      </c>
      <c r="G6710" t="s">
        <v>28</v>
      </c>
    </row>
    <row r="6711" spans="1:7" x14ac:dyDescent="0.2">
      <c r="A6711" s="3">
        <v>42134</v>
      </c>
      <c r="B6711" t="s">
        <v>29</v>
      </c>
      <c r="C6711" t="s">
        <v>30</v>
      </c>
      <c r="D6711" t="s">
        <v>28</v>
      </c>
      <c r="E6711" t="s">
        <v>29</v>
      </c>
      <c r="F6711" t="s">
        <v>30</v>
      </c>
      <c r="G6711" t="s">
        <v>28</v>
      </c>
    </row>
    <row r="6712" spans="1:7" x14ac:dyDescent="0.2">
      <c r="A6712" s="3">
        <v>42135</v>
      </c>
      <c r="B6712">
        <v>1.6400000000000001</v>
      </c>
      <c r="C6712" t="s">
        <v>27</v>
      </c>
      <c r="D6712" t="s">
        <v>28</v>
      </c>
      <c r="E6712">
        <v>1.45</v>
      </c>
      <c r="F6712" t="s">
        <v>27</v>
      </c>
      <c r="G6712" t="s">
        <v>28</v>
      </c>
    </row>
    <row r="6713" spans="1:7" x14ac:dyDescent="0.2">
      <c r="A6713" s="3">
        <v>42136</v>
      </c>
      <c r="B6713">
        <v>1.6400000000000001</v>
      </c>
      <c r="C6713" t="s">
        <v>27</v>
      </c>
      <c r="D6713" t="s">
        <v>28</v>
      </c>
      <c r="E6713">
        <v>1.43</v>
      </c>
      <c r="F6713" t="s">
        <v>27</v>
      </c>
      <c r="G6713" t="s">
        <v>28</v>
      </c>
    </row>
    <row r="6714" spans="1:7" x14ac:dyDescent="0.2">
      <c r="A6714" s="3">
        <v>42137</v>
      </c>
      <c r="B6714">
        <v>1.6400000000000001</v>
      </c>
      <c r="C6714" t="s">
        <v>27</v>
      </c>
      <c r="D6714" t="s">
        <v>28</v>
      </c>
      <c r="E6714">
        <v>1.46</v>
      </c>
      <c r="F6714" t="s">
        <v>27</v>
      </c>
      <c r="G6714" t="s">
        <v>28</v>
      </c>
    </row>
    <row r="6715" spans="1:7" x14ac:dyDescent="0.2">
      <c r="A6715" s="3">
        <v>42138</v>
      </c>
      <c r="B6715">
        <v>1.6400000000000001</v>
      </c>
      <c r="C6715" t="s">
        <v>27</v>
      </c>
      <c r="D6715" t="s">
        <v>28</v>
      </c>
      <c r="E6715">
        <v>1.46</v>
      </c>
      <c r="F6715" t="s">
        <v>27</v>
      </c>
      <c r="G6715" t="s">
        <v>28</v>
      </c>
    </row>
    <row r="6716" spans="1:7" x14ac:dyDescent="0.2">
      <c r="A6716" s="3">
        <v>42139</v>
      </c>
      <c r="B6716">
        <v>1.6400000000000001</v>
      </c>
      <c r="C6716" t="s">
        <v>27</v>
      </c>
      <c r="D6716" t="s">
        <v>28</v>
      </c>
      <c r="E6716">
        <v>1.59</v>
      </c>
      <c r="F6716" t="s">
        <v>27</v>
      </c>
      <c r="G6716" t="s">
        <v>28</v>
      </c>
    </row>
    <row r="6717" spans="1:7" x14ac:dyDescent="0.2">
      <c r="A6717" s="3">
        <v>42140</v>
      </c>
      <c r="B6717" t="s">
        <v>29</v>
      </c>
      <c r="C6717" t="s">
        <v>30</v>
      </c>
      <c r="D6717" t="s">
        <v>28</v>
      </c>
      <c r="E6717" t="s">
        <v>29</v>
      </c>
      <c r="F6717" t="s">
        <v>30</v>
      </c>
      <c r="G6717" t="s">
        <v>28</v>
      </c>
    </row>
    <row r="6718" spans="1:7" x14ac:dyDescent="0.2">
      <c r="A6718" s="3">
        <v>42141</v>
      </c>
      <c r="B6718" t="s">
        <v>29</v>
      </c>
      <c r="C6718" t="s">
        <v>30</v>
      </c>
      <c r="D6718" t="s">
        <v>28</v>
      </c>
      <c r="E6718" t="s">
        <v>29</v>
      </c>
      <c r="F6718" t="s">
        <v>30</v>
      </c>
      <c r="G6718" t="s">
        <v>28</v>
      </c>
    </row>
    <row r="6719" spans="1:7" x14ac:dyDescent="0.2">
      <c r="A6719" s="3">
        <v>42142</v>
      </c>
      <c r="B6719">
        <v>1.6400000000000001</v>
      </c>
      <c r="C6719" t="s">
        <v>27</v>
      </c>
      <c r="D6719" t="s">
        <v>28</v>
      </c>
      <c r="E6719">
        <v>1.57</v>
      </c>
      <c r="F6719" t="s">
        <v>27</v>
      </c>
      <c r="G6719" t="s">
        <v>28</v>
      </c>
    </row>
    <row r="6720" spans="1:7" x14ac:dyDescent="0.2">
      <c r="A6720" s="3">
        <v>42143</v>
      </c>
      <c r="B6720">
        <v>1.6400000000000001</v>
      </c>
      <c r="C6720" t="s">
        <v>27</v>
      </c>
      <c r="D6720" t="s">
        <v>28</v>
      </c>
      <c r="E6720">
        <v>1.57</v>
      </c>
      <c r="F6720" t="s">
        <v>27</v>
      </c>
      <c r="G6720" t="s">
        <v>28</v>
      </c>
    </row>
    <row r="6721" spans="1:7" x14ac:dyDescent="0.2">
      <c r="A6721" s="3">
        <v>42144</v>
      </c>
      <c r="B6721">
        <v>1.6500000000000001</v>
      </c>
      <c r="C6721" t="s">
        <v>27</v>
      </c>
      <c r="D6721" t="s">
        <v>28</v>
      </c>
      <c r="E6721">
        <v>1.55</v>
      </c>
      <c r="F6721" t="s">
        <v>27</v>
      </c>
      <c r="G6721" t="s">
        <v>28</v>
      </c>
    </row>
    <row r="6722" spans="1:7" x14ac:dyDescent="0.2">
      <c r="A6722" s="3">
        <v>42145</v>
      </c>
      <c r="B6722">
        <v>1.6500000000000001</v>
      </c>
      <c r="C6722" t="s">
        <v>27</v>
      </c>
      <c r="D6722" t="s">
        <v>28</v>
      </c>
      <c r="E6722">
        <v>1.53</v>
      </c>
      <c r="F6722" t="s">
        <v>27</v>
      </c>
      <c r="G6722" t="s">
        <v>28</v>
      </c>
    </row>
    <row r="6723" spans="1:7" x14ac:dyDescent="0.2">
      <c r="A6723" s="3">
        <v>42146</v>
      </c>
      <c r="B6723">
        <v>1.6500000000000001</v>
      </c>
      <c r="C6723" t="s">
        <v>27</v>
      </c>
      <c r="D6723" t="s">
        <v>28</v>
      </c>
      <c r="E6723">
        <v>1.58</v>
      </c>
      <c r="F6723" t="s">
        <v>27</v>
      </c>
      <c r="G6723" t="s">
        <v>28</v>
      </c>
    </row>
    <row r="6724" spans="1:7" x14ac:dyDescent="0.2">
      <c r="A6724" s="3">
        <v>42147</v>
      </c>
      <c r="B6724" t="s">
        <v>29</v>
      </c>
      <c r="C6724" t="s">
        <v>30</v>
      </c>
      <c r="D6724" t="s">
        <v>28</v>
      </c>
      <c r="E6724" t="s">
        <v>29</v>
      </c>
      <c r="F6724" t="s">
        <v>30</v>
      </c>
      <c r="G6724" t="s">
        <v>28</v>
      </c>
    </row>
    <row r="6725" spans="1:7" x14ac:dyDescent="0.2">
      <c r="A6725" s="3">
        <v>42148</v>
      </c>
      <c r="B6725" t="s">
        <v>29</v>
      </c>
      <c r="C6725" t="s">
        <v>30</v>
      </c>
      <c r="D6725" t="s">
        <v>28</v>
      </c>
      <c r="E6725" t="s">
        <v>29</v>
      </c>
      <c r="F6725" t="s">
        <v>30</v>
      </c>
      <c r="G6725" t="s">
        <v>28</v>
      </c>
    </row>
    <row r="6726" spans="1:7" x14ac:dyDescent="0.2">
      <c r="A6726" s="3">
        <v>42149</v>
      </c>
      <c r="B6726">
        <v>1.6500000000000001</v>
      </c>
      <c r="C6726" t="s">
        <v>27</v>
      </c>
      <c r="D6726" t="s">
        <v>28</v>
      </c>
      <c r="E6726">
        <v>1.57</v>
      </c>
      <c r="F6726" t="s">
        <v>27</v>
      </c>
      <c r="G6726" t="s">
        <v>28</v>
      </c>
    </row>
    <row r="6727" spans="1:7" x14ac:dyDescent="0.2">
      <c r="A6727" s="3">
        <v>42150</v>
      </c>
      <c r="B6727">
        <v>1.6500000000000001</v>
      </c>
      <c r="C6727" t="s">
        <v>27</v>
      </c>
      <c r="D6727" t="s">
        <v>28</v>
      </c>
      <c r="E6727">
        <v>1.55</v>
      </c>
      <c r="F6727" t="s">
        <v>27</v>
      </c>
      <c r="G6727" t="s">
        <v>28</v>
      </c>
    </row>
    <row r="6728" spans="1:7" x14ac:dyDescent="0.2">
      <c r="A6728" s="3">
        <v>42151</v>
      </c>
      <c r="B6728">
        <v>1.6500000000000001</v>
      </c>
      <c r="C6728" t="s">
        <v>27</v>
      </c>
      <c r="D6728" t="s">
        <v>28</v>
      </c>
      <c r="E6728">
        <v>1.55</v>
      </c>
      <c r="F6728" t="s">
        <v>27</v>
      </c>
      <c r="G6728" t="s">
        <v>28</v>
      </c>
    </row>
    <row r="6729" spans="1:7" x14ac:dyDescent="0.2">
      <c r="A6729" s="3">
        <v>42152</v>
      </c>
      <c r="B6729">
        <v>1.6500000000000001</v>
      </c>
      <c r="C6729" t="s">
        <v>27</v>
      </c>
      <c r="D6729" t="s">
        <v>28</v>
      </c>
      <c r="E6729">
        <v>1.52</v>
      </c>
      <c r="F6729" t="s">
        <v>27</v>
      </c>
      <c r="G6729" t="s">
        <v>28</v>
      </c>
    </row>
    <row r="6730" spans="1:7" x14ac:dyDescent="0.2">
      <c r="A6730" s="3">
        <v>42153</v>
      </c>
      <c r="B6730">
        <v>1.6500000000000001</v>
      </c>
      <c r="C6730" t="s">
        <v>27</v>
      </c>
      <c r="D6730" t="s">
        <v>28</v>
      </c>
      <c r="E6730">
        <v>1.59</v>
      </c>
      <c r="F6730" t="s">
        <v>27</v>
      </c>
      <c r="G6730" t="s">
        <v>28</v>
      </c>
    </row>
    <row r="6731" spans="1:7" x14ac:dyDescent="0.2">
      <c r="A6731" s="3">
        <v>42154</v>
      </c>
      <c r="B6731" t="s">
        <v>29</v>
      </c>
      <c r="C6731" t="s">
        <v>30</v>
      </c>
      <c r="D6731" t="s">
        <v>28</v>
      </c>
      <c r="E6731" t="s">
        <v>29</v>
      </c>
      <c r="F6731" t="s">
        <v>30</v>
      </c>
      <c r="G6731" t="s">
        <v>28</v>
      </c>
    </row>
    <row r="6732" spans="1:7" x14ac:dyDescent="0.2">
      <c r="A6732" s="3">
        <v>42155</v>
      </c>
      <c r="B6732" t="s">
        <v>29</v>
      </c>
      <c r="C6732" t="s">
        <v>30</v>
      </c>
      <c r="D6732" t="s">
        <v>28</v>
      </c>
      <c r="E6732" t="s">
        <v>29</v>
      </c>
      <c r="F6732" t="s">
        <v>30</v>
      </c>
      <c r="G6732" t="s">
        <v>28</v>
      </c>
    </row>
    <row r="6733" spans="1:7" x14ac:dyDescent="0.2">
      <c r="A6733" s="3">
        <v>42156</v>
      </c>
      <c r="B6733">
        <v>1.6500000000000001</v>
      </c>
      <c r="C6733" t="s">
        <v>27</v>
      </c>
      <c r="D6733" t="s">
        <v>28</v>
      </c>
      <c r="E6733">
        <v>1.56</v>
      </c>
      <c r="F6733" t="s">
        <v>27</v>
      </c>
      <c r="G6733" t="s">
        <v>28</v>
      </c>
    </row>
    <row r="6734" spans="1:7" x14ac:dyDescent="0.2">
      <c r="A6734" s="3">
        <v>42157</v>
      </c>
      <c r="B6734">
        <v>1.6500000000000001</v>
      </c>
      <c r="C6734" t="s">
        <v>27</v>
      </c>
      <c r="D6734" t="s">
        <v>28</v>
      </c>
      <c r="E6734">
        <v>1.53</v>
      </c>
      <c r="F6734" t="s">
        <v>27</v>
      </c>
      <c r="G6734" t="s">
        <v>28</v>
      </c>
    </row>
    <row r="6735" spans="1:7" x14ac:dyDescent="0.2">
      <c r="A6735" s="3">
        <v>42158</v>
      </c>
      <c r="B6735">
        <v>1.6500000000000001</v>
      </c>
      <c r="C6735" t="s">
        <v>27</v>
      </c>
      <c r="D6735" t="s">
        <v>28</v>
      </c>
      <c r="E6735">
        <v>1.53</v>
      </c>
      <c r="F6735" t="s">
        <v>27</v>
      </c>
      <c r="G6735" t="s">
        <v>28</v>
      </c>
    </row>
    <row r="6736" spans="1:7" x14ac:dyDescent="0.2">
      <c r="A6736" s="3">
        <v>42160</v>
      </c>
      <c r="B6736">
        <v>1.6500000000000001</v>
      </c>
      <c r="C6736" t="s">
        <v>27</v>
      </c>
      <c r="D6736" t="s">
        <v>28</v>
      </c>
      <c r="E6736">
        <v>1.57</v>
      </c>
      <c r="F6736" t="s">
        <v>27</v>
      </c>
      <c r="G6736" t="s">
        <v>28</v>
      </c>
    </row>
    <row r="6737" spans="1:7" x14ac:dyDescent="0.2">
      <c r="A6737" s="3">
        <v>42161</v>
      </c>
      <c r="B6737" t="s">
        <v>29</v>
      </c>
      <c r="C6737" t="s">
        <v>30</v>
      </c>
      <c r="D6737" t="s">
        <v>28</v>
      </c>
      <c r="E6737" t="s">
        <v>29</v>
      </c>
      <c r="F6737" t="s">
        <v>30</v>
      </c>
      <c r="G6737" t="s">
        <v>28</v>
      </c>
    </row>
    <row r="6738" spans="1:7" x14ac:dyDescent="0.2">
      <c r="A6738" s="3">
        <v>42162</v>
      </c>
      <c r="B6738" t="s">
        <v>29</v>
      </c>
      <c r="C6738" t="s">
        <v>30</v>
      </c>
      <c r="D6738" t="s">
        <v>28</v>
      </c>
      <c r="E6738" t="s">
        <v>29</v>
      </c>
      <c r="F6738" t="s">
        <v>30</v>
      </c>
      <c r="G6738" t="s">
        <v>28</v>
      </c>
    </row>
    <row r="6739" spans="1:7" x14ac:dyDescent="0.2">
      <c r="A6739" s="3">
        <v>42163</v>
      </c>
      <c r="B6739">
        <v>1.6500000000000001</v>
      </c>
      <c r="C6739" t="s">
        <v>27</v>
      </c>
      <c r="D6739" t="s">
        <v>28</v>
      </c>
      <c r="E6739">
        <v>1.54</v>
      </c>
      <c r="F6739" t="s">
        <v>27</v>
      </c>
      <c r="G6739" t="s">
        <v>28</v>
      </c>
    </row>
    <row r="6740" spans="1:7" x14ac:dyDescent="0.2">
      <c r="A6740" s="3">
        <v>42164</v>
      </c>
      <c r="B6740">
        <v>1.6500000000000001</v>
      </c>
      <c r="C6740" t="s">
        <v>27</v>
      </c>
      <c r="D6740" t="s">
        <v>28</v>
      </c>
      <c r="E6740">
        <v>1.52</v>
      </c>
      <c r="F6740" t="s">
        <v>27</v>
      </c>
      <c r="G6740" t="s">
        <v>28</v>
      </c>
    </row>
    <row r="6741" spans="1:7" x14ac:dyDescent="0.2">
      <c r="A6741" s="3">
        <v>42165</v>
      </c>
      <c r="B6741">
        <v>1.6500000000000001</v>
      </c>
      <c r="C6741" t="s">
        <v>27</v>
      </c>
      <c r="D6741" t="s">
        <v>28</v>
      </c>
      <c r="E6741">
        <v>1.52</v>
      </c>
      <c r="F6741" t="s">
        <v>27</v>
      </c>
      <c r="G6741" t="s">
        <v>28</v>
      </c>
    </row>
    <row r="6742" spans="1:7" x14ac:dyDescent="0.2">
      <c r="A6742" s="3">
        <v>42166</v>
      </c>
      <c r="B6742">
        <v>1.6500000000000001</v>
      </c>
      <c r="C6742" t="s">
        <v>27</v>
      </c>
      <c r="D6742" t="s">
        <v>28</v>
      </c>
      <c r="E6742">
        <v>1.5</v>
      </c>
      <c r="F6742" t="s">
        <v>27</v>
      </c>
      <c r="G6742" t="s">
        <v>28</v>
      </c>
    </row>
    <row r="6743" spans="1:7" x14ac:dyDescent="0.2">
      <c r="A6743" s="3">
        <v>42167</v>
      </c>
      <c r="B6743">
        <v>1.6500000000000001</v>
      </c>
      <c r="C6743" t="s">
        <v>27</v>
      </c>
      <c r="D6743" t="s">
        <v>28</v>
      </c>
      <c r="E6743">
        <v>1.57</v>
      </c>
      <c r="F6743" t="s">
        <v>27</v>
      </c>
      <c r="G6743" t="s">
        <v>28</v>
      </c>
    </row>
    <row r="6744" spans="1:7" x14ac:dyDescent="0.2">
      <c r="A6744" s="3">
        <v>42168</v>
      </c>
      <c r="B6744" t="s">
        <v>29</v>
      </c>
      <c r="C6744" t="s">
        <v>30</v>
      </c>
      <c r="D6744" t="s">
        <v>28</v>
      </c>
      <c r="E6744" t="s">
        <v>29</v>
      </c>
      <c r="F6744" t="s">
        <v>30</v>
      </c>
      <c r="G6744" t="s">
        <v>28</v>
      </c>
    </row>
    <row r="6745" spans="1:7" x14ac:dyDescent="0.2">
      <c r="A6745" s="3">
        <v>42169</v>
      </c>
      <c r="B6745" t="s">
        <v>29</v>
      </c>
      <c r="C6745" t="s">
        <v>30</v>
      </c>
      <c r="D6745" t="s">
        <v>28</v>
      </c>
      <c r="E6745" t="s">
        <v>29</v>
      </c>
      <c r="F6745" t="s">
        <v>30</v>
      </c>
      <c r="G6745" t="s">
        <v>28</v>
      </c>
    </row>
    <row r="6746" spans="1:7" x14ac:dyDescent="0.2">
      <c r="A6746" s="3">
        <v>42170</v>
      </c>
      <c r="B6746">
        <v>1.6500000000000001</v>
      </c>
      <c r="C6746" t="s">
        <v>27</v>
      </c>
      <c r="D6746" t="s">
        <v>28</v>
      </c>
      <c r="E6746">
        <v>1.58</v>
      </c>
      <c r="F6746" t="s">
        <v>27</v>
      </c>
      <c r="G6746" t="s">
        <v>28</v>
      </c>
    </row>
    <row r="6747" spans="1:7" x14ac:dyDescent="0.2">
      <c r="A6747" s="3">
        <v>42171</v>
      </c>
      <c r="B6747">
        <v>1.6600000000000001</v>
      </c>
      <c r="C6747" t="s">
        <v>27</v>
      </c>
      <c r="D6747" t="s">
        <v>28</v>
      </c>
      <c r="E6747">
        <v>1.83</v>
      </c>
      <c r="F6747" t="s">
        <v>27</v>
      </c>
      <c r="G6747" t="s">
        <v>28</v>
      </c>
    </row>
    <row r="6748" spans="1:7" x14ac:dyDescent="0.2">
      <c r="A6748" s="3">
        <v>42172</v>
      </c>
      <c r="B6748">
        <v>1.6600000000000001</v>
      </c>
      <c r="C6748" t="s">
        <v>27</v>
      </c>
      <c r="D6748" t="s">
        <v>28</v>
      </c>
      <c r="E6748">
        <v>1.74</v>
      </c>
      <c r="F6748" t="s">
        <v>27</v>
      </c>
      <c r="G6748" t="s">
        <v>28</v>
      </c>
    </row>
    <row r="6749" spans="1:7" x14ac:dyDescent="0.2">
      <c r="A6749" s="3">
        <v>42173</v>
      </c>
      <c r="B6749">
        <v>1.6600000000000001</v>
      </c>
      <c r="C6749" t="s">
        <v>27</v>
      </c>
      <c r="D6749" t="s">
        <v>28</v>
      </c>
      <c r="E6749">
        <v>1.68</v>
      </c>
      <c r="F6749" t="s">
        <v>27</v>
      </c>
      <c r="G6749" t="s">
        <v>28</v>
      </c>
    </row>
    <row r="6750" spans="1:7" x14ac:dyDescent="0.2">
      <c r="A6750" s="3">
        <v>42174</v>
      </c>
      <c r="B6750">
        <v>1.6600000000000001</v>
      </c>
      <c r="C6750" t="s">
        <v>27</v>
      </c>
      <c r="D6750" t="s">
        <v>28</v>
      </c>
      <c r="E6750">
        <v>1.62</v>
      </c>
      <c r="F6750" t="s">
        <v>27</v>
      </c>
      <c r="G6750" t="s">
        <v>28</v>
      </c>
    </row>
    <row r="6751" spans="1:7" x14ac:dyDescent="0.2">
      <c r="A6751" s="3">
        <v>42175</v>
      </c>
      <c r="B6751" t="s">
        <v>29</v>
      </c>
      <c r="C6751" t="s">
        <v>30</v>
      </c>
      <c r="D6751" t="s">
        <v>28</v>
      </c>
      <c r="E6751" t="s">
        <v>29</v>
      </c>
      <c r="F6751" t="s">
        <v>30</v>
      </c>
      <c r="G6751" t="s">
        <v>28</v>
      </c>
    </row>
    <row r="6752" spans="1:7" x14ac:dyDescent="0.2">
      <c r="A6752" s="3">
        <v>42176</v>
      </c>
      <c r="B6752" t="s">
        <v>29</v>
      </c>
      <c r="C6752" t="s">
        <v>30</v>
      </c>
      <c r="D6752" t="s">
        <v>28</v>
      </c>
      <c r="E6752" t="s">
        <v>29</v>
      </c>
      <c r="F6752" t="s">
        <v>30</v>
      </c>
      <c r="G6752" t="s">
        <v>28</v>
      </c>
    </row>
    <row r="6753" spans="1:7" x14ac:dyDescent="0.2">
      <c r="A6753" s="3">
        <v>42177</v>
      </c>
      <c r="B6753">
        <v>1.6600000000000001</v>
      </c>
      <c r="C6753" t="s">
        <v>27</v>
      </c>
      <c r="D6753" t="s">
        <v>28</v>
      </c>
      <c r="E6753">
        <v>1.62</v>
      </c>
      <c r="F6753" t="s">
        <v>27</v>
      </c>
      <c r="G6753" t="s">
        <v>28</v>
      </c>
    </row>
    <row r="6754" spans="1:7" x14ac:dyDescent="0.2">
      <c r="A6754" s="3">
        <v>42178</v>
      </c>
      <c r="B6754">
        <v>1.6600000000000001</v>
      </c>
      <c r="C6754" t="s">
        <v>27</v>
      </c>
      <c r="D6754" t="s">
        <v>28</v>
      </c>
      <c r="E6754">
        <v>1.62</v>
      </c>
      <c r="F6754" t="s">
        <v>27</v>
      </c>
      <c r="G6754" t="s">
        <v>28</v>
      </c>
    </row>
    <row r="6755" spans="1:7" x14ac:dyDescent="0.2">
      <c r="A6755" s="3">
        <v>42179</v>
      </c>
      <c r="B6755">
        <v>1.6600000000000001</v>
      </c>
      <c r="C6755" t="s">
        <v>27</v>
      </c>
      <c r="D6755" t="s">
        <v>28</v>
      </c>
      <c r="E6755">
        <v>1.6300000000000001</v>
      </c>
      <c r="F6755" t="s">
        <v>27</v>
      </c>
      <c r="G6755" t="s">
        <v>28</v>
      </c>
    </row>
    <row r="6756" spans="1:7" x14ac:dyDescent="0.2">
      <c r="A6756" s="3">
        <v>42180</v>
      </c>
      <c r="B6756">
        <v>1.6600000000000001</v>
      </c>
      <c r="C6756" t="s">
        <v>27</v>
      </c>
      <c r="D6756" t="s">
        <v>28</v>
      </c>
      <c r="E6756">
        <v>1.6300000000000001</v>
      </c>
      <c r="F6756" t="s">
        <v>27</v>
      </c>
      <c r="G6756" t="s">
        <v>28</v>
      </c>
    </row>
    <row r="6757" spans="1:7" x14ac:dyDescent="0.2">
      <c r="A6757" s="3">
        <v>42181</v>
      </c>
      <c r="B6757">
        <v>1.6600000000000001</v>
      </c>
      <c r="C6757" t="s">
        <v>27</v>
      </c>
      <c r="D6757" t="s">
        <v>28</v>
      </c>
      <c r="E6757">
        <v>1.46</v>
      </c>
      <c r="F6757" t="s">
        <v>27</v>
      </c>
      <c r="G6757" t="s">
        <v>28</v>
      </c>
    </row>
    <row r="6758" spans="1:7" x14ac:dyDescent="0.2">
      <c r="A6758" s="3">
        <v>42182</v>
      </c>
      <c r="B6758" t="s">
        <v>29</v>
      </c>
      <c r="C6758" t="s">
        <v>30</v>
      </c>
      <c r="D6758" t="s">
        <v>28</v>
      </c>
      <c r="E6758" t="s">
        <v>29</v>
      </c>
      <c r="F6758" t="s">
        <v>30</v>
      </c>
      <c r="G6758" t="s">
        <v>28</v>
      </c>
    </row>
    <row r="6759" spans="1:7" x14ac:dyDescent="0.2">
      <c r="A6759" s="3">
        <v>42183</v>
      </c>
      <c r="B6759" t="s">
        <v>29</v>
      </c>
      <c r="C6759" t="s">
        <v>30</v>
      </c>
      <c r="D6759" t="s">
        <v>28</v>
      </c>
      <c r="E6759" t="s">
        <v>29</v>
      </c>
      <c r="F6759" t="s">
        <v>30</v>
      </c>
      <c r="G6759" t="s">
        <v>28</v>
      </c>
    </row>
    <row r="6760" spans="1:7" x14ac:dyDescent="0.2">
      <c r="A6760" s="3">
        <v>42184</v>
      </c>
      <c r="B6760">
        <v>1.6600000000000001</v>
      </c>
      <c r="C6760" t="s">
        <v>27</v>
      </c>
      <c r="D6760" t="s">
        <v>28</v>
      </c>
      <c r="E6760">
        <v>1.58</v>
      </c>
      <c r="F6760" t="s">
        <v>27</v>
      </c>
      <c r="G6760" t="s">
        <v>28</v>
      </c>
    </row>
    <row r="6761" spans="1:7" x14ac:dyDescent="0.2">
      <c r="A6761" s="3">
        <v>42185</v>
      </c>
      <c r="B6761">
        <v>1.6600000000000001</v>
      </c>
      <c r="C6761" t="s">
        <v>27</v>
      </c>
      <c r="D6761" t="s">
        <v>28</v>
      </c>
      <c r="E6761">
        <v>1.61</v>
      </c>
      <c r="F6761" t="s">
        <v>27</v>
      </c>
      <c r="G6761" t="s">
        <v>28</v>
      </c>
    </row>
    <row r="6762" spans="1:7" x14ac:dyDescent="0.2">
      <c r="A6762" s="3">
        <v>42186</v>
      </c>
      <c r="B6762">
        <v>1.6600000000000001</v>
      </c>
      <c r="C6762" t="s">
        <v>27</v>
      </c>
      <c r="D6762" t="s">
        <v>28</v>
      </c>
      <c r="E6762">
        <v>1.6</v>
      </c>
      <c r="F6762" t="s">
        <v>27</v>
      </c>
      <c r="G6762" t="s">
        <v>28</v>
      </c>
    </row>
    <row r="6763" spans="1:7" x14ac:dyDescent="0.2">
      <c r="A6763" s="3">
        <v>42187</v>
      </c>
      <c r="B6763">
        <v>1.6600000000000001</v>
      </c>
      <c r="C6763" t="s">
        <v>27</v>
      </c>
      <c r="D6763" t="s">
        <v>28</v>
      </c>
      <c r="E6763">
        <v>1.6</v>
      </c>
      <c r="F6763" t="s">
        <v>27</v>
      </c>
      <c r="G6763" t="s">
        <v>28</v>
      </c>
    </row>
    <row r="6764" spans="1:7" x14ac:dyDescent="0.2">
      <c r="A6764" s="3">
        <v>42188</v>
      </c>
      <c r="B6764">
        <v>1.6600000000000001</v>
      </c>
      <c r="C6764" t="s">
        <v>27</v>
      </c>
      <c r="D6764" t="s">
        <v>28</v>
      </c>
      <c r="E6764">
        <v>1.6</v>
      </c>
      <c r="F6764" t="s">
        <v>27</v>
      </c>
      <c r="G6764" t="s">
        <v>28</v>
      </c>
    </row>
    <row r="6765" spans="1:7" x14ac:dyDescent="0.2">
      <c r="A6765" s="3">
        <v>42189</v>
      </c>
      <c r="B6765" t="s">
        <v>29</v>
      </c>
      <c r="C6765" t="s">
        <v>30</v>
      </c>
      <c r="D6765" t="s">
        <v>28</v>
      </c>
      <c r="E6765" t="s">
        <v>29</v>
      </c>
      <c r="F6765" t="s">
        <v>30</v>
      </c>
      <c r="G6765" t="s">
        <v>28</v>
      </c>
    </row>
    <row r="6766" spans="1:7" x14ac:dyDescent="0.2">
      <c r="A6766" s="3">
        <v>42190</v>
      </c>
      <c r="B6766" t="s">
        <v>29</v>
      </c>
      <c r="C6766" t="s">
        <v>30</v>
      </c>
      <c r="D6766" t="s">
        <v>28</v>
      </c>
      <c r="E6766" t="s">
        <v>29</v>
      </c>
      <c r="F6766" t="s">
        <v>30</v>
      </c>
      <c r="G6766" t="s">
        <v>28</v>
      </c>
    </row>
    <row r="6767" spans="1:7" x14ac:dyDescent="0.2">
      <c r="A6767" s="3">
        <v>42191</v>
      </c>
      <c r="B6767">
        <v>1.6600000000000001</v>
      </c>
      <c r="C6767" t="s">
        <v>27</v>
      </c>
      <c r="D6767" t="s">
        <v>28</v>
      </c>
      <c r="E6767">
        <v>1.6</v>
      </c>
      <c r="F6767" t="s">
        <v>27</v>
      </c>
      <c r="G6767" t="s">
        <v>28</v>
      </c>
    </row>
    <row r="6768" spans="1:7" x14ac:dyDescent="0.2">
      <c r="A6768" s="3">
        <v>42192</v>
      </c>
      <c r="B6768">
        <v>1.6600000000000001</v>
      </c>
      <c r="C6768" t="s">
        <v>27</v>
      </c>
      <c r="D6768" t="s">
        <v>28</v>
      </c>
      <c r="E6768">
        <v>1.62</v>
      </c>
      <c r="F6768" t="s">
        <v>27</v>
      </c>
      <c r="G6768" t="s">
        <v>28</v>
      </c>
    </row>
    <row r="6769" spans="1:7" x14ac:dyDescent="0.2">
      <c r="A6769" s="3">
        <v>42193</v>
      </c>
      <c r="B6769">
        <v>1.6600000000000001</v>
      </c>
      <c r="C6769" t="s">
        <v>27</v>
      </c>
      <c r="D6769" t="s">
        <v>28</v>
      </c>
      <c r="E6769">
        <v>1.61</v>
      </c>
      <c r="F6769" t="s">
        <v>27</v>
      </c>
      <c r="G6769" t="s">
        <v>28</v>
      </c>
    </row>
    <row r="6770" spans="1:7" x14ac:dyDescent="0.2">
      <c r="A6770" s="3">
        <v>42194</v>
      </c>
      <c r="B6770">
        <v>1.6600000000000001</v>
      </c>
      <c r="C6770" t="s">
        <v>27</v>
      </c>
      <c r="D6770" t="s">
        <v>28</v>
      </c>
      <c r="E6770">
        <v>1.61</v>
      </c>
      <c r="F6770" t="s">
        <v>27</v>
      </c>
      <c r="G6770" t="s">
        <v>28</v>
      </c>
    </row>
    <row r="6771" spans="1:7" x14ac:dyDescent="0.2">
      <c r="A6771" s="3">
        <v>42195</v>
      </c>
      <c r="B6771">
        <v>1.6600000000000001</v>
      </c>
      <c r="C6771" t="s">
        <v>27</v>
      </c>
      <c r="D6771" t="s">
        <v>28</v>
      </c>
      <c r="E6771">
        <v>1.61</v>
      </c>
      <c r="F6771" t="s">
        <v>27</v>
      </c>
      <c r="G6771" t="s">
        <v>28</v>
      </c>
    </row>
    <row r="6772" spans="1:7" x14ac:dyDescent="0.2">
      <c r="A6772" s="3">
        <v>42196</v>
      </c>
      <c r="B6772" t="s">
        <v>29</v>
      </c>
      <c r="C6772" t="s">
        <v>30</v>
      </c>
      <c r="D6772" t="s">
        <v>28</v>
      </c>
      <c r="E6772" t="s">
        <v>29</v>
      </c>
      <c r="F6772" t="s">
        <v>30</v>
      </c>
      <c r="G6772" t="s">
        <v>28</v>
      </c>
    </row>
    <row r="6773" spans="1:7" x14ac:dyDescent="0.2">
      <c r="A6773" s="3">
        <v>42197</v>
      </c>
      <c r="B6773" t="s">
        <v>29</v>
      </c>
      <c r="C6773" t="s">
        <v>30</v>
      </c>
      <c r="D6773" t="s">
        <v>28</v>
      </c>
      <c r="E6773" t="s">
        <v>29</v>
      </c>
      <c r="F6773" t="s">
        <v>30</v>
      </c>
      <c r="G6773" t="s">
        <v>28</v>
      </c>
    </row>
    <row r="6774" spans="1:7" x14ac:dyDescent="0.2">
      <c r="A6774" s="3">
        <v>42198</v>
      </c>
      <c r="B6774">
        <v>1.6600000000000001</v>
      </c>
      <c r="C6774" t="s">
        <v>27</v>
      </c>
      <c r="D6774" t="s">
        <v>28</v>
      </c>
      <c r="E6774">
        <v>1.61</v>
      </c>
      <c r="F6774" t="s">
        <v>27</v>
      </c>
      <c r="G6774" t="s">
        <v>28</v>
      </c>
    </row>
    <row r="6775" spans="1:7" x14ac:dyDescent="0.2">
      <c r="A6775" s="3">
        <v>42199</v>
      </c>
      <c r="B6775">
        <v>1.6600000000000001</v>
      </c>
      <c r="C6775" t="s">
        <v>27</v>
      </c>
      <c r="D6775" t="s">
        <v>28</v>
      </c>
      <c r="E6775">
        <v>1.61</v>
      </c>
      <c r="F6775" t="s">
        <v>27</v>
      </c>
      <c r="G6775" t="s">
        <v>28</v>
      </c>
    </row>
    <row r="6776" spans="1:7" x14ac:dyDescent="0.2">
      <c r="A6776" s="3">
        <v>42200</v>
      </c>
      <c r="B6776">
        <v>1.6600000000000001</v>
      </c>
      <c r="C6776" t="s">
        <v>27</v>
      </c>
      <c r="D6776" t="s">
        <v>28</v>
      </c>
      <c r="E6776">
        <v>1.61</v>
      </c>
      <c r="F6776" t="s">
        <v>27</v>
      </c>
      <c r="G6776" t="s">
        <v>28</v>
      </c>
    </row>
    <row r="6777" spans="1:7" x14ac:dyDescent="0.2">
      <c r="A6777" s="3">
        <v>42201</v>
      </c>
      <c r="B6777">
        <v>1.6600000000000001</v>
      </c>
      <c r="C6777" t="s">
        <v>27</v>
      </c>
      <c r="D6777" t="s">
        <v>28</v>
      </c>
      <c r="E6777">
        <v>1.61</v>
      </c>
      <c r="F6777" t="s">
        <v>27</v>
      </c>
      <c r="G6777" t="s">
        <v>28</v>
      </c>
    </row>
    <row r="6778" spans="1:7" x14ac:dyDescent="0.2">
      <c r="A6778" s="3">
        <v>42202</v>
      </c>
      <c r="B6778">
        <v>1.6600000000000001</v>
      </c>
      <c r="C6778" t="s">
        <v>27</v>
      </c>
      <c r="D6778" t="s">
        <v>28</v>
      </c>
      <c r="E6778">
        <v>1.61</v>
      </c>
      <c r="F6778" t="s">
        <v>27</v>
      </c>
      <c r="G6778" t="s">
        <v>28</v>
      </c>
    </row>
    <row r="6779" spans="1:7" x14ac:dyDescent="0.2">
      <c r="A6779" s="3">
        <v>42203</v>
      </c>
      <c r="B6779" t="s">
        <v>29</v>
      </c>
      <c r="C6779" t="s">
        <v>30</v>
      </c>
      <c r="D6779" t="s">
        <v>28</v>
      </c>
      <c r="E6779" t="s">
        <v>29</v>
      </c>
      <c r="F6779" t="s">
        <v>30</v>
      </c>
      <c r="G6779" t="s">
        <v>28</v>
      </c>
    </row>
    <row r="6780" spans="1:7" x14ac:dyDescent="0.2">
      <c r="A6780" s="3">
        <v>42204</v>
      </c>
      <c r="B6780" t="s">
        <v>29</v>
      </c>
      <c r="C6780" t="s">
        <v>30</v>
      </c>
      <c r="D6780" t="s">
        <v>28</v>
      </c>
      <c r="E6780" t="s">
        <v>29</v>
      </c>
      <c r="F6780" t="s">
        <v>30</v>
      </c>
      <c r="G6780" t="s">
        <v>28</v>
      </c>
    </row>
    <row r="6781" spans="1:7" x14ac:dyDescent="0.2">
      <c r="A6781" s="3">
        <v>42205</v>
      </c>
      <c r="B6781">
        <v>1.6600000000000001</v>
      </c>
      <c r="C6781" t="s">
        <v>27</v>
      </c>
      <c r="D6781" t="s">
        <v>28</v>
      </c>
      <c r="E6781">
        <v>1.6600000000000001</v>
      </c>
      <c r="F6781" t="s">
        <v>27</v>
      </c>
      <c r="G6781" t="s">
        <v>28</v>
      </c>
    </row>
    <row r="6782" spans="1:7" x14ac:dyDescent="0.2">
      <c r="A6782" s="3">
        <v>42206</v>
      </c>
      <c r="B6782">
        <v>1.6600000000000001</v>
      </c>
      <c r="C6782" t="s">
        <v>27</v>
      </c>
      <c r="D6782" t="s">
        <v>28</v>
      </c>
      <c r="E6782">
        <v>1.6500000000000001</v>
      </c>
      <c r="F6782" t="s">
        <v>27</v>
      </c>
      <c r="G6782" t="s">
        <v>28</v>
      </c>
    </row>
    <row r="6783" spans="1:7" x14ac:dyDescent="0.2">
      <c r="A6783" s="3">
        <v>42207</v>
      </c>
      <c r="B6783">
        <v>1.6600000000000001</v>
      </c>
      <c r="C6783" t="s">
        <v>27</v>
      </c>
      <c r="D6783" t="s">
        <v>28</v>
      </c>
      <c r="E6783">
        <v>1.6400000000000001</v>
      </c>
      <c r="F6783" t="s">
        <v>27</v>
      </c>
      <c r="G6783" t="s">
        <v>28</v>
      </c>
    </row>
    <row r="6784" spans="1:7" x14ac:dyDescent="0.2">
      <c r="A6784" s="3">
        <v>42208</v>
      </c>
      <c r="B6784">
        <v>1.6600000000000001</v>
      </c>
      <c r="C6784" t="s">
        <v>27</v>
      </c>
      <c r="D6784" t="s">
        <v>28</v>
      </c>
      <c r="E6784">
        <v>1.6300000000000001</v>
      </c>
      <c r="F6784" t="s">
        <v>27</v>
      </c>
      <c r="G6784" t="s">
        <v>28</v>
      </c>
    </row>
    <row r="6785" spans="1:7" x14ac:dyDescent="0.2">
      <c r="A6785" s="3">
        <v>42209</v>
      </c>
      <c r="B6785">
        <v>1.6600000000000001</v>
      </c>
      <c r="C6785" t="s">
        <v>27</v>
      </c>
      <c r="D6785" t="s">
        <v>28</v>
      </c>
      <c r="E6785">
        <v>1.62</v>
      </c>
      <c r="F6785" t="s">
        <v>27</v>
      </c>
      <c r="G6785" t="s">
        <v>28</v>
      </c>
    </row>
    <row r="6786" spans="1:7" x14ac:dyDescent="0.2">
      <c r="A6786" s="3">
        <v>42210</v>
      </c>
      <c r="B6786" t="s">
        <v>29</v>
      </c>
      <c r="C6786" t="s">
        <v>30</v>
      </c>
      <c r="D6786" t="s">
        <v>28</v>
      </c>
      <c r="E6786" t="s">
        <v>29</v>
      </c>
      <c r="F6786" t="s">
        <v>30</v>
      </c>
      <c r="G6786" t="s">
        <v>28</v>
      </c>
    </row>
    <row r="6787" spans="1:7" x14ac:dyDescent="0.2">
      <c r="A6787" s="3">
        <v>42211</v>
      </c>
      <c r="B6787" t="s">
        <v>29</v>
      </c>
      <c r="C6787" t="s">
        <v>30</v>
      </c>
      <c r="D6787" t="s">
        <v>28</v>
      </c>
      <c r="E6787" t="s">
        <v>29</v>
      </c>
      <c r="F6787" t="s">
        <v>30</v>
      </c>
      <c r="G6787" t="s">
        <v>28</v>
      </c>
    </row>
    <row r="6788" spans="1:7" x14ac:dyDescent="0.2">
      <c r="A6788" s="3">
        <v>42212</v>
      </c>
      <c r="B6788">
        <v>1.6600000000000001</v>
      </c>
      <c r="C6788" t="s">
        <v>27</v>
      </c>
      <c r="D6788" t="s">
        <v>28</v>
      </c>
      <c r="E6788">
        <v>1.51</v>
      </c>
      <c r="F6788" t="s">
        <v>27</v>
      </c>
      <c r="G6788" t="s">
        <v>28</v>
      </c>
    </row>
    <row r="6789" spans="1:7" x14ac:dyDescent="0.2">
      <c r="A6789" s="3">
        <v>42213</v>
      </c>
      <c r="B6789">
        <v>1.6600000000000001</v>
      </c>
      <c r="C6789" t="s">
        <v>27</v>
      </c>
      <c r="D6789" t="s">
        <v>28</v>
      </c>
      <c r="E6789">
        <v>1.28</v>
      </c>
      <c r="F6789" t="s">
        <v>27</v>
      </c>
      <c r="G6789" t="s">
        <v>28</v>
      </c>
    </row>
    <row r="6790" spans="1:7" x14ac:dyDescent="0.2">
      <c r="A6790" s="3">
        <v>42214</v>
      </c>
      <c r="B6790">
        <v>1.6600000000000001</v>
      </c>
      <c r="C6790" t="s">
        <v>27</v>
      </c>
      <c r="D6790" t="s">
        <v>28</v>
      </c>
      <c r="E6790">
        <v>1.25</v>
      </c>
      <c r="F6790" t="s">
        <v>27</v>
      </c>
      <c r="G6790" t="s">
        <v>28</v>
      </c>
    </row>
    <row r="6791" spans="1:7" x14ac:dyDescent="0.2">
      <c r="A6791" s="3">
        <v>42215</v>
      </c>
      <c r="B6791">
        <v>1.6600000000000001</v>
      </c>
      <c r="C6791" t="s">
        <v>27</v>
      </c>
      <c r="D6791" t="s">
        <v>28</v>
      </c>
      <c r="E6791">
        <v>1.59</v>
      </c>
      <c r="F6791" t="s">
        <v>27</v>
      </c>
      <c r="G6791" t="s">
        <v>28</v>
      </c>
    </row>
    <row r="6792" spans="1:7" x14ac:dyDescent="0.2">
      <c r="A6792" s="3">
        <v>42216</v>
      </c>
      <c r="B6792">
        <v>1.6600000000000001</v>
      </c>
      <c r="C6792" t="s">
        <v>27</v>
      </c>
      <c r="D6792" t="s">
        <v>28</v>
      </c>
      <c r="E6792">
        <v>1.61</v>
      </c>
      <c r="F6792" t="s">
        <v>27</v>
      </c>
      <c r="G6792" t="s">
        <v>28</v>
      </c>
    </row>
    <row r="6793" spans="1:7" x14ac:dyDescent="0.2">
      <c r="A6793" s="3">
        <v>42217</v>
      </c>
      <c r="B6793" t="s">
        <v>29</v>
      </c>
      <c r="C6793" t="s">
        <v>30</v>
      </c>
      <c r="D6793" t="s">
        <v>28</v>
      </c>
      <c r="E6793" t="s">
        <v>29</v>
      </c>
      <c r="F6793" t="s">
        <v>30</v>
      </c>
      <c r="G6793" t="s">
        <v>28</v>
      </c>
    </row>
    <row r="6794" spans="1:7" x14ac:dyDescent="0.2">
      <c r="A6794" s="3">
        <v>42218</v>
      </c>
      <c r="B6794" t="s">
        <v>29</v>
      </c>
      <c r="C6794" t="s">
        <v>30</v>
      </c>
      <c r="D6794" t="s">
        <v>28</v>
      </c>
      <c r="E6794" t="s">
        <v>29</v>
      </c>
      <c r="F6794" t="s">
        <v>30</v>
      </c>
      <c r="G6794" t="s">
        <v>28</v>
      </c>
    </row>
    <row r="6795" spans="1:7" x14ac:dyDescent="0.2">
      <c r="A6795" s="3">
        <v>42219</v>
      </c>
      <c r="B6795">
        <v>1.6600000000000001</v>
      </c>
      <c r="C6795" t="s">
        <v>27</v>
      </c>
      <c r="D6795" t="s">
        <v>28</v>
      </c>
      <c r="E6795">
        <v>1.61</v>
      </c>
      <c r="F6795" t="s">
        <v>27</v>
      </c>
      <c r="G6795" t="s">
        <v>28</v>
      </c>
    </row>
    <row r="6796" spans="1:7" x14ac:dyDescent="0.2">
      <c r="A6796" s="3">
        <v>42220</v>
      </c>
      <c r="B6796">
        <v>1.6600000000000001</v>
      </c>
      <c r="C6796" t="s">
        <v>27</v>
      </c>
      <c r="D6796" t="s">
        <v>28</v>
      </c>
      <c r="E6796">
        <v>1.61</v>
      </c>
      <c r="F6796" t="s">
        <v>27</v>
      </c>
      <c r="G6796" t="s">
        <v>28</v>
      </c>
    </row>
    <row r="6797" spans="1:7" x14ac:dyDescent="0.2">
      <c r="A6797" s="3">
        <v>42221</v>
      </c>
      <c r="B6797">
        <v>1.6600000000000001</v>
      </c>
      <c r="C6797" t="s">
        <v>27</v>
      </c>
      <c r="D6797" t="s">
        <v>28</v>
      </c>
      <c r="E6797">
        <v>1.61</v>
      </c>
      <c r="F6797" t="s">
        <v>27</v>
      </c>
      <c r="G6797" t="s">
        <v>28</v>
      </c>
    </row>
    <row r="6798" spans="1:7" x14ac:dyDescent="0.2">
      <c r="A6798" s="3">
        <v>42222</v>
      </c>
      <c r="B6798">
        <v>1.6600000000000001</v>
      </c>
      <c r="C6798" t="s">
        <v>27</v>
      </c>
      <c r="D6798" t="s">
        <v>28</v>
      </c>
      <c r="E6798">
        <v>1.61</v>
      </c>
      <c r="F6798" t="s">
        <v>27</v>
      </c>
      <c r="G6798" t="s">
        <v>28</v>
      </c>
    </row>
    <row r="6799" spans="1:7" x14ac:dyDescent="0.2">
      <c r="A6799" s="3">
        <v>42223</v>
      </c>
      <c r="B6799">
        <v>1.6600000000000001</v>
      </c>
      <c r="C6799" t="s">
        <v>27</v>
      </c>
      <c r="D6799" t="s">
        <v>28</v>
      </c>
      <c r="E6799">
        <v>1.61</v>
      </c>
      <c r="F6799" t="s">
        <v>27</v>
      </c>
      <c r="G6799" t="s">
        <v>28</v>
      </c>
    </row>
    <row r="6800" spans="1:7" x14ac:dyDescent="0.2">
      <c r="A6800" s="3">
        <v>42224</v>
      </c>
      <c r="B6800" t="s">
        <v>29</v>
      </c>
      <c r="C6800" t="s">
        <v>30</v>
      </c>
      <c r="D6800" t="s">
        <v>28</v>
      </c>
      <c r="E6800" t="s">
        <v>29</v>
      </c>
      <c r="F6800" t="s">
        <v>30</v>
      </c>
      <c r="G6800" t="s">
        <v>28</v>
      </c>
    </row>
    <row r="6801" spans="1:7" x14ac:dyDescent="0.2">
      <c r="A6801" s="3">
        <v>42225</v>
      </c>
      <c r="B6801" t="s">
        <v>29</v>
      </c>
      <c r="C6801" t="s">
        <v>30</v>
      </c>
      <c r="D6801" t="s">
        <v>28</v>
      </c>
      <c r="E6801" t="s">
        <v>29</v>
      </c>
      <c r="F6801" t="s">
        <v>30</v>
      </c>
      <c r="G6801" t="s">
        <v>28</v>
      </c>
    </row>
    <row r="6802" spans="1:7" x14ac:dyDescent="0.2">
      <c r="A6802" s="3">
        <v>42226</v>
      </c>
      <c r="B6802">
        <v>1.6600000000000001</v>
      </c>
      <c r="C6802" t="s">
        <v>27</v>
      </c>
      <c r="D6802" t="s">
        <v>28</v>
      </c>
      <c r="E6802">
        <v>1.61</v>
      </c>
      <c r="F6802" t="s">
        <v>27</v>
      </c>
      <c r="G6802" t="s">
        <v>28</v>
      </c>
    </row>
    <row r="6803" spans="1:7" x14ac:dyDescent="0.2">
      <c r="A6803" s="3">
        <v>42227</v>
      </c>
      <c r="B6803">
        <v>1.6600000000000001</v>
      </c>
      <c r="C6803" t="s">
        <v>27</v>
      </c>
      <c r="D6803" t="s">
        <v>28</v>
      </c>
      <c r="E6803">
        <v>1.61</v>
      </c>
      <c r="F6803" t="s">
        <v>27</v>
      </c>
      <c r="G6803" t="s">
        <v>28</v>
      </c>
    </row>
    <row r="6804" spans="1:7" x14ac:dyDescent="0.2">
      <c r="A6804" s="3">
        <v>42228</v>
      </c>
      <c r="B6804">
        <v>1.6600000000000001</v>
      </c>
      <c r="C6804" t="s">
        <v>27</v>
      </c>
      <c r="D6804" t="s">
        <v>28</v>
      </c>
      <c r="E6804">
        <v>1.61</v>
      </c>
      <c r="F6804" t="s">
        <v>27</v>
      </c>
      <c r="G6804" t="s">
        <v>28</v>
      </c>
    </row>
    <row r="6805" spans="1:7" x14ac:dyDescent="0.2">
      <c r="A6805" s="3">
        <v>42229</v>
      </c>
      <c r="B6805">
        <v>1.6600000000000001</v>
      </c>
      <c r="C6805" t="s">
        <v>27</v>
      </c>
      <c r="D6805" t="s">
        <v>28</v>
      </c>
      <c r="E6805">
        <v>1.61</v>
      </c>
      <c r="F6805" t="s">
        <v>27</v>
      </c>
      <c r="G6805" t="s">
        <v>28</v>
      </c>
    </row>
    <row r="6806" spans="1:7" x14ac:dyDescent="0.2">
      <c r="A6806" s="3">
        <v>42230</v>
      </c>
      <c r="B6806">
        <v>1.6600000000000001</v>
      </c>
      <c r="C6806" t="s">
        <v>27</v>
      </c>
      <c r="D6806" t="s">
        <v>28</v>
      </c>
      <c r="E6806">
        <v>1.61</v>
      </c>
      <c r="F6806" t="s">
        <v>27</v>
      </c>
      <c r="G6806" t="s">
        <v>28</v>
      </c>
    </row>
    <row r="6807" spans="1:7" x14ac:dyDescent="0.2">
      <c r="A6807" s="3">
        <v>42231</v>
      </c>
      <c r="B6807" t="s">
        <v>29</v>
      </c>
      <c r="C6807" t="s">
        <v>30</v>
      </c>
      <c r="D6807" t="s">
        <v>28</v>
      </c>
      <c r="E6807" t="s">
        <v>29</v>
      </c>
      <c r="F6807" t="s">
        <v>30</v>
      </c>
      <c r="G6807" t="s">
        <v>28</v>
      </c>
    </row>
    <row r="6808" spans="1:7" x14ac:dyDescent="0.2">
      <c r="A6808" s="3">
        <v>42232</v>
      </c>
      <c r="B6808" t="s">
        <v>29</v>
      </c>
      <c r="C6808" t="s">
        <v>30</v>
      </c>
      <c r="D6808" t="s">
        <v>28</v>
      </c>
      <c r="E6808" t="s">
        <v>29</v>
      </c>
      <c r="F6808" t="s">
        <v>30</v>
      </c>
      <c r="G6808" t="s">
        <v>28</v>
      </c>
    </row>
    <row r="6809" spans="1:7" x14ac:dyDescent="0.2">
      <c r="A6809" s="3">
        <v>42233</v>
      </c>
      <c r="B6809">
        <v>1.6600000000000001</v>
      </c>
      <c r="C6809" t="s">
        <v>27</v>
      </c>
      <c r="D6809" t="s">
        <v>28</v>
      </c>
      <c r="E6809">
        <v>1.61</v>
      </c>
      <c r="F6809" t="s">
        <v>27</v>
      </c>
      <c r="G6809" t="s">
        <v>28</v>
      </c>
    </row>
    <row r="6810" spans="1:7" x14ac:dyDescent="0.2">
      <c r="A6810" s="3">
        <v>42234</v>
      </c>
      <c r="B6810">
        <v>1.6600000000000001</v>
      </c>
      <c r="C6810" t="s">
        <v>27</v>
      </c>
      <c r="D6810" t="s">
        <v>28</v>
      </c>
      <c r="E6810">
        <v>1.62</v>
      </c>
      <c r="F6810" t="s">
        <v>27</v>
      </c>
      <c r="G6810" t="s">
        <v>28</v>
      </c>
    </row>
    <row r="6811" spans="1:7" x14ac:dyDescent="0.2">
      <c r="A6811" s="3">
        <v>42235</v>
      </c>
      <c r="B6811">
        <v>1.6600000000000001</v>
      </c>
      <c r="C6811" t="s">
        <v>27</v>
      </c>
      <c r="D6811" t="s">
        <v>28</v>
      </c>
      <c r="E6811">
        <v>1.62</v>
      </c>
      <c r="F6811" t="s">
        <v>27</v>
      </c>
      <c r="G6811" t="s">
        <v>28</v>
      </c>
    </row>
    <row r="6812" spans="1:7" x14ac:dyDescent="0.2">
      <c r="A6812" s="3">
        <v>42236</v>
      </c>
      <c r="B6812">
        <v>1.6600000000000001</v>
      </c>
      <c r="C6812" t="s">
        <v>27</v>
      </c>
      <c r="D6812" t="s">
        <v>28</v>
      </c>
      <c r="E6812">
        <v>1.62</v>
      </c>
      <c r="F6812" t="s">
        <v>27</v>
      </c>
      <c r="G6812" t="s">
        <v>28</v>
      </c>
    </row>
    <row r="6813" spans="1:7" x14ac:dyDescent="0.2">
      <c r="A6813" s="3">
        <v>42237</v>
      </c>
      <c r="B6813">
        <v>1.6600000000000001</v>
      </c>
      <c r="C6813" t="s">
        <v>27</v>
      </c>
      <c r="D6813" t="s">
        <v>28</v>
      </c>
      <c r="E6813">
        <v>1.6300000000000001</v>
      </c>
      <c r="F6813" t="s">
        <v>27</v>
      </c>
      <c r="G6813" t="s">
        <v>28</v>
      </c>
    </row>
    <row r="6814" spans="1:7" x14ac:dyDescent="0.2">
      <c r="A6814" s="3">
        <v>42238</v>
      </c>
      <c r="B6814" t="s">
        <v>29</v>
      </c>
      <c r="C6814" t="s">
        <v>30</v>
      </c>
      <c r="D6814" t="s">
        <v>28</v>
      </c>
      <c r="E6814" t="s">
        <v>29</v>
      </c>
      <c r="F6814" t="s">
        <v>30</v>
      </c>
      <c r="G6814" t="s">
        <v>28</v>
      </c>
    </row>
    <row r="6815" spans="1:7" x14ac:dyDescent="0.2">
      <c r="A6815" s="3">
        <v>42239</v>
      </c>
      <c r="B6815" t="s">
        <v>29</v>
      </c>
      <c r="C6815" t="s">
        <v>30</v>
      </c>
      <c r="D6815" t="s">
        <v>28</v>
      </c>
      <c r="E6815" t="s">
        <v>29</v>
      </c>
      <c r="F6815" t="s">
        <v>30</v>
      </c>
      <c r="G6815" t="s">
        <v>28</v>
      </c>
    </row>
    <row r="6816" spans="1:7" x14ac:dyDescent="0.2">
      <c r="A6816" s="3">
        <v>42240</v>
      </c>
      <c r="B6816">
        <v>1.6600000000000001</v>
      </c>
      <c r="C6816" t="s">
        <v>27</v>
      </c>
      <c r="D6816" t="s">
        <v>28</v>
      </c>
      <c r="E6816">
        <v>1.67</v>
      </c>
      <c r="F6816" t="s">
        <v>27</v>
      </c>
      <c r="G6816" t="s">
        <v>28</v>
      </c>
    </row>
    <row r="6817" spans="1:7" x14ac:dyDescent="0.2">
      <c r="A6817" s="3">
        <v>42241</v>
      </c>
      <c r="B6817">
        <v>1.6600000000000001</v>
      </c>
      <c r="C6817" t="s">
        <v>27</v>
      </c>
      <c r="D6817" t="s">
        <v>28</v>
      </c>
      <c r="E6817">
        <v>1.77</v>
      </c>
      <c r="F6817" t="s">
        <v>27</v>
      </c>
      <c r="G6817" t="s">
        <v>28</v>
      </c>
    </row>
    <row r="6818" spans="1:7" x14ac:dyDescent="0.2">
      <c r="A6818" s="3">
        <v>42242</v>
      </c>
      <c r="B6818">
        <v>1.6600000000000001</v>
      </c>
      <c r="C6818" t="s">
        <v>27</v>
      </c>
      <c r="D6818" t="s">
        <v>28</v>
      </c>
      <c r="E6818">
        <v>1.81</v>
      </c>
      <c r="F6818" t="s">
        <v>27</v>
      </c>
      <c r="G6818" t="s">
        <v>28</v>
      </c>
    </row>
    <row r="6819" spans="1:7" x14ac:dyDescent="0.2">
      <c r="A6819" s="3">
        <v>42243</v>
      </c>
      <c r="B6819">
        <v>1.6600000000000001</v>
      </c>
      <c r="C6819" t="s">
        <v>27</v>
      </c>
      <c r="D6819" t="s">
        <v>28</v>
      </c>
      <c r="E6819">
        <v>1.9000000000000001</v>
      </c>
      <c r="F6819" t="s">
        <v>27</v>
      </c>
      <c r="G6819" t="s">
        <v>28</v>
      </c>
    </row>
    <row r="6820" spans="1:7" x14ac:dyDescent="0.2">
      <c r="A6820" s="3">
        <v>42244</v>
      </c>
      <c r="B6820">
        <v>1.6600000000000001</v>
      </c>
      <c r="C6820" t="s">
        <v>27</v>
      </c>
      <c r="D6820" t="s">
        <v>28</v>
      </c>
      <c r="E6820">
        <v>1.7</v>
      </c>
      <c r="F6820" t="s">
        <v>27</v>
      </c>
      <c r="G6820" t="s">
        <v>28</v>
      </c>
    </row>
    <row r="6821" spans="1:7" x14ac:dyDescent="0.2">
      <c r="A6821" s="3">
        <v>42245</v>
      </c>
      <c r="B6821" t="s">
        <v>29</v>
      </c>
      <c r="C6821" t="s">
        <v>30</v>
      </c>
      <c r="D6821" t="s">
        <v>28</v>
      </c>
      <c r="E6821" t="s">
        <v>29</v>
      </c>
      <c r="F6821" t="s">
        <v>30</v>
      </c>
      <c r="G6821" t="s">
        <v>28</v>
      </c>
    </row>
    <row r="6822" spans="1:7" x14ac:dyDescent="0.2">
      <c r="A6822" s="3">
        <v>42246</v>
      </c>
      <c r="B6822" t="s">
        <v>29</v>
      </c>
      <c r="C6822" t="s">
        <v>30</v>
      </c>
      <c r="D6822" t="s">
        <v>28</v>
      </c>
      <c r="E6822" t="s">
        <v>29</v>
      </c>
      <c r="F6822" t="s">
        <v>30</v>
      </c>
      <c r="G6822" t="s">
        <v>28</v>
      </c>
    </row>
    <row r="6823" spans="1:7" x14ac:dyDescent="0.2">
      <c r="A6823" s="3">
        <v>42247</v>
      </c>
      <c r="B6823">
        <v>1.6600000000000001</v>
      </c>
      <c r="C6823" t="s">
        <v>27</v>
      </c>
      <c r="D6823" t="s">
        <v>28</v>
      </c>
      <c r="E6823">
        <v>1.6300000000000001</v>
      </c>
      <c r="F6823" t="s">
        <v>27</v>
      </c>
      <c r="G6823" t="s">
        <v>28</v>
      </c>
    </row>
    <row r="6824" spans="1:7" x14ac:dyDescent="0.2">
      <c r="A6824" s="3">
        <v>42248</v>
      </c>
      <c r="B6824">
        <v>1.6600000000000001</v>
      </c>
      <c r="C6824" t="s">
        <v>27</v>
      </c>
      <c r="D6824" t="s">
        <v>28</v>
      </c>
      <c r="E6824">
        <v>1.62</v>
      </c>
      <c r="F6824" t="s">
        <v>27</v>
      </c>
      <c r="G6824" t="s">
        <v>28</v>
      </c>
    </row>
    <row r="6825" spans="1:7" x14ac:dyDescent="0.2">
      <c r="A6825" s="3">
        <v>42249</v>
      </c>
      <c r="B6825">
        <v>1.6600000000000001</v>
      </c>
      <c r="C6825" t="s">
        <v>27</v>
      </c>
      <c r="D6825" t="s">
        <v>28</v>
      </c>
      <c r="E6825">
        <v>1.61</v>
      </c>
      <c r="F6825" t="s">
        <v>27</v>
      </c>
      <c r="G6825" t="s">
        <v>28</v>
      </c>
    </row>
    <row r="6826" spans="1:7" x14ac:dyDescent="0.2">
      <c r="A6826" s="3">
        <v>42250</v>
      </c>
      <c r="B6826">
        <v>1.6600000000000001</v>
      </c>
      <c r="C6826" t="s">
        <v>27</v>
      </c>
      <c r="D6826" t="s">
        <v>28</v>
      </c>
      <c r="E6826">
        <v>1.61</v>
      </c>
      <c r="F6826" t="s">
        <v>27</v>
      </c>
      <c r="G6826" t="s">
        <v>28</v>
      </c>
    </row>
    <row r="6827" spans="1:7" x14ac:dyDescent="0.2">
      <c r="A6827" s="3">
        <v>42251</v>
      </c>
      <c r="B6827">
        <v>1.6600000000000001</v>
      </c>
      <c r="C6827" t="s">
        <v>27</v>
      </c>
      <c r="D6827" t="s">
        <v>28</v>
      </c>
      <c r="E6827">
        <v>1.61</v>
      </c>
      <c r="F6827" t="s">
        <v>27</v>
      </c>
      <c r="G6827" t="s">
        <v>28</v>
      </c>
    </row>
    <row r="6828" spans="1:7" x14ac:dyDescent="0.2">
      <c r="A6828" s="3">
        <v>42252</v>
      </c>
      <c r="B6828" t="s">
        <v>29</v>
      </c>
      <c r="C6828" t="s">
        <v>30</v>
      </c>
      <c r="D6828" t="s">
        <v>28</v>
      </c>
      <c r="E6828" t="s">
        <v>29</v>
      </c>
      <c r="F6828" t="s">
        <v>30</v>
      </c>
      <c r="G6828" t="s">
        <v>28</v>
      </c>
    </row>
    <row r="6829" spans="1:7" x14ac:dyDescent="0.2">
      <c r="A6829" s="3">
        <v>42253</v>
      </c>
      <c r="B6829" t="s">
        <v>29</v>
      </c>
      <c r="C6829" t="s">
        <v>30</v>
      </c>
      <c r="D6829" t="s">
        <v>28</v>
      </c>
      <c r="E6829" t="s">
        <v>29</v>
      </c>
      <c r="F6829" t="s">
        <v>30</v>
      </c>
      <c r="G6829" t="s">
        <v>28</v>
      </c>
    </row>
    <row r="6830" spans="1:7" x14ac:dyDescent="0.2">
      <c r="A6830" s="3">
        <v>42254</v>
      </c>
      <c r="B6830">
        <v>1.6600000000000001</v>
      </c>
      <c r="C6830" t="s">
        <v>27</v>
      </c>
      <c r="D6830" t="s">
        <v>28</v>
      </c>
      <c r="E6830">
        <v>1.62</v>
      </c>
      <c r="F6830" t="s">
        <v>27</v>
      </c>
      <c r="G6830" t="s">
        <v>28</v>
      </c>
    </row>
    <row r="6831" spans="1:7" x14ac:dyDescent="0.2">
      <c r="A6831" s="3">
        <v>42255</v>
      </c>
      <c r="B6831">
        <v>1.6600000000000001</v>
      </c>
      <c r="C6831" t="s">
        <v>27</v>
      </c>
      <c r="D6831" t="s">
        <v>28</v>
      </c>
      <c r="E6831">
        <v>1.62</v>
      </c>
      <c r="F6831" t="s">
        <v>27</v>
      </c>
      <c r="G6831" t="s">
        <v>28</v>
      </c>
    </row>
    <row r="6832" spans="1:7" x14ac:dyDescent="0.2">
      <c r="A6832" s="3">
        <v>42256</v>
      </c>
      <c r="B6832">
        <v>1.6600000000000001</v>
      </c>
      <c r="C6832" t="s">
        <v>27</v>
      </c>
      <c r="D6832" t="s">
        <v>28</v>
      </c>
      <c r="E6832">
        <v>1.62</v>
      </c>
      <c r="F6832" t="s">
        <v>27</v>
      </c>
      <c r="G6832" t="s">
        <v>28</v>
      </c>
    </row>
    <row r="6833" spans="1:7" x14ac:dyDescent="0.2">
      <c r="A6833" s="3">
        <v>42257</v>
      </c>
      <c r="B6833">
        <v>1.6600000000000001</v>
      </c>
      <c r="C6833" t="s">
        <v>27</v>
      </c>
      <c r="D6833" t="s">
        <v>28</v>
      </c>
      <c r="E6833">
        <v>1.62</v>
      </c>
      <c r="F6833" t="s">
        <v>27</v>
      </c>
      <c r="G6833" t="s">
        <v>28</v>
      </c>
    </row>
    <row r="6834" spans="1:7" x14ac:dyDescent="0.2">
      <c r="A6834" s="3">
        <v>42258</v>
      </c>
      <c r="B6834">
        <v>1.6600000000000001</v>
      </c>
      <c r="C6834" t="s">
        <v>27</v>
      </c>
      <c r="D6834" t="s">
        <v>28</v>
      </c>
      <c r="E6834">
        <v>1.61</v>
      </c>
      <c r="F6834" t="s">
        <v>27</v>
      </c>
      <c r="G6834" t="s">
        <v>28</v>
      </c>
    </row>
    <row r="6835" spans="1:7" x14ac:dyDescent="0.2">
      <c r="A6835" s="3">
        <v>42259</v>
      </c>
      <c r="B6835" t="s">
        <v>29</v>
      </c>
      <c r="C6835" t="s">
        <v>30</v>
      </c>
      <c r="D6835" t="s">
        <v>28</v>
      </c>
      <c r="E6835" t="s">
        <v>29</v>
      </c>
      <c r="F6835" t="s">
        <v>30</v>
      </c>
      <c r="G6835" t="s">
        <v>28</v>
      </c>
    </row>
    <row r="6836" spans="1:7" x14ac:dyDescent="0.2">
      <c r="A6836" s="3">
        <v>42260</v>
      </c>
      <c r="B6836" t="s">
        <v>29</v>
      </c>
      <c r="C6836" t="s">
        <v>30</v>
      </c>
      <c r="D6836" t="s">
        <v>28</v>
      </c>
      <c r="E6836" t="s">
        <v>29</v>
      </c>
      <c r="F6836" t="s">
        <v>30</v>
      </c>
      <c r="G6836" t="s">
        <v>28</v>
      </c>
    </row>
    <row r="6837" spans="1:7" x14ac:dyDescent="0.2">
      <c r="A6837" s="3">
        <v>42261</v>
      </c>
      <c r="B6837">
        <v>1.6600000000000001</v>
      </c>
      <c r="C6837" t="s">
        <v>27</v>
      </c>
      <c r="D6837" t="s">
        <v>28</v>
      </c>
      <c r="E6837">
        <v>1.62</v>
      </c>
      <c r="F6837" t="s">
        <v>27</v>
      </c>
      <c r="G6837" t="s">
        <v>28</v>
      </c>
    </row>
    <row r="6838" spans="1:7" x14ac:dyDescent="0.2">
      <c r="A6838" s="3">
        <v>42262</v>
      </c>
      <c r="B6838">
        <v>1.6600000000000001</v>
      </c>
      <c r="C6838" t="s">
        <v>27</v>
      </c>
      <c r="D6838" t="s">
        <v>28</v>
      </c>
      <c r="E6838">
        <v>1.61</v>
      </c>
      <c r="F6838" t="s">
        <v>27</v>
      </c>
      <c r="G6838" t="s">
        <v>28</v>
      </c>
    </row>
    <row r="6839" spans="1:7" x14ac:dyDescent="0.2">
      <c r="A6839" s="3">
        <v>42263</v>
      </c>
      <c r="B6839">
        <v>1.6600000000000001</v>
      </c>
      <c r="C6839" t="s">
        <v>27</v>
      </c>
      <c r="D6839" t="s">
        <v>28</v>
      </c>
      <c r="E6839">
        <v>1.6300000000000001</v>
      </c>
      <c r="F6839" t="s">
        <v>27</v>
      </c>
      <c r="G6839" t="s">
        <v>28</v>
      </c>
    </row>
    <row r="6840" spans="1:7" x14ac:dyDescent="0.2">
      <c r="A6840" s="3">
        <v>42264</v>
      </c>
      <c r="B6840">
        <v>1.6600000000000001</v>
      </c>
      <c r="C6840" t="s">
        <v>27</v>
      </c>
      <c r="D6840" t="s">
        <v>28</v>
      </c>
      <c r="E6840">
        <v>1.62</v>
      </c>
      <c r="F6840" t="s">
        <v>27</v>
      </c>
      <c r="G6840" t="s">
        <v>28</v>
      </c>
    </row>
    <row r="6841" spans="1:7" x14ac:dyDescent="0.2">
      <c r="A6841" s="3">
        <v>42265</v>
      </c>
      <c r="B6841">
        <v>1.6600000000000001</v>
      </c>
      <c r="C6841" t="s">
        <v>27</v>
      </c>
      <c r="D6841" t="s">
        <v>28</v>
      </c>
      <c r="E6841">
        <v>1.6300000000000001</v>
      </c>
      <c r="F6841" t="s">
        <v>27</v>
      </c>
      <c r="G6841" t="s">
        <v>28</v>
      </c>
    </row>
    <row r="6842" spans="1:7" x14ac:dyDescent="0.2">
      <c r="A6842" s="3">
        <v>42266</v>
      </c>
      <c r="B6842" t="s">
        <v>29</v>
      </c>
      <c r="C6842" t="s">
        <v>30</v>
      </c>
      <c r="D6842" t="s">
        <v>28</v>
      </c>
      <c r="E6842" t="s">
        <v>29</v>
      </c>
      <c r="F6842" t="s">
        <v>30</v>
      </c>
      <c r="G6842" t="s">
        <v>28</v>
      </c>
    </row>
    <row r="6843" spans="1:7" x14ac:dyDescent="0.2">
      <c r="A6843" s="3">
        <v>42267</v>
      </c>
      <c r="B6843" t="s">
        <v>29</v>
      </c>
      <c r="C6843" t="s">
        <v>30</v>
      </c>
      <c r="D6843" t="s">
        <v>28</v>
      </c>
      <c r="E6843" t="s">
        <v>29</v>
      </c>
      <c r="F6843" t="s">
        <v>30</v>
      </c>
      <c r="G6843" t="s">
        <v>28</v>
      </c>
    </row>
    <row r="6844" spans="1:7" x14ac:dyDescent="0.2">
      <c r="A6844" s="3">
        <v>42268</v>
      </c>
      <c r="B6844">
        <v>1.6600000000000001</v>
      </c>
      <c r="C6844" t="s">
        <v>27</v>
      </c>
      <c r="D6844" t="s">
        <v>28</v>
      </c>
      <c r="E6844">
        <v>1.62</v>
      </c>
      <c r="F6844" t="s">
        <v>27</v>
      </c>
      <c r="G6844" t="s">
        <v>28</v>
      </c>
    </row>
    <row r="6845" spans="1:7" x14ac:dyDescent="0.2">
      <c r="A6845" s="3">
        <v>42269</v>
      </c>
      <c r="B6845">
        <v>1.6600000000000001</v>
      </c>
      <c r="C6845" t="s">
        <v>27</v>
      </c>
      <c r="D6845" t="s">
        <v>28</v>
      </c>
      <c r="E6845">
        <v>1.57</v>
      </c>
      <c r="F6845" t="s">
        <v>27</v>
      </c>
      <c r="G6845" t="s">
        <v>28</v>
      </c>
    </row>
    <row r="6846" spans="1:7" x14ac:dyDescent="0.2">
      <c r="A6846" s="3">
        <v>42270</v>
      </c>
      <c r="B6846">
        <v>1.6600000000000001</v>
      </c>
      <c r="C6846" t="s">
        <v>27</v>
      </c>
      <c r="D6846" t="s">
        <v>28</v>
      </c>
      <c r="E6846">
        <v>1.48</v>
      </c>
      <c r="F6846" t="s">
        <v>27</v>
      </c>
      <c r="G6846" t="s">
        <v>28</v>
      </c>
    </row>
    <row r="6847" spans="1:7" x14ac:dyDescent="0.2">
      <c r="A6847" s="3">
        <v>42271</v>
      </c>
      <c r="B6847">
        <v>1.67</v>
      </c>
      <c r="C6847" t="s">
        <v>27</v>
      </c>
      <c r="D6847" t="s">
        <v>28</v>
      </c>
      <c r="E6847">
        <v>1.36</v>
      </c>
      <c r="F6847" t="s">
        <v>27</v>
      </c>
      <c r="G6847" t="s">
        <v>28</v>
      </c>
    </row>
    <row r="6848" spans="1:7" x14ac:dyDescent="0.2">
      <c r="A6848" s="3">
        <v>42272</v>
      </c>
      <c r="B6848">
        <v>1.67</v>
      </c>
      <c r="C6848" t="s">
        <v>27</v>
      </c>
      <c r="D6848" t="s">
        <v>28</v>
      </c>
      <c r="E6848">
        <v>1.49</v>
      </c>
      <c r="F6848" t="s">
        <v>27</v>
      </c>
      <c r="G6848" t="s">
        <v>28</v>
      </c>
    </row>
    <row r="6849" spans="1:7" x14ac:dyDescent="0.2">
      <c r="A6849" s="3">
        <v>42273</v>
      </c>
      <c r="B6849" t="s">
        <v>29</v>
      </c>
      <c r="C6849" t="s">
        <v>30</v>
      </c>
      <c r="D6849" t="s">
        <v>28</v>
      </c>
      <c r="E6849" t="s">
        <v>29</v>
      </c>
      <c r="F6849" t="s">
        <v>30</v>
      </c>
      <c r="G6849" t="s">
        <v>28</v>
      </c>
    </row>
    <row r="6850" spans="1:7" x14ac:dyDescent="0.2">
      <c r="A6850" s="3">
        <v>42274</v>
      </c>
      <c r="B6850" t="s">
        <v>29</v>
      </c>
      <c r="C6850" t="s">
        <v>30</v>
      </c>
      <c r="D6850" t="s">
        <v>28</v>
      </c>
      <c r="E6850" t="s">
        <v>29</v>
      </c>
      <c r="F6850" t="s">
        <v>30</v>
      </c>
      <c r="G6850" t="s">
        <v>28</v>
      </c>
    </row>
    <row r="6851" spans="1:7" x14ac:dyDescent="0.2">
      <c r="A6851" s="3">
        <v>42275</v>
      </c>
      <c r="B6851">
        <v>1.67</v>
      </c>
      <c r="C6851" t="s">
        <v>27</v>
      </c>
      <c r="D6851" t="s">
        <v>28</v>
      </c>
      <c r="E6851">
        <v>1.57</v>
      </c>
      <c r="F6851" t="s">
        <v>27</v>
      </c>
      <c r="G6851" t="s">
        <v>28</v>
      </c>
    </row>
    <row r="6852" spans="1:7" x14ac:dyDescent="0.2">
      <c r="A6852" s="3">
        <v>42276</v>
      </c>
      <c r="B6852">
        <v>1.67</v>
      </c>
      <c r="C6852" t="s">
        <v>27</v>
      </c>
      <c r="D6852" t="s">
        <v>28</v>
      </c>
      <c r="E6852">
        <v>1.96</v>
      </c>
      <c r="F6852" t="s">
        <v>27</v>
      </c>
      <c r="G6852" t="s">
        <v>28</v>
      </c>
    </row>
    <row r="6853" spans="1:7" x14ac:dyDescent="0.2">
      <c r="A6853" s="3">
        <v>42277</v>
      </c>
      <c r="B6853">
        <v>1.67</v>
      </c>
      <c r="C6853" t="s">
        <v>27</v>
      </c>
      <c r="D6853" t="s">
        <v>28</v>
      </c>
      <c r="E6853">
        <v>1.81</v>
      </c>
      <c r="F6853" t="s">
        <v>27</v>
      </c>
      <c r="G6853" t="s">
        <v>28</v>
      </c>
    </row>
    <row r="6854" spans="1:7" x14ac:dyDescent="0.2">
      <c r="A6854" s="3">
        <v>42278</v>
      </c>
      <c r="B6854">
        <v>1.67</v>
      </c>
      <c r="C6854" t="s">
        <v>27</v>
      </c>
      <c r="D6854" t="s">
        <v>28</v>
      </c>
      <c r="E6854">
        <v>1.73</v>
      </c>
      <c r="F6854" t="s">
        <v>27</v>
      </c>
      <c r="G6854" t="s">
        <v>28</v>
      </c>
    </row>
    <row r="6855" spans="1:7" x14ac:dyDescent="0.2">
      <c r="A6855" s="3">
        <v>42279</v>
      </c>
      <c r="B6855">
        <v>1.67</v>
      </c>
      <c r="C6855" t="s">
        <v>27</v>
      </c>
      <c r="D6855" t="s">
        <v>28</v>
      </c>
      <c r="E6855">
        <v>1.6600000000000001</v>
      </c>
      <c r="F6855" t="s">
        <v>27</v>
      </c>
      <c r="G6855" t="s">
        <v>28</v>
      </c>
    </row>
    <row r="6856" spans="1:7" x14ac:dyDescent="0.2">
      <c r="A6856" s="3">
        <v>42280</v>
      </c>
      <c r="B6856" t="s">
        <v>29</v>
      </c>
      <c r="C6856" t="s">
        <v>30</v>
      </c>
      <c r="D6856" t="s">
        <v>28</v>
      </c>
      <c r="E6856" t="s">
        <v>29</v>
      </c>
      <c r="F6856" t="s">
        <v>30</v>
      </c>
      <c r="G6856" t="s">
        <v>28</v>
      </c>
    </row>
    <row r="6857" spans="1:7" x14ac:dyDescent="0.2">
      <c r="A6857" s="3">
        <v>42281</v>
      </c>
      <c r="B6857" t="s">
        <v>29</v>
      </c>
      <c r="C6857" t="s">
        <v>30</v>
      </c>
      <c r="D6857" t="s">
        <v>28</v>
      </c>
      <c r="E6857" t="s">
        <v>29</v>
      </c>
      <c r="F6857" t="s">
        <v>30</v>
      </c>
      <c r="G6857" t="s">
        <v>28</v>
      </c>
    </row>
    <row r="6858" spans="1:7" x14ac:dyDescent="0.2">
      <c r="A6858" s="3">
        <v>42282</v>
      </c>
      <c r="B6858">
        <v>1.67</v>
      </c>
      <c r="C6858" t="s">
        <v>27</v>
      </c>
      <c r="D6858" t="s">
        <v>28</v>
      </c>
      <c r="E6858">
        <v>1.68</v>
      </c>
      <c r="F6858" t="s">
        <v>27</v>
      </c>
      <c r="G6858" t="s">
        <v>28</v>
      </c>
    </row>
    <row r="6859" spans="1:7" x14ac:dyDescent="0.2">
      <c r="A6859" s="3">
        <v>42283</v>
      </c>
      <c r="B6859">
        <v>1.67</v>
      </c>
      <c r="C6859" t="s">
        <v>27</v>
      </c>
      <c r="D6859" t="s">
        <v>28</v>
      </c>
      <c r="E6859">
        <v>1.71</v>
      </c>
      <c r="F6859" t="s">
        <v>27</v>
      </c>
      <c r="G6859" t="s">
        <v>28</v>
      </c>
    </row>
    <row r="6860" spans="1:7" x14ac:dyDescent="0.2">
      <c r="A6860" s="3">
        <v>42284</v>
      </c>
      <c r="B6860">
        <v>1.67</v>
      </c>
      <c r="C6860" t="s">
        <v>27</v>
      </c>
      <c r="D6860" t="s">
        <v>28</v>
      </c>
      <c r="E6860">
        <v>1.71</v>
      </c>
      <c r="F6860" t="s">
        <v>27</v>
      </c>
      <c r="G6860" t="s">
        <v>28</v>
      </c>
    </row>
    <row r="6861" spans="1:7" x14ac:dyDescent="0.2">
      <c r="A6861" s="3">
        <v>42285</v>
      </c>
      <c r="B6861">
        <v>1.67</v>
      </c>
      <c r="C6861" t="s">
        <v>27</v>
      </c>
      <c r="D6861" t="s">
        <v>28</v>
      </c>
      <c r="E6861">
        <v>1.7</v>
      </c>
      <c r="F6861" t="s">
        <v>27</v>
      </c>
      <c r="G6861" t="s">
        <v>28</v>
      </c>
    </row>
    <row r="6862" spans="1:7" x14ac:dyDescent="0.2">
      <c r="A6862" s="3">
        <v>42286</v>
      </c>
      <c r="B6862">
        <v>1.67</v>
      </c>
      <c r="C6862" t="s">
        <v>27</v>
      </c>
      <c r="D6862" t="s">
        <v>28</v>
      </c>
      <c r="E6862">
        <v>1.68</v>
      </c>
      <c r="F6862" t="s">
        <v>27</v>
      </c>
      <c r="G6862" t="s">
        <v>28</v>
      </c>
    </row>
    <row r="6863" spans="1:7" x14ac:dyDescent="0.2">
      <c r="A6863" s="3">
        <v>42287</v>
      </c>
      <c r="B6863" t="s">
        <v>29</v>
      </c>
      <c r="C6863" t="s">
        <v>30</v>
      </c>
      <c r="D6863" t="s">
        <v>28</v>
      </c>
      <c r="E6863" t="s">
        <v>29</v>
      </c>
      <c r="F6863" t="s">
        <v>30</v>
      </c>
      <c r="G6863" t="s">
        <v>28</v>
      </c>
    </row>
    <row r="6864" spans="1:7" x14ac:dyDescent="0.2">
      <c r="A6864" s="3">
        <v>42288</v>
      </c>
      <c r="B6864" t="s">
        <v>29</v>
      </c>
      <c r="C6864" t="s">
        <v>30</v>
      </c>
      <c r="D6864" t="s">
        <v>28</v>
      </c>
      <c r="E6864" t="s">
        <v>29</v>
      </c>
      <c r="F6864" t="s">
        <v>30</v>
      </c>
      <c r="G6864" t="s">
        <v>28</v>
      </c>
    </row>
    <row r="6865" spans="1:7" x14ac:dyDescent="0.2">
      <c r="A6865" s="3">
        <v>42289</v>
      </c>
      <c r="B6865">
        <v>1.67</v>
      </c>
      <c r="C6865" t="s">
        <v>27</v>
      </c>
      <c r="D6865" t="s">
        <v>28</v>
      </c>
      <c r="E6865">
        <v>1.68</v>
      </c>
      <c r="F6865" t="s">
        <v>27</v>
      </c>
      <c r="G6865" t="s">
        <v>28</v>
      </c>
    </row>
    <row r="6866" spans="1:7" x14ac:dyDescent="0.2">
      <c r="A6866" s="3">
        <v>42290</v>
      </c>
      <c r="B6866">
        <v>1.67</v>
      </c>
      <c r="C6866" t="s">
        <v>27</v>
      </c>
      <c r="D6866" t="s">
        <v>28</v>
      </c>
      <c r="E6866">
        <v>1.69</v>
      </c>
      <c r="F6866" t="s">
        <v>27</v>
      </c>
      <c r="G6866" t="s">
        <v>28</v>
      </c>
    </row>
    <row r="6867" spans="1:7" x14ac:dyDescent="0.2">
      <c r="A6867" s="3">
        <v>42291</v>
      </c>
      <c r="B6867">
        <v>1.67</v>
      </c>
      <c r="C6867" t="s">
        <v>27</v>
      </c>
      <c r="D6867" t="s">
        <v>28</v>
      </c>
      <c r="E6867">
        <v>1.69</v>
      </c>
      <c r="F6867" t="s">
        <v>27</v>
      </c>
      <c r="G6867" t="s">
        <v>28</v>
      </c>
    </row>
    <row r="6868" spans="1:7" x14ac:dyDescent="0.2">
      <c r="A6868" s="3">
        <v>42292</v>
      </c>
      <c r="B6868">
        <v>1.67</v>
      </c>
      <c r="C6868" t="s">
        <v>27</v>
      </c>
      <c r="D6868" t="s">
        <v>28</v>
      </c>
      <c r="E6868">
        <v>1.68</v>
      </c>
      <c r="F6868" t="s">
        <v>27</v>
      </c>
      <c r="G6868" t="s">
        <v>28</v>
      </c>
    </row>
    <row r="6869" spans="1:7" x14ac:dyDescent="0.2">
      <c r="A6869" s="3">
        <v>42293</v>
      </c>
      <c r="B6869">
        <v>1.67</v>
      </c>
      <c r="C6869" t="s">
        <v>27</v>
      </c>
      <c r="D6869" t="s">
        <v>28</v>
      </c>
      <c r="E6869">
        <v>1.67</v>
      </c>
      <c r="F6869" t="s">
        <v>27</v>
      </c>
      <c r="G6869" t="s">
        <v>28</v>
      </c>
    </row>
    <row r="6870" spans="1:7" x14ac:dyDescent="0.2">
      <c r="A6870" s="3">
        <v>42294</v>
      </c>
      <c r="B6870" t="s">
        <v>29</v>
      </c>
      <c r="C6870" t="s">
        <v>30</v>
      </c>
      <c r="D6870" t="s">
        <v>28</v>
      </c>
      <c r="E6870" t="s">
        <v>29</v>
      </c>
      <c r="F6870" t="s">
        <v>30</v>
      </c>
      <c r="G6870" t="s">
        <v>28</v>
      </c>
    </row>
    <row r="6871" spans="1:7" x14ac:dyDescent="0.2">
      <c r="A6871" s="3">
        <v>42295</v>
      </c>
      <c r="B6871" t="s">
        <v>29</v>
      </c>
      <c r="C6871" t="s">
        <v>30</v>
      </c>
      <c r="D6871" t="s">
        <v>28</v>
      </c>
      <c r="E6871" t="s">
        <v>29</v>
      </c>
      <c r="F6871" t="s">
        <v>30</v>
      </c>
      <c r="G6871" t="s">
        <v>28</v>
      </c>
    </row>
    <row r="6872" spans="1:7" x14ac:dyDescent="0.2">
      <c r="A6872" s="3">
        <v>42296</v>
      </c>
      <c r="B6872">
        <v>1.67</v>
      </c>
      <c r="C6872" t="s">
        <v>27</v>
      </c>
      <c r="D6872" t="s">
        <v>28</v>
      </c>
      <c r="E6872">
        <v>1.67</v>
      </c>
      <c r="F6872" t="s">
        <v>27</v>
      </c>
      <c r="G6872" t="s">
        <v>28</v>
      </c>
    </row>
    <row r="6873" spans="1:7" x14ac:dyDescent="0.2">
      <c r="A6873" s="3">
        <v>42297</v>
      </c>
      <c r="B6873">
        <v>1.67</v>
      </c>
      <c r="C6873" t="s">
        <v>27</v>
      </c>
      <c r="D6873" t="s">
        <v>28</v>
      </c>
      <c r="E6873">
        <v>1.61</v>
      </c>
      <c r="F6873" t="s">
        <v>27</v>
      </c>
      <c r="G6873" t="s">
        <v>28</v>
      </c>
    </row>
    <row r="6874" spans="1:7" x14ac:dyDescent="0.2">
      <c r="A6874" s="3">
        <v>42298</v>
      </c>
      <c r="B6874">
        <v>1.67</v>
      </c>
      <c r="C6874" t="s">
        <v>27</v>
      </c>
      <c r="D6874" t="s">
        <v>28</v>
      </c>
      <c r="E6874">
        <v>1.58</v>
      </c>
      <c r="F6874" t="s">
        <v>27</v>
      </c>
      <c r="G6874" t="s">
        <v>28</v>
      </c>
    </row>
    <row r="6875" spans="1:7" x14ac:dyDescent="0.2">
      <c r="A6875" s="3">
        <v>42299</v>
      </c>
      <c r="B6875">
        <v>1.67</v>
      </c>
      <c r="C6875" t="s">
        <v>27</v>
      </c>
      <c r="D6875" t="s">
        <v>28</v>
      </c>
      <c r="E6875">
        <v>1.59</v>
      </c>
      <c r="F6875" t="s">
        <v>27</v>
      </c>
      <c r="G6875" t="s">
        <v>28</v>
      </c>
    </row>
    <row r="6876" spans="1:7" x14ac:dyDescent="0.2">
      <c r="A6876" s="3">
        <v>42300</v>
      </c>
      <c r="B6876">
        <v>1.67</v>
      </c>
      <c r="C6876" t="s">
        <v>27</v>
      </c>
      <c r="D6876" t="s">
        <v>28</v>
      </c>
      <c r="E6876">
        <v>1.58</v>
      </c>
      <c r="F6876" t="s">
        <v>27</v>
      </c>
      <c r="G6876" t="s">
        <v>28</v>
      </c>
    </row>
    <row r="6877" spans="1:7" x14ac:dyDescent="0.2">
      <c r="A6877" s="3">
        <v>42301</v>
      </c>
      <c r="B6877" t="s">
        <v>29</v>
      </c>
      <c r="C6877" t="s">
        <v>30</v>
      </c>
      <c r="D6877" t="s">
        <v>28</v>
      </c>
      <c r="E6877" t="s">
        <v>29</v>
      </c>
      <c r="F6877" t="s">
        <v>30</v>
      </c>
      <c r="G6877" t="s">
        <v>28</v>
      </c>
    </row>
    <row r="6878" spans="1:7" x14ac:dyDescent="0.2">
      <c r="A6878" s="3">
        <v>42302</v>
      </c>
      <c r="B6878" t="s">
        <v>29</v>
      </c>
      <c r="C6878" t="s">
        <v>30</v>
      </c>
      <c r="D6878" t="s">
        <v>28</v>
      </c>
      <c r="E6878" t="s">
        <v>29</v>
      </c>
      <c r="F6878" t="s">
        <v>30</v>
      </c>
      <c r="G6878" t="s">
        <v>28</v>
      </c>
    </row>
    <row r="6879" spans="1:7" x14ac:dyDescent="0.2">
      <c r="A6879" s="3">
        <v>42303</v>
      </c>
      <c r="B6879">
        <v>1.67</v>
      </c>
      <c r="C6879" t="s">
        <v>27</v>
      </c>
      <c r="D6879" t="s">
        <v>28</v>
      </c>
      <c r="E6879">
        <v>1.49</v>
      </c>
      <c r="F6879" t="s">
        <v>27</v>
      </c>
      <c r="G6879" t="s">
        <v>28</v>
      </c>
    </row>
    <row r="6880" spans="1:7" x14ac:dyDescent="0.2">
      <c r="A6880" s="3">
        <v>42304</v>
      </c>
      <c r="B6880">
        <v>1.67</v>
      </c>
      <c r="C6880" t="s">
        <v>27</v>
      </c>
      <c r="D6880" t="s">
        <v>28</v>
      </c>
      <c r="E6880">
        <v>1.49</v>
      </c>
      <c r="F6880" t="s">
        <v>27</v>
      </c>
      <c r="G6880" t="s">
        <v>28</v>
      </c>
    </row>
    <row r="6881" spans="1:7" x14ac:dyDescent="0.2">
      <c r="A6881" s="3">
        <v>42305</v>
      </c>
      <c r="B6881">
        <v>1.67</v>
      </c>
      <c r="C6881" t="s">
        <v>27</v>
      </c>
      <c r="D6881" t="s">
        <v>28</v>
      </c>
      <c r="E6881">
        <v>1.1500000000000001</v>
      </c>
      <c r="F6881" t="s">
        <v>27</v>
      </c>
      <c r="G6881" t="s">
        <v>28</v>
      </c>
    </row>
    <row r="6882" spans="1:7" x14ac:dyDescent="0.2">
      <c r="A6882" s="3">
        <v>42306</v>
      </c>
      <c r="B6882">
        <v>1.67</v>
      </c>
      <c r="C6882" t="s">
        <v>27</v>
      </c>
      <c r="D6882" t="s">
        <v>28</v>
      </c>
      <c r="E6882">
        <v>0.93</v>
      </c>
      <c r="F6882" t="s">
        <v>27</v>
      </c>
      <c r="G6882" t="s">
        <v>28</v>
      </c>
    </row>
    <row r="6883" spans="1:7" x14ac:dyDescent="0.2">
      <c r="A6883" s="3">
        <v>42307</v>
      </c>
      <c r="B6883">
        <v>1.67</v>
      </c>
      <c r="C6883" t="s">
        <v>27</v>
      </c>
      <c r="D6883" t="s">
        <v>28</v>
      </c>
      <c r="E6883">
        <v>1.6</v>
      </c>
      <c r="F6883" t="s">
        <v>27</v>
      </c>
      <c r="G6883" t="s">
        <v>28</v>
      </c>
    </row>
    <row r="6884" spans="1:7" x14ac:dyDescent="0.2">
      <c r="A6884" s="3">
        <v>42308</v>
      </c>
      <c r="B6884" t="s">
        <v>29</v>
      </c>
      <c r="C6884" t="s">
        <v>30</v>
      </c>
      <c r="D6884" t="s">
        <v>28</v>
      </c>
      <c r="E6884" t="s">
        <v>29</v>
      </c>
      <c r="F6884" t="s">
        <v>30</v>
      </c>
      <c r="G6884" t="s">
        <v>28</v>
      </c>
    </row>
    <row r="6885" spans="1:7" x14ac:dyDescent="0.2">
      <c r="A6885" s="3">
        <v>42309</v>
      </c>
      <c r="B6885" t="s">
        <v>29</v>
      </c>
      <c r="C6885" t="s">
        <v>30</v>
      </c>
      <c r="D6885" t="s">
        <v>28</v>
      </c>
      <c r="E6885" t="s">
        <v>29</v>
      </c>
      <c r="F6885" t="s">
        <v>30</v>
      </c>
      <c r="G6885" t="s">
        <v>28</v>
      </c>
    </row>
    <row r="6886" spans="1:7" x14ac:dyDescent="0.2">
      <c r="A6886" s="3">
        <v>42310</v>
      </c>
      <c r="B6886">
        <v>1.67</v>
      </c>
      <c r="C6886" t="s">
        <v>27</v>
      </c>
      <c r="D6886" t="s">
        <v>28</v>
      </c>
      <c r="E6886">
        <v>1.61</v>
      </c>
      <c r="F6886" t="s">
        <v>27</v>
      </c>
      <c r="G6886" t="s">
        <v>28</v>
      </c>
    </row>
    <row r="6887" spans="1:7" x14ac:dyDescent="0.2">
      <c r="A6887" s="3">
        <v>42311</v>
      </c>
      <c r="B6887">
        <v>1.67</v>
      </c>
      <c r="C6887" t="s">
        <v>27</v>
      </c>
      <c r="D6887" t="s">
        <v>28</v>
      </c>
      <c r="E6887">
        <v>1.61</v>
      </c>
      <c r="F6887" t="s">
        <v>27</v>
      </c>
      <c r="G6887" t="s">
        <v>28</v>
      </c>
    </row>
    <row r="6888" spans="1:7" x14ac:dyDescent="0.2">
      <c r="A6888" s="3">
        <v>42312</v>
      </c>
      <c r="B6888">
        <v>1.67</v>
      </c>
      <c r="C6888" t="s">
        <v>27</v>
      </c>
      <c r="D6888" t="s">
        <v>28</v>
      </c>
      <c r="E6888">
        <v>1.61</v>
      </c>
      <c r="F6888" t="s">
        <v>27</v>
      </c>
      <c r="G6888" t="s">
        <v>28</v>
      </c>
    </row>
    <row r="6889" spans="1:7" x14ac:dyDescent="0.2">
      <c r="A6889" s="3">
        <v>42313</v>
      </c>
      <c r="B6889">
        <v>1.67</v>
      </c>
      <c r="C6889" t="s">
        <v>27</v>
      </c>
      <c r="D6889" t="s">
        <v>28</v>
      </c>
      <c r="E6889">
        <v>1.61</v>
      </c>
      <c r="F6889" t="s">
        <v>27</v>
      </c>
      <c r="G6889" t="s">
        <v>28</v>
      </c>
    </row>
    <row r="6890" spans="1:7" x14ac:dyDescent="0.2">
      <c r="A6890" s="3">
        <v>42314</v>
      </c>
      <c r="B6890">
        <v>1.67</v>
      </c>
      <c r="C6890" t="s">
        <v>27</v>
      </c>
      <c r="D6890" t="s">
        <v>28</v>
      </c>
      <c r="E6890">
        <v>1.62</v>
      </c>
      <c r="F6890" t="s">
        <v>27</v>
      </c>
      <c r="G6890" t="s">
        <v>28</v>
      </c>
    </row>
    <row r="6891" spans="1:7" x14ac:dyDescent="0.2">
      <c r="A6891" s="3">
        <v>42315</v>
      </c>
      <c r="B6891" t="s">
        <v>29</v>
      </c>
      <c r="C6891" t="s">
        <v>30</v>
      </c>
      <c r="D6891" t="s">
        <v>28</v>
      </c>
      <c r="E6891" t="s">
        <v>29</v>
      </c>
      <c r="F6891" t="s">
        <v>30</v>
      </c>
      <c r="G6891" t="s">
        <v>28</v>
      </c>
    </row>
    <row r="6892" spans="1:7" x14ac:dyDescent="0.2">
      <c r="A6892" s="3">
        <v>42316</v>
      </c>
      <c r="B6892" t="s">
        <v>29</v>
      </c>
      <c r="C6892" t="s">
        <v>30</v>
      </c>
      <c r="D6892" t="s">
        <v>28</v>
      </c>
      <c r="E6892" t="s">
        <v>29</v>
      </c>
      <c r="F6892" t="s">
        <v>30</v>
      </c>
      <c r="G6892" t="s">
        <v>28</v>
      </c>
    </row>
    <row r="6893" spans="1:7" x14ac:dyDescent="0.2">
      <c r="A6893" s="3">
        <v>42317</v>
      </c>
      <c r="B6893">
        <v>1.67</v>
      </c>
      <c r="C6893" t="s">
        <v>27</v>
      </c>
      <c r="D6893" t="s">
        <v>28</v>
      </c>
      <c r="E6893">
        <v>1.62</v>
      </c>
      <c r="F6893" t="s">
        <v>27</v>
      </c>
      <c r="G6893" t="s">
        <v>28</v>
      </c>
    </row>
    <row r="6894" spans="1:7" x14ac:dyDescent="0.2">
      <c r="A6894" s="3">
        <v>42318</v>
      </c>
      <c r="B6894">
        <v>1.67</v>
      </c>
      <c r="C6894" t="s">
        <v>27</v>
      </c>
      <c r="D6894" t="s">
        <v>28</v>
      </c>
      <c r="E6894">
        <v>1.62</v>
      </c>
      <c r="F6894" t="s">
        <v>27</v>
      </c>
      <c r="G6894" t="s">
        <v>28</v>
      </c>
    </row>
    <row r="6895" spans="1:7" x14ac:dyDescent="0.2">
      <c r="A6895" s="3">
        <v>42319</v>
      </c>
      <c r="B6895" t="s">
        <v>29</v>
      </c>
      <c r="C6895" t="s">
        <v>30</v>
      </c>
      <c r="D6895" t="s">
        <v>28</v>
      </c>
      <c r="E6895" t="s">
        <v>29</v>
      </c>
      <c r="F6895" t="s">
        <v>30</v>
      </c>
      <c r="G6895" t="s">
        <v>28</v>
      </c>
    </row>
    <row r="6896" spans="1:7" x14ac:dyDescent="0.2">
      <c r="A6896" s="3">
        <v>42320</v>
      </c>
      <c r="B6896">
        <v>1.67</v>
      </c>
      <c r="C6896" t="s">
        <v>27</v>
      </c>
      <c r="D6896" t="s">
        <v>28</v>
      </c>
      <c r="E6896">
        <v>1.62</v>
      </c>
      <c r="F6896" t="s">
        <v>27</v>
      </c>
      <c r="G6896" t="s">
        <v>28</v>
      </c>
    </row>
    <row r="6897" spans="1:7" x14ac:dyDescent="0.2">
      <c r="A6897" s="3">
        <v>42321</v>
      </c>
      <c r="B6897">
        <v>1.67</v>
      </c>
      <c r="C6897" t="s">
        <v>27</v>
      </c>
      <c r="D6897" t="s">
        <v>28</v>
      </c>
      <c r="E6897">
        <v>1.62</v>
      </c>
      <c r="F6897" t="s">
        <v>27</v>
      </c>
      <c r="G6897" t="s">
        <v>28</v>
      </c>
    </row>
    <row r="6898" spans="1:7" x14ac:dyDescent="0.2">
      <c r="A6898" s="3">
        <v>42322</v>
      </c>
      <c r="B6898" t="s">
        <v>29</v>
      </c>
      <c r="C6898" t="s">
        <v>30</v>
      </c>
      <c r="D6898" t="s">
        <v>28</v>
      </c>
      <c r="E6898" t="s">
        <v>29</v>
      </c>
      <c r="F6898" t="s">
        <v>30</v>
      </c>
      <c r="G6898" t="s">
        <v>28</v>
      </c>
    </row>
    <row r="6899" spans="1:7" x14ac:dyDescent="0.2">
      <c r="A6899" s="3">
        <v>42323</v>
      </c>
      <c r="B6899" t="s">
        <v>29</v>
      </c>
      <c r="C6899" t="s">
        <v>30</v>
      </c>
      <c r="D6899" t="s">
        <v>28</v>
      </c>
      <c r="E6899" t="s">
        <v>29</v>
      </c>
      <c r="F6899" t="s">
        <v>30</v>
      </c>
      <c r="G6899" t="s">
        <v>28</v>
      </c>
    </row>
    <row r="6900" spans="1:7" x14ac:dyDescent="0.2">
      <c r="A6900" s="3">
        <v>42324</v>
      </c>
      <c r="B6900">
        <v>1.67</v>
      </c>
      <c r="C6900" t="s">
        <v>27</v>
      </c>
      <c r="D6900" t="s">
        <v>28</v>
      </c>
      <c r="E6900">
        <v>1.57</v>
      </c>
      <c r="F6900" t="s">
        <v>27</v>
      </c>
      <c r="G6900" t="s">
        <v>28</v>
      </c>
    </row>
    <row r="6901" spans="1:7" x14ac:dyDescent="0.2">
      <c r="A6901" s="3">
        <v>42325</v>
      </c>
      <c r="B6901">
        <v>1.67</v>
      </c>
      <c r="C6901" t="s">
        <v>27</v>
      </c>
      <c r="D6901" t="s">
        <v>28</v>
      </c>
      <c r="E6901">
        <v>1.55</v>
      </c>
      <c r="F6901" t="s">
        <v>27</v>
      </c>
      <c r="G6901" t="s">
        <v>28</v>
      </c>
    </row>
    <row r="6902" spans="1:7" x14ac:dyDescent="0.2">
      <c r="A6902" s="3">
        <v>42326</v>
      </c>
      <c r="B6902">
        <v>1.67</v>
      </c>
      <c r="C6902" t="s">
        <v>27</v>
      </c>
      <c r="D6902" t="s">
        <v>28</v>
      </c>
      <c r="E6902">
        <v>1.53</v>
      </c>
      <c r="F6902" t="s">
        <v>27</v>
      </c>
      <c r="G6902" t="s">
        <v>28</v>
      </c>
    </row>
    <row r="6903" spans="1:7" x14ac:dyDescent="0.2">
      <c r="A6903" s="3">
        <v>42327</v>
      </c>
      <c r="B6903">
        <v>1.67</v>
      </c>
      <c r="C6903" t="s">
        <v>27</v>
      </c>
      <c r="D6903" t="s">
        <v>28</v>
      </c>
      <c r="E6903">
        <v>1.51</v>
      </c>
      <c r="F6903" t="s">
        <v>27</v>
      </c>
      <c r="G6903" t="s">
        <v>28</v>
      </c>
    </row>
    <row r="6904" spans="1:7" x14ac:dyDescent="0.2">
      <c r="A6904" s="3">
        <v>42328</v>
      </c>
      <c r="B6904">
        <v>1.67</v>
      </c>
      <c r="C6904" t="s">
        <v>27</v>
      </c>
      <c r="D6904" t="s">
        <v>28</v>
      </c>
      <c r="E6904">
        <v>1.56</v>
      </c>
      <c r="F6904" t="s">
        <v>27</v>
      </c>
      <c r="G6904" t="s">
        <v>28</v>
      </c>
    </row>
    <row r="6905" spans="1:7" x14ac:dyDescent="0.2">
      <c r="A6905" s="3">
        <v>42329</v>
      </c>
      <c r="B6905" t="s">
        <v>29</v>
      </c>
      <c r="C6905" t="s">
        <v>30</v>
      </c>
      <c r="D6905" t="s">
        <v>28</v>
      </c>
      <c r="E6905" t="s">
        <v>29</v>
      </c>
      <c r="F6905" t="s">
        <v>30</v>
      </c>
      <c r="G6905" t="s">
        <v>28</v>
      </c>
    </row>
    <row r="6906" spans="1:7" x14ac:dyDescent="0.2">
      <c r="A6906" s="3">
        <v>42330</v>
      </c>
      <c r="B6906" t="s">
        <v>29</v>
      </c>
      <c r="C6906" t="s">
        <v>30</v>
      </c>
      <c r="D6906" t="s">
        <v>28</v>
      </c>
      <c r="E6906" t="s">
        <v>29</v>
      </c>
      <c r="F6906" t="s">
        <v>30</v>
      </c>
      <c r="G6906" t="s">
        <v>28</v>
      </c>
    </row>
    <row r="6907" spans="1:7" x14ac:dyDescent="0.2">
      <c r="A6907" s="3">
        <v>42331</v>
      </c>
      <c r="B6907">
        <v>1.67</v>
      </c>
      <c r="C6907" t="s">
        <v>27</v>
      </c>
      <c r="D6907" t="s">
        <v>28</v>
      </c>
      <c r="E6907">
        <v>1.61</v>
      </c>
      <c r="F6907" t="s">
        <v>27</v>
      </c>
      <c r="G6907" t="s">
        <v>28</v>
      </c>
    </row>
    <row r="6908" spans="1:7" x14ac:dyDescent="0.2">
      <c r="A6908" s="3">
        <v>42332</v>
      </c>
      <c r="B6908">
        <v>1.67</v>
      </c>
      <c r="C6908" t="s">
        <v>27</v>
      </c>
      <c r="D6908" t="s">
        <v>28</v>
      </c>
      <c r="E6908">
        <v>1.6300000000000001</v>
      </c>
      <c r="F6908" t="s">
        <v>27</v>
      </c>
      <c r="G6908" t="s">
        <v>28</v>
      </c>
    </row>
    <row r="6909" spans="1:7" x14ac:dyDescent="0.2">
      <c r="A6909" s="3">
        <v>42333</v>
      </c>
      <c r="B6909">
        <v>1.67</v>
      </c>
      <c r="C6909" t="s">
        <v>27</v>
      </c>
      <c r="D6909" t="s">
        <v>28</v>
      </c>
      <c r="E6909">
        <v>1.6300000000000001</v>
      </c>
      <c r="F6909" t="s">
        <v>27</v>
      </c>
      <c r="G6909" t="s">
        <v>28</v>
      </c>
    </row>
    <row r="6910" spans="1:7" x14ac:dyDescent="0.2">
      <c r="A6910" s="3">
        <v>42334</v>
      </c>
      <c r="B6910">
        <v>1.67</v>
      </c>
      <c r="C6910" t="s">
        <v>27</v>
      </c>
      <c r="D6910" t="s">
        <v>28</v>
      </c>
      <c r="E6910">
        <v>1.6300000000000001</v>
      </c>
      <c r="F6910" t="s">
        <v>27</v>
      </c>
      <c r="G6910" t="s">
        <v>28</v>
      </c>
    </row>
    <row r="6911" spans="1:7" x14ac:dyDescent="0.2">
      <c r="A6911" s="3">
        <v>42335</v>
      </c>
      <c r="B6911">
        <v>1.67</v>
      </c>
      <c r="C6911" t="s">
        <v>27</v>
      </c>
      <c r="D6911" t="s">
        <v>28</v>
      </c>
      <c r="E6911">
        <v>1.6400000000000001</v>
      </c>
      <c r="F6911" t="s">
        <v>27</v>
      </c>
      <c r="G6911" t="s">
        <v>28</v>
      </c>
    </row>
    <row r="6912" spans="1:7" x14ac:dyDescent="0.2">
      <c r="A6912" s="3">
        <v>42336</v>
      </c>
      <c r="B6912" t="s">
        <v>29</v>
      </c>
      <c r="C6912" t="s">
        <v>30</v>
      </c>
      <c r="D6912" t="s">
        <v>28</v>
      </c>
      <c r="E6912" t="s">
        <v>29</v>
      </c>
      <c r="F6912" t="s">
        <v>30</v>
      </c>
      <c r="G6912" t="s">
        <v>28</v>
      </c>
    </row>
    <row r="6913" spans="1:7" x14ac:dyDescent="0.2">
      <c r="A6913" s="3">
        <v>42337</v>
      </c>
      <c r="B6913" t="s">
        <v>29</v>
      </c>
      <c r="C6913" t="s">
        <v>30</v>
      </c>
      <c r="D6913" t="s">
        <v>28</v>
      </c>
      <c r="E6913" t="s">
        <v>29</v>
      </c>
      <c r="F6913" t="s">
        <v>30</v>
      </c>
      <c r="G6913" t="s">
        <v>28</v>
      </c>
    </row>
    <row r="6914" spans="1:7" x14ac:dyDescent="0.2">
      <c r="A6914" s="3">
        <v>42338</v>
      </c>
      <c r="B6914">
        <v>1.67</v>
      </c>
      <c r="C6914" t="s">
        <v>27</v>
      </c>
      <c r="D6914" t="s">
        <v>28</v>
      </c>
      <c r="E6914">
        <v>1.61</v>
      </c>
      <c r="F6914" t="s">
        <v>27</v>
      </c>
      <c r="G6914" t="s">
        <v>28</v>
      </c>
    </row>
    <row r="6915" spans="1:7" x14ac:dyDescent="0.2">
      <c r="A6915" s="3">
        <v>42339</v>
      </c>
      <c r="B6915">
        <v>1.67</v>
      </c>
      <c r="C6915" t="s">
        <v>27</v>
      </c>
      <c r="D6915" t="s">
        <v>28</v>
      </c>
      <c r="E6915">
        <v>1.62</v>
      </c>
      <c r="F6915" t="s">
        <v>27</v>
      </c>
      <c r="G6915" t="s">
        <v>28</v>
      </c>
    </row>
    <row r="6916" spans="1:7" x14ac:dyDescent="0.2">
      <c r="A6916" s="3">
        <v>42340</v>
      </c>
      <c r="B6916">
        <v>1.67</v>
      </c>
      <c r="C6916" t="s">
        <v>27</v>
      </c>
      <c r="D6916" t="s">
        <v>28</v>
      </c>
      <c r="E6916">
        <v>1.62</v>
      </c>
      <c r="F6916" t="s">
        <v>27</v>
      </c>
      <c r="G6916" t="s">
        <v>28</v>
      </c>
    </row>
    <row r="6917" spans="1:7" x14ac:dyDescent="0.2">
      <c r="A6917" s="3">
        <v>42341</v>
      </c>
      <c r="B6917">
        <v>1.67</v>
      </c>
      <c r="C6917" t="s">
        <v>27</v>
      </c>
      <c r="D6917" t="s">
        <v>28</v>
      </c>
      <c r="E6917">
        <v>1.62</v>
      </c>
      <c r="F6917" t="s">
        <v>27</v>
      </c>
      <c r="G6917" t="s">
        <v>28</v>
      </c>
    </row>
    <row r="6918" spans="1:7" x14ac:dyDescent="0.2">
      <c r="A6918" s="3">
        <v>42342</v>
      </c>
      <c r="B6918">
        <v>1.6600000000000001</v>
      </c>
      <c r="C6918" t="s">
        <v>27</v>
      </c>
      <c r="D6918" t="s">
        <v>28</v>
      </c>
      <c r="E6918">
        <v>1.62</v>
      </c>
      <c r="F6918" t="s">
        <v>27</v>
      </c>
      <c r="G6918" t="s">
        <v>28</v>
      </c>
    </row>
    <row r="6919" spans="1:7" x14ac:dyDescent="0.2">
      <c r="A6919" s="3">
        <v>42343</v>
      </c>
      <c r="B6919" t="s">
        <v>29</v>
      </c>
      <c r="C6919" t="s">
        <v>30</v>
      </c>
      <c r="D6919" t="s">
        <v>28</v>
      </c>
      <c r="E6919" t="s">
        <v>29</v>
      </c>
      <c r="F6919" t="s">
        <v>30</v>
      </c>
      <c r="G6919" t="s">
        <v>28</v>
      </c>
    </row>
    <row r="6920" spans="1:7" x14ac:dyDescent="0.2">
      <c r="A6920" s="3">
        <v>42344</v>
      </c>
      <c r="B6920" t="s">
        <v>29</v>
      </c>
      <c r="C6920" t="s">
        <v>30</v>
      </c>
      <c r="D6920" t="s">
        <v>28</v>
      </c>
      <c r="E6920" t="s">
        <v>29</v>
      </c>
      <c r="F6920" t="s">
        <v>30</v>
      </c>
      <c r="G6920" t="s">
        <v>28</v>
      </c>
    </row>
    <row r="6921" spans="1:7" x14ac:dyDescent="0.2">
      <c r="A6921" s="3">
        <v>42345</v>
      </c>
      <c r="B6921">
        <v>1.6600000000000001</v>
      </c>
      <c r="C6921" t="s">
        <v>27</v>
      </c>
      <c r="D6921" t="s">
        <v>28</v>
      </c>
      <c r="E6921">
        <v>1.62</v>
      </c>
      <c r="F6921" t="s">
        <v>27</v>
      </c>
      <c r="G6921" t="s">
        <v>28</v>
      </c>
    </row>
    <row r="6922" spans="1:7" x14ac:dyDescent="0.2">
      <c r="A6922" s="3">
        <v>42346</v>
      </c>
      <c r="B6922">
        <v>1.6600000000000001</v>
      </c>
      <c r="C6922" t="s">
        <v>27</v>
      </c>
      <c r="D6922" t="s">
        <v>28</v>
      </c>
      <c r="E6922">
        <v>1.62</v>
      </c>
      <c r="F6922" t="s">
        <v>27</v>
      </c>
      <c r="G6922" t="s">
        <v>28</v>
      </c>
    </row>
    <row r="6923" spans="1:7" x14ac:dyDescent="0.2">
      <c r="A6923" s="3">
        <v>42347</v>
      </c>
      <c r="B6923">
        <v>1.6600000000000001</v>
      </c>
      <c r="C6923" t="s">
        <v>27</v>
      </c>
      <c r="D6923" t="s">
        <v>28</v>
      </c>
      <c r="E6923">
        <v>1.62</v>
      </c>
      <c r="F6923" t="s">
        <v>27</v>
      </c>
      <c r="G6923" t="s">
        <v>28</v>
      </c>
    </row>
    <row r="6924" spans="1:7" x14ac:dyDescent="0.2">
      <c r="A6924" s="3">
        <v>42348</v>
      </c>
      <c r="B6924">
        <v>1.6600000000000001</v>
      </c>
      <c r="C6924" t="s">
        <v>27</v>
      </c>
      <c r="D6924" t="s">
        <v>28</v>
      </c>
      <c r="E6924">
        <v>1.62</v>
      </c>
      <c r="F6924" t="s">
        <v>27</v>
      </c>
      <c r="G6924" t="s">
        <v>28</v>
      </c>
    </row>
    <row r="6925" spans="1:7" x14ac:dyDescent="0.2">
      <c r="A6925" s="3">
        <v>42349</v>
      </c>
      <c r="B6925">
        <v>1.6600000000000001</v>
      </c>
      <c r="C6925" t="s">
        <v>27</v>
      </c>
      <c r="D6925" t="s">
        <v>28</v>
      </c>
      <c r="E6925">
        <v>1.62</v>
      </c>
      <c r="F6925" t="s">
        <v>27</v>
      </c>
      <c r="G6925" t="s">
        <v>28</v>
      </c>
    </row>
    <row r="6926" spans="1:7" x14ac:dyDescent="0.2">
      <c r="A6926" s="3">
        <v>42350</v>
      </c>
      <c r="B6926" t="s">
        <v>29</v>
      </c>
      <c r="C6926" t="s">
        <v>30</v>
      </c>
      <c r="D6926" t="s">
        <v>28</v>
      </c>
      <c r="E6926" t="s">
        <v>29</v>
      </c>
      <c r="F6926" t="s">
        <v>30</v>
      </c>
      <c r="G6926" t="s">
        <v>28</v>
      </c>
    </row>
    <row r="6927" spans="1:7" x14ac:dyDescent="0.2">
      <c r="A6927" s="3">
        <v>42351</v>
      </c>
      <c r="B6927" t="s">
        <v>29</v>
      </c>
      <c r="C6927" t="s">
        <v>30</v>
      </c>
      <c r="D6927" t="s">
        <v>28</v>
      </c>
      <c r="E6927" t="s">
        <v>29</v>
      </c>
      <c r="F6927" t="s">
        <v>30</v>
      </c>
      <c r="G6927" t="s">
        <v>28</v>
      </c>
    </row>
    <row r="6928" spans="1:7" x14ac:dyDescent="0.2">
      <c r="A6928" s="3">
        <v>42352</v>
      </c>
      <c r="B6928">
        <v>1.6600000000000001</v>
      </c>
      <c r="C6928" t="s">
        <v>27</v>
      </c>
      <c r="D6928" t="s">
        <v>28</v>
      </c>
      <c r="E6928">
        <v>1.62</v>
      </c>
      <c r="F6928" t="s">
        <v>27</v>
      </c>
      <c r="G6928" t="s">
        <v>28</v>
      </c>
    </row>
    <row r="6929" spans="1:7" x14ac:dyDescent="0.2">
      <c r="A6929" s="3">
        <v>42353</v>
      </c>
      <c r="B6929">
        <v>1.6600000000000001</v>
      </c>
      <c r="C6929" t="s">
        <v>27</v>
      </c>
      <c r="D6929" t="s">
        <v>28</v>
      </c>
      <c r="E6929">
        <v>1.62</v>
      </c>
      <c r="F6929" t="s">
        <v>27</v>
      </c>
      <c r="G6929" t="s">
        <v>28</v>
      </c>
    </row>
    <row r="6930" spans="1:7" x14ac:dyDescent="0.2">
      <c r="A6930" s="3">
        <v>42354</v>
      </c>
      <c r="B6930">
        <v>1.6600000000000001</v>
      </c>
      <c r="C6930" t="s">
        <v>27</v>
      </c>
      <c r="D6930" t="s">
        <v>28</v>
      </c>
      <c r="E6930">
        <v>1.62</v>
      </c>
      <c r="F6930" t="s">
        <v>27</v>
      </c>
      <c r="G6930" t="s">
        <v>28</v>
      </c>
    </row>
    <row r="6931" spans="1:7" x14ac:dyDescent="0.2">
      <c r="A6931" s="3">
        <v>42355</v>
      </c>
      <c r="B6931">
        <v>1.6600000000000001</v>
      </c>
      <c r="C6931" t="s">
        <v>27</v>
      </c>
      <c r="D6931" t="s">
        <v>28</v>
      </c>
      <c r="E6931">
        <v>1.62</v>
      </c>
      <c r="F6931" t="s">
        <v>27</v>
      </c>
      <c r="G6931" t="s">
        <v>28</v>
      </c>
    </row>
    <row r="6932" spans="1:7" x14ac:dyDescent="0.2">
      <c r="A6932" s="3">
        <v>42356</v>
      </c>
      <c r="B6932">
        <v>1.6600000000000001</v>
      </c>
      <c r="C6932" t="s">
        <v>27</v>
      </c>
      <c r="D6932" t="s">
        <v>28</v>
      </c>
      <c r="E6932">
        <v>1.62</v>
      </c>
      <c r="F6932" t="s">
        <v>27</v>
      </c>
      <c r="G6932" t="s">
        <v>28</v>
      </c>
    </row>
    <row r="6933" spans="1:7" x14ac:dyDescent="0.2">
      <c r="A6933" s="3">
        <v>42357</v>
      </c>
      <c r="B6933" t="s">
        <v>29</v>
      </c>
      <c r="C6933" t="s">
        <v>30</v>
      </c>
      <c r="D6933" t="s">
        <v>28</v>
      </c>
      <c r="E6933" t="s">
        <v>29</v>
      </c>
      <c r="F6933" t="s">
        <v>30</v>
      </c>
      <c r="G6933" t="s">
        <v>28</v>
      </c>
    </row>
    <row r="6934" spans="1:7" x14ac:dyDescent="0.2">
      <c r="A6934" s="3">
        <v>42358</v>
      </c>
      <c r="B6934" t="s">
        <v>29</v>
      </c>
      <c r="C6934" t="s">
        <v>30</v>
      </c>
      <c r="D6934" t="s">
        <v>28</v>
      </c>
      <c r="E6934" t="s">
        <v>29</v>
      </c>
      <c r="F6934" t="s">
        <v>30</v>
      </c>
      <c r="G6934" t="s">
        <v>28</v>
      </c>
    </row>
    <row r="6935" spans="1:7" x14ac:dyDescent="0.2">
      <c r="A6935" s="3">
        <v>42359</v>
      </c>
      <c r="B6935">
        <v>1.6600000000000001</v>
      </c>
      <c r="C6935" t="s">
        <v>27</v>
      </c>
      <c r="D6935" t="s">
        <v>28</v>
      </c>
      <c r="E6935">
        <v>1.6</v>
      </c>
      <c r="F6935" t="s">
        <v>27</v>
      </c>
      <c r="G6935" t="s">
        <v>28</v>
      </c>
    </row>
    <row r="6936" spans="1:7" x14ac:dyDescent="0.2">
      <c r="A6936" s="3">
        <v>42360</v>
      </c>
      <c r="B6936">
        <v>1.6600000000000001</v>
      </c>
      <c r="C6936" t="s">
        <v>27</v>
      </c>
      <c r="D6936" t="s">
        <v>28</v>
      </c>
      <c r="E6936">
        <v>1.42</v>
      </c>
      <c r="F6936" t="s">
        <v>27</v>
      </c>
      <c r="G6936" t="s">
        <v>28</v>
      </c>
    </row>
    <row r="6937" spans="1:7" x14ac:dyDescent="0.2">
      <c r="A6937" s="3">
        <v>42361</v>
      </c>
      <c r="B6937">
        <v>1.6600000000000001</v>
      </c>
      <c r="C6937" t="s">
        <v>27</v>
      </c>
      <c r="D6937" t="s">
        <v>28</v>
      </c>
      <c r="E6937">
        <v>1.1400000000000001</v>
      </c>
      <c r="F6937" t="s">
        <v>27</v>
      </c>
      <c r="G6937" t="s">
        <v>28</v>
      </c>
    </row>
    <row r="6938" spans="1:7" x14ac:dyDescent="0.2">
      <c r="A6938" s="3">
        <v>42362</v>
      </c>
      <c r="B6938">
        <v>1.6600000000000001</v>
      </c>
      <c r="C6938" t="s">
        <v>27</v>
      </c>
      <c r="D6938" t="s">
        <v>28</v>
      </c>
      <c r="E6938">
        <v>1.1400000000000001</v>
      </c>
      <c r="F6938" t="s">
        <v>27</v>
      </c>
      <c r="G6938" t="s">
        <v>28</v>
      </c>
    </row>
    <row r="6939" spans="1:7" x14ac:dyDescent="0.2">
      <c r="A6939" s="3">
        <v>42363</v>
      </c>
      <c r="B6939" t="s">
        <v>29</v>
      </c>
      <c r="C6939" t="s">
        <v>30</v>
      </c>
      <c r="D6939" t="s">
        <v>28</v>
      </c>
      <c r="E6939" t="s">
        <v>29</v>
      </c>
      <c r="F6939" t="s">
        <v>30</v>
      </c>
      <c r="G6939" t="s">
        <v>28</v>
      </c>
    </row>
    <row r="6940" spans="1:7" x14ac:dyDescent="0.2">
      <c r="A6940" s="3">
        <v>42364</v>
      </c>
      <c r="B6940" t="s">
        <v>29</v>
      </c>
      <c r="C6940" t="s">
        <v>30</v>
      </c>
      <c r="D6940" t="s">
        <v>28</v>
      </c>
      <c r="E6940" t="s">
        <v>29</v>
      </c>
      <c r="F6940" t="s">
        <v>30</v>
      </c>
      <c r="G6940" t="s">
        <v>28</v>
      </c>
    </row>
    <row r="6941" spans="1:7" x14ac:dyDescent="0.2">
      <c r="A6941" s="3">
        <v>42365</v>
      </c>
      <c r="B6941" t="s">
        <v>29</v>
      </c>
      <c r="C6941" t="s">
        <v>30</v>
      </c>
      <c r="D6941" t="s">
        <v>28</v>
      </c>
      <c r="E6941" t="s">
        <v>29</v>
      </c>
      <c r="F6941" t="s">
        <v>30</v>
      </c>
      <c r="G6941" t="s">
        <v>28</v>
      </c>
    </row>
    <row r="6942" spans="1:7" x14ac:dyDescent="0.2">
      <c r="A6942" s="3">
        <v>42366</v>
      </c>
      <c r="B6942">
        <v>1.6600000000000001</v>
      </c>
      <c r="C6942" t="s">
        <v>27</v>
      </c>
      <c r="D6942" t="s">
        <v>28</v>
      </c>
      <c r="E6942">
        <v>1.07</v>
      </c>
      <c r="F6942" t="s">
        <v>27</v>
      </c>
      <c r="G6942" t="s">
        <v>28</v>
      </c>
    </row>
    <row r="6943" spans="1:7" x14ac:dyDescent="0.2">
      <c r="A6943" s="3">
        <v>42367</v>
      </c>
      <c r="B6943">
        <v>1.6600000000000001</v>
      </c>
      <c r="C6943" t="s">
        <v>27</v>
      </c>
      <c r="D6943" t="s">
        <v>28</v>
      </c>
      <c r="E6943">
        <v>0.95000000000000007</v>
      </c>
      <c r="F6943" t="s">
        <v>27</v>
      </c>
      <c r="G6943" t="s">
        <v>28</v>
      </c>
    </row>
    <row r="6944" spans="1:7" x14ac:dyDescent="0.2">
      <c r="A6944" s="3">
        <v>42368</v>
      </c>
      <c r="B6944">
        <v>1.6500000000000001</v>
      </c>
      <c r="C6944" t="s">
        <v>27</v>
      </c>
      <c r="D6944" t="s">
        <v>28</v>
      </c>
      <c r="E6944">
        <v>1.51</v>
      </c>
      <c r="F6944" t="s">
        <v>27</v>
      </c>
      <c r="G6944" t="s">
        <v>28</v>
      </c>
    </row>
    <row r="6945" spans="1:7" x14ac:dyDescent="0.2">
      <c r="A6945" s="3">
        <v>42369</v>
      </c>
      <c r="B6945">
        <v>1.6500000000000001</v>
      </c>
      <c r="C6945" t="s">
        <v>27</v>
      </c>
      <c r="D6945" t="s">
        <v>28</v>
      </c>
      <c r="E6945">
        <v>1.71</v>
      </c>
      <c r="F6945" t="s">
        <v>27</v>
      </c>
      <c r="G6945" t="s">
        <v>28</v>
      </c>
    </row>
    <row r="6946" spans="1:7" x14ac:dyDescent="0.2">
      <c r="A6946" s="3">
        <v>42370</v>
      </c>
      <c r="B6946" t="s">
        <v>29</v>
      </c>
      <c r="C6946" t="s">
        <v>30</v>
      </c>
      <c r="D6946" t="s">
        <v>28</v>
      </c>
      <c r="E6946" t="s">
        <v>29</v>
      </c>
      <c r="F6946" t="s">
        <v>30</v>
      </c>
      <c r="G6946" t="s">
        <v>28</v>
      </c>
    </row>
    <row r="6947" spans="1:7" x14ac:dyDescent="0.2">
      <c r="A6947" s="3">
        <v>42371</v>
      </c>
      <c r="B6947" t="s">
        <v>29</v>
      </c>
      <c r="C6947" t="s">
        <v>30</v>
      </c>
      <c r="D6947" t="s">
        <v>28</v>
      </c>
      <c r="E6947" t="s">
        <v>29</v>
      </c>
      <c r="F6947" t="s">
        <v>30</v>
      </c>
      <c r="G6947" t="s">
        <v>28</v>
      </c>
    </row>
    <row r="6948" spans="1:7" x14ac:dyDescent="0.2">
      <c r="A6948" s="3">
        <v>42372</v>
      </c>
      <c r="B6948" t="s">
        <v>29</v>
      </c>
      <c r="C6948" t="s">
        <v>30</v>
      </c>
      <c r="D6948" t="s">
        <v>28</v>
      </c>
      <c r="E6948" t="s">
        <v>29</v>
      </c>
      <c r="F6948" t="s">
        <v>30</v>
      </c>
      <c r="G6948" t="s">
        <v>28</v>
      </c>
    </row>
    <row r="6949" spans="1:7" x14ac:dyDescent="0.2">
      <c r="A6949" s="3">
        <v>42373</v>
      </c>
      <c r="B6949">
        <v>1.6500000000000001</v>
      </c>
      <c r="C6949" t="s">
        <v>27</v>
      </c>
      <c r="D6949" t="s">
        <v>28</v>
      </c>
      <c r="E6949">
        <v>1.57</v>
      </c>
      <c r="F6949" t="s">
        <v>27</v>
      </c>
      <c r="G6949" t="s">
        <v>28</v>
      </c>
    </row>
    <row r="6950" spans="1:7" x14ac:dyDescent="0.2">
      <c r="A6950" s="3">
        <v>42374</v>
      </c>
      <c r="B6950">
        <v>1.6500000000000001</v>
      </c>
      <c r="C6950" t="s">
        <v>27</v>
      </c>
      <c r="D6950" t="s">
        <v>28</v>
      </c>
      <c r="E6950">
        <v>1.43</v>
      </c>
      <c r="F6950" t="s">
        <v>27</v>
      </c>
      <c r="G6950" t="s">
        <v>28</v>
      </c>
    </row>
    <row r="6951" spans="1:7" x14ac:dyDescent="0.2">
      <c r="A6951" s="3">
        <v>42375</v>
      </c>
      <c r="B6951" t="s">
        <v>29</v>
      </c>
      <c r="C6951" t="s">
        <v>30</v>
      </c>
      <c r="D6951" t="s">
        <v>28</v>
      </c>
      <c r="E6951" t="s">
        <v>29</v>
      </c>
      <c r="F6951" t="s">
        <v>30</v>
      </c>
      <c r="G6951" t="s">
        <v>28</v>
      </c>
    </row>
    <row r="6952" spans="1:7" x14ac:dyDescent="0.2">
      <c r="A6952" s="3">
        <v>42376</v>
      </c>
      <c r="B6952">
        <v>1.6500000000000001</v>
      </c>
      <c r="C6952" t="s">
        <v>27</v>
      </c>
      <c r="D6952" t="s">
        <v>28</v>
      </c>
      <c r="E6952">
        <v>1.4000000000000001</v>
      </c>
      <c r="F6952" t="s">
        <v>27</v>
      </c>
      <c r="G6952" t="s">
        <v>28</v>
      </c>
    </row>
    <row r="6953" spans="1:7" x14ac:dyDescent="0.2">
      <c r="A6953" s="3">
        <v>42377</v>
      </c>
      <c r="B6953">
        <v>1.6400000000000001</v>
      </c>
      <c r="C6953" t="s">
        <v>27</v>
      </c>
      <c r="D6953" t="s">
        <v>28</v>
      </c>
      <c r="E6953">
        <v>1.54</v>
      </c>
      <c r="F6953" t="s">
        <v>27</v>
      </c>
      <c r="G6953" t="s">
        <v>28</v>
      </c>
    </row>
    <row r="6954" spans="1:7" x14ac:dyDescent="0.2">
      <c r="A6954" s="3">
        <v>42378</v>
      </c>
      <c r="B6954" t="s">
        <v>29</v>
      </c>
      <c r="C6954" t="s">
        <v>30</v>
      </c>
      <c r="D6954" t="s">
        <v>28</v>
      </c>
      <c r="E6954" t="s">
        <v>29</v>
      </c>
      <c r="F6954" t="s">
        <v>30</v>
      </c>
      <c r="G6954" t="s">
        <v>28</v>
      </c>
    </row>
    <row r="6955" spans="1:7" x14ac:dyDescent="0.2">
      <c r="A6955" s="3">
        <v>42379</v>
      </c>
      <c r="B6955" t="s">
        <v>29</v>
      </c>
      <c r="C6955" t="s">
        <v>30</v>
      </c>
      <c r="D6955" t="s">
        <v>28</v>
      </c>
      <c r="E6955" t="s">
        <v>29</v>
      </c>
      <c r="F6955" t="s">
        <v>30</v>
      </c>
      <c r="G6955" t="s">
        <v>28</v>
      </c>
    </row>
    <row r="6956" spans="1:7" x14ac:dyDescent="0.2">
      <c r="A6956" s="3">
        <v>42380</v>
      </c>
      <c r="B6956">
        <v>1.6400000000000001</v>
      </c>
      <c r="C6956" t="s">
        <v>27</v>
      </c>
      <c r="D6956" t="s">
        <v>28</v>
      </c>
      <c r="E6956">
        <v>1.56</v>
      </c>
      <c r="F6956" t="s">
        <v>27</v>
      </c>
      <c r="G6956" t="s">
        <v>28</v>
      </c>
    </row>
    <row r="6957" spans="1:7" x14ac:dyDescent="0.2">
      <c r="A6957" s="3">
        <v>42381</v>
      </c>
      <c r="B6957">
        <v>1.6400000000000001</v>
      </c>
      <c r="C6957" t="s">
        <v>27</v>
      </c>
      <c r="D6957" t="s">
        <v>28</v>
      </c>
      <c r="E6957">
        <v>1.56</v>
      </c>
      <c r="F6957" t="s">
        <v>27</v>
      </c>
      <c r="G6957" t="s">
        <v>28</v>
      </c>
    </row>
    <row r="6958" spans="1:7" x14ac:dyDescent="0.2">
      <c r="A6958" s="3">
        <v>42382</v>
      </c>
      <c r="B6958">
        <v>1.6300000000000001</v>
      </c>
      <c r="C6958" t="s">
        <v>27</v>
      </c>
      <c r="D6958" t="s">
        <v>28</v>
      </c>
      <c r="E6958">
        <v>1.55</v>
      </c>
      <c r="F6958" t="s">
        <v>27</v>
      </c>
      <c r="G6958" t="s">
        <v>28</v>
      </c>
    </row>
    <row r="6959" spans="1:7" x14ac:dyDescent="0.2">
      <c r="A6959" s="3">
        <v>42383</v>
      </c>
      <c r="B6959">
        <v>1.6300000000000001</v>
      </c>
      <c r="C6959" t="s">
        <v>27</v>
      </c>
      <c r="D6959" t="s">
        <v>28</v>
      </c>
      <c r="E6959">
        <v>1.55</v>
      </c>
      <c r="F6959" t="s">
        <v>27</v>
      </c>
      <c r="G6959" t="s">
        <v>28</v>
      </c>
    </row>
    <row r="6960" spans="1:7" x14ac:dyDescent="0.2">
      <c r="A6960" s="3">
        <v>42384</v>
      </c>
      <c r="B6960">
        <v>1.62</v>
      </c>
      <c r="C6960" t="s">
        <v>27</v>
      </c>
      <c r="D6960" t="s">
        <v>28</v>
      </c>
      <c r="E6960">
        <v>1.58</v>
      </c>
      <c r="F6960" t="s">
        <v>27</v>
      </c>
      <c r="G6960" t="s">
        <v>28</v>
      </c>
    </row>
    <row r="6961" spans="1:7" x14ac:dyDescent="0.2">
      <c r="A6961" s="3">
        <v>42385</v>
      </c>
      <c r="B6961" t="s">
        <v>29</v>
      </c>
      <c r="C6961" t="s">
        <v>30</v>
      </c>
      <c r="D6961" t="s">
        <v>28</v>
      </c>
      <c r="E6961" t="s">
        <v>29</v>
      </c>
      <c r="F6961" t="s">
        <v>30</v>
      </c>
      <c r="G6961" t="s">
        <v>28</v>
      </c>
    </row>
    <row r="6962" spans="1:7" x14ac:dyDescent="0.2">
      <c r="A6962" s="3">
        <v>42386</v>
      </c>
      <c r="B6962" t="s">
        <v>29</v>
      </c>
      <c r="C6962" t="s">
        <v>30</v>
      </c>
      <c r="D6962" t="s">
        <v>28</v>
      </c>
      <c r="E6962" t="s">
        <v>29</v>
      </c>
      <c r="F6962" t="s">
        <v>30</v>
      </c>
      <c r="G6962" t="s">
        <v>28</v>
      </c>
    </row>
    <row r="6963" spans="1:7" x14ac:dyDescent="0.2">
      <c r="A6963" s="3">
        <v>42387</v>
      </c>
      <c r="B6963">
        <v>1.62</v>
      </c>
      <c r="C6963" t="s">
        <v>27</v>
      </c>
      <c r="D6963" t="s">
        <v>28</v>
      </c>
      <c r="E6963">
        <v>1.58</v>
      </c>
      <c r="F6963" t="s">
        <v>27</v>
      </c>
      <c r="G6963" t="s">
        <v>28</v>
      </c>
    </row>
    <row r="6964" spans="1:7" x14ac:dyDescent="0.2">
      <c r="A6964" s="3">
        <v>42388</v>
      </c>
      <c r="B6964">
        <v>1.62</v>
      </c>
      <c r="C6964" t="s">
        <v>27</v>
      </c>
      <c r="D6964" t="s">
        <v>28</v>
      </c>
      <c r="E6964">
        <v>1.58</v>
      </c>
      <c r="F6964" t="s">
        <v>27</v>
      </c>
      <c r="G6964" t="s">
        <v>28</v>
      </c>
    </row>
    <row r="6965" spans="1:7" x14ac:dyDescent="0.2">
      <c r="A6965" s="3">
        <v>42389</v>
      </c>
      <c r="B6965">
        <v>1.62</v>
      </c>
      <c r="C6965" t="s">
        <v>27</v>
      </c>
      <c r="D6965" t="s">
        <v>28</v>
      </c>
      <c r="E6965">
        <v>1.18</v>
      </c>
      <c r="F6965" t="s">
        <v>27</v>
      </c>
      <c r="G6965" t="s">
        <v>28</v>
      </c>
    </row>
    <row r="6966" spans="1:7" x14ac:dyDescent="0.2">
      <c r="A6966" s="3">
        <v>42390</v>
      </c>
      <c r="B6966">
        <v>1.61</v>
      </c>
      <c r="C6966" t="s">
        <v>27</v>
      </c>
      <c r="D6966" t="s">
        <v>28</v>
      </c>
      <c r="E6966">
        <v>1.1100000000000001</v>
      </c>
      <c r="F6966" t="s">
        <v>27</v>
      </c>
      <c r="G6966" t="s">
        <v>28</v>
      </c>
    </row>
    <row r="6967" spans="1:7" x14ac:dyDescent="0.2">
      <c r="A6967" s="3">
        <v>42391</v>
      </c>
      <c r="B6967">
        <v>1.61</v>
      </c>
      <c r="C6967" t="s">
        <v>27</v>
      </c>
      <c r="D6967" t="s">
        <v>28</v>
      </c>
      <c r="E6967">
        <v>1.31</v>
      </c>
      <c r="F6967" t="s">
        <v>27</v>
      </c>
      <c r="G6967" t="s">
        <v>28</v>
      </c>
    </row>
    <row r="6968" spans="1:7" x14ac:dyDescent="0.2">
      <c r="A6968" s="3">
        <v>42392</v>
      </c>
      <c r="B6968" t="s">
        <v>29</v>
      </c>
      <c r="C6968" t="s">
        <v>30</v>
      </c>
      <c r="D6968" t="s">
        <v>28</v>
      </c>
      <c r="E6968" t="s">
        <v>29</v>
      </c>
      <c r="F6968" t="s">
        <v>30</v>
      </c>
      <c r="G6968" t="s">
        <v>28</v>
      </c>
    </row>
    <row r="6969" spans="1:7" x14ac:dyDescent="0.2">
      <c r="A6969" s="3">
        <v>42393</v>
      </c>
      <c r="B6969" t="s">
        <v>29</v>
      </c>
      <c r="C6969" t="s">
        <v>30</v>
      </c>
      <c r="D6969" t="s">
        <v>28</v>
      </c>
      <c r="E6969" t="s">
        <v>29</v>
      </c>
      <c r="F6969" t="s">
        <v>30</v>
      </c>
      <c r="G6969" t="s">
        <v>28</v>
      </c>
    </row>
    <row r="6970" spans="1:7" x14ac:dyDescent="0.2">
      <c r="A6970" s="3">
        <v>42394</v>
      </c>
      <c r="B6970">
        <v>1.61</v>
      </c>
      <c r="C6970" t="s">
        <v>27</v>
      </c>
      <c r="D6970" t="s">
        <v>28</v>
      </c>
      <c r="E6970">
        <v>1.56</v>
      </c>
      <c r="F6970" t="s">
        <v>27</v>
      </c>
      <c r="G6970" t="s">
        <v>28</v>
      </c>
    </row>
    <row r="6971" spans="1:7" x14ac:dyDescent="0.2">
      <c r="A6971" s="3">
        <v>42395</v>
      </c>
      <c r="B6971">
        <v>1.6</v>
      </c>
      <c r="C6971" t="s">
        <v>27</v>
      </c>
      <c r="D6971" t="s">
        <v>28</v>
      </c>
      <c r="E6971">
        <v>1.78</v>
      </c>
      <c r="F6971" t="s">
        <v>27</v>
      </c>
      <c r="G6971" t="s">
        <v>28</v>
      </c>
    </row>
    <row r="6972" spans="1:7" x14ac:dyDescent="0.2">
      <c r="A6972" s="3">
        <v>42396</v>
      </c>
      <c r="B6972">
        <v>1.6</v>
      </c>
      <c r="C6972" t="s">
        <v>27</v>
      </c>
      <c r="D6972" t="s">
        <v>28</v>
      </c>
      <c r="E6972">
        <v>1.8</v>
      </c>
      <c r="F6972" t="s">
        <v>27</v>
      </c>
      <c r="G6972" t="s">
        <v>28</v>
      </c>
    </row>
    <row r="6973" spans="1:7" x14ac:dyDescent="0.2">
      <c r="A6973" s="3">
        <v>42397</v>
      </c>
      <c r="B6973">
        <v>1.6</v>
      </c>
      <c r="C6973" t="s">
        <v>27</v>
      </c>
      <c r="D6973" t="s">
        <v>28</v>
      </c>
      <c r="E6973">
        <v>1.79</v>
      </c>
      <c r="F6973" t="s">
        <v>27</v>
      </c>
      <c r="G6973" t="s">
        <v>28</v>
      </c>
    </row>
    <row r="6974" spans="1:7" x14ac:dyDescent="0.2">
      <c r="A6974" s="3">
        <v>42398</v>
      </c>
      <c r="B6974">
        <v>1.6</v>
      </c>
      <c r="C6974" t="s">
        <v>27</v>
      </c>
      <c r="D6974" t="s">
        <v>28</v>
      </c>
      <c r="E6974">
        <v>1.61</v>
      </c>
      <c r="F6974" t="s">
        <v>27</v>
      </c>
      <c r="G6974" t="s">
        <v>28</v>
      </c>
    </row>
    <row r="6975" spans="1:7" x14ac:dyDescent="0.2">
      <c r="A6975" s="3">
        <v>42399</v>
      </c>
      <c r="B6975" t="s">
        <v>29</v>
      </c>
      <c r="C6975" t="s">
        <v>30</v>
      </c>
      <c r="D6975" t="s">
        <v>28</v>
      </c>
      <c r="E6975" t="s">
        <v>29</v>
      </c>
      <c r="F6975" t="s">
        <v>30</v>
      </c>
      <c r="G6975" t="s">
        <v>28</v>
      </c>
    </row>
    <row r="6976" spans="1:7" x14ac:dyDescent="0.2">
      <c r="A6976" s="3">
        <v>42400</v>
      </c>
      <c r="B6976" t="s">
        <v>29</v>
      </c>
      <c r="C6976" t="s">
        <v>30</v>
      </c>
      <c r="D6976" t="s">
        <v>28</v>
      </c>
      <c r="E6976" t="s">
        <v>29</v>
      </c>
      <c r="F6976" t="s">
        <v>30</v>
      </c>
      <c r="G6976" t="s">
        <v>28</v>
      </c>
    </row>
    <row r="6977" spans="1:7" x14ac:dyDescent="0.2">
      <c r="A6977" s="3">
        <v>42401</v>
      </c>
      <c r="B6977">
        <v>1.6</v>
      </c>
      <c r="C6977" t="s">
        <v>27</v>
      </c>
      <c r="D6977" t="s">
        <v>28</v>
      </c>
      <c r="E6977">
        <v>1.53</v>
      </c>
      <c r="F6977" t="s">
        <v>27</v>
      </c>
      <c r="G6977" t="s">
        <v>28</v>
      </c>
    </row>
    <row r="6978" spans="1:7" x14ac:dyDescent="0.2">
      <c r="A6978" s="3">
        <v>42402</v>
      </c>
      <c r="B6978">
        <v>1.6</v>
      </c>
      <c r="C6978" t="s">
        <v>27</v>
      </c>
      <c r="D6978" t="s">
        <v>28</v>
      </c>
      <c r="E6978">
        <v>1.45</v>
      </c>
      <c r="F6978" t="s">
        <v>27</v>
      </c>
      <c r="G6978" t="s">
        <v>28</v>
      </c>
    </row>
    <row r="6979" spans="1:7" x14ac:dyDescent="0.2">
      <c r="A6979" s="3">
        <v>42403</v>
      </c>
      <c r="B6979">
        <v>1.59</v>
      </c>
      <c r="C6979" t="s">
        <v>27</v>
      </c>
      <c r="D6979" t="s">
        <v>28</v>
      </c>
      <c r="E6979">
        <v>1.49</v>
      </c>
      <c r="F6979" t="s">
        <v>27</v>
      </c>
      <c r="G6979" t="s">
        <v>28</v>
      </c>
    </row>
    <row r="6980" spans="1:7" x14ac:dyDescent="0.2">
      <c r="A6980" s="3">
        <v>42404</v>
      </c>
      <c r="B6980">
        <v>1.59</v>
      </c>
      <c r="C6980" t="s">
        <v>27</v>
      </c>
      <c r="D6980" t="s">
        <v>28</v>
      </c>
      <c r="E6980">
        <v>1.5</v>
      </c>
      <c r="F6980" t="s">
        <v>27</v>
      </c>
      <c r="G6980" t="s">
        <v>28</v>
      </c>
    </row>
    <row r="6981" spans="1:7" x14ac:dyDescent="0.2">
      <c r="A6981" s="3">
        <v>42405</v>
      </c>
      <c r="B6981">
        <v>1.59</v>
      </c>
      <c r="C6981" t="s">
        <v>27</v>
      </c>
      <c r="D6981" t="s">
        <v>28</v>
      </c>
      <c r="E6981">
        <v>1.55</v>
      </c>
      <c r="F6981" t="s">
        <v>27</v>
      </c>
      <c r="G6981" t="s">
        <v>28</v>
      </c>
    </row>
    <row r="6982" spans="1:7" x14ac:dyDescent="0.2">
      <c r="A6982" s="3">
        <v>42406</v>
      </c>
      <c r="B6982" t="s">
        <v>29</v>
      </c>
      <c r="C6982" t="s">
        <v>30</v>
      </c>
      <c r="D6982" t="s">
        <v>28</v>
      </c>
      <c r="E6982" t="s">
        <v>29</v>
      </c>
      <c r="F6982" t="s">
        <v>30</v>
      </c>
      <c r="G6982" t="s">
        <v>28</v>
      </c>
    </row>
    <row r="6983" spans="1:7" x14ac:dyDescent="0.2">
      <c r="A6983" s="3">
        <v>42407</v>
      </c>
      <c r="B6983" t="s">
        <v>29</v>
      </c>
      <c r="C6983" t="s">
        <v>30</v>
      </c>
      <c r="D6983" t="s">
        <v>28</v>
      </c>
      <c r="E6983" t="s">
        <v>29</v>
      </c>
      <c r="F6983" t="s">
        <v>30</v>
      </c>
      <c r="G6983" t="s">
        <v>28</v>
      </c>
    </row>
    <row r="6984" spans="1:7" x14ac:dyDescent="0.2">
      <c r="A6984" s="3">
        <v>42408</v>
      </c>
      <c r="B6984">
        <v>1.59</v>
      </c>
      <c r="C6984" t="s">
        <v>27</v>
      </c>
      <c r="D6984" t="s">
        <v>28</v>
      </c>
      <c r="E6984">
        <v>1.5</v>
      </c>
      <c r="F6984" t="s">
        <v>27</v>
      </c>
      <c r="G6984" t="s">
        <v>28</v>
      </c>
    </row>
    <row r="6985" spans="1:7" x14ac:dyDescent="0.2">
      <c r="A6985" s="3">
        <v>42409</v>
      </c>
      <c r="B6985">
        <v>1.59</v>
      </c>
      <c r="C6985" t="s">
        <v>27</v>
      </c>
      <c r="D6985" t="s">
        <v>28</v>
      </c>
      <c r="E6985">
        <v>1.44</v>
      </c>
      <c r="F6985" t="s">
        <v>27</v>
      </c>
      <c r="G6985" t="s">
        <v>28</v>
      </c>
    </row>
    <row r="6986" spans="1:7" x14ac:dyDescent="0.2">
      <c r="A6986" s="3">
        <v>42410</v>
      </c>
      <c r="B6986">
        <v>1.59</v>
      </c>
      <c r="C6986" t="s">
        <v>27</v>
      </c>
      <c r="D6986" t="s">
        <v>28</v>
      </c>
      <c r="E6986">
        <v>1.43</v>
      </c>
      <c r="F6986" t="s">
        <v>27</v>
      </c>
      <c r="G6986" t="s">
        <v>28</v>
      </c>
    </row>
    <row r="6987" spans="1:7" x14ac:dyDescent="0.2">
      <c r="A6987" s="3">
        <v>42411</v>
      </c>
      <c r="B6987">
        <v>1.59</v>
      </c>
      <c r="C6987" t="s">
        <v>27</v>
      </c>
      <c r="D6987" t="s">
        <v>28</v>
      </c>
      <c r="E6987">
        <v>1.43</v>
      </c>
      <c r="F6987" t="s">
        <v>27</v>
      </c>
      <c r="G6987" t="s">
        <v>28</v>
      </c>
    </row>
    <row r="6988" spans="1:7" x14ac:dyDescent="0.2">
      <c r="A6988" s="3">
        <v>42412</v>
      </c>
      <c r="B6988">
        <v>1.59</v>
      </c>
      <c r="C6988" t="s">
        <v>27</v>
      </c>
      <c r="D6988" t="s">
        <v>28</v>
      </c>
      <c r="E6988">
        <v>1.54</v>
      </c>
      <c r="F6988" t="s">
        <v>27</v>
      </c>
      <c r="G6988" t="s">
        <v>28</v>
      </c>
    </row>
    <row r="6989" spans="1:7" x14ac:dyDescent="0.2">
      <c r="A6989" s="3">
        <v>42413</v>
      </c>
      <c r="B6989" t="s">
        <v>29</v>
      </c>
      <c r="C6989" t="s">
        <v>30</v>
      </c>
      <c r="D6989" t="s">
        <v>28</v>
      </c>
      <c r="E6989" t="s">
        <v>29</v>
      </c>
      <c r="F6989" t="s">
        <v>30</v>
      </c>
      <c r="G6989" t="s">
        <v>28</v>
      </c>
    </row>
    <row r="6990" spans="1:7" x14ac:dyDescent="0.2">
      <c r="A6990" s="3">
        <v>42414</v>
      </c>
      <c r="B6990" t="s">
        <v>29</v>
      </c>
      <c r="C6990" t="s">
        <v>30</v>
      </c>
      <c r="D6990" t="s">
        <v>28</v>
      </c>
      <c r="E6990" t="s">
        <v>29</v>
      </c>
      <c r="F6990" t="s">
        <v>30</v>
      </c>
      <c r="G6990" t="s">
        <v>28</v>
      </c>
    </row>
    <row r="6991" spans="1:7" x14ac:dyDescent="0.2">
      <c r="A6991" s="3">
        <v>42415</v>
      </c>
      <c r="B6991">
        <v>1.59</v>
      </c>
      <c r="C6991" t="s">
        <v>27</v>
      </c>
      <c r="D6991" t="s">
        <v>28</v>
      </c>
      <c r="E6991">
        <v>1.53</v>
      </c>
      <c r="F6991" t="s">
        <v>27</v>
      </c>
      <c r="G6991" t="s">
        <v>28</v>
      </c>
    </row>
    <row r="6992" spans="1:7" x14ac:dyDescent="0.2">
      <c r="A6992" s="3">
        <v>42416</v>
      </c>
      <c r="B6992">
        <v>1.59</v>
      </c>
      <c r="C6992" t="s">
        <v>27</v>
      </c>
      <c r="D6992" t="s">
        <v>28</v>
      </c>
      <c r="E6992">
        <v>1.56</v>
      </c>
      <c r="F6992" t="s">
        <v>27</v>
      </c>
      <c r="G6992" t="s">
        <v>28</v>
      </c>
    </row>
    <row r="6993" spans="1:7" x14ac:dyDescent="0.2">
      <c r="A6993" s="3">
        <v>42417</v>
      </c>
      <c r="B6993">
        <v>1.59</v>
      </c>
      <c r="C6993" t="s">
        <v>27</v>
      </c>
      <c r="D6993" t="s">
        <v>28</v>
      </c>
      <c r="E6993">
        <v>1.56</v>
      </c>
      <c r="F6993" t="s">
        <v>27</v>
      </c>
      <c r="G6993" t="s">
        <v>28</v>
      </c>
    </row>
    <row r="6994" spans="1:7" x14ac:dyDescent="0.2">
      <c r="A6994" s="3">
        <v>42418</v>
      </c>
      <c r="B6994">
        <v>1.59</v>
      </c>
      <c r="C6994" t="s">
        <v>27</v>
      </c>
      <c r="D6994" t="s">
        <v>28</v>
      </c>
      <c r="E6994">
        <v>1.55</v>
      </c>
      <c r="F6994" t="s">
        <v>27</v>
      </c>
      <c r="G6994" t="s">
        <v>28</v>
      </c>
    </row>
    <row r="6995" spans="1:7" x14ac:dyDescent="0.2">
      <c r="A6995" s="3">
        <v>42419</v>
      </c>
      <c r="B6995">
        <v>1.58</v>
      </c>
      <c r="C6995" t="s">
        <v>27</v>
      </c>
      <c r="D6995" t="s">
        <v>28</v>
      </c>
      <c r="E6995">
        <v>1.3800000000000001</v>
      </c>
      <c r="F6995" t="s">
        <v>27</v>
      </c>
      <c r="G6995" t="s">
        <v>28</v>
      </c>
    </row>
    <row r="6996" spans="1:7" x14ac:dyDescent="0.2">
      <c r="A6996" s="3">
        <v>42420</v>
      </c>
      <c r="B6996" t="s">
        <v>29</v>
      </c>
      <c r="C6996" t="s">
        <v>30</v>
      </c>
      <c r="D6996" t="s">
        <v>28</v>
      </c>
      <c r="E6996" t="s">
        <v>29</v>
      </c>
      <c r="F6996" t="s">
        <v>30</v>
      </c>
      <c r="G6996" t="s">
        <v>28</v>
      </c>
    </row>
    <row r="6997" spans="1:7" x14ac:dyDescent="0.2">
      <c r="A6997" s="3">
        <v>42421</v>
      </c>
      <c r="B6997" t="s">
        <v>29</v>
      </c>
      <c r="C6997" t="s">
        <v>30</v>
      </c>
      <c r="D6997" t="s">
        <v>28</v>
      </c>
      <c r="E6997" t="s">
        <v>29</v>
      </c>
      <c r="F6997" t="s">
        <v>30</v>
      </c>
      <c r="G6997" t="s">
        <v>28</v>
      </c>
    </row>
    <row r="6998" spans="1:7" x14ac:dyDescent="0.2">
      <c r="A6998" s="3">
        <v>42422</v>
      </c>
      <c r="B6998">
        <v>1.57</v>
      </c>
      <c r="C6998" t="s">
        <v>27</v>
      </c>
      <c r="D6998" t="s">
        <v>28</v>
      </c>
      <c r="E6998">
        <v>1.2</v>
      </c>
      <c r="F6998" t="s">
        <v>27</v>
      </c>
      <c r="G6998" t="s">
        <v>28</v>
      </c>
    </row>
    <row r="6999" spans="1:7" x14ac:dyDescent="0.2">
      <c r="A6999" s="3">
        <v>42423</v>
      </c>
      <c r="B6999">
        <v>1.57</v>
      </c>
      <c r="C6999" t="s">
        <v>27</v>
      </c>
      <c r="D6999" t="s">
        <v>28</v>
      </c>
      <c r="E6999">
        <v>1.2</v>
      </c>
      <c r="F6999" t="s">
        <v>27</v>
      </c>
      <c r="G6999" t="s">
        <v>28</v>
      </c>
    </row>
    <row r="7000" spans="1:7" x14ac:dyDescent="0.2">
      <c r="A7000" s="3">
        <v>42424</v>
      </c>
      <c r="B7000">
        <v>1.57</v>
      </c>
      <c r="C7000" t="s">
        <v>27</v>
      </c>
      <c r="D7000" t="s">
        <v>28</v>
      </c>
      <c r="E7000">
        <v>1.19</v>
      </c>
      <c r="F7000" t="s">
        <v>27</v>
      </c>
      <c r="G7000" t="s">
        <v>28</v>
      </c>
    </row>
    <row r="7001" spans="1:7" x14ac:dyDescent="0.2">
      <c r="A7001" s="3">
        <v>42425</v>
      </c>
      <c r="B7001">
        <v>1.57</v>
      </c>
      <c r="C7001" t="s">
        <v>27</v>
      </c>
      <c r="D7001" t="s">
        <v>28</v>
      </c>
      <c r="E7001">
        <v>1.02</v>
      </c>
      <c r="F7001" t="s">
        <v>27</v>
      </c>
      <c r="G7001" t="s">
        <v>28</v>
      </c>
    </row>
    <row r="7002" spans="1:7" x14ac:dyDescent="0.2">
      <c r="A7002" s="3">
        <v>42426</v>
      </c>
      <c r="B7002">
        <v>1.57</v>
      </c>
      <c r="C7002" t="s">
        <v>27</v>
      </c>
      <c r="D7002" t="s">
        <v>28</v>
      </c>
      <c r="E7002">
        <v>1.43</v>
      </c>
      <c r="F7002" t="s">
        <v>27</v>
      </c>
      <c r="G7002" t="s">
        <v>28</v>
      </c>
    </row>
    <row r="7003" spans="1:7" x14ac:dyDescent="0.2">
      <c r="A7003" s="3">
        <v>42427</v>
      </c>
      <c r="B7003" t="s">
        <v>29</v>
      </c>
      <c r="C7003" t="s">
        <v>30</v>
      </c>
      <c r="D7003" t="s">
        <v>28</v>
      </c>
      <c r="E7003" t="s">
        <v>29</v>
      </c>
      <c r="F7003" t="s">
        <v>30</v>
      </c>
      <c r="G7003" t="s">
        <v>28</v>
      </c>
    </row>
    <row r="7004" spans="1:7" x14ac:dyDescent="0.2">
      <c r="A7004" s="3">
        <v>42428</v>
      </c>
      <c r="B7004" t="s">
        <v>29</v>
      </c>
      <c r="C7004" t="s">
        <v>30</v>
      </c>
      <c r="D7004" t="s">
        <v>28</v>
      </c>
      <c r="E7004" t="s">
        <v>29</v>
      </c>
      <c r="F7004" t="s">
        <v>30</v>
      </c>
      <c r="G7004" t="s">
        <v>28</v>
      </c>
    </row>
    <row r="7005" spans="1:7" x14ac:dyDescent="0.2">
      <c r="A7005" s="3">
        <v>42429</v>
      </c>
      <c r="B7005">
        <v>1.56</v>
      </c>
      <c r="C7005" t="s">
        <v>27</v>
      </c>
      <c r="D7005" t="s">
        <v>28</v>
      </c>
      <c r="E7005">
        <v>0.74</v>
      </c>
      <c r="F7005" t="s">
        <v>27</v>
      </c>
      <c r="G7005" t="s">
        <v>28</v>
      </c>
    </row>
    <row r="7006" spans="1:7" x14ac:dyDescent="0.2">
      <c r="A7006" s="3">
        <v>42430</v>
      </c>
      <c r="B7006">
        <v>1.56</v>
      </c>
      <c r="C7006" t="s">
        <v>27</v>
      </c>
      <c r="D7006" t="s">
        <v>28</v>
      </c>
      <c r="E7006">
        <v>1.49</v>
      </c>
      <c r="F7006" t="s">
        <v>27</v>
      </c>
      <c r="G7006" t="s">
        <v>28</v>
      </c>
    </row>
    <row r="7007" spans="1:7" x14ac:dyDescent="0.2">
      <c r="A7007" s="3">
        <v>42431</v>
      </c>
      <c r="B7007">
        <v>1.56</v>
      </c>
      <c r="C7007" t="s">
        <v>27</v>
      </c>
      <c r="D7007" t="s">
        <v>28</v>
      </c>
      <c r="E7007">
        <v>1.47</v>
      </c>
      <c r="F7007" t="s">
        <v>27</v>
      </c>
      <c r="G7007" t="s">
        <v>28</v>
      </c>
    </row>
    <row r="7008" spans="1:7" x14ac:dyDescent="0.2">
      <c r="A7008" s="3">
        <v>42432</v>
      </c>
      <c r="B7008">
        <v>1.56</v>
      </c>
      <c r="C7008" t="s">
        <v>27</v>
      </c>
      <c r="D7008" t="s">
        <v>28</v>
      </c>
      <c r="E7008">
        <v>1.47</v>
      </c>
      <c r="F7008" t="s">
        <v>27</v>
      </c>
      <c r="G7008" t="s">
        <v>28</v>
      </c>
    </row>
    <row r="7009" spans="1:7" x14ac:dyDescent="0.2">
      <c r="A7009" s="3">
        <v>42433</v>
      </c>
      <c r="B7009">
        <v>1.56</v>
      </c>
      <c r="C7009" t="s">
        <v>27</v>
      </c>
      <c r="D7009" t="s">
        <v>28</v>
      </c>
      <c r="E7009">
        <v>1.54</v>
      </c>
      <c r="F7009" t="s">
        <v>27</v>
      </c>
      <c r="G7009" t="s">
        <v>28</v>
      </c>
    </row>
    <row r="7010" spans="1:7" x14ac:dyDescent="0.2">
      <c r="A7010" s="3">
        <v>42434</v>
      </c>
      <c r="B7010" t="s">
        <v>29</v>
      </c>
      <c r="C7010" t="s">
        <v>30</v>
      </c>
      <c r="D7010" t="s">
        <v>28</v>
      </c>
      <c r="E7010" t="s">
        <v>29</v>
      </c>
      <c r="F7010" t="s">
        <v>30</v>
      </c>
      <c r="G7010" t="s">
        <v>28</v>
      </c>
    </row>
    <row r="7011" spans="1:7" x14ac:dyDescent="0.2">
      <c r="A7011" s="3">
        <v>42435</v>
      </c>
      <c r="B7011" t="s">
        <v>29</v>
      </c>
      <c r="C7011" t="s">
        <v>30</v>
      </c>
      <c r="D7011" t="s">
        <v>28</v>
      </c>
      <c r="E7011" t="s">
        <v>29</v>
      </c>
      <c r="F7011" t="s">
        <v>30</v>
      </c>
      <c r="G7011" t="s">
        <v>28</v>
      </c>
    </row>
    <row r="7012" spans="1:7" x14ac:dyDescent="0.2">
      <c r="A7012" s="3">
        <v>42436</v>
      </c>
      <c r="B7012">
        <v>1.56</v>
      </c>
      <c r="C7012" t="s">
        <v>27</v>
      </c>
      <c r="D7012" t="s">
        <v>28</v>
      </c>
      <c r="E7012">
        <v>1.59</v>
      </c>
      <c r="F7012" t="s">
        <v>27</v>
      </c>
      <c r="G7012" t="s">
        <v>28</v>
      </c>
    </row>
    <row r="7013" spans="1:7" x14ac:dyDescent="0.2">
      <c r="A7013" s="3">
        <v>42437</v>
      </c>
      <c r="B7013">
        <v>1.56</v>
      </c>
      <c r="C7013" t="s">
        <v>27</v>
      </c>
      <c r="D7013" t="s">
        <v>28</v>
      </c>
      <c r="E7013">
        <v>1.68</v>
      </c>
      <c r="F7013" t="s">
        <v>27</v>
      </c>
      <c r="G7013" t="s">
        <v>28</v>
      </c>
    </row>
    <row r="7014" spans="1:7" x14ac:dyDescent="0.2">
      <c r="A7014" s="3">
        <v>42438</v>
      </c>
      <c r="B7014">
        <v>1.56</v>
      </c>
      <c r="C7014" t="s">
        <v>27</v>
      </c>
      <c r="D7014" t="s">
        <v>28</v>
      </c>
      <c r="E7014">
        <v>1.6600000000000001</v>
      </c>
      <c r="F7014" t="s">
        <v>27</v>
      </c>
      <c r="G7014" t="s">
        <v>28</v>
      </c>
    </row>
    <row r="7015" spans="1:7" x14ac:dyDescent="0.2">
      <c r="A7015" s="3">
        <v>42439</v>
      </c>
      <c r="B7015">
        <v>1.56</v>
      </c>
      <c r="C7015" t="s">
        <v>27</v>
      </c>
      <c r="D7015" t="s">
        <v>28</v>
      </c>
      <c r="E7015">
        <v>1.6400000000000001</v>
      </c>
      <c r="F7015" t="s">
        <v>27</v>
      </c>
      <c r="G7015" t="s">
        <v>28</v>
      </c>
    </row>
    <row r="7016" spans="1:7" x14ac:dyDescent="0.2">
      <c r="A7016" s="3">
        <v>42440</v>
      </c>
      <c r="B7016">
        <v>1.56</v>
      </c>
      <c r="C7016" t="s">
        <v>27</v>
      </c>
      <c r="D7016" t="s">
        <v>28</v>
      </c>
      <c r="E7016">
        <v>1.6400000000000001</v>
      </c>
      <c r="F7016" t="s">
        <v>27</v>
      </c>
      <c r="G7016" t="s">
        <v>28</v>
      </c>
    </row>
    <row r="7017" spans="1:7" x14ac:dyDescent="0.2">
      <c r="A7017" s="3">
        <v>42441</v>
      </c>
      <c r="B7017" t="s">
        <v>29</v>
      </c>
      <c r="C7017" t="s">
        <v>30</v>
      </c>
      <c r="D7017" t="s">
        <v>28</v>
      </c>
      <c r="E7017" t="s">
        <v>29</v>
      </c>
      <c r="F7017" t="s">
        <v>30</v>
      </c>
      <c r="G7017" t="s">
        <v>28</v>
      </c>
    </row>
    <row r="7018" spans="1:7" x14ac:dyDescent="0.2">
      <c r="A7018" s="3">
        <v>42442</v>
      </c>
      <c r="B7018" t="s">
        <v>29</v>
      </c>
      <c r="C7018" t="s">
        <v>30</v>
      </c>
      <c r="D7018" t="s">
        <v>28</v>
      </c>
      <c r="E7018" t="s">
        <v>29</v>
      </c>
      <c r="F7018" t="s">
        <v>30</v>
      </c>
      <c r="G7018" t="s">
        <v>28</v>
      </c>
    </row>
    <row r="7019" spans="1:7" x14ac:dyDescent="0.2">
      <c r="A7019" s="3">
        <v>42443</v>
      </c>
      <c r="B7019">
        <v>1.56</v>
      </c>
      <c r="C7019" t="s">
        <v>27</v>
      </c>
      <c r="D7019" t="s">
        <v>28</v>
      </c>
      <c r="E7019">
        <v>1.75</v>
      </c>
      <c r="F7019" t="s">
        <v>27</v>
      </c>
      <c r="G7019" t="s">
        <v>28</v>
      </c>
    </row>
    <row r="7020" spans="1:7" x14ac:dyDescent="0.2">
      <c r="A7020" s="3">
        <v>42444</v>
      </c>
      <c r="B7020">
        <v>1.56</v>
      </c>
      <c r="C7020" t="s">
        <v>27</v>
      </c>
      <c r="D7020" t="s">
        <v>28</v>
      </c>
      <c r="E7020">
        <v>1.76</v>
      </c>
      <c r="F7020" t="s">
        <v>27</v>
      </c>
      <c r="G7020" t="s">
        <v>28</v>
      </c>
    </row>
    <row r="7021" spans="1:7" x14ac:dyDescent="0.2">
      <c r="A7021" s="3">
        <v>42445</v>
      </c>
      <c r="B7021">
        <v>1.56</v>
      </c>
      <c r="C7021" t="s">
        <v>27</v>
      </c>
      <c r="D7021" t="s">
        <v>28</v>
      </c>
      <c r="E7021">
        <v>1.78</v>
      </c>
      <c r="F7021" t="s">
        <v>27</v>
      </c>
      <c r="G7021" t="s">
        <v>28</v>
      </c>
    </row>
    <row r="7022" spans="1:7" x14ac:dyDescent="0.2">
      <c r="A7022" s="3">
        <v>42446</v>
      </c>
      <c r="B7022">
        <v>1.56</v>
      </c>
      <c r="C7022" t="s">
        <v>27</v>
      </c>
      <c r="D7022" t="s">
        <v>28</v>
      </c>
      <c r="E7022">
        <v>1.74</v>
      </c>
      <c r="F7022" t="s">
        <v>27</v>
      </c>
      <c r="G7022" t="s">
        <v>28</v>
      </c>
    </row>
    <row r="7023" spans="1:7" x14ac:dyDescent="0.2">
      <c r="A7023" s="3">
        <v>42447</v>
      </c>
      <c r="B7023">
        <v>1.56</v>
      </c>
      <c r="C7023" t="s">
        <v>27</v>
      </c>
      <c r="D7023" t="s">
        <v>28</v>
      </c>
      <c r="E7023">
        <v>1.69</v>
      </c>
      <c r="F7023" t="s">
        <v>27</v>
      </c>
      <c r="G7023" t="s">
        <v>28</v>
      </c>
    </row>
    <row r="7024" spans="1:7" x14ac:dyDescent="0.2">
      <c r="A7024" s="3">
        <v>42448</v>
      </c>
      <c r="B7024" t="s">
        <v>29</v>
      </c>
      <c r="C7024" t="s">
        <v>30</v>
      </c>
      <c r="D7024" t="s">
        <v>28</v>
      </c>
      <c r="E7024" t="s">
        <v>29</v>
      </c>
      <c r="F7024" t="s">
        <v>30</v>
      </c>
      <c r="G7024" t="s">
        <v>28</v>
      </c>
    </row>
    <row r="7025" spans="1:7" x14ac:dyDescent="0.2">
      <c r="A7025" s="3">
        <v>42449</v>
      </c>
      <c r="B7025" t="s">
        <v>29</v>
      </c>
      <c r="C7025" t="s">
        <v>30</v>
      </c>
      <c r="D7025" t="s">
        <v>28</v>
      </c>
      <c r="E7025" t="s">
        <v>29</v>
      </c>
      <c r="F7025" t="s">
        <v>30</v>
      </c>
      <c r="G7025" t="s">
        <v>28</v>
      </c>
    </row>
    <row r="7026" spans="1:7" x14ac:dyDescent="0.2">
      <c r="A7026" s="3">
        <v>42450</v>
      </c>
      <c r="B7026">
        <v>1.56</v>
      </c>
      <c r="C7026" t="s">
        <v>27</v>
      </c>
      <c r="D7026" t="s">
        <v>28</v>
      </c>
      <c r="E7026">
        <v>1.49</v>
      </c>
      <c r="F7026" t="s">
        <v>27</v>
      </c>
      <c r="G7026" t="s">
        <v>28</v>
      </c>
    </row>
    <row r="7027" spans="1:7" x14ac:dyDescent="0.2">
      <c r="A7027" s="3">
        <v>42451</v>
      </c>
      <c r="B7027">
        <v>1.56</v>
      </c>
      <c r="C7027" t="s">
        <v>27</v>
      </c>
      <c r="D7027" t="s">
        <v>28</v>
      </c>
      <c r="E7027">
        <v>1.28</v>
      </c>
      <c r="F7027" t="s">
        <v>27</v>
      </c>
      <c r="G7027" t="s">
        <v>28</v>
      </c>
    </row>
    <row r="7028" spans="1:7" x14ac:dyDescent="0.2">
      <c r="A7028" s="3">
        <v>42452</v>
      </c>
      <c r="B7028">
        <v>1.56</v>
      </c>
      <c r="C7028" t="s">
        <v>27</v>
      </c>
      <c r="D7028" t="s">
        <v>28</v>
      </c>
      <c r="E7028">
        <v>1.41</v>
      </c>
      <c r="F7028" t="s">
        <v>27</v>
      </c>
      <c r="G7028" t="s">
        <v>28</v>
      </c>
    </row>
    <row r="7029" spans="1:7" x14ac:dyDescent="0.2">
      <c r="A7029" s="3">
        <v>42453</v>
      </c>
      <c r="B7029">
        <v>1.56</v>
      </c>
      <c r="C7029" t="s">
        <v>27</v>
      </c>
      <c r="D7029" t="s">
        <v>28</v>
      </c>
      <c r="E7029">
        <v>1.04</v>
      </c>
      <c r="F7029" t="s">
        <v>27</v>
      </c>
      <c r="G7029" t="s">
        <v>28</v>
      </c>
    </row>
    <row r="7030" spans="1:7" x14ac:dyDescent="0.2">
      <c r="A7030" s="3">
        <v>42454</v>
      </c>
      <c r="B7030">
        <v>1.56</v>
      </c>
      <c r="C7030" t="s">
        <v>27</v>
      </c>
      <c r="D7030" t="s">
        <v>28</v>
      </c>
      <c r="E7030">
        <v>0.92</v>
      </c>
      <c r="F7030" t="s">
        <v>27</v>
      </c>
      <c r="G7030" t="s">
        <v>28</v>
      </c>
    </row>
    <row r="7031" spans="1:7" x14ac:dyDescent="0.2">
      <c r="A7031" s="3">
        <v>42455</v>
      </c>
      <c r="B7031" t="s">
        <v>29</v>
      </c>
      <c r="C7031" t="s">
        <v>30</v>
      </c>
      <c r="D7031" t="s">
        <v>28</v>
      </c>
      <c r="E7031" t="s">
        <v>29</v>
      </c>
      <c r="F7031" t="s">
        <v>30</v>
      </c>
      <c r="G7031" t="s">
        <v>28</v>
      </c>
    </row>
    <row r="7032" spans="1:7" x14ac:dyDescent="0.2">
      <c r="A7032" s="3">
        <v>42456</v>
      </c>
      <c r="B7032" t="s">
        <v>29</v>
      </c>
      <c r="C7032" t="s">
        <v>30</v>
      </c>
      <c r="D7032" t="s">
        <v>28</v>
      </c>
      <c r="E7032" t="s">
        <v>29</v>
      </c>
      <c r="F7032" t="s">
        <v>30</v>
      </c>
      <c r="G7032" t="s">
        <v>28</v>
      </c>
    </row>
    <row r="7033" spans="1:7" x14ac:dyDescent="0.2">
      <c r="A7033" s="3">
        <v>42457</v>
      </c>
      <c r="B7033" t="s">
        <v>29</v>
      </c>
      <c r="C7033" t="s">
        <v>30</v>
      </c>
      <c r="D7033" t="s">
        <v>28</v>
      </c>
      <c r="E7033" t="s">
        <v>29</v>
      </c>
      <c r="F7033" t="s">
        <v>30</v>
      </c>
      <c r="G7033" t="s">
        <v>28</v>
      </c>
    </row>
    <row r="7034" spans="1:7" x14ac:dyDescent="0.2">
      <c r="A7034" s="3">
        <v>42458</v>
      </c>
      <c r="B7034">
        <v>1.56</v>
      </c>
      <c r="C7034" t="s">
        <v>27</v>
      </c>
      <c r="D7034" t="s">
        <v>28</v>
      </c>
      <c r="E7034">
        <v>0.79</v>
      </c>
      <c r="F7034" t="s">
        <v>27</v>
      </c>
      <c r="G7034" t="s">
        <v>28</v>
      </c>
    </row>
    <row r="7035" spans="1:7" x14ac:dyDescent="0.2">
      <c r="A7035" s="3">
        <v>42459</v>
      </c>
      <c r="B7035">
        <v>1.56</v>
      </c>
      <c r="C7035" t="s">
        <v>27</v>
      </c>
      <c r="D7035" t="s">
        <v>28</v>
      </c>
      <c r="E7035">
        <v>1.27</v>
      </c>
      <c r="F7035" t="s">
        <v>27</v>
      </c>
      <c r="G7035" t="s">
        <v>28</v>
      </c>
    </row>
    <row r="7036" spans="1:7" x14ac:dyDescent="0.2">
      <c r="A7036" s="3">
        <v>42460</v>
      </c>
      <c r="B7036">
        <v>1.56</v>
      </c>
      <c r="C7036" t="s">
        <v>27</v>
      </c>
      <c r="D7036" t="s">
        <v>28</v>
      </c>
      <c r="E7036">
        <v>0.97</v>
      </c>
      <c r="F7036" t="s">
        <v>27</v>
      </c>
      <c r="G7036" t="s">
        <v>28</v>
      </c>
    </row>
    <row r="7037" spans="1:7" x14ac:dyDescent="0.2">
      <c r="A7037" s="3">
        <v>42461</v>
      </c>
      <c r="B7037">
        <v>1.56</v>
      </c>
      <c r="C7037" t="s">
        <v>27</v>
      </c>
      <c r="D7037" t="s">
        <v>28</v>
      </c>
      <c r="E7037">
        <v>1.57</v>
      </c>
      <c r="F7037" t="s">
        <v>27</v>
      </c>
      <c r="G7037" t="s">
        <v>28</v>
      </c>
    </row>
    <row r="7038" spans="1:7" x14ac:dyDescent="0.2">
      <c r="A7038" s="3">
        <v>42462</v>
      </c>
      <c r="B7038" t="s">
        <v>29</v>
      </c>
      <c r="C7038" t="s">
        <v>30</v>
      </c>
      <c r="D7038" t="s">
        <v>28</v>
      </c>
      <c r="E7038" t="s">
        <v>29</v>
      </c>
      <c r="F7038" t="s">
        <v>30</v>
      </c>
      <c r="G7038" t="s">
        <v>28</v>
      </c>
    </row>
    <row r="7039" spans="1:7" x14ac:dyDescent="0.2">
      <c r="A7039" s="3">
        <v>42463</v>
      </c>
      <c r="B7039" t="s">
        <v>29</v>
      </c>
      <c r="C7039" t="s">
        <v>30</v>
      </c>
      <c r="D7039" t="s">
        <v>28</v>
      </c>
      <c r="E7039" t="s">
        <v>29</v>
      </c>
      <c r="F7039" t="s">
        <v>30</v>
      </c>
      <c r="G7039" t="s">
        <v>28</v>
      </c>
    </row>
    <row r="7040" spans="1:7" x14ac:dyDescent="0.2">
      <c r="A7040" s="3">
        <v>42464</v>
      </c>
      <c r="B7040">
        <v>1.56</v>
      </c>
      <c r="C7040" t="s">
        <v>27</v>
      </c>
      <c r="D7040" t="s">
        <v>28</v>
      </c>
      <c r="E7040">
        <v>1.58</v>
      </c>
      <c r="F7040" t="s">
        <v>27</v>
      </c>
      <c r="G7040" t="s">
        <v>28</v>
      </c>
    </row>
    <row r="7041" spans="1:7" x14ac:dyDescent="0.2">
      <c r="A7041" s="3">
        <v>42465</v>
      </c>
      <c r="B7041">
        <v>1.56</v>
      </c>
      <c r="C7041" t="s">
        <v>27</v>
      </c>
      <c r="D7041" t="s">
        <v>28</v>
      </c>
      <c r="E7041">
        <v>1.6</v>
      </c>
      <c r="F7041" t="s">
        <v>27</v>
      </c>
      <c r="G7041" t="s">
        <v>28</v>
      </c>
    </row>
    <row r="7042" spans="1:7" x14ac:dyDescent="0.2">
      <c r="A7042" s="3">
        <v>42466</v>
      </c>
      <c r="B7042">
        <v>1.56</v>
      </c>
      <c r="C7042" t="s">
        <v>27</v>
      </c>
      <c r="D7042" t="s">
        <v>28</v>
      </c>
      <c r="E7042">
        <v>1.61</v>
      </c>
      <c r="F7042" t="s">
        <v>27</v>
      </c>
      <c r="G7042" t="s">
        <v>28</v>
      </c>
    </row>
    <row r="7043" spans="1:7" x14ac:dyDescent="0.2">
      <c r="A7043" s="3">
        <v>42467</v>
      </c>
      <c r="B7043">
        <v>1.56</v>
      </c>
      <c r="C7043" t="s">
        <v>27</v>
      </c>
      <c r="D7043" t="s">
        <v>28</v>
      </c>
      <c r="E7043">
        <v>1.6</v>
      </c>
      <c r="F7043" t="s">
        <v>27</v>
      </c>
      <c r="G7043" t="s">
        <v>28</v>
      </c>
    </row>
    <row r="7044" spans="1:7" x14ac:dyDescent="0.2">
      <c r="A7044" s="3">
        <v>42468</v>
      </c>
      <c r="B7044">
        <v>1.56</v>
      </c>
      <c r="C7044" t="s">
        <v>27</v>
      </c>
      <c r="D7044" t="s">
        <v>28</v>
      </c>
      <c r="E7044">
        <v>1.61</v>
      </c>
      <c r="F7044" t="s">
        <v>27</v>
      </c>
      <c r="G7044" t="s">
        <v>28</v>
      </c>
    </row>
    <row r="7045" spans="1:7" x14ac:dyDescent="0.2">
      <c r="A7045" s="3">
        <v>42469</v>
      </c>
      <c r="B7045" t="s">
        <v>29</v>
      </c>
      <c r="C7045" t="s">
        <v>30</v>
      </c>
      <c r="D7045" t="s">
        <v>28</v>
      </c>
      <c r="E7045" t="s">
        <v>29</v>
      </c>
      <c r="F7045" t="s">
        <v>30</v>
      </c>
      <c r="G7045" t="s">
        <v>28</v>
      </c>
    </row>
    <row r="7046" spans="1:7" x14ac:dyDescent="0.2">
      <c r="A7046" s="3">
        <v>42470</v>
      </c>
      <c r="B7046" t="s">
        <v>29</v>
      </c>
      <c r="C7046" t="s">
        <v>30</v>
      </c>
      <c r="D7046" t="s">
        <v>28</v>
      </c>
      <c r="E7046" t="s">
        <v>29</v>
      </c>
      <c r="F7046" t="s">
        <v>30</v>
      </c>
      <c r="G7046" t="s">
        <v>28</v>
      </c>
    </row>
    <row r="7047" spans="1:7" x14ac:dyDescent="0.2">
      <c r="A7047" s="3">
        <v>42471</v>
      </c>
      <c r="B7047">
        <v>1.56</v>
      </c>
      <c r="C7047" t="s">
        <v>27</v>
      </c>
      <c r="D7047" t="s">
        <v>28</v>
      </c>
      <c r="E7047">
        <v>1.6500000000000001</v>
      </c>
      <c r="F7047" t="s">
        <v>27</v>
      </c>
      <c r="G7047" t="s">
        <v>28</v>
      </c>
    </row>
    <row r="7048" spans="1:7" x14ac:dyDescent="0.2">
      <c r="A7048" s="3">
        <v>42472</v>
      </c>
      <c r="B7048">
        <v>1.56</v>
      </c>
      <c r="C7048" t="s">
        <v>27</v>
      </c>
      <c r="D7048" t="s">
        <v>28</v>
      </c>
      <c r="E7048">
        <v>1.67</v>
      </c>
      <c r="F7048" t="s">
        <v>27</v>
      </c>
      <c r="G7048" t="s">
        <v>28</v>
      </c>
    </row>
    <row r="7049" spans="1:7" x14ac:dyDescent="0.2">
      <c r="A7049" s="3">
        <v>42473</v>
      </c>
      <c r="B7049">
        <v>1.56</v>
      </c>
      <c r="C7049" t="s">
        <v>27</v>
      </c>
      <c r="D7049" t="s">
        <v>28</v>
      </c>
      <c r="E7049">
        <v>1.6500000000000001</v>
      </c>
      <c r="F7049" t="s">
        <v>27</v>
      </c>
      <c r="G7049" t="s">
        <v>28</v>
      </c>
    </row>
    <row r="7050" spans="1:7" x14ac:dyDescent="0.2">
      <c r="A7050" s="3">
        <v>42474</v>
      </c>
      <c r="B7050">
        <v>1.56</v>
      </c>
      <c r="C7050" t="s">
        <v>27</v>
      </c>
      <c r="D7050" t="s">
        <v>28</v>
      </c>
      <c r="E7050">
        <v>1.6300000000000001</v>
      </c>
      <c r="F7050" t="s">
        <v>27</v>
      </c>
      <c r="G7050" t="s">
        <v>28</v>
      </c>
    </row>
    <row r="7051" spans="1:7" x14ac:dyDescent="0.2">
      <c r="A7051" s="3">
        <v>42475</v>
      </c>
      <c r="B7051">
        <v>1.56</v>
      </c>
      <c r="C7051" t="s">
        <v>27</v>
      </c>
      <c r="D7051" t="s">
        <v>28</v>
      </c>
      <c r="E7051">
        <v>1.6400000000000001</v>
      </c>
      <c r="F7051" t="s">
        <v>27</v>
      </c>
      <c r="G7051" t="s">
        <v>28</v>
      </c>
    </row>
    <row r="7052" spans="1:7" x14ac:dyDescent="0.2">
      <c r="A7052" s="3">
        <v>42476</v>
      </c>
      <c r="B7052" t="s">
        <v>29</v>
      </c>
      <c r="C7052" t="s">
        <v>30</v>
      </c>
      <c r="D7052" t="s">
        <v>28</v>
      </c>
      <c r="E7052" t="s">
        <v>29</v>
      </c>
      <c r="F7052" t="s">
        <v>30</v>
      </c>
      <c r="G7052" t="s">
        <v>28</v>
      </c>
    </row>
    <row r="7053" spans="1:7" x14ac:dyDescent="0.2">
      <c r="A7053" s="3">
        <v>42477</v>
      </c>
      <c r="B7053" t="s">
        <v>29</v>
      </c>
      <c r="C7053" t="s">
        <v>30</v>
      </c>
      <c r="D7053" t="s">
        <v>28</v>
      </c>
      <c r="E7053" t="s">
        <v>29</v>
      </c>
      <c r="F7053" t="s">
        <v>30</v>
      </c>
      <c r="G7053" t="s">
        <v>28</v>
      </c>
    </row>
    <row r="7054" spans="1:7" x14ac:dyDescent="0.2">
      <c r="A7054" s="3">
        <v>42478</v>
      </c>
      <c r="B7054">
        <v>1.56</v>
      </c>
      <c r="C7054" t="s">
        <v>27</v>
      </c>
      <c r="D7054" t="s">
        <v>28</v>
      </c>
      <c r="E7054">
        <v>1.7</v>
      </c>
      <c r="F7054" t="s">
        <v>27</v>
      </c>
      <c r="G7054" t="s">
        <v>28</v>
      </c>
    </row>
    <row r="7055" spans="1:7" x14ac:dyDescent="0.2">
      <c r="A7055" s="3">
        <v>42479</v>
      </c>
      <c r="B7055">
        <v>1.56</v>
      </c>
      <c r="C7055" t="s">
        <v>27</v>
      </c>
      <c r="D7055" t="s">
        <v>28</v>
      </c>
      <c r="E7055">
        <v>1.72</v>
      </c>
      <c r="F7055" t="s">
        <v>27</v>
      </c>
      <c r="G7055" t="s">
        <v>28</v>
      </c>
    </row>
    <row r="7056" spans="1:7" x14ac:dyDescent="0.2">
      <c r="A7056" s="3">
        <v>42480</v>
      </c>
      <c r="B7056">
        <v>1.56</v>
      </c>
      <c r="C7056" t="s">
        <v>27</v>
      </c>
      <c r="D7056" t="s">
        <v>28</v>
      </c>
      <c r="E7056">
        <v>1.71</v>
      </c>
      <c r="F7056" t="s">
        <v>27</v>
      </c>
      <c r="G7056" t="s">
        <v>28</v>
      </c>
    </row>
    <row r="7057" spans="1:7" x14ac:dyDescent="0.2">
      <c r="A7057" s="3">
        <v>42481</v>
      </c>
      <c r="B7057">
        <v>1.56</v>
      </c>
      <c r="C7057" t="s">
        <v>27</v>
      </c>
      <c r="D7057" t="s">
        <v>28</v>
      </c>
      <c r="E7057">
        <v>1.6600000000000001</v>
      </c>
      <c r="F7057" t="s">
        <v>27</v>
      </c>
      <c r="G7057" t="s">
        <v>28</v>
      </c>
    </row>
    <row r="7058" spans="1:7" x14ac:dyDescent="0.2">
      <c r="A7058" s="3">
        <v>42482</v>
      </c>
      <c r="B7058">
        <v>1.56</v>
      </c>
      <c r="C7058" t="s">
        <v>27</v>
      </c>
      <c r="D7058" t="s">
        <v>28</v>
      </c>
      <c r="E7058">
        <v>1.69</v>
      </c>
      <c r="F7058" t="s">
        <v>27</v>
      </c>
      <c r="G7058" t="s">
        <v>28</v>
      </c>
    </row>
    <row r="7059" spans="1:7" x14ac:dyDescent="0.2">
      <c r="A7059" s="3">
        <v>42483</v>
      </c>
      <c r="B7059" t="s">
        <v>29</v>
      </c>
      <c r="C7059" t="s">
        <v>30</v>
      </c>
      <c r="D7059" t="s">
        <v>28</v>
      </c>
      <c r="E7059" t="s">
        <v>29</v>
      </c>
      <c r="F7059" t="s">
        <v>30</v>
      </c>
      <c r="G7059" t="s">
        <v>28</v>
      </c>
    </row>
    <row r="7060" spans="1:7" x14ac:dyDescent="0.2">
      <c r="A7060" s="3">
        <v>42484</v>
      </c>
      <c r="B7060" t="s">
        <v>29</v>
      </c>
      <c r="C7060" t="s">
        <v>30</v>
      </c>
      <c r="D7060" t="s">
        <v>28</v>
      </c>
      <c r="E7060" t="s">
        <v>29</v>
      </c>
      <c r="F7060" t="s">
        <v>30</v>
      </c>
      <c r="G7060" t="s">
        <v>28</v>
      </c>
    </row>
    <row r="7061" spans="1:7" x14ac:dyDescent="0.2">
      <c r="A7061" s="3">
        <v>42485</v>
      </c>
      <c r="B7061">
        <v>1.56</v>
      </c>
      <c r="C7061" t="s">
        <v>27</v>
      </c>
      <c r="D7061" t="s">
        <v>28</v>
      </c>
      <c r="E7061">
        <v>1.6600000000000001</v>
      </c>
      <c r="F7061" t="s">
        <v>27</v>
      </c>
      <c r="G7061" t="s">
        <v>28</v>
      </c>
    </row>
    <row r="7062" spans="1:7" x14ac:dyDescent="0.2">
      <c r="A7062" s="3">
        <v>42486</v>
      </c>
      <c r="B7062">
        <v>1.56</v>
      </c>
      <c r="C7062" t="s">
        <v>27</v>
      </c>
      <c r="D7062" t="s">
        <v>28</v>
      </c>
      <c r="E7062">
        <v>1.68</v>
      </c>
      <c r="F7062" t="s">
        <v>27</v>
      </c>
      <c r="G7062" t="s">
        <v>28</v>
      </c>
    </row>
    <row r="7063" spans="1:7" x14ac:dyDescent="0.2">
      <c r="A7063" s="3">
        <v>42487</v>
      </c>
      <c r="B7063">
        <v>1.57</v>
      </c>
      <c r="C7063" t="s">
        <v>27</v>
      </c>
      <c r="D7063" t="s">
        <v>28</v>
      </c>
      <c r="E7063">
        <v>1.67</v>
      </c>
      <c r="F7063" t="s">
        <v>27</v>
      </c>
      <c r="G7063" t="s">
        <v>28</v>
      </c>
    </row>
    <row r="7064" spans="1:7" x14ac:dyDescent="0.2">
      <c r="A7064" s="3">
        <v>42488</v>
      </c>
      <c r="B7064">
        <v>1.57</v>
      </c>
      <c r="C7064" t="s">
        <v>27</v>
      </c>
      <c r="D7064" t="s">
        <v>28</v>
      </c>
      <c r="E7064">
        <v>1.72</v>
      </c>
      <c r="F7064" t="s">
        <v>27</v>
      </c>
      <c r="G7064" t="s">
        <v>28</v>
      </c>
    </row>
    <row r="7065" spans="1:7" x14ac:dyDescent="0.2">
      <c r="A7065" s="3">
        <v>42489</v>
      </c>
      <c r="B7065">
        <v>1.57</v>
      </c>
      <c r="C7065" t="s">
        <v>27</v>
      </c>
      <c r="D7065" t="s">
        <v>28</v>
      </c>
      <c r="E7065">
        <v>1.18</v>
      </c>
      <c r="F7065" t="s">
        <v>27</v>
      </c>
      <c r="G7065" t="s">
        <v>28</v>
      </c>
    </row>
    <row r="7066" spans="1:7" x14ac:dyDescent="0.2">
      <c r="A7066" s="3">
        <v>42490</v>
      </c>
      <c r="B7066" t="s">
        <v>29</v>
      </c>
      <c r="C7066" t="s">
        <v>30</v>
      </c>
      <c r="D7066" t="s">
        <v>28</v>
      </c>
      <c r="E7066" t="s">
        <v>29</v>
      </c>
      <c r="F7066" t="s">
        <v>30</v>
      </c>
      <c r="G7066" t="s">
        <v>28</v>
      </c>
    </row>
    <row r="7067" spans="1:7" x14ac:dyDescent="0.2">
      <c r="A7067" s="3">
        <v>42491</v>
      </c>
      <c r="B7067" t="s">
        <v>29</v>
      </c>
      <c r="C7067" t="s">
        <v>30</v>
      </c>
      <c r="D7067" t="s">
        <v>28</v>
      </c>
      <c r="E7067" t="s">
        <v>29</v>
      </c>
      <c r="F7067" t="s">
        <v>30</v>
      </c>
      <c r="G7067" t="s">
        <v>28</v>
      </c>
    </row>
    <row r="7068" spans="1:7" x14ac:dyDescent="0.2">
      <c r="A7068" s="3">
        <v>42492</v>
      </c>
      <c r="B7068">
        <v>1.57</v>
      </c>
      <c r="C7068" t="s">
        <v>27</v>
      </c>
      <c r="D7068" t="s">
        <v>28</v>
      </c>
      <c r="E7068">
        <v>1.6300000000000001</v>
      </c>
      <c r="F7068" t="s">
        <v>27</v>
      </c>
      <c r="G7068" t="s">
        <v>28</v>
      </c>
    </row>
    <row r="7069" spans="1:7" x14ac:dyDescent="0.2">
      <c r="A7069" s="3">
        <v>42493</v>
      </c>
      <c r="B7069" t="s">
        <v>29</v>
      </c>
      <c r="C7069" t="s">
        <v>30</v>
      </c>
      <c r="D7069" t="s">
        <v>28</v>
      </c>
      <c r="E7069" t="s">
        <v>29</v>
      </c>
      <c r="F7069" t="s">
        <v>30</v>
      </c>
      <c r="G7069" t="s">
        <v>28</v>
      </c>
    </row>
    <row r="7070" spans="1:7" x14ac:dyDescent="0.2">
      <c r="A7070" s="3">
        <v>42494</v>
      </c>
      <c r="B7070">
        <v>1.58</v>
      </c>
      <c r="C7070" t="s">
        <v>27</v>
      </c>
      <c r="D7070" t="s">
        <v>28</v>
      </c>
      <c r="E7070">
        <v>1.62</v>
      </c>
      <c r="F7070" t="s">
        <v>27</v>
      </c>
      <c r="G7070" t="s">
        <v>28</v>
      </c>
    </row>
    <row r="7071" spans="1:7" x14ac:dyDescent="0.2">
      <c r="A7071" s="3">
        <v>42495</v>
      </c>
      <c r="B7071">
        <v>1.58</v>
      </c>
      <c r="C7071" t="s">
        <v>27</v>
      </c>
      <c r="D7071" t="s">
        <v>28</v>
      </c>
      <c r="E7071">
        <v>1.62</v>
      </c>
      <c r="F7071" t="s">
        <v>27</v>
      </c>
      <c r="G7071" t="s">
        <v>28</v>
      </c>
    </row>
    <row r="7072" spans="1:7" x14ac:dyDescent="0.2">
      <c r="A7072" s="3">
        <v>42496</v>
      </c>
      <c r="B7072">
        <v>1.58</v>
      </c>
      <c r="C7072" t="s">
        <v>27</v>
      </c>
      <c r="D7072" t="s">
        <v>28</v>
      </c>
      <c r="E7072">
        <v>1.6300000000000001</v>
      </c>
      <c r="F7072" t="s">
        <v>27</v>
      </c>
      <c r="G7072" t="s">
        <v>28</v>
      </c>
    </row>
    <row r="7073" spans="1:7" x14ac:dyDescent="0.2">
      <c r="A7073" s="3">
        <v>42497</v>
      </c>
      <c r="B7073" t="s">
        <v>29</v>
      </c>
      <c r="C7073" t="s">
        <v>30</v>
      </c>
      <c r="D7073" t="s">
        <v>28</v>
      </c>
      <c r="E7073" t="s">
        <v>29</v>
      </c>
      <c r="F7073" t="s">
        <v>30</v>
      </c>
      <c r="G7073" t="s">
        <v>28</v>
      </c>
    </row>
    <row r="7074" spans="1:7" x14ac:dyDescent="0.2">
      <c r="A7074" s="3">
        <v>42498</v>
      </c>
      <c r="B7074" t="s">
        <v>29</v>
      </c>
      <c r="C7074" t="s">
        <v>30</v>
      </c>
      <c r="D7074" t="s">
        <v>28</v>
      </c>
      <c r="E7074" t="s">
        <v>29</v>
      </c>
      <c r="F7074" t="s">
        <v>30</v>
      </c>
      <c r="G7074" t="s">
        <v>28</v>
      </c>
    </row>
    <row r="7075" spans="1:7" x14ac:dyDescent="0.2">
      <c r="A7075" s="3">
        <v>42499</v>
      </c>
      <c r="B7075">
        <v>1.58</v>
      </c>
      <c r="C7075" t="s">
        <v>27</v>
      </c>
      <c r="D7075" t="s">
        <v>28</v>
      </c>
      <c r="E7075">
        <v>1.6300000000000001</v>
      </c>
      <c r="F7075" t="s">
        <v>27</v>
      </c>
      <c r="G7075" t="s">
        <v>28</v>
      </c>
    </row>
    <row r="7076" spans="1:7" x14ac:dyDescent="0.2">
      <c r="A7076" s="3">
        <v>42500</v>
      </c>
      <c r="B7076">
        <v>1.58</v>
      </c>
      <c r="C7076" t="s">
        <v>27</v>
      </c>
      <c r="D7076" t="s">
        <v>28</v>
      </c>
      <c r="E7076">
        <v>1.6300000000000001</v>
      </c>
      <c r="F7076" t="s">
        <v>27</v>
      </c>
      <c r="G7076" t="s">
        <v>28</v>
      </c>
    </row>
    <row r="7077" spans="1:7" x14ac:dyDescent="0.2">
      <c r="A7077" s="3">
        <v>42501</v>
      </c>
      <c r="B7077">
        <v>1.58</v>
      </c>
      <c r="C7077" t="s">
        <v>27</v>
      </c>
      <c r="D7077" t="s">
        <v>28</v>
      </c>
      <c r="E7077">
        <v>1.6300000000000001</v>
      </c>
      <c r="F7077" t="s">
        <v>27</v>
      </c>
      <c r="G7077" t="s">
        <v>28</v>
      </c>
    </row>
    <row r="7078" spans="1:7" x14ac:dyDescent="0.2">
      <c r="A7078" s="3">
        <v>42502</v>
      </c>
      <c r="B7078">
        <v>1.58</v>
      </c>
      <c r="C7078" t="s">
        <v>27</v>
      </c>
      <c r="D7078" t="s">
        <v>28</v>
      </c>
      <c r="E7078">
        <v>1.6300000000000001</v>
      </c>
      <c r="F7078" t="s">
        <v>27</v>
      </c>
      <c r="G7078" t="s">
        <v>28</v>
      </c>
    </row>
    <row r="7079" spans="1:7" x14ac:dyDescent="0.2">
      <c r="A7079" s="3">
        <v>42503</v>
      </c>
      <c r="B7079">
        <v>1.58</v>
      </c>
      <c r="C7079" t="s">
        <v>27</v>
      </c>
      <c r="D7079" t="s">
        <v>28</v>
      </c>
      <c r="E7079">
        <v>1.6300000000000001</v>
      </c>
      <c r="F7079" t="s">
        <v>27</v>
      </c>
      <c r="G7079" t="s">
        <v>28</v>
      </c>
    </row>
    <row r="7080" spans="1:7" x14ac:dyDescent="0.2">
      <c r="A7080" s="3">
        <v>42504</v>
      </c>
      <c r="B7080" t="s">
        <v>29</v>
      </c>
      <c r="C7080" t="s">
        <v>30</v>
      </c>
      <c r="D7080" t="s">
        <v>28</v>
      </c>
      <c r="E7080" t="s">
        <v>29</v>
      </c>
      <c r="F7080" t="s">
        <v>30</v>
      </c>
      <c r="G7080" t="s">
        <v>28</v>
      </c>
    </row>
    <row r="7081" spans="1:7" x14ac:dyDescent="0.2">
      <c r="A7081" s="3">
        <v>42505</v>
      </c>
      <c r="B7081" t="s">
        <v>29</v>
      </c>
      <c r="C7081" t="s">
        <v>30</v>
      </c>
      <c r="D7081" t="s">
        <v>28</v>
      </c>
      <c r="E7081" t="s">
        <v>29</v>
      </c>
      <c r="F7081" t="s">
        <v>30</v>
      </c>
      <c r="G7081" t="s">
        <v>28</v>
      </c>
    </row>
    <row r="7082" spans="1:7" x14ac:dyDescent="0.2">
      <c r="A7082" s="3">
        <v>42506</v>
      </c>
      <c r="B7082">
        <v>1.58</v>
      </c>
      <c r="C7082" t="s">
        <v>27</v>
      </c>
      <c r="D7082" t="s">
        <v>28</v>
      </c>
      <c r="E7082">
        <v>1.6400000000000001</v>
      </c>
      <c r="F7082" t="s">
        <v>27</v>
      </c>
      <c r="G7082" t="s">
        <v>28</v>
      </c>
    </row>
    <row r="7083" spans="1:7" x14ac:dyDescent="0.2">
      <c r="A7083" s="3">
        <v>42507</v>
      </c>
      <c r="B7083">
        <v>1.58</v>
      </c>
      <c r="C7083" t="s">
        <v>27</v>
      </c>
      <c r="D7083" t="s">
        <v>28</v>
      </c>
      <c r="E7083">
        <v>1.76</v>
      </c>
      <c r="F7083" t="s">
        <v>27</v>
      </c>
      <c r="G7083" t="s">
        <v>28</v>
      </c>
    </row>
    <row r="7084" spans="1:7" x14ac:dyDescent="0.2">
      <c r="A7084" s="3">
        <v>42508</v>
      </c>
      <c r="B7084">
        <v>1.58</v>
      </c>
      <c r="C7084" t="s">
        <v>27</v>
      </c>
      <c r="D7084" t="s">
        <v>28</v>
      </c>
      <c r="E7084">
        <v>1.72</v>
      </c>
      <c r="F7084" t="s">
        <v>27</v>
      </c>
      <c r="G7084" t="s">
        <v>28</v>
      </c>
    </row>
    <row r="7085" spans="1:7" x14ac:dyDescent="0.2">
      <c r="A7085" s="3">
        <v>42509</v>
      </c>
      <c r="B7085">
        <v>1.58</v>
      </c>
      <c r="C7085" t="s">
        <v>27</v>
      </c>
      <c r="D7085" t="s">
        <v>28</v>
      </c>
      <c r="E7085">
        <v>1.67</v>
      </c>
      <c r="F7085" t="s">
        <v>27</v>
      </c>
      <c r="G7085" t="s">
        <v>28</v>
      </c>
    </row>
    <row r="7086" spans="1:7" x14ac:dyDescent="0.2">
      <c r="A7086" s="3">
        <v>42510</v>
      </c>
      <c r="B7086">
        <v>1.58</v>
      </c>
      <c r="C7086" t="s">
        <v>27</v>
      </c>
      <c r="D7086" t="s">
        <v>28</v>
      </c>
      <c r="E7086">
        <v>1.6400000000000001</v>
      </c>
      <c r="F7086" t="s">
        <v>27</v>
      </c>
      <c r="G7086" t="s">
        <v>28</v>
      </c>
    </row>
    <row r="7087" spans="1:7" x14ac:dyDescent="0.2">
      <c r="A7087" s="3">
        <v>42511</v>
      </c>
      <c r="B7087" t="s">
        <v>29</v>
      </c>
      <c r="C7087" t="s">
        <v>30</v>
      </c>
      <c r="D7087" t="s">
        <v>28</v>
      </c>
      <c r="E7087" t="s">
        <v>29</v>
      </c>
      <c r="F7087" t="s">
        <v>30</v>
      </c>
      <c r="G7087" t="s">
        <v>28</v>
      </c>
    </row>
    <row r="7088" spans="1:7" x14ac:dyDescent="0.2">
      <c r="A7088" s="3">
        <v>42512</v>
      </c>
      <c r="B7088" t="s">
        <v>29</v>
      </c>
      <c r="C7088" t="s">
        <v>30</v>
      </c>
      <c r="D7088" t="s">
        <v>28</v>
      </c>
      <c r="E7088" t="s">
        <v>29</v>
      </c>
      <c r="F7088" t="s">
        <v>30</v>
      </c>
      <c r="G7088" t="s">
        <v>28</v>
      </c>
    </row>
    <row r="7089" spans="1:7" x14ac:dyDescent="0.2">
      <c r="A7089" s="3">
        <v>42513</v>
      </c>
      <c r="B7089">
        <v>1.58</v>
      </c>
      <c r="C7089" t="s">
        <v>27</v>
      </c>
      <c r="D7089" t="s">
        <v>28</v>
      </c>
      <c r="E7089">
        <v>1.6400000000000001</v>
      </c>
      <c r="F7089" t="s">
        <v>27</v>
      </c>
      <c r="G7089" t="s">
        <v>28</v>
      </c>
    </row>
    <row r="7090" spans="1:7" x14ac:dyDescent="0.2">
      <c r="A7090" s="3">
        <v>42514</v>
      </c>
      <c r="B7090">
        <v>1.58</v>
      </c>
      <c r="C7090" t="s">
        <v>27</v>
      </c>
      <c r="D7090" t="s">
        <v>28</v>
      </c>
      <c r="E7090">
        <v>1.61</v>
      </c>
      <c r="F7090" t="s">
        <v>27</v>
      </c>
      <c r="G7090" t="s">
        <v>28</v>
      </c>
    </row>
    <row r="7091" spans="1:7" x14ac:dyDescent="0.2">
      <c r="A7091" s="3">
        <v>42515</v>
      </c>
      <c r="B7091">
        <v>1.58</v>
      </c>
      <c r="C7091" t="s">
        <v>27</v>
      </c>
      <c r="D7091" t="s">
        <v>28</v>
      </c>
      <c r="E7091">
        <v>1.29</v>
      </c>
      <c r="F7091" t="s">
        <v>27</v>
      </c>
      <c r="G7091" t="s">
        <v>28</v>
      </c>
    </row>
    <row r="7092" spans="1:7" x14ac:dyDescent="0.2">
      <c r="A7092" s="3">
        <v>42516</v>
      </c>
      <c r="B7092" t="s">
        <v>29</v>
      </c>
      <c r="C7092" t="s">
        <v>30</v>
      </c>
      <c r="D7092" t="s">
        <v>28</v>
      </c>
      <c r="E7092" t="s">
        <v>29</v>
      </c>
      <c r="F7092" t="s">
        <v>30</v>
      </c>
      <c r="G7092" t="s">
        <v>28</v>
      </c>
    </row>
    <row r="7093" spans="1:7" x14ac:dyDescent="0.2">
      <c r="A7093" s="3">
        <v>42517</v>
      </c>
      <c r="B7093">
        <v>1.59</v>
      </c>
      <c r="C7093" t="s">
        <v>27</v>
      </c>
      <c r="D7093" t="s">
        <v>28</v>
      </c>
      <c r="E7093">
        <v>1.26</v>
      </c>
      <c r="F7093" t="s">
        <v>27</v>
      </c>
      <c r="G7093" t="s">
        <v>28</v>
      </c>
    </row>
    <row r="7094" spans="1:7" x14ac:dyDescent="0.2">
      <c r="A7094" s="3">
        <v>42518</v>
      </c>
      <c r="B7094" t="s">
        <v>29</v>
      </c>
      <c r="C7094" t="s">
        <v>30</v>
      </c>
      <c r="D7094" t="s">
        <v>28</v>
      </c>
      <c r="E7094" t="s">
        <v>29</v>
      </c>
      <c r="F7094" t="s">
        <v>30</v>
      </c>
      <c r="G7094" t="s">
        <v>28</v>
      </c>
    </row>
    <row r="7095" spans="1:7" x14ac:dyDescent="0.2">
      <c r="A7095" s="3">
        <v>42519</v>
      </c>
      <c r="B7095" t="s">
        <v>29</v>
      </c>
      <c r="C7095" t="s">
        <v>30</v>
      </c>
      <c r="D7095" t="s">
        <v>28</v>
      </c>
      <c r="E7095" t="s">
        <v>29</v>
      </c>
      <c r="F7095" t="s">
        <v>30</v>
      </c>
      <c r="G7095" t="s">
        <v>28</v>
      </c>
    </row>
    <row r="7096" spans="1:7" x14ac:dyDescent="0.2">
      <c r="A7096" s="3">
        <v>42520</v>
      </c>
      <c r="B7096">
        <v>1.59</v>
      </c>
      <c r="C7096" t="s">
        <v>27</v>
      </c>
      <c r="D7096" t="s">
        <v>28</v>
      </c>
      <c r="E7096">
        <v>1.71</v>
      </c>
      <c r="F7096" t="s">
        <v>27</v>
      </c>
      <c r="G7096" t="s">
        <v>28</v>
      </c>
    </row>
    <row r="7097" spans="1:7" x14ac:dyDescent="0.2">
      <c r="A7097" s="3">
        <v>42521</v>
      </c>
      <c r="B7097">
        <v>1.59</v>
      </c>
      <c r="C7097" t="s">
        <v>27</v>
      </c>
      <c r="D7097" t="s">
        <v>28</v>
      </c>
      <c r="E7097">
        <v>1.6300000000000001</v>
      </c>
      <c r="F7097" t="s">
        <v>27</v>
      </c>
      <c r="G7097" t="s">
        <v>28</v>
      </c>
    </row>
    <row r="7098" spans="1:7" x14ac:dyDescent="0.2">
      <c r="A7098" s="3">
        <v>42522</v>
      </c>
      <c r="B7098">
        <v>1.6</v>
      </c>
      <c r="C7098" t="s">
        <v>27</v>
      </c>
      <c r="D7098" t="s">
        <v>28</v>
      </c>
      <c r="E7098">
        <v>1.73</v>
      </c>
      <c r="F7098" t="s">
        <v>27</v>
      </c>
      <c r="G7098" t="s">
        <v>28</v>
      </c>
    </row>
    <row r="7099" spans="1:7" x14ac:dyDescent="0.2">
      <c r="A7099" s="3">
        <v>42523</v>
      </c>
      <c r="B7099">
        <v>1.6</v>
      </c>
      <c r="C7099" t="s">
        <v>27</v>
      </c>
      <c r="D7099" t="s">
        <v>28</v>
      </c>
      <c r="E7099">
        <v>1.69</v>
      </c>
      <c r="F7099" t="s">
        <v>27</v>
      </c>
      <c r="G7099" t="s">
        <v>28</v>
      </c>
    </row>
    <row r="7100" spans="1:7" x14ac:dyDescent="0.2">
      <c r="A7100" s="3">
        <v>42524</v>
      </c>
      <c r="B7100">
        <v>1.6</v>
      </c>
      <c r="C7100" t="s">
        <v>27</v>
      </c>
      <c r="D7100" t="s">
        <v>28</v>
      </c>
      <c r="E7100">
        <v>1.68</v>
      </c>
      <c r="F7100" t="s">
        <v>27</v>
      </c>
      <c r="G7100" t="s">
        <v>28</v>
      </c>
    </row>
    <row r="7101" spans="1:7" x14ac:dyDescent="0.2">
      <c r="A7101" s="3">
        <v>42525</v>
      </c>
      <c r="B7101" t="s">
        <v>29</v>
      </c>
      <c r="C7101" t="s">
        <v>30</v>
      </c>
      <c r="D7101" t="s">
        <v>28</v>
      </c>
      <c r="E7101" t="s">
        <v>29</v>
      </c>
      <c r="F7101" t="s">
        <v>30</v>
      </c>
      <c r="G7101" t="s">
        <v>28</v>
      </c>
    </row>
    <row r="7102" spans="1:7" x14ac:dyDescent="0.2">
      <c r="A7102" s="3">
        <v>42526</v>
      </c>
      <c r="B7102" t="s">
        <v>29</v>
      </c>
      <c r="C7102" t="s">
        <v>30</v>
      </c>
      <c r="D7102" t="s">
        <v>28</v>
      </c>
      <c r="E7102" t="s">
        <v>29</v>
      </c>
      <c r="F7102" t="s">
        <v>30</v>
      </c>
      <c r="G7102" t="s">
        <v>28</v>
      </c>
    </row>
    <row r="7103" spans="1:7" x14ac:dyDescent="0.2">
      <c r="A7103" s="3">
        <v>42527</v>
      </c>
      <c r="B7103">
        <v>1.6</v>
      </c>
      <c r="C7103" t="s">
        <v>27</v>
      </c>
      <c r="D7103" t="s">
        <v>28</v>
      </c>
      <c r="E7103">
        <v>1.69</v>
      </c>
      <c r="F7103" t="s">
        <v>27</v>
      </c>
      <c r="G7103" t="s">
        <v>28</v>
      </c>
    </row>
    <row r="7104" spans="1:7" x14ac:dyDescent="0.2">
      <c r="A7104" s="3">
        <v>42528</v>
      </c>
      <c r="B7104">
        <v>1.6</v>
      </c>
      <c r="C7104" t="s">
        <v>27</v>
      </c>
      <c r="D7104" t="s">
        <v>28</v>
      </c>
      <c r="E7104">
        <v>1.69</v>
      </c>
      <c r="F7104" t="s">
        <v>27</v>
      </c>
      <c r="G7104" t="s">
        <v>28</v>
      </c>
    </row>
    <row r="7105" spans="1:7" x14ac:dyDescent="0.2">
      <c r="A7105" s="3">
        <v>42529</v>
      </c>
      <c r="B7105">
        <v>1.61</v>
      </c>
      <c r="C7105" t="s">
        <v>27</v>
      </c>
      <c r="D7105" t="s">
        <v>28</v>
      </c>
      <c r="E7105">
        <v>1.69</v>
      </c>
      <c r="F7105" t="s">
        <v>27</v>
      </c>
      <c r="G7105" t="s">
        <v>28</v>
      </c>
    </row>
    <row r="7106" spans="1:7" x14ac:dyDescent="0.2">
      <c r="A7106" s="3">
        <v>42530</v>
      </c>
      <c r="B7106">
        <v>1.61</v>
      </c>
      <c r="C7106" t="s">
        <v>27</v>
      </c>
      <c r="D7106" t="s">
        <v>28</v>
      </c>
      <c r="E7106">
        <v>1.69</v>
      </c>
      <c r="F7106" t="s">
        <v>27</v>
      </c>
      <c r="G7106" t="s">
        <v>28</v>
      </c>
    </row>
    <row r="7107" spans="1:7" x14ac:dyDescent="0.2">
      <c r="A7107" s="3">
        <v>42531</v>
      </c>
      <c r="B7107">
        <v>1.62</v>
      </c>
      <c r="C7107" t="s">
        <v>27</v>
      </c>
      <c r="D7107" t="s">
        <v>28</v>
      </c>
      <c r="E7107">
        <v>1.69</v>
      </c>
      <c r="F7107" t="s">
        <v>27</v>
      </c>
      <c r="G7107" t="s">
        <v>28</v>
      </c>
    </row>
    <row r="7108" spans="1:7" x14ac:dyDescent="0.2">
      <c r="A7108" s="3">
        <v>42532</v>
      </c>
      <c r="B7108" t="s">
        <v>29</v>
      </c>
      <c r="C7108" t="s">
        <v>30</v>
      </c>
      <c r="D7108" t="s">
        <v>28</v>
      </c>
      <c r="E7108" t="s">
        <v>29</v>
      </c>
      <c r="F7108" t="s">
        <v>30</v>
      </c>
      <c r="G7108" t="s">
        <v>28</v>
      </c>
    </row>
    <row r="7109" spans="1:7" x14ac:dyDescent="0.2">
      <c r="A7109" s="3">
        <v>42533</v>
      </c>
      <c r="B7109" t="s">
        <v>29</v>
      </c>
      <c r="C7109" t="s">
        <v>30</v>
      </c>
      <c r="D7109" t="s">
        <v>28</v>
      </c>
      <c r="E7109" t="s">
        <v>29</v>
      </c>
      <c r="F7109" t="s">
        <v>30</v>
      </c>
      <c r="G7109" t="s">
        <v>28</v>
      </c>
    </row>
    <row r="7110" spans="1:7" x14ac:dyDescent="0.2">
      <c r="A7110" s="3">
        <v>42534</v>
      </c>
      <c r="B7110">
        <v>1.62</v>
      </c>
      <c r="C7110" t="s">
        <v>27</v>
      </c>
      <c r="D7110" t="s">
        <v>28</v>
      </c>
      <c r="E7110">
        <v>1.68</v>
      </c>
      <c r="F7110" t="s">
        <v>27</v>
      </c>
      <c r="G7110" t="s">
        <v>28</v>
      </c>
    </row>
    <row r="7111" spans="1:7" x14ac:dyDescent="0.2">
      <c r="A7111" s="3">
        <v>42535</v>
      </c>
      <c r="B7111">
        <v>1.6300000000000001</v>
      </c>
      <c r="C7111" t="s">
        <v>27</v>
      </c>
      <c r="D7111" t="s">
        <v>28</v>
      </c>
      <c r="E7111">
        <v>1.72</v>
      </c>
      <c r="F7111" t="s">
        <v>27</v>
      </c>
      <c r="G7111" t="s">
        <v>28</v>
      </c>
    </row>
    <row r="7112" spans="1:7" x14ac:dyDescent="0.2">
      <c r="A7112" s="3">
        <v>42536</v>
      </c>
      <c r="B7112">
        <v>1.6300000000000001</v>
      </c>
      <c r="C7112" t="s">
        <v>27</v>
      </c>
      <c r="D7112" t="s">
        <v>28</v>
      </c>
      <c r="E7112">
        <v>1.74</v>
      </c>
      <c r="F7112" t="s">
        <v>27</v>
      </c>
      <c r="G7112" t="s">
        <v>28</v>
      </c>
    </row>
    <row r="7113" spans="1:7" x14ac:dyDescent="0.2">
      <c r="A7113" s="3">
        <v>42537</v>
      </c>
      <c r="B7113">
        <v>1.6300000000000001</v>
      </c>
      <c r="C7113" t="s">
        <v>27</v>
      </c>
      <c r="D7113" t="s">
        <v>28</v>
      </c>
      <c r="E7113">
        <v>1.83</v>
      </c>
      <c r="F7113" t="s">
        <v>27</v>
      </c>
      <c r="G7113" t="s">
        <v>28</v>
      </c>
    </row>
    <row r="7114" spans="1:7" x14ac:dyDescent="0.2">
      <c r="A7114" s="3">
        <v>42538</v>
      </c>
      <c r="B7114">
        <v>1.6400000000000001</v>
      </c>
      <c r="C7114" t="s">
        <v>27</v>
      </c>
      <c r="D7114" t="s">
        <v>28</v>
      </c>
      <c r="E7114">
        <v>1.77</v>
      </c>
      <c r="F7114" t="s">
        <v>27</v>
      </c>
      <c r="G7114" t="s">
        <v>28</v>
      </c>
    </row>
    <row r="7115" spans="1:7" x14ac:dyDescent="0.2">
      <c r="A7115" s="3">
        <v>42539</v>
      </c>
      <c r="B7115" t="s">
        <v>29</v>
      </c>
      <c r="C7115" t="s">
        <v>30</v>
      </c>
      <c r="D7115" t="s">
        <v>28</v>
      </c>
      <c r="E7115" t="s">
        <v>29</v>
      </c>
      <c r="F7115" t="s">
        <v>30</v>
      </c>
      <c r="G7115" t="s">
        <v>28</v>
      </c>
    </row>
    <row r="7116" spans="1:7" x14ac:dyDescent="0.2">
      <c r="A7116" s="3">
        <v>42540</v>
      </c>
      <c r="B7116" t="s">
        <v>29</v>
      </c>
      <c r="C7116" t="s">
        <v>30</v>
      </c>
      <c r="D7116" t="s">
        <v>28</v>
      </c>
      <c r="E7116" t="s">
        <v>29</v>
      </c>
      <c r="F7116" t="s">
        <v>30</v>
      </c>
      <c r="G7116" t="s">
        <v>28</v>
      </c>
    </row>
    <row r="7117" spans="1:7" x14ac:dyDescent="0.2">
      <c r="A7117" s="3">
        <v>42541</v>
      </c>
      <c r="B7117">
        <v>1.6400000000000001</v>
      </c>
      <c r="C7117" t="s">
        <v>27</v>
      </c>
      <c r="D7117" t="s">
        <v>28</v>
      </c>
      <c r="E7117">
        <v>1.6400000000000001</v>
      </c>
      <c r="F7117" t="s">
        <v>27</v>
      </c>
      <c r="G7117" t="s">
        <v>28</v>
      </c>
    </row>
    <row r="7118" spans="1:7" x14ac:dyDescent="0.2">
      <c r="A7118" s="3">
        <v>42542</v>
      </c>
      <c r="B7118">
        <v>1.6400000000000001</v>
      </c>
      <c r="C7118" t="s">
        <v>27</v>
      </c>
      <c r="D7118" t="s">
        <v>28</v>
      </c>
      <c r="E7118">
        <v>1.28</v>
      </c>
      <c r="F7118" t="s">
        <v>27</v>
      </c>
      <c r="G7118" t="s">
        <v>28</v>
      </c>
    </row>
    <row r="7119" spans="1:7" x14ac:dyDescent="0.2">
      <c r="A7119" s="3">
        <v>42543</v>
      </c>
      <c r="B7119">
        <v>1.6400000000000001</v>
      </c>
      <c r="C7119" t="s">
        <v>27</v>
      </c>
      <c r="D7119" t="s">
        <v>28</v>
      </c>
      <c r="E7119">
        <v>1.03</v>
      </c>
      <c r="F7119" t="s">
        <v>27</v>
      </c>
      <c r="G7119" t="s">
        <v>28</v>
      </c>
    </row>
    <row r="7120" spans="1:7" x14ac:dyDescent="0.2">
      <c r="A7120" s="3">
        <v>42544</v>
      </c>
      <c r="B7120">
        <v>1.6400000000000001</v>
      </c>
      <c r="C7120" t="s">
        <v>27</v>
      </c>
      <c r="D7120" t="s">
        <v>28</v>
      </c>
      <c r="E7120">
        <v>1.03</v>
      </c>
      <c r="F7120" t="s">
        <v>27</v>
      </c>
      <c r="G7120" t="s">
        <v>28</v>
      </c>
    </row>
    <row r="7121" spans="1:7" x14ac:dyDescent="0.2">
      <c r="A7121" s="3">
        <v>42545</v>
      </c>
      <c r="B7121">
        <v>1.6400000000000001</v>
      </c>
      <c r="C7121" t="s">
        <v>27</v>
      </c>
      <c r="D7121" t="s">
        <v>28</v>
      </c>
      <c r="E7121">
        <v>1.17</v>
      </c>
      <c r="F7121" t="s">
        <v>27</v>
      </c>
      <c r="G7121" t="s">
        <v>28</v>
      </c>
    </row>
    <row r="7122" spans="1:7" x14ac:dyDescent="0.2">
      <c r="A7122" s="3">
        <v>42546</v>
      </c>
      <c r="B7122" t="s">
        <v>29</v>
      </c>
      <c r="C7122" t="s">
        <v>30</v>
      </c>
      <c r="D7122" t="s">
        <v>28</v>
      </c>
      <c r="E7122" t="s">
        <v>29</v>
      </c>
      <c r="F7122" t="s">
        <v>30</v>
      </c>
      <c r="G7122" t="s">
        <v>28</v>
      </c>
    </row>
    <row r="7123" spans="1:7" x14ac:dyDescent="0.2">
      <c r="A7123" s="3">
        <v>42547</v>
      </c>
      <c r="B7123" t="s">
        <v>29</v>
      </c>
      <c r="C7123" t="s">
        <v>30</v>
      </c>
      <c r="D7123" t="s">
        <v>28</v>
      </c>
      <c r="E7123" t="s">
        <v>29</v>
      </c>
      <c r="F7123" t="s">
        <v>30</v>
      </c>
      <c r="G7123" t="s">
        <v>28</v>
      </c>
    </row>
    <row r="7124" spans="1:7" x14ac:dyDescent="0.2">
      <c r="A7124" s="3">
        <v>42548</v>
      </c>
      <c r="B7124">
        <v>1.6500000000000001</v>
      </c>
      <c r="C7124" t="s">
        <v>27</v>
      </c>
      <c r="D7124" t="s">
        <v>28</v>
      </c>
      <c r="E7124">
        <v>1.46</v>
      </c>
      <c r="F7124" t="s">
        <v>27</v>
      </c>
      <c r="G7124" t="s">
        <v>28</v>
      </c>
    </row>
    <row r="7125" spans="1:7" x14ac:dyDescent="0.2">
      <c r="A7125" s="3">
        <v>42549</v>
      </c>
      <c r="B7125">
        <v>1.6500000000000001</v>
      </c>
      <c r="C7125" t="s">
        <v>27</v>
      </c>
      <c r="D7125" t="s">
        <v>28</v>
      </c>
      <c r="E7125">
        <v>1.54</v>
      </c>
      <c r="F7125" t="s">
        <v>27</v>
      </c>
      <c r="G7125" t="s">
        <v>28</v>
      </c>
    </row>
    <row r="7126" spans="1:7" x14ac:dyDescent="0.2">
      <c r="A7126" s="3">
        <v>42550</v>
      </c>
      <c r="B7126">
        <v>1.6500000000000001</v>
      </c>
      <c r="C7126" t="s">
        <v>27</v>
      </c>
      <c r="D7126" t="s">
        <v>28</v>
      </c>
      <c r="E7126">
        <v>1.52</v>
      </c>
      <c r="F7126" t="s">
        <v>27</v>
      </c>
      <c r="G7126" t="s">
        <v>28</v>
      </c>
    </row>
    <row r="7127" spans="1:7" x14ac:dyDescent="0.2">
      <c r="A7127" s="3">
        <v>42551</v>
      </c>
      <c r="B7127">
        <v>1.6500000000000001</v>
      </c>
      <c r="C7127" t="s">
        <v>27</v>
      </c>
      <c r="D7127" t="s">
        <v>28</v>
      </c>
      <c r="E7127">
        <v>1.43</v>
      </c>
      <c r="F7127" t="s">
        <v>27</v>
      </c>
      <c r="G7127" t="s">
        <v>28</v>
      </c>
    </row>
    <row r="7128" spans="1:7" x14ac:dyDescent="0.2">
      <c r="A7128" s="3">
        <v>42552</v>
      </c>
      <c r="B7128">
        <v>1.6500000000000001</v>
      </c>
      <c r="C7128" t="s">
        <v>27</v>
      </c>
      <c r="D7128" t="s">
        <v>28</v>
      </c>
      <c r="E7128">
        <v>1.6300000000000001</v>
      </c>
      <c r="F7128" t="s">
        <v>27</v>
      </c>
      <c r="G7128" t="s">
        <v>28</v>
      </c>
    </row>
    <row r="7129" spans="1:7" x14ac:dyDescent="0.2">
      <c r="A7129" s="3">
        <v>42553</v>
      </c>
      <c r="B7129" t="s">
        <v>29</v>
      </c>
      <c r="C7129" t="s">
        <v>30</v>
      </c>
      <c r="D7129" t="s">
        <v>28</v>
      </c>
      <c r="E7129" t="s">
        <v>29</v>
      </c>
      <c r="F7129" t="s">
        <v>30</v>
      </c>
      <c r="G7129" t="s">
        <v>28</v>
      </c>
    </row>
    <row r="7130" spans="1:7" x14ac:dyDescent="0.2">
      <c r="A7130" s="3">
        <v>42554</v>
      </c>
      <c r="B7130" t="s">
        <v>29</v>
      </c>
      <c r="C7130" t="s">
        <v>30</v>
      </c>
      <c r="D7130" t="s">
        <v>28</v>
      </c>
      <c r="E7130" t="s">
        <v>29</v>
      </c>
      <c r="F7130" t="s">
        <v>30</v>
      </c>
      <c r="G7130" t="s">
        <v>28</v>
      </c>
    </row>
    <row r="7131" spans="1:7" x14ac:dyDescent="0.2">
      <c r="A7131" s="3">
        <v>42555</v>
      </c>
      <c r="B7131">
        <v>1.6500000000000001</v>
      </c>
      <c r="C7131" t="s">
        <v>27</v>
      </c>
      <c r="D7131" t="s">
        <v>28</v>
      </c>
      <c r="E7131">
        <v>1.6400000000000001</v>
      </c>
      <c r="F7131" t="s">
        <v>27</v>
      </c>
      <c r="G7131" t="s">
        <v>28</v>
      </c>
    </row>
    <row r="7132" spans="1:7" x14ac:dyDescent="0.2">
      <c r="A7132" s="3">
        <v>42556</v>
      </c>
      <c r="B7132">
        <v>1.6500000000000001</v>
      </c>
      <c r="C7132" t="s">
        <v>27</v>
      </c>
      <c r="D7132" t="s">
        <v>28</v>
      </c>
      <c r="E7132">
        <v>1.6400000000000001</v>
      </c>
      <c r="F7132" t="s">
        <v>27</v>
      </c>
      <c r="G7132" t="s">
        <v>28</v>
      </c>
    </row>
    <row r="7133" spans="1:7" x14ac:dyDescent="0.2">
      <c r="A7133" s="3">
        <v>42557</v>
      </c>
      <c r="B7133">
        <v>1.6500000000000001</v>
      </c>
      <c r="C7133" t="s">
        <v>27</v>
      </c>
      <c r="D7133" t="s">
        <v>28</v>
      </c>
      <c r="E7133">
        <v>1.6400000000000001</v>
      </c>
      <c r="F7133" t="s">
        <v>27</v>
      </c>
      <c r="G7133" t="s">
        <v>28</v>
      </c>
    </row>
    <row r="7134" spans="1:7" x14ac:dyDescent="0.2">
      <c r="A7134" s="3">
        <v>42558</v>
      </c>
      <c r="B7134">
        <v>1.6500000000000001</v>
      </c>
      <c r="C7134" t="s">
        <v>27</v>
      </c>
      <c r="D7134" t="s">
        <v>28</v>
      </c>
      <c r="E7134">
        <v>1.6400000000000001</v>
      </c>
      <c r="F7134" t="s">
        <v>27</v>
      </c>
      <c r="G7134" t="s">
        <v>28</v>
      </c>
    </row>
    <row r="7135" spans="1:7" x14ac:dyDescent="0.2">
      <c r="A7135" s="3">
        <v>42559</v>
      </c>
      <c r="B7135">
        <v>1.6500000000000001</v>
      </c>
      <c r="C7135" t="s">
        <v>27</v>
      </c>
      <c r="D7135" t="s">
        <v>28</v>
      </c>
      <c r="E7135">
        <v>1.6400000000000001</v>
      </c>
      <c r="F7135" t="s">
        <v>27</v>
      </c>
      <c r="G7135" t="s">
        <v>28</v>
      </c>
    </row>
    <row r="7136" spans="1:7" x14ac:dyDescent="0.2">
      <c r="A7136" s="3">
        <v>42560</v>
      </c>
      <c r="B7136" t="s">
        <v>29</v>
      </c>
      <c r="C7136" t="s">
        <v>30</v>
      </c>
      <c r="D7136" t="s">
        <v>28</v>
      </c>
      <c r="E7136" t="s">
        <v>29</v>
      </c>
      <c r="F7136" t="s">
        <v>30</v>
      </c>
      <c r="G7136" t="s">
        <v>28</v>
      </c>
    </row>
    <row r="7137" spans="1:7" x14ac:dyDescent="0.2">
      <c r="A7137" s="3">
        <v>42561</v>
      </c>
      <c r="B7137" t="s">
        <v>29</v>
      </c>
      <c r="C7137" t="s">
        <v>30</v>
      </c>
      <c r="D7137" t="s">
        <v>28</v>
      </c>
      <c r="E7137" t="s">
        <v>29</v>
      </c>
      <c r="F7137" t="s">
        <v>30</v>
      </c>
      <c r="G7137" t="s">
        <v>28</v>
      </c>
    </row>
    <row r="7138" spans="1:7" x14ac:dyDescent="0.2">
      <c r="A7138" s="3">
        <v>42562</v>
      </c>
      <c r="B7138">
        <v>1.6500000000000001</v>
      </c>
      <c r="C7138" t="s">
        <v>27</v>
      </c>
      <c r="D7138" t="s">
        <v>28</v>
      </c>
      <c r="E7138">
        <v>1.6400000000000001</v>
      </c>
      <c r="F7138" t="s">
        <v>27</v>
      </c>
      <c r="G7138" t="s">
        <v>28</v>
      </c>
    </row>
    <row r="7139" spans="1:7" x14ac:dyDescent="0.2">
      <c r="A7139" s="3">
        <v>42563</v>
      </c>
      <c r="B7139">
        <v>1.6500000000000001</v>
      </c>
      <c r="C7139" t="s">
        <v>27</v>
      </c>
      <c r="D7139" t="s">
        <v>28</v>
      </c>
      <c r="E7139">
        <v>1.6500000000000001</v>
      </c>
      <c r="F7139" t="s">
        <v>27</v>
      </c>
      <c r="G7139" t="s">
        <v>28</v>
      </c>
    </row>
    <row r="7140" spans="1:7" x14ac:dyDescent="0.2">
      <c r="A7140" s="3">
        <v>42564</v>
      </c>
      <c r="B7140">
        <v>1.6500000000000001</v>
      </c>
      <c r="C7140" t="s">
        <v>27</v>
      </c>
      <c r="D7140" t="s">
        <v>28</v>
      </c>
      <c r="E7140">
        <v>1.6</v>
      </c>
      <c r="F7140" t="s">
        <v>27</v>
      </c>
      <c r="G7140" t="s">
        <v>28</v>
      </c>
    </row>
    <row r="7141" spans="1:7" x14ac:dyDescent="0.2">
      <c r="A7141" s="3">
        <v>42565</v>
      </c>
      <c r="B7141">
        <v>1.6500000000000001</v>
      </c>
      <c r="C7141" t="s">
        <v>27</v>
      </c>
      <c r="D7141" t="s">
        <v>28</v>
      </c>
      <c r="E7141">
        <v>1.57</v>
      </c>
      <c r="F7141" t="s">
        <v>27</v>
      </c>
      <c r="G7141" t="s">
        <v>28</v>
      </c>
    </row>
    <row r="7142" spans="1:7" x14ac:dyDescent="0.2">
      <c r="A7142" s="3">
        <v>42566</v>
      </c>
      <c r="B7142">
        <v>1.6500000000000001</v>
      </c>
      <c r="C7142" t="s">
        <v>27</v>
      </c>
      <c r="D7142" t="s">
        <v>28</v>
      </c>
      <c r="E7142">
        <v>1.6</v>
      </c>
      <c r="F7142" t="s">
        <v>27</v>
      </c>
      <c r="G7142" t="s">
        <v>28</v>
      </c>
    </row>
    <row r="7143" spans="1:7" x14ac:dyDescent="0.2">
      <c r="A7143" s="3">
        <v>42567</v>
      </c>
      <c r="B7143" t="s">
        <v>29</v>
      </c>
      <c r="C7143" t="s">
        <v>30</v>
      </c>
      <c r="D7143" t="s">
        <v>28</v>
      </c>
      <c r="E7143" t="s">
        <v>29</v>
      </c>
      <c r="F7143" t="s">
        <v>30</v>
      </c>
      <c r="G7143" t="s">
        <v>28</v>
      </c>
    </row>
    <row r="7144" spans="1:7" x14ac:dyDescent="0.2">
      <c r="A7144" s="3">
        <v>42568</v>
      </c>
      <c r="B7144" t="s">
        <v>29</v>
      </c>
      <c r="C7144" t="s">
        <v>30</v>
      </c>
      <c r="D7144" t="s">
        <v>28</v>
      </c>
      <c r="E7144" t="s">
        <v>29</v>
      </c>
      <c r="F7144" t="s">
        <v>30</v>
      </c>
      <c r="G7144" t="s">
        <v>28</v>
      </c>
    </row>
    <row r="7145" spans="1:7" x14ac:dyDescent="0.2">
      <c r="A7145" s="3">
        <v>42569</v>
      </c>
      <c r="B7145">
        <v>1.6500000000000001</v>
      </c>
      <c r="C7145" t="s">
        <v>27</v>
      </c>
      <c r="D7145" t="s">
        <v>28</v>
      </c>
      <c r="E7145">
        <v>1.6600000000000001</v>
      </c>
      <c r="F7145" t="s">
        <v>27</v>
      </c>
      <c r="G7145" t="s">
        <v>28</v>
      </c>
    </row>
    <row r="7146" spans="1:7" x14ac:dyDescent="0.2">
      <c r="A7146" s="3">
        <v>42570</v>
      </c>
      <c r="B7146">
        <v>1.6500000000000001</v>
      </c>
      <c r="C7146" t="s">
        <v>27</v>
      </c>
      <c r="D7146" t="s">
        <v>28</v>
      </c>
      <c r="E7146">
        <v>1.67</v>
      </c>
      <c r="F7146" t="s">
        <v>27</v>
      </c>
      <c r="G7146" t="s">
        <v>28</v>
      </c>
    </row>
    <row r="7147" spans="1:7" x14ac:dyDescent="0.2">
      <c r="A7147" s="3">
        <v>42571</v>
      </c>
      <c r="B7147">
        <v>1.6500000000000001</v>
      </c>
      <c r="C7147" t="s">
        <v>27</v>
      </c>
      <c r="D7147" t="s">
        <v>28</v>
      </c>
      <c r="E7147">
        <v>1.67</v>
      </c>
      <c r="F7147" t="s">
        <v>27</v>
      </c>
      <c r="G7147" t="s">
        <v>28</v>
      </c>
    </row>
    <row r="7148" spans="1:7" x14ac:dyDescent="0.2">
      <c r="A7148" s="3">
        <v>42572</v>
      </c>
      <c r="B7148">
        <v>1.6500000000000001</v>
      </c>
      <c r="C7148" t="s">
        <v>27</v>
      </c>
      <c r="D7148" t="s">
        <v>28</v>
      </c>
      <c r="E7148">
        <v>1.67</v>
      </c>
      <c r="F7148" t="s">
        <v>27</v>
      </c>
      <c r="G7148" t="s">
        <v>28</v>
      </c>
    </row>
    <row r="7149" spans="1:7" x14ac:dyDescent="0.2">
      <c r="A7149" s="3">
        <v>42573</v>
      </c>
      <c r="B7149">
        <v>1.6500000000000001</v>
      </c>
      <c r="C7149" t="s">
        <v>27</v>
      </c>
      <c r="D7149" t="s">
        <v>28</v>
      </c>
      <c r="E7149">
        <v>1.67</v>
      </c>
      <c r="F7149" t="s">
        <v>27</v>
      </c>
      <c r="G7149" t="s">
        <v>28</v>
      </c>
    </row>
    <row r="7150" spans="1:7" x14ac:dyDescent="0.2">
      <c r="A7150" s="3">
        <v>42574</v>
      </c>
      <c r="B7150" t="s">
        <v>29</v>
      </c>
      <c r="C7150" t="s">
        <v>30</v>
      </c>
      <c r="D7150" t="s">
        <v>28</v>
      </c>
      <c r="E7150" t="s">
        <v>29</v>
      </c>
      <c r="F7150" t="s">
        <v>30</v>
      </c>
      <c r="G7150" t="s">
        <v>28</v>
      </c>
    </row>
    <row r="7151" spans="1:7" x14ac:dyDescent="0.2">
      <c r="A7151" s="3">
        <v>42575</v>
      </c>
      <c r="B7151" t="s">
        <v>29</v>
      </c>
      <c r="C7151" t="s">
        <v>30</v>
      </c>
      <c r="D7151" t="s">
        <v>28</v>
      </c>
      <c r="E7151" t="s">
        <v>29</v>
      </c>
      <c r="F7151" t="s">
        <v>30</v>
      </c>
      <c r="G7151" t="s">
        <v>28</v>
      </c>
    </row>
    <row r="7152" spans="1:7" x14ac:dyDescent="0.2">
      <c r="A7152" s="3">
        <v>42576</v>
      </c>
      <c r="B7152">
        <v>1.6500000000000001</v>
      </c>
      <c r="C7152" t="s">
        <v>27</v>
      </c>
      <c r="D7152" t="s">
        <v>28</v>
      </c>
      <c r="E7152">
        <v>1.62</v>
      </c>
      <c r="F7152" t="s">
        <v>27</v>
      </c>
      <c r="G7152" t="s">
        <v>28</v>
      </c>
    </row>
    <row r="7153" spans="1:7" x14ac:dyDescent="0.2">
      <c r="A7153" s="3">
        <v>42577</v>
      </c>
      <c r="B7153">
        <v>1.6500000000000001</v>
      </c>
      <c r="C7153" t="s">
        <v>27</v>
      </c>
      <c r="D7153" t="s">
        <v>28</v>
      </c>
      <c r="E7153">
        <v>1.6</v>
      </c>
      <c r="F7153" t="s">
        <v>27</v>
      </c>
      <c r="G7153" t="s">
        <v>28</v>
      </c>
    </row>
    <row r="7154" spans="1:7" x14ac:dyDescent="0.2">
      <c r="A7154" s="3">
        <v>42578</v>
      </c>
      <c r="B7154">
        <v>1.6500000000000001</v>
      </c>
      <c r="C7154" t="s">
        <v>27</v>
      </c>
      <c r="D7154" t="s">
        <v>28</v>
      </c>
      <c r="E7154">
        <v>1.47</v>
      </c>
      <c r="F7154" t="s">
        <v>27</v>
      </c>
      <c r="G7154" t="s">
        <v>28</v>
      </c>
    </row>
    <row r="7155" spans="1:7" x14ac:dyDescent="0.2">
      <c r="A7155" s="3">
        <v>42579</v>
      </c>
      <c r="B7155">
        <v>1.6500000000000001</v>
      </c>
      <c r="C7155" t="s">
        <v>27</v>
      </c>
      <c r="D7155" t="s">
        <v>28</v>
      </c>
      <c r="E7155">
        <v>1.47</v>
      </c>
      <c r="F7155" t="s">
        <v>27</v>
      </c>
      <c r="G7155" t="s">
        <v>28</v>
      </c>
    </row>
    <row r="7156" spans="1:7" x14ac:dyDescent="0.2">
      <c r="A7156" s="3">
        <v>42580</v>
      </c>
      <c r="B7156">
        <v>1.6500000000000001</v>
      </c>
      <c r="C7156" t="s">
        <v>27</v>
      </c>
      <c r="D7156" t="s">
        <v>28</v>
      </c>
      <c r="E7156">
        <v>1.44</v>
      </c>
      <c r="F7156" t="s">
        <v>27</v>
      </c>
      <c r="G7156" t="s">
        <v>28</v>
      </c>
    </row>
    <row r="7157" spans="1:7" x14ac:dyDescent="0.2">
      <c r="A7157" s="3">
        <v>42581</v>
      </c>
      <c r="B7157" t="s">
        <v>29</v>
      </c>
      <c r="C7157" t="s">
        <v>30</v>
      </c>
      <c r="D7157" t="s">
        <v>28</v>
      </c>
      <c r="E7157" t="s">
        <v>29</v>
      </c>
      <c r="F7157" t="s">
        <v>30</v>
      </c>
      <c r="G7157" t="s">
        <v>28</v>
      </c>
    </row>
    <row r="7158" spans="1:7" x14ac:dyDescent="0.2">
      <c r="A7158" s="3">
        <v>42582</v>
      </c>
      <c r="B7158" t="s">
        <v>29</v>
      </c>
      <c r="C7158" t="s">
        <v>30</v>
      </c>
      <c r="D7158" t="s">
        <v>28</v>
      </c>
      <c r="E7158" t="s">
        <v>29</v>
      </c>
      <c r="F7158" t="s">
        <v>30</v>
      </c>
      <c r="G7158" t="s">
        <v>28</v>
      </c>
    </row>
    <row r="7159" spans="1:7" x14ac:dyDescent="0.2">
      <c r="A7159" s="3">
        <v>42583</v>
      </c>
      <c r="B7159">
        <v>1.6500000000000001</v>
      </c>
      <c r="C7159" t="s">
        <v>27</v>
      </c>
      <c r="D7159" t="s">
        <v>28</v>
      </c>
      <c r="E7159">
        <v>1.61</v>
      </c>
      <c r="F7159" t="s">
        <v>27</v>
      </c>
      <c r="G7159" t="s">
        <v>28</v>
      </c>
    </row>
    <row r="7160" spans="1:7" x14ac:dyDescent="0.2">
      <c r="A7160" s="3">
        <v>42584</v>
      </c>
      <c r="B7160">
        <v>1.6500000000000001</v>
      </c>
      <c r="C7160" t="s">
        <v>27</v>
      </c>
      <c r="D7160" t="s">
        <v>28</v>
      </c>
      <c r="E7160">
        <v>1.61</v>
      </c>
      <c r="F7160" t="s">
        <v>27</v>
      </c>
      <c r="G7160" t="s">
        <v>28</v>
      </c>
    </row>
    <row r="7161" spans="1:7" x14ac:dyDescent="0.2">
      <c r="A7161" s="3">
        <v>42585</v>
      </c>
      <c r="B7161">
        <v>1.6500000000000001</v>
      </c>
      <c r="C7161" t="s">
        <v>27</v>
      </c>
      <c r="D7161" t="s">
        <v>28</v>
      </c>
      <c r="E7161">
        <v>1.6</v>
      </c>
      <c r="F7161" t="s">
        <v>27</v>
      </c>
      <c r="G7161" t="s">
        <v>28</v>
      </c>
    </row>
    <row r="7162" spans="1:7" x14ac:dyDescent="0.2">
      <c r="A7162" s="3">
        <v>42586</v>
      </c>
      <c r="B7162">
        <v>1.6500000000000001</v>
      </c>
      <c r="C7162" t="s">
        <v>27</v>
      </c>
      <c r="D7162" t="s">
        <v>28</v>
      </c>
      <c r="E7162">
        <v>1.6</v>
      </c>
      <c r="F7162" t="s">
        <v>27</v>
      </c>
      <c r="G7162" t="s">
        <v>28</v>
      </c>
    </row>
    <row r="7163" spans="1:7" x14ac:dyDescent="0.2">
      <c r="A7163" s="3">
        <v>42587</v>
      </c>
      <c r="B7163">
        <v>1.6500000000000001</v>
      </c>
      <c r="C7163" t="s">
        <v>27</v>
      </c>
      <c r="D7163" t="s">
        <v>28</v>
      </c>
      <c r="E7163">
        <v>1.62</v>
      </c>
      <c r="F7163" t="s">
        <v>27</v>
      </c>
      <c r="G7163" t="s">
        <v>28</v>
      </c>
    </row>
    <row r="7164" spans="1:7" x14ac:dyDescent="0.2">
      <c r="A7164" s="3">
        <v>42588</v>
      </c>
      <c r="B7164" t="s">
        <v>29</v>
      </c>
      <c r="C7164" t="s">
        <v>30</v>
      </c>
      <c r="D7164" t="s">
        <v>28</v>
      </c>
      <c r="E7164" t="s">
        <v>29</v>
      </c>
      <c r="F7164" t="s">
        <v>30</v>
      </c>
      <c r="G7164" t="s">
        <v>28</v>
      </c>
    </row>
    <row r="7165" spans="1:7" x14ac:dyDescent="0.2">
      <c r="A7165" s="3">
        <v>42589</v>
      </c>
      <c r="B7165" t="s">
        <v>29</v>
      </c>
      <c r="C7165" t="s">
        <v>30</v>
      </c>
      <c r="D7165" t="s">
        <v>28</v>
      </c>
      <c r="E7165" t="s">
        <v>29</v>
      </c>
      <c r="F7165" t="s">
        <v>30</v>
      </c>
      <c r="G7165" t="s">
        <v>28</v>
      </c>
    </row>
    <row r="7166" spans="1:7" x14ac:dyDescent="0.2">
      <c r="A7166" s="3">
        <v>42590</v>
      </c>
      <c r="B7166">
        <v>1.6500000000000001</v>
      </c>
      <c r="C7166" t="s">
        <v>27</v>
      </c>
      <c r="D7166" t="s">
        <v>28</v>
      </c>
      <c r="E7166">
        <v>1.61</v>
      </c>
      <c r="F7166" t="s">
        <v>27</v>
      </c>
      <c r="G7166" t="s">
        <v>28</v>
      </c>
    </row>
    <row r="7167" spans="1:7" x14ac:dyDescent="0.2">
      <c r="A7167" s="3">
        <v>42591</v>
      </c>
      <c r="B7167">
        <v>1.6500000000000001</v>
      </c>
      <c r="C7167" t="s">
        <v>27</v>
      </c>
      <c r="D7167" t="s">
        <v>28</v>
      </c>
      <c r="E7167">
        <v>1.61</v>
      </c>
      <c r="F7167" t="s">
        <v>27</v>
      </c>
      <c r="G7167" t="s">
        <v>28</v>
      </c>
    </row>
    <row r="7168" spans="1:7" x14ac:dyDescent="0.2">
      <c r="A7168" s="3">
        <v>42592</v>
      </c>
      <c r="B7168">
        <v>1.6500000000000001</v>
      </c>
      <c r="C7168" t="s">
        <v>27</v>
      </c>
      <c r="D7168" t="s">
        <v>28</v>
      </c>
      <c r="E7168">
        <v>1.61</v>
      </c>
      <c r="F7168" t="s">
        <v>27</v>
      </c>
      <c r="G7168" t="s">
        <v>28</v>
      </c>
    </row>
    <row r="7169" spans="1:7" x14ac:dyDescent="0.2">
      <c r="A7169" s="3">
        <v>42593</v>
      </c>
      <c r="B7169">
        <v>1.6500000000000001</v>
      </c>
      <c r="C7169" t="s">
        <v>27</v>
      </c>
      <c r="D7169" t="s">
        <v>28</v>
      </c>
      <c r="E7169">
        <v>1.61</v>
      </c>
      <c r="F7169" t="s">
        <v>27</v>
      </c>
      <c r="G7169" t="s">
        <v>28</v>
      </c>
    </row>
    <row r="7170" spans="1:7" x14ac:dyDescent="0.2">
      <c r="A7170" s="3">
        <v>42594</v>
      </c>
      <c r="B7170">
        <v>1.6500000000000001</v>
      </c>
      <c r="C7170" t="s">
        <v>27</v>
      </c>
      <c r="D7170" t="s">
        <v>28</v>
      </c>
      <c r="E7170">
        <v>1.61</v>
      </c>
      <c r="F7170" t="s">
        <v>27</v>
      </c>
      <c r="G7170" t="s">
        <v>28</v>
      </c>
    </row>
    <row r="7171" spans="1:7" x14ac:dyDescent="0.2">
      <c r="A7171" s="3">
        <v>42595</v>
      </c>
      <c r="B7171" t="s">
        <v>29</v>
      </c>
      <c r="C7171" t="s">
        <v>30</v>
      </c>
      <c r="D7171" t="s">
        <v>28</v>
      </c>
      <c r="E7171" t="s">
        <v>29</v>
      </c>
      <c r="F7171" t="s">
        <v>30</v>
      </c>
      <c r="G7171" t="s">
        <v>28</v>
      </c>
    </row>
    <row r="7172" spans="1:7" x14ac:dyDescent="0.2">
      <c r="A7172" s="3">
        <v>42596</v>
      </c>
      <c r="B7172" t="s">
        <v>29</v>
      </c>
      <c r="C7172" t="s">
        <v>30</v>
      </c>
      <c r="D7172" t="s">
        <v>28</v>
      </c>
      <c r="E7172" t="s">
        <v>29</v>
      </c>
      <c r="F7172" t="s">
        <v>30</v>
      </c>
      <c r="G7172" t="s">
        <v>28</v>
      </c>
    </row>
    <row r="7173" spans="1:7" x14ac:dyDescent="0.2">
      <c r="A7173" s="3">
        <v>42597</v>
      </c>
      <c r="B7173" t="s">
        <v>29</v>
      </c>
      <c r="C7173" t="s">
        <v>30</v>
      </c>
      <c r="D7173" t="s">
        <v>28</v>
      </c>
      <c r="E7173" t="s">
        <v>29</v>
      </c>
      <c r="F7173" t="s">
        <v>30</v>
      </c>
      <c r="G7173" t="s">
        <v>28</v>
      </c>
    </row>
    <row r="7174" spans="1:7" x14ac:dyDescent="0.2">
      <c r="A7174" s="3">
        <v>42598</v>
      </c>
      <c r="B7174">
        <v>1.6500000000000001</v>
      </c>
      <c r="C7174" t="s">
        <v>27</v>
      </c>
      <c r="D7174" t="s">
        <v>28</v>
      </c>
      <c r="E7174">
        <v>1.61</v>
      </c>
      <c r="F7174" t="s">
        <v>27</v>
      </c>
      <c r="G7174" t="s">
        <v>28</v>
      </c>
    </row>
    <row r="7175" spans="1:7" x14ac:dyDescent="0.2">
      <c r="A7175" s="3">
        <v>42599</v>
      </c>
      <c r="B7175">
        <v>1.6500000000000001</v>
      </c>
      <c r="C7175" t="s">
        <v>27</v>
      </c>
      <c r="D7175" t="s">
        <v>28</v>
      </c>
      <c r="E7175">
        <v>1.6300000000000001</v>
      </c>
      <c r="F7175" t="s">
        <v>27</v>
      </c>
      <c r="G7175" t="s">
        <v>28</v>
      </c>
    </row>
    <row r="7176" spans="1:7" x14ac:dyDescent="0.2">
      <c r="A7176" s="3">
        <v>42600</v>
      </c>
      <c r="B7176">
        <v>1.6500000000000001</v>
      </c>
      <c r="C7176" t="s">
        <v>27</v>
      </c>
      <c r="D7176" t="s">
        <v>28</v>
      </c>
      <c r="E7176">
        <v>1.62</v>
      </c>
      <c r="F7176" t="s">
        <v>27</v>
      </c>
      <c r="G7176" t="s">
        <v>28</v>
      </c>
    </row>
    <row r="7177" spans="1:7" x14ac:dyDescent="0.2">
      <c r="A7177" s="3">
        <v>42601</v>
      </c>
      <c r="B7177">
        <v>1.6500000000000001</v>
      </c>
      <c r="C7177" t="s">
        <v>27</v>
      </c>
      <c r="D7177" t="s">
        <v>28</v>
      </c>
      <c r="E7177">
        <v>1.62</v>
      </c>
      <c r="F7177" t="s">
        <v>27</v>
      </c>
      <c r="G7177" t="s">
        <v>28</v>
      </c>
    </row>
    <row r="7178" spans="1:7" x14ac:dyDescent="0.2">
      <c r="A7178" s="3">
        <v>42602</v>
      </c>
      <c r="B7178" t="s">
        <v>29</v>
      </c>
      <c r="C7178" t="s">
        <v>30</v>
      </c>
      <c r="D7178" t="s">
        <v>28</v>
      </c>
      <c r="E7178" t="s">
        <v>29</v>
      </c>
      <c r="F7178" t="s">
        <v>30</v>
      </c>
      <c r="G7178" t="s">
        <v>28</v>
      </c>
    </row>
    <row r="7179" spans="1:7" x14ac:dyDescent="0.2">
      <c r="A7179" s="3">
        <v>42603</v>
      </c>
      <c r="B7179" t="s">
        <v>29</v>
      </c>
      <c r="C7179" t="s">
        <v>30</v>
      </c>
      <c r="D7179" t="s">
        <v>28</v>
      </c>
      <c r="E7179" t="s">
        <v>29</v>
      </c>
      <c r="F7179" t="s">
        <v>30</v>
      </c>
      <c r="G7179" t="s">
        <v>28</v>
      </c>
    </row>
    <row r="7180" spans="1:7" x14ac:dyDescent="0.2">
      <c r="A7180" s="3">
        <v>42604</v>
      </c>
      <c r="B7180">
        <v>1.6500000000000001</v>
      </c>
      <c r="C7180" t="s">
        <v>27</v>
      </c>
      <c r="D7180" t="s">
        <v>28</v>
      </c>
      <c r="E7180">
        <v>1.6300000000000001</v>
      </c>
      <c r="F7180" t="s">
        <v>27</v>
      </c>
      <c r="G7180" t="s">
        <v>28</v>
      </c>
    </row>
    <row r="7181" spans="1:7" x14ac:dyDescent="0.2">
      <c r="A7181" s="3">
        <v>42605</v>
      </c>
      <c r="B7181">
        <v>1.6500000000000001</v>
      </c>
      <c r="C7181" t="s">
        <v>27</v>
      </c>
      <c r="D7181" t="s">
        <v>28</v>
      </c>
      <c r="E7181">
        <v>1.6400000000000001</v>
      </c>
      <c r="F7181" t="s">
        <v>27</v>
      </c>
      <c r="G7181" t="s">
        <v>28</v>
      </c>
    </row>
    <row r="7182" spans="1:7" x14ac:dyDescent="0.2">
      <c r="A7182" s="3">
        <v>42606</v>
      </c>
      <c r="B7182">
        <v>1.6500000000000001</v>
      </c>
      <c r="C7182" t="s">
        <v>27</v>
      </c>
      <c r="D7182" t="s">
        <v>28</v>
      </c>
      <c r="E7182">
        <v>1.6400000000000001</v>
      </c>
      <c r="F7182" t="s">
        <v>27</v>
      </c>
      <c r="G7182" t="s">
        <v>28</v>
      </c>
    </row>
    <row r="7183" spans="1:7" x14ac:dyDescent="0.2">
      <c r="A7183" s="3">
        <v>42607</v>
      </c>
      <c r="B7183">
        <v>1.6500000000000001</v>
      </c>
      <c r="C7183" t="s">
        <v>27</v>
      </c>
      <c r="D7183" t="s">
        <v>28</v>
      </c>
      <c r="E7183">
        <v>1.6300000000000001</v>
      </c>
      <c r="F7183" t="s">
        <v>27</v>
      </c>
      <c r="G7183" t="s">
        <v>28</v>
      </c>
    </row>
    <row r="7184" spans="1:7" x14ac:dyDescent="0.2">
      <c r="A7184" s="3">
        <v>42608</v>
      </c>
      <c r="B7184">
        <v>1.6500000000000001</v>
      </c>
      <c r="C7184" t="s">
        <v>27</v>
      </c>
      <c r="D7184" t="s">
        <v>28</v>
      </c>
      <c r="E7184">
        <v>1.52</v>
      </c>
      <c r="F7184" t="s">
        <v>27</v>
      </c>
      <c r="G7184" t="s">
        <v>28</v>
      </c>
    </row>
    <row r="7185" spans="1:7" x14ac:dyDescent="0.2">
      <c r="A7185" s="3">
        <v>42609</v>
      </c>
      <c r="B7185" t="s">
        <v>29</v>
      </c>
      <c r="C7185" t="s">
        <v>30</v>
      </c>
      <c r="D7185" t="s">
        <v>28</v>
      </c>
      <c r="E7185" t="s">
        <v>29</v>
      </c>
      <c r="F7185" t="s">
        <v>30</v>
      </c>
      <c r="G7185" t="s">
        <v>28</v>
      </c>
    </row>
    <row r="7186" spans="1:7" x14ac:dyDescent="0.2">
      <c r="A7186" s="3">
        <v>42610</v>
      </c>
      <c r="B7186" t="s">
        <v>29</v>
      </c>
      <c r="C7186" t="s">
        <v>30</v>
      </c>
      <c r="D7186" t="s">
        <v>28</v>
      </c>
      <c r="E7186" t="s">
        <v>29</v>
      </c>
      <c r="F7186" t="s">
        <v>30</v>
      </c>
      <c r="G7186" t="s">
        <v>28</v>
      </c>
    </row>
    <row r="7187" spans="1:7" x14ac:dyDescent="0.2">
      <c r="A7187" s="3">
        <v>42611</v>
      </c>
      <c r="B7187">
        <v>1.6500000000000001</v>
      </c>
      <c r="C7187" t="s">
        <v>27</v>
      </c>
      <c r="D7187" t="s">
        <v>28</v>
      </c>
      <c r="E7187">
        <v>1.37</v>
      </c>
      <c r="F7187" t="s">
        <v>27</v>
      </c>
      <c r="G7187" t="s">
        <v>28</v>
      </c>
    </row>
    <row r="7188" spans="1:7" x14ac:dyDescent="0.2">
      <c r="A7188" s="3">
        <v>42612</v>
      </c>
      <c r="B7188">
        <v>1.6500000000000001</v>
      </c>
      <c r="C7188" t="s">
        <v>27</v>
      </c>
      <c r="D7188" t="s">
        <v>28</v>
      </c>
      <c r="E7188">
        <v>1.37</v>
      </c>
      <c r="F7188" t="s">
        <v>27</v>
      </c>
      <c r="G7188" t="s">
        <v>28</v>
      </c>
    </row>
    <row r="7189" spans="1:7" x14ac:dyDescent="0.2">
      <c r="A7189" s="3">
        <v>42613</v>
      </c>
      <c r="B7189">
        <v>1.6500000000000001</v>
      </c>
      <c r="C7189" t="s">
        <v>27</v>
      </c>
      <c r="D7189" t="s">
        <v>28</v>
      </c>
      <c r="E7189">
        <v>1.47</v>
      </c>
      <c r="F7189" t="s">
        <v>27</v>
      </c>
      <c r="G7189" t="s">
        <v>28</v>
      </c>
    </row>
    <row r="7190" spans="1:7" x14ac:dyDescent="0.2">
      <c r="A7190" s="3">
        <v>42614</v>
      </c>
      <c r="B7190">
        <v>1.6500000000000001</v>
      </c>
      <c r="C7190" t="s">
        <v>27</v>
      </c>
      <c r="D7190" t="s">
        <v>28</v>
      </c>
      <c r="E7190">
        <v>1.6</v>
      </c>
      <c r="F7190" t="s">
        <v>27</v>
      </c>
      <c r="G7190" t="s">
        <v>28</v>
      </c>
    </row>
    <row r="7191" spans="1:7" x14ac:dyDescent="0.2">
      <c r="A7191" s="3">
        <v>42615</v>
      </c>
      <c r="B7191">
        <v>1.6500000000000001</v>
      </c>
      <c r="C7191" t="s">
        <v>27</v>
      </c>
      <c r="D7191" t="s">
        <v>28</v>
      </c>
      <c r="E7191">
        <v>1.6</v>
      </c>
      <c r="F7191" t="s">
        <v>27</v>
      </c>
      <c r="G7191" t="s">
        <v>28</v>
      </c>
    </row>
    <row r="7192" spans="1:7" x14ac:dyDescent="0.2">
      <c r="A7192" s="3">
        <v>42616</v>
      </c>
      <c r="B7192" t="s">
        <v>29</v>
      </c>
      <c r="C7192" t="s">
        <v>30</v>
      </c>
      <c r="D7192" t="s">
        <v>28</v>
      </c>
      <c r="E7192" t="s">
        <v>29</v>
      </c>
      <c r="F7192" t="s">
        <v>30</v>
      </c>
      <c r="G7192" t="s">
        <v>28</v>
      </c>
    </row>
    <row r="7193" spans="1:7" x14ac:dyDescent="0.2">
      <c r="A7193" s="3">
        <v>42617</v>
      </c>
      <c r="B7193" t="s">
        <v>29</v>
      </c>
      <c r="C7193" t="s">
        <v>30</v>
      </c>
      <c r="D7193" t="s">
        <v>28</v>
      </c>
      <c r="E7193" t="s">
        <v>29</v>
      </c>
      <c r="F7193" t="s">
        <v>30</v>
      </c>
      <c r="G7193" t="s">
        <v>28</v>
      </c>
    </row>
    <row r="7194" spans="1:7" x14ac:dyDescent="0.2">
      <c r="A7194" s="3">
        <v>42618</v>
      </c>
      <c r="B7194">
        <v>1.6500000000000001</v>
      </c>
      <c r="C7194" t="s">
        <v>27</v>
      </c>
      <c r="D7194" t="s">
        <v>28</v>
      </c>
      <c r="E7194">
        <v>1.61</v>
      </c>
      <c r="F7194" t="s">
        <v>27</v>
      </c>
      <c r="G7194" t="s">
        <v>28</v>
      </c>
    </row>
    <row r="7195" spans="1:7" x14ac:dyDescent="0.2">
      <c r="A7195" s="3">
        <v>42619</v>
      </c>
      <c r="B7195">
        <v>1.6500000000000001</v>
      </c>
      <c r="C7195" t="s">
        <v>27</v>
      </c>
      <c r="D7195" t="s">
        <v>28</v>
      </c>
      <c r="E7195">
        <v>1.6400000000000001</v>
      </c>
      <c r="F7195" t="s">
        <v>27</v>
      </c>
      <c r="G7195" t="s">
        <v>28</v>
      </c>
    </row>
    <row r="7196" spans="1:7" x14ac:dyDescent="0.2">
      <c r="A7196" s="3">
        <v>42620</v>
      </c>
      <c r="B7196">
        <v>1.6500000000000001</v>
      </c>
      <c r="C7196" t="s">
        <v>27</v>
      </c>
      <c r="D7196" t="s">
        <v>28</v>
      </c>
      <c r="E7196">
        <v>1.6300000000000001</v>
      </c>
      <c r="F7196" t="s">
        <v>27</v>
      </c>
      <c r="G7196" t="s">
        <v>28</v>
      </c>
    </row>
    <row r="7197" spans="1:7" x14ac:dyDescent="0.2">
      <c r="A7197" s="3">
        <v>42621</v>
      </c>
      <c r="B7197">
        <v>1.6500000000000001</v>
      </c>
      <c r="C7197" t="s">
        <v>27</v>
      </c>
      <c r="D7197" t="s">
        <v>28</v>
      </c>
      <c r="E7197">
        <v>1.6300000000000001</v>
      </c>
      <c r="F7197" t="s">
        <v>27</v>
      </c>
      <c r="G7197" t="s">
        <v>28</v>
      </c>
    </row>
    <row r="7198" spans="1:7" x14ac:dyDescent="0.2">
      <c r="A7198" s="3">
        <v>42622</v>
      </c>
      <c r="B7198">
        <v>1.6500000000000001</v>
      </c>
      <c r="C7198" t="s">
        <v>27</v>
      </c>
      <c r="D7198" t="s">
        <v>28</v>
      </c>
      <c r="E7198">
        <v>1.6300000000000001</v>
      </c>
      <c r="F7198" t="s">
        <v>27</v>
      </c>
      <c r="G7198" t="s">
        <v>28</v>
      </c>
    </row>
    <row r="7199" spans="1:7" x14ac:dyDescent="0.2">
      <c r="A7199" s="3">
        <v>42623</v>
      </c>
      <c r="B7199" t="s">
        <v>29</v>
      </c>
      <c r="C7199" t="s">
        <v>30</v>
      </c>
      <c r="D7199" t="s">
        <v>28</v>
      </c>
      <c r="E7199" t="s">
        <v>29</v>
      </c>
      <c r="F7199" t="s">
        <v>30</v>
      </c>
      <c r="G7199" t="s">
        <v>28</v>
      </c>
    </row>
    <row r="7200" spans="1:7" x14ac:dyDescent="0.2">
      <c r="A7200" s="3">
        <v>42624</v>
      </c>
      <c r="B7200" t="s">
        <v>29</v>
      </c>
      <c r="C7200" t="s">
        <v>30</v>
      </c>
      <c r="D7200" t="s">
        <v>28</v>
      </c>
      <c r="E7200" t="s">
        <v>29</v>
      </c>
      <c r="F7200" t="s">
        <v>30</v>
      </c>
      <c r="G7200" t="s">
        <v>28</v>
      </c>
    </row>
    <row r="7201" spans="1:7" x14ac:dyDescent="0.2">
      <c r="A7201" s="3">
        <v>42625</v>
      </c>
      <c r="B7201">
        <v>1.6500000000000001</v>
      </c>
      <c r="C7201" t="s">
        <v>27</v>
      </c>
      <c r="D7201" t="s">
        <v>28</v>
      </c>
      <c r="E7201">
        <v>1.6300000000000001</v>
      </c>
      <c r="F7201" t="s">
        <v>27</v>
      </c>
      <c r="G7201" t="s">
        <v>28</v>
      </c>
    </row>
    <row r="7202" spans="1:7" x14ac:dyDescent="0.2">
      <c r="A7202" s="3">
        <v>42626</v>
      </c>
      <c r="B7202">
        <v>1.6500000000000001</v>
      </c>
      <c r="C7202" t="s">
        <v>27</v>
      </c>
      <c r="D7202" t="s">
        <v>28</v>
      </c>
      <c r="E7202">
        <v>1.6300000000000001</v>
      </c>
      <c r="F7202" t="s">
        <v>27</v>
      </c>
      <c r="G7202" t="s">
        <v>28</v>
      </c>
    </row>
    <row r="7203" spans="1:7" x14ac:dyDescent="0.2">
      <c r="A7203" s="3">
        <v>42627</v>
      </c>
      <c r="B7203">
        <v>1.6500000000000001</v>
      </c>
      <c r="C7203" t="s">
        <v>27</v>
      </c>
      <c r="D7203" t="s">
        <v>28</v>
      </c>
      <c r="E7203">
        <v>1.6300000000000001</v>
      </c>
      <c r="F7203" t="s">
        <v>27</v>
      </c>
      <c r="G7203" t="s">
        <v>28</v>
      </c>
    </row>
    <row r="7204" spans="1:7" x14ac:dyDescent="0.2">
      <c r="A7204" s="3">
        <v>42628</v>
      </c>
      <c r="B7204">
        <v>1.6500000000000001</v>
      </c>
      <c r="C7204" t="s">
        <v>27</v>
      </c>
      <c r="D7204" t="s">
        <v>28</v>
      </c>
      <c r="E7204">
        <v>1.6400000000000001</v>
      </c>
      <c r="F7204" t="s">
        <v>27</v>
      </c>
      <c r="G7204" t="s">
        <v>28</v>
      </c>
    </row>
    <row r="7205" spans="1:7" x14ac:dyDescent="0.2">
      <c r="A7205" s="3">
        <v>42629</v>
      </c>
      <c r="B7205">
        <v>1.6500000000000001</v>
      </c>
      <c r="C7205" t="s">
        <v>27</v>
      </c>
      <c r="D7205" t="s">
        <v>28</v>
      </c>
      <c r="E7205">
        <v>1.6400000000000001</v>
      </c>
      <c r="F7205" t="s">
        <v>27</v>
      </c>
      <c r="G7205" t="s">
        <v>28</v>
      </c>
    </row>
    <row r="7206" spans="1:7" x14ac:dyDescent="0.2">
      <c r="A7206" s="3">
        <v>42630</v>
      </c>
      <c r="B7206" t="s">
        <v>29</v>
      </c>
      <c r="C7206" t="s">
        <v>30</v>
      </c>
      <c r="D7206" t="s">
        <v>28</v>
      </c>
      <c r="E7206" t="s">
        <v>29</v>
      </c>
      <c r="F7206" t="s">
        <v>30</v>
      </c>
      <c r="G7206" t="s">
        <v>28</v>
      </c>
    </row>
    <row r="7207" spans="1:7" x14ac:dyDescent="0.2">
      <c r="A7207" s="3">
        <v>42631</v>
      </c>
      <c r="B7207" t="s">
        <v>29</v>
      </c>
      <c r="C7207" t="s">
        <v>30</v>
      </c>
      <c r="D7207" t="s">
        <v>28</v>
      </c>
      <c r="E7207" t="s">
        <v>29</v>
      </c>
      <c r="F7207" t="s">
        <v>30</v>
      </c>
      <c r="G7207" t="s">
        <v>28</v>
      </c>
    </row>
    <row r="7208" spans="1:7" x14ac:dyDescent="0.2">
      <c r="A7208" s="3">
        <v>42632</v>
      </c>
      <c r="B7208">
        <v>1.6500000000000001</v>
      </c>
      <c r="C7208" t="s">
        <v>27</v>
      </c>
      <c r="D7208" t="s">
        <v>28</v>
      </c>
      <c r="E7208">
        <v>1.6400000000000001</v>
      </c>
      <c r="F7208" t="s">
        <v>27</v>
      </c>
      <c r="G7208" t="s">
        <v>28</v>
      </c>
    </row>
    <row r="7209" spans="1:7" x14ac:dyDescent="0.2">
      <c r="A7209" s="3">
        <v>42633</v>
      </c>
      <c r="B7209">
        <v>1.6500000000000001</v>
      </c>
      <c r="C7209" t="s">
        <v>27</v>
      </c>
      <c r="D7209" t="s">
        <v>28</v>
      </c>
      <c r="E7209">
        <v>1.68</v>
      </c>
      <c r="F7209" t="s">
        <v>27</v>
      </c>
      <c r="G7209" t="s">
        <v>28</v>
      </c>
    </row>
    <row r="7210" spans="1:7" x14ac:dyDescent="0.2">
      <c r="A7210" s="3">
        <v>42634</v>
      </c>
      <c r="B7210">
        <v>1.6500000000000001</v>
      </c>
      <c r="C7210" t="s">
        <v>27</v>
      </c>
      <c r="D7210" t="s">
        <v>28</v>
      </c>
      <c r="E7210">
        <v>1.69</v>
      </c>
      <c r="F7210" t="s">
        <v>27</v>
      </c>
      <c r="G7210" t="s">
        <v>28</v>
      </c>
    </row>
    <row r="7211" spans="1:7" x14ac:dyDescent="0.2">
      <c r="A7211" s="3">
        <v>42635</v>
      </c>
      <c r="B7211">
        <v>1.6500000000000001</v>
      </c>
      <c r="C7211" t="s">
        <v>27</v>
      </c>
      <c r="D7211" t="s">
        <v>28</v>
      </c>
      <c r="E7211">
        <v>1.69</v>
      </c>
      <c r="F7211" t="s">
        <v>27</v>
      </c>
      <c r="G7211" t="s">
        <v>28</v>
      </c>
    </row>
    <row r="7212" spans="1:7" x14ac:dyDescent="0.2">
      <c r="A7212" s="3">
        <v>42636</v>
      </c>
      <c r="B7212">
        <v>1.6500000000000001</v>
      </c>
      <c r="C7212" t="s">
        <v>27</v>
      </c>
      <c r="D7212" t="s">
        <v>28</v>
      </c>
      <c r="E7212">
        <v>1.6500000000000001</v>
      </c>
      <c r="F7212" t="s">
        <v>27</v>
      </c>
      <c r="G7212" t="s">
        <v>28</v>
      </c>
    </row>
    <row r="7213" spans="1:7" x14ac:dyDescent="0.2">
      <c r="A7213" s="3">
        <v>42637</v>
      </c>
      <c r="B7213" t="s">
        <v>29</v>
      </c>
      <c r="C7213" t="s">
        <v>30</v>
      </c>
      <c r="D7213" t="s">
        <v>28</v>
      </c>
      <c r="E7213" t="s">
        <v>29</v>
      </c>
      <c r="F7213" t="s">
        <v>30</v>
      </c>
      <c r="G7213" t="s">
        <v>28</v>
      </c>
    </row>
    <row r="7214" spans="1:7" x14ac:dyDescent="0.2">
      <c r="A7214" s="3">
        <v>42638</v>
      </c>
      <c r="B7214" t="s">
        <v>29</v>
      </c>
      <c r="C7214" t="s">
        <v>30</v>
      </c>
      <c r="D7214" t="s">
        <v>28</v>
      </c>
      <c r="E7214" t="s">
        <v>29</v>
      </c>
      <c r="F7214" t="s">
        <v>30</v>
      </c>
      <c r="G7214" t="s">
        <v>28</v>
      </c>
    </row>
    <row r="7215" spans="1:7" x14ac:dyDescent="0.2">
      <c r="A7215" s="3">
        <v>42639</v>
      </c>
      <c r="B7215">
        <v>1.6500000000000001</v>
      </c>
      <c r="C7215" t="s">
        <v>27</v>
      </c>
      <c r="D7215" t="s">
        <v>28</v>
      </c>
      <c r="E7215">
        <v>1.69</v>
      </c>
      <c r="F7215" t="s">
        <v>27</v>
      </c>
      <c r="G7215" t="s">
        <v>28</v>
      </c>
    </row>
    <row r="7216" spans="1:7" x14ac:dyDescent="0.2">
      <c r="A7216" s="3">
        <v>42640</v>
      </c>
      <c r="B7216">
        <v>1.6500000000000001</v>
      </c>
      <c r="C7216" t="s">
        <v>27</v>
      </c>
      <c r="D7216" t="s">
        <v>28</v>
      </c>
      <c r="E7216">
        <v>1.83</v>
      </c>
      <c r="F7216" t="s">
        <v>27</v>
      </c>
      <c r="G7216" t="s">
        <v>28</v>
      </c>
    </row>
    <row r="7217" spans="1:7" x14ac:dyDescent="0.2">
      <c r="A7217" s="3">
        <v>42641</v>
      </c>
      <c r="B7217">
        <v>1.6500000000000001</v>
      </c>
      <c r="C7217" t="s">
        <v>27</v>
      </c>
      <c r="D7217" t="s">
        <v>28</v>
      </c>
      <c r="E7217">
        <v>1.83</v>
      </c>
      <c r="F7217" t="s">
        <v>27</v>
      </c>
      <c r="G7217" t="s">
        <v>28</v>
      </c>
    </row>
    <row r="7218" spans="1:7" x14ac:dyDescent="0.2">
      <c r="A7218" s="3">
        <v>42642</v>
      </c>
      <c r="B7218">
        <v>1.6500000000000001</v>
      </c>
      <c r="C7218" t="s">
        <v>27</v>
      </c>
      <c r="D7218" t="s">
        <v>28</v>
      </c>
      <c r="E7218">
        <v>1.76</v>
      </c>
      <c r="F7218" t="s">
        <v>27</v>
      </c>
      <c r="G7218" t="s">
        <v>28</v>
      </c>
    </row>
    <row r="7219" spans="1:7" x14ac:dyDescent="0.2">
      <c r="A7219" s="3">
        <v>42643</v>
      </c>
      <c r="B7219">
        <v>1.6500000000000001</v>
      </c>
      <c r="C7219" t="s">
        <v>27</v>
      </c>
      <c r="D7219" t="s">
        <v>28</v>
      </c>
      <c r="E7219">
        <v>1.6300000000000001</v>
      </c>
      <c r="F7219" t="s">
        <v>27</v>
      </c>
      <c r="G7219" t="s">
        <v>28</v>
      </c>
    </row>
    <row r="7220" spans="1:7" x14ac:dyDescent="0.2">
      <c r="A7220" s="3">
        <v>42644</v>
      </c>
      <c r="B7220" t="s">
        <v>29</v>
      </c>
      <c r="C7220" t="s">
        <v>30</v>
      </c>
      <c r="D7220" t="s">
        <v>28</v>
      </c>
      <c r="E7220" t="s">
        <v>29</v>
      </c>
      <c r="F7220" t="s">
        <v>30</v>
      </c>
      <c r="G7220" t="s">
        <v>28</v>
      </c>
    </row>
    <row r="7221" spans="1:7" x14ac:dyDescent="0.2">
      <c r="A7221" s="3">
        <v>42645</v>
      </c>
      <c r="B7221" t="s">
        <v>29</v>
      </c>
      <c r="C7221" t="s">
        <v>30</v>
      </c>
      <c r="D7221" t="s">
        <v>28</v>
      </c>
      <c r="E7221" t="s">
        <v>29</v>
      </c>
      <c r="F7221" t="s">
        <v>30</v>
      </c>
      <c r="G7221" t="s">
        <v>28</v>
      </c>
    </row>
    <row r="7222" spans="1:7" x14ac:dyDescent="0.2">
      <c r="A7222" s="3">
        <v>42646</v>
      </c>
      <c r="B7222">
        <v>1.6500000000000001</v>
      </c>
      <c r="C7222" t="s">
        <v>27</v>
      </c>
      <c r="D7222" t="s">
        <v>28</v>
      </c>
      <c r="E7222">
        <v>1.67</v>
      </c>
      <c r="F7222" t="s">
        <v>27</v>
      </c>
      <c r="G7222" t="s">
        <v>28</v>
      </c>
    </row>
    <row r="7223" spans="1:7" x14ac:dyDescent="0.2">
      <c r="A7223" s="3">
        <v>42647</v>
      </c>
      <c r="B7223">
        <v>1.6500000000000001</v>
      </c>
      <c r="C7223" t="s">
        <v>27</v>
      </c>
      <c r="D7223" t="s">
        <v>28</v>
      </c>
      <c r="E7223">
        <v>1.68</v>
      </c>
      <c r="F7223" t="s">
        <v>27</v>
      </c>
      <c r="G7223" t="s">
        <v>28</v>
      </c>
    </row>
    <row r="7224" spans="1:7" x14ac:dyDescent="0.2">
      <c r="A7224" s="3">
        <v>42648</v>
      </c>
      <c r="B7224">
        <v>1.6500000000000001</v>
      </c>
      <c r="C7224" t="s">
        <v>27</v>
      </c>
      <c r="D7224" t="s">
        <v>28</v>
      </c>
      <c r="E7224">
        <v>1.68</v>
      </c>
      <c r="F7224" t="s">
        <v>27</v>
      </c>
      <c r="G7224" t="s">
        <v>28</v>
      </c>
    </row>
    <row r="7225" spans="1:7" x14ac:dyDescent="0.2">
      <c r="A7225" s="3">
        <v>42649</v>
      </c>
      <c r="B7225">
        <v>1.6500000000000001</v>
      </c>
      <c r="C7225" t="s">
        <v>27</v>
      </c>
      <c r="D7225" t="s">
        <v>28</v>
      </c>
      <c r="E7225">
        <v>1.68</v>
      </c>
      <c r="F7225" t="s">
        <v>27</v>
      </c>
      <c r="G7225" t="s">
        <v>28</v>
      </c>
    </row>
    <row r="7226" spans="1:7" x14ac:dyDescent="0.2">
      <c r="A7226" s="3">
        <v>42650</v>
      </c>
      <c r="B7226">
        <v>1.6500000000000001</v>
      </c>
      <c r="C7226" t="s">
        <v>27</v>
      </c>
      <c r="D7226" t="s">
        <v>28</v>
      </c>
      <c r="E7226">
        <v>1.67</v>
      </c>
      <c r="F7226" t="s">
        <v>27</v>
      </c>
      <c r="G7226" t="s">
        <v>28</v>
      </c>
    </row>
    <row r="7227" spans="1:7" x14ac:dyDescent="0.2">
      <c r="A7227" s="3">
        <v>42651</v>
      </c>
      <c r="B7227" t="s">
        <v>29</v>
      </c>
      <c r="C7227" t="s">
        <v>30</v>
      </c>
      <c r="D7227" t="s">
        <v>28</v>
      </c>
      <c r="E7227" t="s">
        <v>29</v>
      </c>
      <c r="F7227" t="s">
        <v>30</v>
      </c>
      <c r="G7227" t="s">
        <v>28</v>
      </c>
    </row>
    <row r="7228" spans="1:7" x14ac:dyDescent="0.2">
      <c r="A7228" s="3">
        <v>42652</v>
      </c>
      <c r="B7228" t="s">
        <v>29</v>
      </c>
      <c r="C7228" t="s">
        <v>30</v>
      </c>
      <c r="D7228" t="s">
        <v>28</v>
      </c>
      <c r="E7228" t="s">
        <v>29</v>
      </c>
      <c r="F7228" t="s">
        <v>30</v>
      </c>
      <c r="G7228" t="s">
        <v>28</v>
      </c>
    </row>
    <row r="7229" spans="1:7" x14ac:dyDescent="0.2">
      <c r="A7229" s="3">
        <v>42653</v>
      </c>
      <c r="B7229">
        <v>1.6500000000000001</v>
      </c>
      <c r="C7229" t="s">
        <v>27</v>
      </c>
      <c r="D7229" t="s">
        <v>28</v>
      </c>
      <c r="E7229">
        <v>1.68</v>
      </c>
      <c r="F7229" t="s">
        <v>27</v>
      </c>
      <c r="G7229" t="s">
        <v>28</v>
      </c>
    </row>
    <row r="7230" spans="1:7" x14ac:dyDescent="0.2">
      <c r="A7230" s="3">
        <v>42654</v>
      </c>
      <c r="B7230">
        <v>1.6500000000000001</v>
      </c>
      <c r="C7230" t="s">
        <v>27</v>
      </c>
      <c r="D7230" t="s">
        <v>28</v>
      </c>
      <c r="E7230">
        <v>1.68</v>
      </c>
      <c r="F7230" t="s">
        <v>27</v>
      </c>
      <c r="G7230" t="s">
        <v>28</v>
      </c>
    </row>
    <row r="7231" spans="1:7" x14ac:dyDescent="0.2">
      <c r="A7231" s="3">
        <v>42655</v>
      </c>
      <c r="B7231">
        <v>1.6500000000000001</v>
      </c>
      <c r="C7231" t="s">
        <v>27</v>
      </c>
      <c r="D7231" t="s">
        <v>28</v>
      </c>
      <c r="E7231">
        <v>1.68</v>
      </c>
      <c r="F7231" t="s">
        <v>27</v>
      </c>
      <c r="G7231" t="s">
        <v>28</v>
      </c>
    </row>
    <row r="7232" spans="1:7" x14ac:dyDescent="0.2">
      <c r="A7232" s="3">
        <v>42656</v>
      </c>
      <c r="B7232">
        <v>1.6500000000000001</v>
      </c>
      <c r="C7232" t="s">
        <v>27</v>
      </c>
      <c r="D7232" t="s">
        <v>28</v>
      </c>
      <c r="E7232">
        <v>1.68</v>
      </c>
      <c r="F7232" t="s">
        <v>27</v>
      </c>
      <c r="G7232" t="s">
        <v>28</v>
      </c>
    </row>
    <row r="7233" spans="1:7" x14ac:dyDescent="0.2">
      <c r="A7233" s="3">
        <v>42657</v>
      </c>
      <c r="B7233">
        <v>1.6500000000000001</v>
      </c>
      <c r="C7233" t="s">
        <v>27</v>
      </c>
      <c r="D7233" t="s">
        <v>28</v>
      </c>
      <c r="E7233">
        <v>1.68</v>
      </c>
      <c r="F7233" t="s">
        <v>27</v>
      </c>
      <c r="G7233" t="s">
        <v>28</v>
      </c>
    </row>
    <row r="7234" spans="1:7" x14ac:dyDescent="0.2">
      <c r="A7234" s="3">
        <v>42658</v>
      </c>
      <c r="B7234" t="s">
        <v>29</v>
      </c>
      <c r="C7234" t="s">
        <v>30</v>
      </c>
      <c r="D7234" t="s">
        <v>28</v>
      </c>
      <c r="E7234" t="s">
        <v>29</v>
      </c>
      <c r="F7234" t="s">
        <v>30</v>
      </c>
      <c r="G7234" t="s">
        <v>28</v>
      </c>
    </row>
    <row r="7235" spans="1:7" x14ac:dyDescent="0.2">
      <c r="A7235" s="3">
        <v>42659</v>
      </c>
      <c r="B7235" t="s">
        <v>29</v>
      </c>
      <c r="C7235" t="s">
        <v>30</v>
      </c>
      <c r="D7235" t="s">
        <v>28</v>
      </c>
      <c r="E7235" t="s">
        <v>29</v>
      </c>
      <c r="F7235" t="s">
        <v>30</v>
      </c>
      <c r="G7235" t="s">
        <v>28</v>
      </c>
    </row>
    <row r="7236" spans="1:7" x14ac:dyDescent="0.2">
      <c r="A7236" s="3">
        <v>42660</v>
      </c>
      <c r="B7236">
        <v>1.6500000000000001</v>
      </c>
      <c r="C7236" t="s">
        <v>27</v>
      </c>
      <c r="D7236" t="s">
        <v>28</v>
      </c>
      <c r="E7236">
        <v>1.68</v>
      </c>
      <c r="F7236" t="s">
        <v>27</v>
      </c>
      <c r="G7236" t="s">
        <v>28</v>
      </c>
    </row>
    <row r="7237" spans="1:7" x14ac:dyDescent="0.2">
      <c r="A7237" s="3">
        <v>42661</v>
      </c>
      <c r="B7237">
        <v>1.6500000000000001</v>
      </c>
      <c r="C7237" t="s">
        <v>27</v>
      </c>
      <c r="D7237" t="s">
        <v>28</v>
      </c>
      <c r="E7237">
        <v>1.68</v>
      </c>
      <c r="F7237" t="s">
        <v>27</v>
      </c>
      <c r="G7237" t="s">
        <v>28</v>
      </c>
    </row>
    <row r="7238" spans="1:7" x14ac:dyDescent="0.2">
      <c r="A7238" s="3">
        <v>42662</v>
      </c>
      <c r="B7238">
        <v>1.6600000000000001</v>
      </c>
      <c r="C7238" t="s">
        <v>27</v>
      </c>
      <c r="D7238" t="s">
        <v>28</v>
      </c>
      <c r="E7238">
        <v>1.68</v>
      </c>
      <c r="F7238" t="s">
        <v>27</v>
      </c>
      <c r="G7238" t="s">
        <v>28</v>
      </c>
    </row>
    <row r="7239" spans="1:7" x14ac:dyDescent="0.2">
      <c r="A7239" s="3">
        <v>42663</v>
      </c>
      <c r="B7239">
        <v>1.6600000000000001</v>
      </c>
      <c r="C7239" t="s">
        <v>27</v>
      </c>
      <c r="D7239" t="s">
        <v>28</v>
      </c>
      <c r="E7239">
        <v>1.6400000000000001</v>
      </c>
      <c r="F7239" t="s">
        <v>27</v>
      </c>
      <c r="G7239" t="s">
        <v>28</v>
      </c>
    </row>
    <row r="7240" spans="1:7" x14ac:dyDescent="0.2">
      <c r="A7240" s="3">
        <v>42664</v>
      </c>
      <c r="B7240">
        <v>1.6600000000000001</v>
      </c>
      <c r="C7240" t="s">
        <v>27</v>
      </c>
      <c r="D7240" t="s">
        <v>28</v>
      </c>
      <c r="E7240">
        <v>1.6400000000000001</v>
      </c>
      <c r="F7240" t="s">
        <v>27</v>
      </c>
      <c r="G7240" t="s">
        <v>28</v>
      </c>
    </row>
    <row r="7241" spans="1:7" x14ac:dyDescent="0.2">
      <c r="A7241" s="3">
        <v>42665</v>
      </c>
      <c r="B7241" t="s">
        <v>29</v>
      </c>
      <c r="C7241" t="s">
        <v>30</v>
      </c>
      <c r="D7241" t="s">
        <v>28</v>
      </c>
      <c r="E7241" t="s">
        <v>29</v>
      </c>
      <c r="F7241" t="s">
        <v>30</v>
      </c>
      <c r="G7241" t="s">
        <v>28</v>
      </c>
    </row>
    <row r="7242" spans="1:7" x14ac:dyDescent="0.2">
      <c r="A7242" s="3">
        <v>42666</v>
      </c>
      <c r="B7242" t="s">
        <v>29</v>
      </c>
      <c r="C7242" t="s">
        <v>30</v>
      </c>
      <c r="D7242" t="s">
        <v>28</v>
      </c>
      <c r="E7242" t="s">
        <v>29</v>
      </c>
      <c r="F7242" t="s">
        <v>30</v>
      </c>
      <c r="G7242" t="s">
        <v>28</v>
      </c>
    </row>
    <row r="7243" spans="1:7" x14ac:dyDescent="0.2">
      <c r="A7243" s="3">
        <v>42667</v>
      </c>
      <c r="B7243">
        <v>1.6600000000000001</v>
      </c>
      <c r="C7243" t="s">
        <v>27</v>
      </c>
      <c r="D7243" t="s">
        <v>28</v>
      </c>
      <c r="E7243">
        <v>1.61</v>
      </c>
      <c r="F7243" t="s">
        <v>27</v>
      </c>
      <c r="G7243" t="s">
        <v>28</v>
      </c>
    </row>
    <row r="7244" spans="1:7" x14ac:dyDescent="0.2">
      <c r="A7244" s="3">
        <v>42668</v>
      </c>
      <c r="B7244">
        <v>1.6600000000000001</v>
      </c>
      <c r="C7244" t="s">
        <v>27</v>
      </c>
      <c r="D7244" t="s">
        <v>28</v>
      </c>
      <c r="E7244">
        <v>1.5</v>
      </c>
      <c r="F7244" t="s">
        <v>27</v>
      </c>
      <c r="G7244" t="s">
        <v>28</v>
      </c>
    </row>
    <row r="7245" spans="1:7" x14ac:dyDescent="0.2">
      <c r="A7245" s="3">
        <v>42669</v>
      </c>
      <c r="B7245">
        <v>1.6600000000000001</v>
      </c>
      <c r="C7245" t="s">
        <v>27</v>
      </c>
      <c r="D7245" t="s">
        <v>28</v>
      </c>
      <c r="E7245">
        <v>1.5</v>
      </c>
      <c r="F7245" t="s">
        <v>27</v>
      </c>
      <c r="G7245" t="s">
        <v>28</v>
      </c>
    </row>
    <row r="7246" spans="1:7" x14ac:dyDescent="0.2">
      <c r="A7246" s="3">
        <v>42670</v>
      </c>
      <c r="B7246">
        <v>1.6600000000000001</v>
      </c>
      <c r="C7246" t="s">
        <v>27</v>
      </c>
      <c r="D7246" t="s">
        <v>28</v>
      </c>
      <c r="E7246">
        <v>1.5</v>
      </c>
      <c r="F7246" t="s">
        <v>27</v>
      </c>
      <c r="G7246" t="s">
        <v>28</v>
      </c>
    </row>
    <row r="7247" spans="1:7" x14ac:dyDescent="0.2">
      <c r="A7247" s="3">
        <v>42671</v>
      </c>
      <c r="B7247">
        <v>1.6600000000000001</v>
      </c>
      <c r="C7247" t="s">
        <v>27</v>
      </c>
      <c r="D7247" t="s">
        <v>28</v>
      </c>
      <c r="E7247">
        <v>1.54</v>
      </c>
      <c r="F7247" t="s">
        <v>27</v>
      </c>
      <c r="G7247" t="s">
        <v>28</v>
      </c>
    </row>
    <row r="7248" spans="1:7" x14ac:dyDescent="0.2">
      <c r="A7248" s="3">
        <v>42672</v>
      </c>
      <c r="B7248" t="s">
        <v>29</v>
      </c>
      <c r="C7248" t="s">
        <v>30</v>
      </c>
      <c r="D7248" t="s">
        <v>28</v>
      </c>
      <c r="E7248" t="s">
        <v>29</v>
      </c>
      <c r="F7248" t="s">
        <v>30</v>
      </c>
      <c r="G7248" t="s">
        <v>28</v>
      </c>
    </row>
    <row r="7249" spans="1:7" x14ac:dyDescent="0.2">
      <c r="A7249" s="3">
        <v>42673</v>
      </c>
      <c r="B7249" t="s">
        <v>29</v>
      </c>
      <c r="C7249" t="s">
        <v>30</v>
      </c>
      <c r="D7249" t="s">
        <v>28</v>
      </c>
      <c r="E7249" t="s">
        <v>29</v>
      </c>
      <c r="F7249" t="s">
        <v>30</v>
      </c>
      <c r="G7249" t="s">
        <v>28</v>
      </c>
    </row>
    <row r="7250" spans="1:7" x14ac:dyDescent="0.2">
      <c r="A7250" s="3">
        <v>42674</v>
      </c>
      <c r="B7250">
        <v>1.6600000000000001</v>
      </c>
      <c r="C7250" t="s">
        <v>27</v>
      </c>
      <c r="D7250" t="s">
        <v>28</v>
      </c>
      <c r="E7250">
        <v>1.51</v>
      </c>
      <c r="F7250" t="s">
        <v>27</v>
      </c>
      <c r="G7250" t="s">
        <v>28</v>
      </c>
    </row>
    <row r="7251" spans="1:7" x14ac:dyDescent="0.2">
      <c r="A7251" s="3">
        <v>42675</v>
      </c>
      <c r="B7251" t="s">
        <v>29</v>
      </c>
      <c r="C7251" t="s">
        <v>30</v>
      </c>
      <c r="D7251" t="s">
        <v>28</v>
      </c>
      <c r="E7251" t="s">
        <v>29</v>
      </c>
      <c r="F7251" t="s">
        <v>30</v>
      </c>
      <c r="G7251" t="s">
        <v>28</v>
      </c>
    </row>
    <row r="7252" spans="1:7" x14ac:dyDescent="0.2">
      <c r="A7252" s="3">
        <v>42676</v>
      </c>
      <c r="B7252">
        <v>1.6600000000000001</v>
      </c>
      <c r="C7252" t="s">
        <v>27</v>
      </c>
      <c r="D7252" t="s">
        <v>28</v>
      </c>
      <c r="E7252">
        <v>1.61</v>
      </c>
      <c r="F7252" t="s">
        <v>27</v>
      </c>
      <c r="G7252" t="s">
        <v>28</v>
      </c>
    </row>
    <row r="7253" spans="1:7" x14ac:dyDescent="0.2">
      <c r="A7253" s="3">
        <v>42677</v>
      </c>
      <c r="B7253">
        <v>1.6600000000000001</v>
      </c>
      <c r="C7253" t="s">
        <v>27</v>
      </c>
      <c r="D7253" t="s">
        <v>28</v>
      </c>
      <c r="E7253">
        <v>1.6300000000000001</v>
      </c>
      <c r="F7253" t="s">
        <v>27</v>
      </c>
      <c r="G7253" t="s">
        <v>28</v>
      </c>
    </row>
    <row r="7254" spans="1:7" x14ac:dyDescent="0.2">
      <c r="A7254" s="3">
        <v>42678</v>
      </c>
      <c r="B7254">
        <v>1.6600000000000001</v>
      </c>
      <c r="C7254" t="s">
        <v>27</v>
      </c>
      <c r="D7254" t="s">
        <v>28</v>
      </c>
      <c r="E7254">
        <v>1.6500000000000001</v>
      </c>
      <c r="F7254" t="s">
        <v>27</v>
      </c>
      <c r="G7254" t="s">
        <v>28</v>
      </c>
    </row>
    <row r="7255" spans="1:7" x14ac:dyDescent="0.2">
      <c r="A7255" s="3">
        <v>42679</v>
      </c>
      <c r="B7255" t="s">
        <v>29</v>
      </c>
      <c r="C7255" t="s">
        <v>30</v>
      </c>
      <c r="D7255" t="s">
        <v>28</v>
      </c>
      <c r="E7255" t="s">
        <v>29</v>
      </c>
      <c r="F7255" t="s">
        <v>30</v>
      </c>
      <c r="G7255" t="s">
        <v>28</v>
      </c>
    </row>
    <row r="7256" spans="1:7" x14ac:dyDescent="0.2">
      <c r="A7256" s="3">
        <v>42680</v>
      </c>
      <c r="B7256" t="s">
        <v>29</v>
      </c>
      <c r="C7256" t="s">
        <v>30</v>
      </c>
      <c r="D7256" t="s">
        <v>28</v>
      </c>
      <c r="E7256" t="s">
        <v>29</v>
      </c>
      <c r="F7256" t="s">
        <v>30</v>
      </c>
      <c r="G7256" t="s">
        <v>28</v>
      </c>
    </row>
    <row r="7257" spans="1:7" x14ac:dyDescent="0.2">
      <c r="A7257" s="3">
        <v>42681</v>
      </c>
      <c r="B7257">
        <v>1.6600000000000001</v>
      </c>
      <c r="C7257" t="s">
        <v>27</v>
      </c>
      <c r="D7257" t="s">
        <v>28</v>
      </c>
      <c r="E7257">
        <v>1.61</v>
      </c>
      <c r="F7257" t="s">
        <v>27</v>
      </c>
      <c r="G7257" t="s">
        <v>28</v>
      </c>
    </row>
    <row r="7258" spans="1:7" x14ac:dyDescent="0.2">
      <c r="A7258" s="3">
        <v>42682</v>
      </c>
      <c r="B7258">
        <v>1.6600000000000001</v>
      </c>
      <c r="C7258" t="s">
        <v>27</v>
      </c>
      <c r="D7258" t="s">
        <v>28</v>
      </c>
      <c r="E7258">
        <v>1.59</v>
      </c>
      <c r="F7258" t="s">
        <v>27</v>
      </c>
      <c r="G7258" t="s">
        <v>28</v>
      </c>
    </row>
    <row r="7259" spans="1:7" x14ac:dyDescent="0.2">
      <c r="A7259" s="3">
        <v>42683</v>
      </c>
      <c r="B7259">
        <v>1.6600000000000001</v>
      </c>
      <c r="C7259" t="s">
        <v>27</v>
      </c>
      <c r="D7259" t="s">
        <v>28</v>
      </c>
      <c r="E7259">
        <v>1.59</v>
      </c>
      <c r="F7259" t="s">
        <v>27</v>
      </c>
      <c r="G7259" t="s">
        <v>28</v>
      </c>
    </row>
    <row r="7260" spans="1:7" x14ac:dyDescent="0.2">
      <c r="A7260" s="3">
        <v>42684</v>
      </c>
      <c r="B7260">
        <v>1.6600000000000001</v>
      </c>
      <c r="C7260" t="s">
        <v>27</v>
      </c>
      <c r="D7260" t="s">
        <v>28</v>
      </c>
      <c r="E7260">
        <v>1.59</v>
      </c>
      <c r="F7260" t="s">
        <v>27</v>
      </c>
      <c r="G7260" t="s">
        <v>28</v>
      </c>
    </row>
    <row r="7261" spans="1:7" x14ac:dyDescent="0.2">
      <c r="A7261" s="3">
        <v>42685</v>
      </c>
      <c r="B7261" t="s">
        <v>29</v>
      </c>
      <c r="C7261" t="s">
        <v>30</v>
      </c>
      <c r="D7261" t="s">
        <v>28</v>
      </c>
      <c r="E7261" t="s">
        <v>29</v>
      </c>
      <c r="F7261" t="s">
        <v>30</v>
      </c>
      <c r="G7261" t="s">
        <v>28</v>
      </c>
    </row>
    <row r="7262" spans="1:7" x14ac:dyDescent="0.2">
      <c r="A7262" s="3">
        <v>42686</v>
      </c>
      <c r="B7262" t="s">
        <v>29</v>
      </c>
      <c r="C7262" t="s">
        <v>30</v>
      </c>
      <c r="D7262" t="s">
        <v>28</v>
      </c>
      <c r="E7262" t="s">
        <v>29</v>
      </c>
      <c r="F7262" t="s">
        <v>30</v>
      </c>
      <c r="G7262" t="s">
        <v>28</v>
      </c>
    </row>
    <row r="7263" spans="1:7" x14ac:dyDescent="0.2">
      <c r="A7263" s="3">
        <v>42687</v>
      </c>
      <c r="B7263" t="s">
        <v>29</v>
      </c>
      <c r="C7263" t="s">
        <v>30</v>
      </c>
      <c r="D7263" t="s">
        <v>28</v>
      </c>
      <c r="E7263" t="s">
        <v>29</v>
      </c>
      <c r="F7263" t="s">
        <v>30</v>
      </c>
      <c r="G7263" t="s">
        <v>28</v>
      </c>
    </row>
    <row r="7264" spans="1:7" x14ac:dyDescent="0.2">
      <c r="A7264" s="3">
        <v>42688</v>
      </c>
      <c r="B7264">
        <v>1.6600000000000001</v>
      </c>
      <c r="C7264" t="s">
        <v>27</v>
      </c>
      <c r="D7264" t="s">
        <v>28</v>
      </c>
      <c r="E7264">
        <v>1.53</v>
      </c>
      <c r="F7264" t="s">
        <v>27</v>
      </c>
      <c r="G7264" t="s">
        <v>28</v>
      </c>
    </row>
    <row r="7265" spans="1:7" x14ac:dyDescent="0.2">
      <c r="A7265" s="3">
        <v>42689</v>
      </c>
      <c r="B7265">
        <v>1.6600000000000001</v>
      </c>
      <c r="C7265" t="s">
        <v>27</v>
      </c>
      <c r="D7265" t="s">
        <v>28</v>
      </c>
      <c r="E7265">
        <v>1.23</v>
      </c>
      <c r="F7265" t="s">
        <v>27</v>
      </c>
      <c r="G7265" t="s">
        <v>28</v>
      </c>
    </row>
    <row r="7266" spans="1:7" x14ac:dyDescent="0.2">
      <c r="A7266" s="3">
        <v>42690</v>
      </c>
      <c r="B7266">
        <v>1.6600000000000001</v>
      </c>
      <c r="C7266" t="s">
        <v>27</v>
      </c>
      <c r="D7266" t="s">
        <v>28</v>
      </c>
      <c r="E7266">
        <v>1.06</v>
      </c>
      <c r="F7266" t="s">
        <v>27</v>
      </c>
      <c r="G7266" t="s">
        <v>28</v>
      </c>
    </row>
    <row r="7267" spans="1:7" x14ac:dyDescent="0.2">
      <c r="A7267" s="3">
        <v>42691</v>
      </c>
      <c r="B7267">
        <v>1.6600000000000001</v>
      </c>
      <c r="C7267" t="s">
        <v>27</v>
      </c>
      <c r="D7267" t="s">
        <v>28</v>
      </c>
      <c r="E7267">
        <v>1.05</v>
      </c>
      <c r="F7267" t="s">
        <v>27</v>
      </c>
      <c r="G7267" t="s">
        <v>28</v>
      </c>
    </row>
    <row r="7268" spans="1:7" x14ac:dyDescent="0.2">
      <c r="A7268" s="3">
        <v>42692</v>
      </c>
      <c r="B7268">
        <v>1.6600000000000001</v>
      </c>
      <c r="C7268" t="s">
        <v>27</v>
      </c>
      <c r="D7268" t="s">
        <v>28</v>
      </c>
      <c r="E7268">
        <v>1.52</v>
      </c>
      <c r="F7268" t="s">
        <v>27</v>
      </c>
      <c r="G7268" t="s">
        <v>28</v>
      </c>
    </row>
    <row r="7269" spans="1:7" x14ac:dyDescent="0.2">
      <c r="A7269" s="3">
        <v>42693</v>
      </c>
      <c r="B7269" t="s">
        <v>29</v>
      </c>
      <c r="C7269" t="s">
        <v>30</v>
      </c>
      <c r="D7269" t="s">
        <v>28</v>
      </c>
      <c r="E7269" t="s">
        <v>29</v>
      </c>
      <c r="F7269" t="s">
        <v>30</v>
      </c>
      <c r="G7269" t="s">
        <v>28</v>
      </c>
    </row>
    <row r="7270" spans="1:7" x14ac:dyDescent="0.2">
      <c r="A7270" s="3">
        <v>42694</v>
      </c>
      <c r="B7270" t="s">
        <v>29</v>
      </c>
      <c r="C7270" t="s">
        <v>30</v>
      </c>
      <c r="D7270" t="s">
        <v>28</v>
      </c>
      <c r="E7270" t="s">
        <v>29</v>
      </c>
      <c r="F7270" t="s">
        <v>30</v>
      </c>
      <c r="G7270" t="s">
        <v>28</v>
      </c>
    </row>
    <row r="7271" spans="1:7" x14ac:dyDescent="0.2">
      <c r="A7271" s="3">
        <v>42695</v>
      </c>
      <c r="B7271">
        <v>1.6600000000000001</v>
      </c>
      <c r="C7271" t="s">
        <v>27</v>
      </c>
      <c r="D7271" t="s">
        <v>28</v>
      </c>
      <c r="E7271">
        <v>1.61</v>
      </c>
      <c r="F7271" t="s">
        <v>27</v>
      </c>
      <c r="G7271" t="s">
        <v>28</v>
      </c>
    </row>
    <row r="7272" spans="1:7" x14ac:dyDescent="0.2">
      <c r="A7272" s="3">
        <v>42696</v>
      </c>
      <c r="B7272">
        <v>1.6600000000000001</v>
      </c>
      <c r="C7272" t="s">
        <v>27</v>
      </c>
      <c r="D7272" t="s">
        <v>28</v>
      </c>
      <c r="E7272">
        <v>1.61</v>
      </c>
      <c r="F7272" t="s">
        <v>27</v>
      </c>
      <c r="G7272" t="s">
        <v>28</v>
      </c>
    </row>
    <row r="7273" spans="1:7" x14ac:dyDescent="0.2">
      <c r="A7273" s="3">
        <v>42697</v>
      </c>
      <c r="B7273">
        <v>1.6600000000000001</v>
      </c>
      <c r="C7273" t="s">
        <v>27</v>
      </c>
      <c r="D7273" t="s">
        <v>28</v>
      </c>
      <c r="E7273">
        <v>1.61</v>
      </c>
      <c r="F7273" t="s">
        <v>27</v>
      </c>
      <c r="G7273" t="s">
        <v>28</v>
      </c>
    </row>
    <row r="7274" spans="1:7" x14ac:dyDescent="0.2">
      <c r="A7274" s="3">
        <v>42698</v>
      </c>
      <c r="B7274">
        <v>1.6600000000000001</v>
      </c>
      <c r="C7274" t="s">
        <v>27</v>
      </c>
      <c r="D7274" t="s">
        <v>28</v>
      </c>
      <c r="E7274">
        <v>1.6</v>
      </c>
      <c r="F7274" t="s">
        <v>27</v>
      </c>
      <c r="G7274" t="s">
        <v>28</v>
      </c>
    </row>
    <row r="7275" spans="1:7" x14ac:dyDescent="0.2">
      <c r="A7275" s="3">
        <v>42699</v>
      </c>
      <c r="B7275">
        <v>1.6600000000000001</v>
      </c>
      <c r="C7275" t="s">
        <v>27</v>
      </c>
      <c r="D7275" t="s">
        <v>28</v>
      </c>
      <c r="E7275">
        <v>1.53</v>
      </c>
      <c r="F7275" t="s">
        <v>27</v>
      </c>
      <c r="G7275" t="s">
        <v>28</v>
      </c>
    </row>
    <row r="7276" spans="1:7" x14ac:dyDescent="0.2">
      <c r="A7276" s="3">
        <v>42700</v>
      </c>
      <c r="B7276" t="s">
        <v>29</v>
      </c>
      <c r="C7276" t="s">
        <v>30</v>
      </c>
      <c r="D7276" t="s">
        <v>28</v>
      </c>
      <c r="E7276" t="s">
        <v>29</v>
      </c>
      <c r="F7276" t="s">
        <v>30</v>
      </c>
      <c r="G7276" t="s">
        <v>28</v>
      </c>
    </row>
    <row r="7277" spans="1:7" x14ac:dyDescent="0.2">
      <c r="A7277" s="3">
        <v>42701</v>
      </c>
      <c r="B7277" t="s">
        <v>29</v>
      </c>
      <c r="C7277" t="s">
        <v>30</v>
      </c>
      <c r="D7277" t="s">
        <v>28</v>
      </c>
      <c r="E7277" t="s">
        <v>29</v>
      </c>
      <c r="F7277" t="s">
        <v>30</v>
      </c>
      <c r="G7277" t="s">
        <v>28</v>
      </c>
    </row>
    <row r="7278" spans="1:7" x14ac:dyDescent="0.2">
      <c r="A7278" s="3">
        <v>42702</v>
      </c>
      <c r="B7278">
        <v>1.6600000000000001</v>
      </c>
      <c r="C7278" t="s">
        <v>27</v>
      </c>
      <c r="D7278" t="s">
        <v>28</v>
      </c>
      <c r="E7278">
        <v>1.21</v>
      </c>
      <c r="F7278" t="s">
        <v>27</v>
      </c>
      <c r="G7278" t="s">
        <v>28</v>
      </c>
    </row>
    <row r="7279" spans="1:7" x14ac:dyDescent="0.2">
      <c r="A7279" s="3">
        <v>42703</v>
      </c>
      <c r="B7279">
        <v>1.6600000000000001</v>
      </c>
      <c r="C7279" t="s">
        <v>27</v>
      </c>
      <c r="D7279" t="s">
        <v>28</v>
      </c>
      <c r="E7279">
        <v>1.49</v>
      </c>
      <c r="F7279" t="s">
        <v>27</v>
      </c>
      <c r="G7279" t="s">
        <v>28</v>
      </c>
    </row>
    <row r="7280" spans="1:7" x14ac:dyDescent="0.2">
      <c r="A7280" s="3">
        <v>42704</v>
      </c>
      <c r="B7280">
        <v>1.6600000000000001</v>
      </c>
      <c r="C7280" t="s">
        <v>27</v>
      </c>
      <c r="D7280" t="s">
        <v>28</v>
      </c>
      <c r="E7280">
        <v>1.43</v>
      </c>
      <c r="F7280" t="s">
        <v>27</v>
      </c>
      <c r="G7280" t="s">
        <v>28</v>
      </c>
    </row>
    <row r="7281" spans="1:7" x14ac:dyDescent="0.2">
      <c r="A7281" s="3">
        <v>42705</v>
      </c>
      <c r="B7281">
        <v>1.6600000000000001</v>
      </c>
      <c r="C7281" t="s">
        <v>27</v>
      </c>
      <c r="D7281" t="s">
        <v>28</v>
      </c>
      <c r="E7281">
        <v>1.59</v>
      </c>
      <c r="F7281" t="s">
        <v>27</v>
      </c>
      <c r="G7281" t="s">
        <v>28</v>
      </c>
    </row>
    <row r="7282" spans="1:7" x14ac:dyDescent="0.2">
      <c r="A7282" s="3">
        <v>42706</v>
      </c>
      <c r="B7282">
        <v>1.6600000000000001</v>
      </c>
      <c r="C7282" t="s">
        <v>27</v>
      </c>
      <c r="D7282" t="s">
        <v>28</v>
      </c>
      <c r="E7282">
        <v>1.6</v>
      </c>
      <c r="F7282" t="s">
        <v>27</v>
      </c>
      <c r="G7282" t="s">
        <v>28</v>
      </c>
    </row>
    <row r="7283" spans="1:7" x14ac:dyDescent="0.2">
      <c r="A7283" s="3">
        <v>42707</v>
      </c>
      <c r="B7283" t="s">
        <v>29</v>
      </c>
      <c r="C7283" t="s">
        <v>30</v>
      </c>
      <c r="D7283" t="s">
        <v>28</v>
      </c>
      <c r="E7283" t="s">
        <v>29</v>
      </c>
      <c r="F7283" t="s">
        <v>30</v>
      </c>
      <c r="G7283" t="s">
        <v>28</v>
      </c>
    </row>
    <row r="7284" spans="1:7" x14ac:dyDescent="0.2">
      <c r="A7284" s="3">
        <v>42708</v>
      </c>
      <c r="B7284" t="s">
        <v>29</v>
      </c>
      <c r="C7284" t="s">
        <v>30</v>
      </c>
      <c r="D7284" t="s">
        <v>28</v>
      </c>
      <c r="E7284" t="s">
        <v>29</v>
      </c>
      <c r="F7284" t="s">
        <v>30</v>
      </c>
      <c r="G7284" t="s">
        <v>28</v>
      </c>
    </row>
    <row r="7285" spans="1:7" x14ac:dyDescent="0.2">
      <c r="A7285" s="3">
        <v>42709</v>
      </c>
      <c r="B7285">
        <v>1.6600000000000001</v>
      </c>
      <c r="C7285" t="s">
        <v>27</v>
      </c>
      <c r="D7285" t="s">
        <v>28</v>
      </c>
      <c r="E7285">
        <v>1.6</v>
      </c>
      <c r="F7285" t="s">
        <v>27</v>
      </c>
      <c r="G7285" t="s">
        <v>28</v>
      </c>
    </row>
    <row r="7286" spans="1:7" x14ac:dyDescent="0.2">
      <c r="A7286" s="3">
        <v>42710</v>
      </c>
      <c r="B7286">
        <v>1.6600000000000001</v>
      </c>
      <c r="C7286" t="s">
        <v>27</v>
      </c>
      <c r="D7286" t="s">
        <v>28</v>
      </c>
      <c r="E7286">
        <v>1.61</v>
      </c>
      <c r="F7286" t="s">
        <v>27</v>
      </c>
      <c r="G7286" t="s">
        <v>28</v>
      </c>
    </row>
    <row r="7287" spans="1:7" x14ac:dyDescent="0.2">
      <c r="A7287" s="3">
        <v>42711</v>
      </c>
      <c r="B7287">
        <v>1.6600000000000001</v>
      </c>
      <c r="C7287" t="s">
        <v>27</v>
      </c>
      <c r="D7287" t="s">
        <v>28</v>
      </c>
      <c r="E7287">
        <v>1.6</v>
      </c>
      <c r="F7287" t="s">
        <v>27</v>
      </c>
      <c r="G7287" t="s">
        <v>28</v>
      </c>
    </row>
    <row r="7288" spans="1:7" x14ac:dyDescent="0.2">
      <c r="A7288" s="3">
        <v>42712</v>
      </c>
      <c r="B7288">
        <v>1.6600000000000001</v>
      </c>
      <c r="C7288" t="s">
        <v>27</v>
      </c>
      <c r="D7288" t="s">
        <v>28</v>
      </c>
      <c r="E7288">
        <v>1.61</v>
      </c>
      <c r="F7288" t="s">
        <v>27</v>
      </c>
      <c r="G7288" t="s">
        <v>28</v>
      </c>
    </row>
    <row r="7289" spans="1:7" x14ac:dyDescent="0.2">
      <c r="A7289" s="3">
        <v>42713</v>
      </c>
      <c r="B7289">
        <v>1.6600000000000001</v>
      </c>
      <c r="C7289" t="s">
        <v>27</v>
      </c>
      <c r="D7289" t="s">
        <v>28</v>
      </c>
      <c r="E7289">
        <v>1.61</v>
      </c>
      <c r="F7289" t="s">
        <v>27</v>
      </c>
      <c r="G7289" t="s">
        <v>28</v>
      </c>
    </row>
    <row r="7290" spans="1:7" x14ac:dyDescent="0.2">
      <c r="A7290" s="3">
        <v>42714</v>
      </c>
      <c r="B7290" t="s">
        <v>29</v>
      </c>
      <c r="C7290" t="s">
        <v>30</v>
      </c>
      <c r="D7290" t="s">
        <v>28</v>
      </c>
      <c r="E7290" t="s">
        <v>29</v>
      </c>
      <c r="F7290" t="s">
        <v>30</v>
      </c>
      <c r="G7290" t="s">
        <v>28</v>
      </c>
    </row>
    <row r="7291" spans="1:7" x14ac:dyDescent="0.2">
      <c r="A7291" s="3">
        <v>42715</v>
      </c>
      <c r="B7291" t="s">
        <v>29</v>
      </c>
      <c r="C7291" t="s">
        <v>30</v>
      </c>
      <c r="D7291" t="s">
        <v>28</v>
      </c>
      <c r="E7291" t="s">
        <v>29</v>
      </c>
      <c r="F7291" t="s">
        <v>30</v>
      </c>
      <c r="G7291" t="s">
        <v>28</v>
      </c>
    </row>
    <row r="7292" spans="1:7" x14ac:dyDescent="0.2">
      <c r="A7292" s="3">
        <v>42716</v>
      </c>
      <c r="B7292">
        <v>1.6600000000000001</v>
      </c>
      <c r="C7292" t="s">
        <v>27</v>
      </c>
      <c r="D7292" t="s">
        <v>28</v>
      </c>
      <c r="E7292">
        <v>1.61</v>
      </c>
      <c r="F7292" t="s">
        <v>27</v>
      </c>
      <c r="G7292" t="s">
        <v>28</v>
      </c>
    </row>
    <row r="7293" spans="1:7" x14ac:dyDescent="0.2">
      <c r="A7293" s="3">
        <v>42717</v>
      </c>
      <c r="B7293">
        <v>1.6600000000000001</v>
      </c>
      <c r="C7293" t="s">
        <v>27</v>
      </c>
      <c r="D7293" t="s">
        <v>28</v>
      </c>
      <c r="E7293">
        <v>1.61</v>
      </c>
      <c r="F7293" t="s">
        <v>27</v>
      </c>
      <c r="G7293" t="s">
        <v>28</v>
      </c>
    </row>
    <row r="7294" spans="1:7" x14ac:dyDescent="0.2">
      <c r="A7294" s="3">
        <v>42718</v>
      </c>
      <c r="B7294">
        <v>1.6600000000000001</v>
      </c>
      <c r="C7294" t="s">
        <v>27</v>
      </c>
      <c r="D7294" t="s">
        <v>28</v>
      </c>
      <c r="E7294">
        <v>1.61</v>
      </c>
      <c r="F7294" t="s">
        <v>27</v>
      </c>
      <c r="G7294" t="s">
        <v>28</v>
      </c>
    </row>
    <row r="7295" spans="1:7" x14ac:dyDescent="0.2">
      <c r="A7295" s="3">
        <v>42719</v>
      </c>
      <c r="B7295">
        <v>1.6600000000000001</v>
      </c>
      <c r="C7295" t="s">
        <v>27</v>
      </c>
      <c r="D7295" t="s">
        <v>28</v>
      </c>
      <c r="E7295">
        <v>1.61</v>
      </c>
      <c r="F7295" t="s">
        <v>27</v>
      </c>
      <c r="G7295" t="s">
        <v>28</v>
      </c>
    </row>
    <row r="7296" spans="1:7" x14ac:dyDescent="0.2">
      <c r="A7296" s="3">
        <v>42720</v>
      </c>
      <c r="B7296">
        <v>1.6600000000000001</v>
      </c>
      <c r="C7296" t="s">
        <v>27</v>
      </c>
      <c r="D7296" t="s">
        <v>28</v>
      </c>
      <c r="E7296">
        <v>1.61</v>
      </c>
      <c r="F7296" t="s">
        <v>27</v>
      </c>
      <c r="G7296" t="s">
        <v>28</v>
      </c>
    </row>
    <row r="7297" spans="1:7" x14ac:dyDescent="0.2">
      <c r="A7297" s="3">
        <v>42721</v>
      </c>
      <c r="B7297" t="s">
        <v>29</v>
      </c>
      <c r="C7297" t="s">
        <v>30</v>
      </c>
      <c r="D7297" t="s">
        <v>28</v>
      </c>
      <c r="E7297" t="s">
        <v>29</v>
      </c>
      <c r="F7297" t="s">
        <v>30</v>
      </c>
      <c r="G7297" t="s">
        <v>28</v>
      </c>
    </row>
    <row r="7298" spans="1:7" x14ac:dyDescent="0.2">
      <c r="A7298" s="3">
        <v>42722</v>
      </c>
      <c r="B7298" t="s">
        <v>29</v>
      </c>
      <c r="C7298" t="s">
        <v>30</v>
      </c>
      <c r="D7298" t="s">
        <v>28</v>
      </c>
      <c r="E7298" t="s">
        <v>29</v>
      </c>
      <c r="F7298" t="s">
        <v>30</v>
      </c>
      <c r="G7298" t="s">
        <v>28</v>
      </c>
    </row>
    <row r="7299" spans="1:7" x14ac:dyDescent="0.2">
      <c r="A7299" s="3">
        <v>42723</v>
      </c>
      <c r="B7299">
        <v>1.6600000000000001</v>
      </c>
      <c r="C7299" t="s">
        <v>27</v>
      </c>
      <c r="D7299" t="s">
        <v>28</v>
      </c>
      <c r="E7299">
        <v>1.6</v>
      </c>
      <c r="F7299" t="s">
        <v>27</v>
      </c>
      <c r="G7299" t="s">
        <v>28</v>
      </c>
    </row>
    <row r="7300" spans="1:7" x14ac:dyDescent="0.2">
      <c r="A7300" s="3">
        <v>42724</v>
      </c>
      <c r="B7300">
        <v>1.6600000000000001</v>
      </c>
      <c r="C7300" t="s">
        <v>27</v>
      </c>
      <c r="D7300" t="s">
        <v>28</v>
      </c>
      <c r="E7300">
        <v>1.59</v>
      </c>
      <c r="F7300" t="s">
        <v>27</v>
      </c>
      <c r="G7300" t="s">
        <v>28</v>
      </c>
    </row>
    <row r="7301" spans="1:7" x14ac:dyDescent="0.2">
      <c r="A7301" s="3">
        <v>42725</v>
      </c>
      <c r="B7301">
        <v>1.6600000000000001</v>
      </c>
      <c r="C7301" t="s">
        <v>27</v>
      </c>
      <c r="D7301" t="s">
        <v>28</v>
      </c>
      <c r="E7301">
        <v>1.49</v>
      </c>
      <c r="F7301" t="s">
        <v>27</v>
      </c>
      <c r="G7301" t="s">
        <v>28</v>
      </c>
    </row>
    <row r="7302" spans="1:7" x14ac:dyDescent="0.2">
      <c r="A7302" s="3">
        <v>42726</v>
      </c>
      <c r="B7302">
        <v>1.6600000000000001</v>
      </c>
      <c r="C7302" t="s">
        <v>27</v>
      </c>
      <c r="D7302" t="s">
        <v>28</v>
      </c>
      <c r="E7302">
        <v>1.36</v>
      </c>
      <c r="F7302" t="s">
        <v>27</v>
      </c>
      <c r="G7302" t="s">
        <v>28</v>
      </c>
    </row>
    <row r="7303" spans="1:7" x14ac:dyDescent="0.2">
      <c r="A7303" s="3">
        <v>42727</v>
      </c>
      <c r="B7303">
        <v>1.6600000000000001</v>
      </c>
      <c r="C7303" t="s">
        <v>27</v>
      </c>
      <c r="D7303" t="s">
        <v>28</v>
      </c>
      <c r="E7303">
        <v>1.46</v>
      </c>
      <c r="F7303" t="s">
        <v>27</v>
      </c>
      <c r="G7303" t="s">
        <v>28</v>
      </c>
    </row>
    <row r="7304" spans="1:7" x14ac:dyDescent="0.2">
      <c r="A7304" s="3">
        <v>42728</v>
      </c>
      <c r="B7304" t="s">
        <v>29</v>
      </c>
      <c r="C7304" t="s">
        <v>30</v>
      </c>
      <c r="D7304" t="s">
        <v>28</v>
      </c>
      <c r="E7304" t="s">
        <v>29</v>
      </c>
      <c r="F7304" t="s">
        <v>30</v>
      </c>
      <c r="G7304" t="s">
        <v>28</v>
      </c>
    </row>
    <row r="7305" spans="1:7" x14ac:dyDescent="0.2">
      <c r="A7305" s="3">
        <v>42729</v>
      </c>
      <c r="B7305" t="s">
        <v>29</v>
      </c>
      <c r="C7305" t="s">
        <v>30</v>
      </c>
      <c r="D7305" t="s">
        <v>28</v>
      </c>
      <c r="E7305" t="s">
        <v>29</v>
      </c>
      <c r="F7305" t="s">
        <v>30</v>
      </c>
      <c r="G7305" t="s">
        <v>28</v>
      </c>
    </row>
    <row r="7306" spans="1:7" x14ac:dyDescent="0.2">
      <c r="A7306" s="3">
        <v>42730</v>
      </c>
      <c r="B7306" t="s">
        <v>29</v>
      </c>
      <c r="C7306" t="s">
        <v>30</v>
      </c>
      <c r="D7306" t="s">
        <v>28</v>
      </c>
      <c r="E7306" t="s">
        <v>29</v>
      </c>
      <c r="F7306" t="s">
        <v>30</v>
      </c>
      <c r="G7306" t="s">
        <v>28</v>
      </c>
    </row>
    <row r="7307" spans="1:7" x14ac:dyDescent="0.2">
      <c r="A7307" s="3">
        <v>42731</v>
      </c>
      <c r="B7307">
        <v>1.6600000000000001</v>
      </c>
      <c r="C7307" t="s">
        <v>27</v>
      </c>
      <c r="D7307" t="s">
        <v>28</v>
      </c>
      <c r="E7307">
        <v>1.19</v>
      </c>
      <c r="F7307" t="s">
        <v>27</v>
      </c>
      <c r="G7307" t="s">
        <v>28</v>
      </c>
    </row>
    <row r="7308" spans="1:7" x14ac:dyDescent="0.2">
      <c r="A7308" s="3">
        <v>42732</v>
      </c>
      <c r="B7308">
        <v>1.6600000000000001</v>
      </c>
      <c r="C7308" t="s">
        <v>27</v>
      </c>
      <c r="D7308" t="s">
        <v>28</v>
      </c>
      <c r="E7308">
        <v>0.98</v>
      </c>
      <c r="F7308" t="s">
        <v>27</v>
      </c>
      <c r="G7308" t="s">
        <v>28</v>
      </c>
    </row>
    <row r="7309" spans="1:7" x14ac:dyDescent="0.2">
      <c r="A7309" s="3">
        <v>42733</v>
      </c>
      <c r="B7309">
        <v>1.6600000000000001</v>
      </c>
      <c r="C7309" t="s">
        <v>27</v>
      </c>
      <c r="D7309" t="s">
        <v>28</v>
      </c>
      <c r="E7309">
        <v>0.87</v>
      </c>
      <c r="F7309" t="s">
        <v>27</v>
      </c>
      <c r="G7309" t="s">
        <v>28</v>
      </c>
    </row>
    <row r="7310" spans="1:7" x14ac:dyDescent="0.2">
      <c r="A7310" s="3">
        <v>42734</v>
      </c>
      <c r="B7310">
        <v>1.6600000000000001</v>
      </c>
      <c r="C7310" t="s">
        <v>27</v>
      </c>
      <c r="D7310" t="s">
        <v>28</v>
      </c>
      <c r="E7310">
        <v>1.04</v>
      </c>
      <c r="F7310" t="s">
        <v>27</v>
      </c>
      <c r="G7310" t="s">
        <v>28</v>
      </c>
    </row>
    <row r="7311" spans="1:7" x14ac:dyDescent="0.2">
      <c r="A7311" s="3">
        <v>42735</v>
      </c>
      <c r="B7311" t="s">
        <v>29</v>
      </c>
      <c r="C7311" t="s">
        <v>30</v>
      </c>
      <c r="D7311" t="s">
        <v>28</v>
      </c>
      <c r="E7311" t="s">
        <v>29</v>
      </c>
      <c r="F7311" t="s">
        <v>30</v>
      </c>
      <c r="G7311" t="s">
        <v>28</v>
      </c>
    </row>
    <row r="7312" spans="1:7" x14ac:dyDescent="0.2">
      <c r="A7312" s="3">
        <v>42736</v>
      </c>
      <c r="B7312" t="s">
        <v>29</v>
      </c>
      <c r="C7312" t="s">
        <v>30</v>
      </c>
      <c r="D7312" t="s">
        <v>28</v>
      </c>
      <c r="E7312" t="s">
        <v>29</v>
      </c>
      <c r="F7312" t="s">
        <v>30</v>
      </c>
      <c r="G7312" t="s">
        <v>28</v>
      </c>
    </row>
    <row r="7313" spans="1:7" x14ac:dyDescent="0.2">
      <c r="A7313" s="3">
        <v>42737</v>
      </c>
      <c r="B7313">
        <v>1.6600000000000001</v>
      </c>
      <c r="C7313" t="s">
        <v>27</v>
      </c>
      <c r="D7313" t="s">
        <v>28</v>
      </c>
      <c r="E7313">
        <v>1.58</v>
      </c>
      <c r="F7313" t="s">
        <v>27</v>
      </c>
      <c r="G7313" t="s">
        <v>28</v>
      </c>
    </row>
    <row r="7314" spans="1:7" x14ac:dyDescent="0.2">
      <c r="A7314" s="3">
        <v>42738</v>
      </c>
      <c r="B7314">
        <v>1.6600000000000001</v>
      </c>
      <c r="C7314" t="s">
        <v>27</v>
      </c>
      <c r="D7314" t="s">
        <v>28</v>
      </c>
      <c r="E7314">
        <v>1.56</v>
      </c>
      <c r="F7314" t="s">
        <v>27</v>
      </c>
      <c r="G7314" t="s">
        <v>28</v>
      </c>
    </row>
    <row r="7315" spans="1:7" x14ac:dyDescent="0.2">
      <c r="A7315" s="3">
        <v>42739</v>
      </c>
      <c r="B7315">
        <v>1.6600000000000001</v>
      </c>
      <c r="C7315" t="s">
        <v>27</v>
      </c>
      <c r="D7315" t="s">
        <v>28</v>
      </c>
      <c r="E7315">
        <v>1.55</v>
      </c>
      <c r="F7315" t="s">
        <v>27</v>
      </c>
      <c r="G7315" t="s">
        <v>28</v>
      </c>
    </row>
    <row r="7316" spans="1:7" x14ac:dyDescent="0.2">
      <c r="A7316" s="3">
        <v>42740</v>
      </c>
      <c r="B7316">
        <v>1.6600000000000001</v>
      </c>
      <c r="C7316" t="s">
        <v>27</v>
      </c>
      <c r="D7316" t="s">
        <v>28</v>
      </c>
      <c r="E7316">
        <v>1.58</v>
      </c>
      <c r="F7316" t="s">
        <v>27</v>
      </c>
      <c r="G7316" t="s">
        <v>28</v>
      </c>
    </row>
    <row r="7317" spans="1:7" x14ac:dyDescent="0.2">
      <c r="A7317" s="3">
        <v>42741</v>
      </c>
      <c r="B7317" t="s">
        <v>29</v>
      </c>
      <c r="C7317" t="s">
        <v>30</v>
      </c>
      <c r="D7317" t="s">
        <v>28</v>
      </c>
      <c r="E7317" t="s">
        <v>29</v>
      </c>
      <c r="F7317" t="s">
        <v>30</v>
      </c>
      <c r="G7317" t="s">
        <v>28</v>
      </c>
    </row>
    <row r="7318" spans="1:7" x14ac:dyDescent="0.2">
      <c r="A7318" s="3">
        <v>42742</v>
      </c>
      <c r="B7318" t="s">
        <v>29</v>
      </c>
      <c r="C7318" t="s">
        <v>30</v>
      </c>
      <c r="D7318" t="s">
        <v>28</v>
      </c>
      <c r="E7318" t="s">
        <v>29</v>
      </c>
      <c r="F7318" t="s">
        <v>30</v>
      </c>
      <c r="G7318" t="s">
        <v>28</v>
      </c>
    </row>
    <row r="7319" spans="1:7" x14ac:dyDescent="0.2">
      <c r="A7319" s="3">
        <v>42743</v>
      </c>
      <c r="B7319" t="s">
        <v>29</v>
      </c>
      <c r="C7319" t="s">
        <v>30</v>
      </c>
      <c r="D7319" t="s">
        <v>28</v>
      </c>
      <c r="E7319" t="s">
        <v>29</v>
      </c>
      <c r="F7319" t="s">
        <v>30</v>
      </c>
      <c r="G7319" t="s">
        <v>28</v>
      </c>
    </row>
    <row r="7320" spans="1:7" x14ac:dyDescent="0.2">
      <c r="A7320" s="3">
        <v>42744</v>
      </c>
      <c r="B7320">
        <v>1.6600000000000001</v>
      </c>
      <c r="C7320" t="s">
        <v>27</v>
      </c>
      <c r="D7320" t="s">
        <v>28</v>
      </c>
      <c r="E7320">
        <v>1.32</v>
      </c>
      <c r="F7320" t="s">
        <v>27</v>
      </c>
      <c r="G7320" t="s">
        <v>28</v>
      </c>
    </row>
    <row r="7321" spans="1:7" x14ac:dyDescent="0.2">
      <c r="A7321" s="3">
        <v>42745</v>
      </c>
      <c r="B7321">
        <v>1.6600000000000001</v>
      </c>
      <c r="C7321" t="s">
        <v>27</v>
      </c>
      <c r="D7321" t="s">
        <v>28</v>
      </c>
      <c r="E7321">
        <v>1.54</v>
      </c>
      <c r="F7321" t="s">
        <v>27</v>
      </c>
      <c r="G7321" t="s">
        <v>28</v>
      </c>
    </row>
    <row r="7322" spans="1:7" x14ac:dyDescent="0.2">
      <c r="A7322" s="3">
        <v>42746</v>
      </c>
      <c r="B7322">
        <v>1.6600000000000001</v>
      </c>
      <c r="C7322" t="s">
        <v>27</v>
      </c>
      <c r="D7322" t="s">
        <v>28</v>
      </c>
      <c r="E7322">
        <v>1.52</v>
      </c>
      <c r="F7322" t="s">
        <v>27</v>
      </c>
      <c r="G7322" t="s">
        <v>28</v>
      </c>
    </row>
    <row r="7323" spans="1:7" x14ac:dyDescent="0.2">
      <c r="A7323" s="3">
        <v>42747</v>
      </c>
      <c r="B7323">
        <v>1.6600000000000001</v>
      </c>
      <c r="C7323" t="s">
        <v>27</v>
      </c>
      <c r="D7323" t="s">
        <v>28</v>
      </c>
      <c r="E7323">
        <v>1.52</v>
      </c>
      <c r="F7323" t="s">
        <v>27</v>
      </c>
      <c r="G7323" t="s">
        <v>28</v>
      </c>
    </row>
    <row r="7324" spans="1:7" x14ac:dyDescent="0.2">
      <c r="A7324" s="3">
        <v>42748</v>
      </c>
      <c r="B7324">
        <v>1.6600000000000001</v>
      </c>
      <c r="C7324" t="s">
        <v>27</v>
      </c>
      <c r="D7324" t="s">
        <v>28</v>
      </c>
      <c r="E7324">
        <v>1.55</v>
      </c>
      <c r="F7324" t="s">
        <v>27</v>
      </c>
      <c r="G7324" t="s">
        <v>28</v>
      </c>
    </row>
    <row r="7325" spans="1:7" x14ac:dyDescent="0.2">
      <c r="A7325" s="3">
        <v>42749</v>
      </c>
      <c r="B7325" t="s">
        <v>29</v>
      </c>
      <c r="C7325" t="s">
        <v>30</v>
      </c>
      <c r="D7325" t="s">
        <v>28</v>
      </c>
      <c r="E7325" t="s">
        <v>29</v>
      </c>
      <c r="F7325" t="s">
        <v>30</v>
      </c>
      <c r="G7325" t="s">
        <v>28</v>
      </c>
    </row>
    <row r="7326" spans="1:7" x14ac:dyDescent="0.2">
      <c r="A7326" s="3">
        <v>42750</v>
      </c>
      <c r="B7326" t="s">
        <v>29</v>
      </c>
      <c r="C7326" t="s">
        <v>30</v>
      </c>
      <c r="D7326" t="s">
        <v>28</v>
      </c>
      <c r="E7326" t="s">
        <v>29</v>
      </c>
      <c r="F7326" t="s">
        <v>30</v>
      </c>
      <c r="G7326" t="s">
        <v>28</v>
      </c>
    </row>
    <row r="7327" spans="1:7" x14ac:dyDescent="0.2">
      <c r="A7327" s="3">
        <v>42751</v>
      </c>
      <c r="B7327">
        <v>1.6600000000000001</v>
      </c>
      <c r="C7327" t="s">
        <v>27</v>
      </c>
      <c r="D7327" t="s">
        <v>28</v>
      </c>
      <c r="E7327">
        <v>1.55</v>
      </c>
      <c r="F7327" t="s">
        <v>27</v>
      </c>
      <c r="G7327" t="s">
        <v>28</v>
      </c>
    </row>
    <row r="7328" spans="1:7" x14ac:dyDescent="0.2">
      <c r="A7328" s="3">
        <v>42752</v>
      </c>
      <c r="B7328">
        <v>1.6600000000000001</v>
      </c>
      <c r="C7328" t="s">
        <v>27</v>
      </c>
      <c r="D7328" t="s">
        <v>28</v>
      </c>
      <c r="E7328">
        <v>1.55</v>
      </c>
      <c r="F7328" t="s">
        <v>27</v>
      </c>
      <c r="G7328" t="s">
        <v>28</v>
      </c>
    </row>
    <row r="7329" spans="1:7" x14ac:dyDescent="0.2">
      <c r="A7329" s="3">
        <v>42753</v>
      </c>
      <c r="B7329">
        <v>1.6600000000000001</v>
      </c>
      <c r="C7329" t="s">
        <v>27</v>
      </c>
      <c r="D7329" t="s">
        <v>28</v>
      </c>
      <c r="E7329">
        <v>1.55</v>
      </c>
      <c r="F7329" t="s">
        <v>27</v>
      </c>
      <c r="G7329" t="s">
        <v>28</v>
      </c>
    </row>
    <row r="7330" spans="1:7" x14ac:dyDescent="0.2">
      <c r="A7330" s="3">
        <v>42754</v>
      </c>
      <c r="B7330">
        <v>1.6600000000000001</v>
      </c>
      <c r="C7330" t="s">
        <v>27</v>
      </c>
      <c r="D7330" t="s">
        <v>28</v>
      </c>
      <c r="E7330">
        <v>1.55</v>
      </c>
      <c r="F7330" t="s">
        <v>27</v>
      </c>
      <c r="G7330" t="s">
        <v>28</v>
      </c>
    </row>
    <row r="7331" spans="1:7" x14ac:dyDescent="0.2">
      <c r="A7331" s="3">
        <v>42755</v>
      </c>
      <c r="B7331">
        <v>1.6600000000000001</v>
      </c>
      <c r="C7331" t="s">
        <v>27</v>
      </c>
      <c r="D7331" t="s">
        <v>28</v>
      </c>
      <c r="E7331">
        <v>1.55</v>
      </c>
      <c r="F7331" t="s">
        <v>27</v>
      </c>
      <c r="G7331" t="s">
        <v>28</v>
      </c>
    </row>
    <row r="7332" spans="1:7" x14ac:dyDescent="0.2">
      <c r="A7332" s="3">
        <v>42756</v>
      </c>
      <c r="B7332" t="s">
        <v>29</v>
      </c>
      <c r="C7332" t="s">
        <v>30</v>
      </c>
      <c r="D7332" t="s">
        <v>28</v>
      </c>
      <c r="E7332" t="s">
        <v>29</v>
      </c>
      <c r="F7332" t="s">
        <v>30</v>
      </c>
      <c r="G7332" t="s">
        <v>28</v>
      </c>
    </row>
    <row r="7333" spans="1:7" x14ac:dyDescent="0.2">
      <c r="A7333" s="3">
        <v>42757</v>
      </c>
      <c r="B7333" t="s">
        <v>29</v>
      </c>
      <c r="C7333" t="s">
        <v>30</v>
      </c>
      <c r="D7333" t="s">
        <v>28</v>
      </c>
      <c r="E7333" t="s">
        <v>29</v>
      </c>
      <c r="F7333" t="s">
        <v>30</v>
      </c>
      <c r="G7333" t="s">
        <v>28</v>
      </c>
    </row>
    <row r="7334" spans="1:7" x14ac:dyDescent="0.2">
      <c r="A7334" s="3">
        <v>42758</v>
      </c>
      <c r="B7334">
        <v>1.6600000000000001</v>
      </c>
      <c r="C7334" t="s">
        <v>27</v>
      </c>
      <c r="D7334" t="s">
        <v>28</v>
      </c>
      <c r="E7334">
        <v>1.6500000000000001</v>
      </c>
      <c r="F7334" t="s">
        <v>27</v>
      </c>
      <c r="G7334" t="s">
        <v>28</v>
      </c>
    </row>
    <row r="7335" spans="1:7" x14ac:dyDescent="0.2">
      <c r="A7335" s="3">
        <v>42759</v>
      </c>
      <c r="B7335">
        <v>1.6600000000000001</v>
      </c>
      <c r="C7335" t="s">
        <v>27</v>
      </c>
      <c r="D7335" t="s">
        <v>28</v>
      </c>
      <c r="E7335">
        <v>1.6500000000000001</v>
      </c>
      <c r="F7335" t="s">
        <v>27</v>
      </c>
      <c r="G7335" t="s">
        <v>28</v>
      </c>
    </row>
    <row r="7336" spans="1:7" x14ac:dyDescent="0.2">
      <c r="A7336" s="3">
        <v>42760</v>
      </c>
      <c r="B7336">
        <v>1.6600000000000001</v>
      </c>
      <c r="C7336" t="s">
        <v>27</v>
      </c>
      <c r="D7336" t="s">
        <v>28</v>
      </c>
      <c r="E7336">
        <v>1.6500000000000001</v>
      </c>
      <c r="F7336" t="s">
        <v>27</v>
      </c>
      <c r="G7336" t="s">
        <v>28</v>
      </c>
    </row>
    <row r="7337" spans="1:7" x14ac:dyDescent="0.2">
      <c r="A7337" s="3">
        <v>42761</v>
      </c>
      <c r="B7337">
        <v>1.6600000000000001</v>
      </c>
      <c r="C7337" t="s">
        <v>27</v>
      </c>
      <c r="D7337" t="s">
        <v>28</v>
      </c>
      <c r="E7337">
        <v>1.6500000000000001</v>
      </c>
      <c r="F7337" t="s">
        <v>27</v>
      </c>
      <c r="G7337" t="s">
        <v>28</v>
      </c>
    </row>
    <row r="7338" spans="1:7" x14ac:dyDescent="0.2">
      <c r="A7338" s="3">
        <v>42762</v>
      </c>
      <c r="B7338">
        <v>1.6600000000000001</v>
      </c>
      <c r="C7338" t="s">
        <v>27</v>
      </c>
      <c r="D7338" t="s">
        <v>28</v>
      </c>
      <c r="E7338">
        <v>1.6300000000000001</v>
      </c>
      <c r="F7338" t="s">
        <v>27</v>
      </c>
      <c r="G7338" t="s">
        <v>28</v>
      </c>
    </row>
    <row r="7339" spans="1:7" x14ac:dyDescent="0.2">
      <c r="A7339" s="3">
        <v>42763</v>
      </c>
      <c r="B7339" t="s">
        <v>29</v>
      </c>
      <c r="C7339" t="s">
        <v>30</v>
      </c>
      <c r="D7339" t="s">
        <v>28</v>
      </c>
      <c r="E7339" t="s">
        <v>29</v>
      </c>
      <c r="F7339" t="s">
        <v>30</v>
      </c>
      <c r="G7339" t="s">
        <v>28</v>
      </c>
    </row>
    <row r="7340" spans="1:7" x14ac:dyDescent="0.2">
      <c r="A7340" s="3">
        <v>42764</v>
      </c>
      <c r="B7340" t="s">
        <v>29</v>
      </c>
      <c r="C7340" t="s">
        <v>30</v>
      </c>
      <c r="D7340" t="s">
        <v>28</v>
      </c>
      <c r="E7340" t="s">
        <v>29</v>
      </c>
      <c r="F7340" t="s">
        <v>30</v>
      </c>
      <c r="G7340" t="s">
        <v>28</v>
      </c>
    </row>
    <row r="7341" spans="1:7" x14ac:dyDescent="0.2">
      <c r="A7341" s="3">
        <v>42765</v>
      </c>
      <c r="B7341">
        <v>1.6600000000000001</v>
      </c>
      <c r="C7341" t="s">
        <v>27</v>
      </c>
      <c r="D7341" t="s">
        <v>28</v>
      </c>
      <c r="E7341">
        <v>1.59</v>
      </c>
      <c r="F7341" t="s">
        <v>27</v>
      </c>
      <c r="G7341" t="s">
        <v>28</v>
      </c>
    </row>
    <row r="7342" spans="1:7" x14ac:dyDescent="0.2">
      <c r="A7342" s="3">
        <v>42766</v>
      </c>
      <c r="B7342">
        <v>1.6600000000000001</v>
      </c>
      <c r="C7342" t="s">
        <v>27</v>
      </c>
      <c r="D7342" t="s">
        <v>28</v>
      </c>
      <c r="E7342">
        <v>1.46</v>
      </c>
      <c r="F7342" t="s">
        <v>27</v>
      </c>
      <c r="G7342" t="s">
        <v>28</v>
      </c>
    </row>
    <row r="7343" spans="1:7" x14ac:dyDescent="0.2">
      <c r="A7343" s="3">
        <v>42767</v>
      </c>
      <c r="B7343">
        <v>1.6600000000000001</v>
      </c>
      <c r="C7343" t="s">
        <v>27</v>
      </c>
      <c r="D7343" t="s">
        <v>28</v>
      </c>
      <c r="E7343">
        <v>1.59</v>
      </c>
      <c r="F7343" t="s">
        <v>27</v>
      </c>
      <c r="G7343" t="s">
        <v>28</v>
      </c>
    </row>
    <row r="7344" spans="1:7" x14ac:dyDescent="0.2">
      <c r="A7344" s="3">
        <v>42768</v>
      </c>
      <c r="B7344">
        <v>1.6600000000000001</v>
      </c>
      <c r="C7344" t="s">
        <v>27</v>
      </c>
      <c r="D7344" t="s">
        <v>28</v>
      </c>
      <c r="E7344">
        <v>1.59</v>
      </c>
      <c r="F7344" t="s">
        <v>27</v>
      </c>
      <c r="G7344" t="s">
        <v>28</v>
      </c>
    </row>
    <row r="7345" spans="1:7" x14ac:dyDescent="0.2">
      <c r="A7345" s="3">
        <v>42769</v>
      </c>
      <c r="B7345">
        <v>1.6600000000000001</v>
      </c>
      <c r="C7345" t="s">
        <v>27</v>
      </c>
      <c r="D7345" t="s">
        <v>28</v>
      </c>
      <c r="E7345">
        <v>1.6</v>
      </c>
      <c r="F7345" t="s">
        <v>27</v>
      </c>
      <c r="G7345" t="s">
        <v>28</v>
      </c>
    </row>
    <row r="7346" spans="1:7" x14ac:dyDescent="0.2">
      <c r="A7346" s="3">
        <v>42770</v>
      </c>
      <c r="B7346" t="s">
        <v>29</v>
      </c>
      <c r="C7346" t="s">
        <v>30</v>
      </c>
      <c r="D7346" t="s">
        <v>28</v>
      </c>
      <c r="E7346" t="s">
        <v>29</v>
      </c>
      <c r="F7346" t="s">
        <v>30</v>
      </c>
      <c r="G7346" t="s">
        <v>28</v>
      </c>
    </row>
    <row r="7347" spans="1:7" x14ac:dyDescent="0.2">
      <c r="A7347" s="3">
        <v>42771</v>
      </c>
      <c r="B7347" t="s">
        <v>29</v>
      </c>
      <c r="C7347" t="s">
        <v>30</v>
      </c>
      <c r="D7347" t="s">
        <v>28</v>
      </c>
      <c r="E7347" t="s">
        <v>29</v>
      </c>
      <c r="F7347" t="s">
        <v>30</v>
      </c>
      <c r="G7347" t="s">
        <v>28</v>
      </c>
    </row>
    <row r="7348" spans="1:7" x14ac:dyDescent="0.2">
      <c r="A7348" s="3">
        <v>42772</v>
      </c>
      <c r="B7348">
        <v>1.6600000000000001</v>
      </c>
      <c r="C7348" t="s">
        <v>27</v>
      </c>
      <c r="D7348" t="s">
        <v>28</v>
      </c>
      <c r="E7348">
        <v>1.61</v>
      </c>
      <c r="F7348" t="s">
        <v>27</v>
      </c>
      <c r="G7348" t="s">
        <v>28</v>
      </c>
    </row>
    <row r="7349" spans="1:7" x14ac:dyDescent="0.2">
      <c r="A7349" s="3">
        <v>42773</v>
      </c>
      <c r="B7349">
        <v>1.6600000000000001</v>
      </c>
      <c r="C7349" t="s">
        <v>27</v>
      </c>
      <c r="D7349" t="s">
        <v>28</v>
      </c>
      <c r="E7349">
        <v>1.61</v>
      </c>
      <c r="F7349" t="s">
        <v>27</v>
      </c>
      <c r="G7349" t="s">
        <v>28</v>
      </c>
    </row>
    <row r="7350" spans="1:7" x14ac:dyDescent="0.2">
      <c r="A7350" s="3">
        <v>42774</v>
      </c>
      <c r="B7350">
        <v>1.6600000000000001</v>
      </c>
      <c r="C7350" t="s">
        <v>27</v>
      </c>
      <c r="D7350" t="s">
        <v>28</v>
      </c>
      <c r="E7350">
        <v>1.61</v>
      </c>
      <c r="F7350" t="s">
        <v>27</v>
      </c>
      <c r="G7350" t="s">
        <v>28</v>
      </c>
    </row>
    <row r="7351" spans="1:7" x14ac:dyDescent="0.2">
      <c r="A7351" s="3">
        <v>42775</v>
      </c>
      <c r="B7351">
        <v>1.6600000000000001</v>
      </c>
      <c r="C7351" t="s">
        <v>27</v>
      </c>
      <c r="D7351" t="s">
        <v>28</v>
      </c>
      <c r="E7351">
        <v>1.61</v>
      </c>
      <c r="F7351" t="s">
        <v>27</v>
      </c>
      <c r="G7351" t="s">
        <v>28</v>
      </c>
    </row>
    <row r="7352" spans="1:7" x14ac:dyDescent="0.2">
      <c r="A7352" s="3">
        <v>42776</v>
      </c>
      <c r="B7352">
        <v>1.6600000000000001</v>
      </c>
      <c r="C7352" t="s">
        <v>27</v>
      </c>
      <c r="D7352" t="s">
        <v>28</v>
      </c>
      <c r="E7352">
        <v>1.61</v>
      </c>
      <c r="F7352" t="s">
        <v>27</v>
      </c>
      <c r="G7352" t="s">
        <v>28</v>
      </c>
    </row>
    <row r="7353" spans="1:7" x14ac:dyDescent="0.2">
      <c r="A7353" s="3">
        <v>42777</v>
      </c>
      <c r="B7353" t="s">
        <v>29</v>
      </c>
      <c r="C7353" t="s">
        <v>30</v>
      </c>
      <c r="D7353" t="s">
        <v>28</v>
      </c>
      <c r="E7353" t="s">
        <v>29</v>
      </c>
      <c r="F7353" t="s">
        <v>30</v>
      </c>
      <c r="G7353" t="s">
        <v>28</v>
      </c>
    </row>
    <row r="7354" spans="1:7" x14ac:dyDescent="0.2">
      <c r="A7354" s="3">
        <v>42778</v>
      </c>
      <c r="B7354" t="s">
        <v>29</v>
      </c>
      <c r="C7354" t="s">
        <v>30</v>
      </c>
      <c r="D7354" t="s">
        <v>28</v>
      </c>
      <c r="E7354" t="s">
        <v>29</v>
      </c>
      <c r="F7354" t="s">
        <v>30</v>
      </c>
      <c r="G7354" t="s">
        <v>28</v>
      </c>
    </row>
    <row r="7355" spans="1:7" x14ac:dyDescent="0.2">
      <c r="A7355" s="3">
        <v>42779</v>
      </c>
      <c r="B7355">
        <v>1.6600000000000001</v>
      </c>
      <c r="C7355" t="s">
        <v>27</v>
      </c>
      <c r="D7355" t="s">
        <v>28</v>
      </c>
      <c r="E7355">
        <v>1.61</v>
      </c>
      <c r="F7355" t="s">
        <v>27</v>
      </c>
      <c r="G7355" t="s">
        <v>28</v>
      </c>
    </row>
    <row r="7356" spans="1:7" x14ac:dyDescent="0.2">
      <c r="A7356" s="3">
        <v>42780</v>
      </c>
      <c r="B7356">
        <v>1.6600000000000001</v>
      </c>
      <c r="C7356" t="s">
        <v>27</v>
      </c>
      <c r="D7356" t="s">
        <v>28</v>
      </c>
      <c r="E7356">
        <v>1.62</v>
      </c>
      <c r="F7356" t="s">
        <v>27</v>
      </c>
      <c r="G7356" t="s">
        <v>28</v>
      </c>
    </row>
    <row r="7357" spans="1:7" x14ac:dyDescent="0.2">
      <c r="A7357" s="3">
        <v>42781</v>
      </c>
      <c r="B7357">
        <v>1.6600000000000001</v>
      </c>
      <c r="C7357" t="s">
        <v>27</v>
      </c>
      <c r="D7357" t="s">
        <v>28</v>
      </c>
      <c r="E7357">
        <v>1.62</v>
      </c>
      <c r="F7357" t="s">
        <v>27</v>
      </c>
      <c r="G7357" t="s">
        <v>28</v>
      </c>
    </row>
    <row r="7358" spans="1:7" x14ac:dyDescent="0.2">
      <c r="A7358" s="3">
        <v>42782</v>
      </c>
      <c r="B7358">
        <v>1.6600000000000001</v>
      </c>
      <c r="C7358" t="s">
        <v>27</v>
      </c>
      <c r="D7358" t="s">
        <v>28</v>
      </c>
      <c r="E7358">
        <v>1.6300000000000001</v>
      </c>
      <c r="F7358" t="s">
        <v>27</v>
      </c>
      <c r="G7358" t="s">
        <v>28</v>
      </c>
    </row>
    <row r="7359" spans="1:7" x14ac:dyDescent="0.2">
      <c r="A7359" s="3">
        <v>42783</v>
      </c>
      <c r="B7359">
        <v>1.6600000000000001</v>
      </c>
      <c r="C7359" t="s">
        <v>27</v>
      </c>
      <c r="D7359" t="s">
        <v>28</v>
      </c>
      <c r="E7359">
        <v>1.62</v>
      </c>
      <c r="F7359" t="s">
        <v>27</v>
      </c>
      <c r="G7359" t="s">
        <v>28</v>
      </c>
    </row>
    <row r="7360" spans="1:7" x14ac:dyDescent="0.2">
      <c r="A7360" s="3">
        <v>42784</v>
      </c>
      <c r="B7360" t="s">
        <v>29</v>
      </c>
      <c r="C7360" t="s">
        <v>30</v>
      </c>
      <c r="D7360" t="s">
        <v>28</v>
      </c>
      <c r="E7360" t="s">
        <v>29</v>
      </c>
      <c r="F7360" t="s">
        <v>30</v>
      </c>
      <c r="G7360" t="s">
        <v>28</v>
      </c>
    </row>
    <row r="7361" spans="1:7" x14ac:dyDescent="0.2">
      <c r="A7361" s="3">
        <v>42785</v>
      </c>
      <c r="B7361" t="s">
        <v>29</v>
      </c>
      <c r="C7361" t="s">
        <v>30</v>
      </c>
      <c r="D7361" t="s">
        <v>28</v>
      </c>
      <c r="E7361" t="s">
        <v>29</v>
      </c>
      <c r="F7361" t="s">
        <v>30</v>
      </c>
      <c r="G7361" t="s">
        <v>28</v>
      </c>
    </row>
    <row r="7362" spans="1:7" x14ac:dyDescent="0.2">
      <c r="A7362" s="3">
        <v>42786</v>
      </c>
      <c r="B7362">
        <v>1.6600000000000001</v>
      </c>
      <c r="C7362" t="s">
        <v>27</v>
      </c>
      <c r="D7362" t="s">
        <v>28</v>
      </c>
      <c r="E7362">
        <v>1.6300000000000001</v>
      </c>
      <c r="F7362" t="s">
        <v>27</v>
      </c>
      <c r="G7362" t="s">
        <v>28</v>
      </c>
    </row>
    <row r="7363" spans="1:7" x14ac:dyDescent="0.2">
      <c r="A7363" s="3">
        <v>42787</v>
      </c>
      <c r="B7363">
        <v>1.6600000000000001</v>
      </c>
      <c r="C7363" t="s">
        <v>27</v>
      </c>
      <c r="D7363" t="s">
        <v>28</v>
      </c>
      <c r="E7363">
        <v>1.6400000000000001</v>
      </c>
      <c r="F7363" t="s">
        <v>27</v>
      </c>
      <c r="G7363" t="s">
        <v>28</v>
      </c>
    </row>
    <row r="7364" spans="1:7" x14ac:dyDescent="0.2">
      <c r="A7364" s="3">
        <v>42788</v>
      </c>
      <c r="B7364">
        <v>1.6600000000000001</v>
      </c>
      <c r="C7364" t="s">
        <v>27</v>
      </c>
      <c r="D7364" t="s">
        <v>28</v>
      </c>
      <c r="E7364">
        <v>1.6400000000000001</v>
      </c>
      <c r="F7364" t="s">
        <v>27</v>
      </c>
      <c r="G7364" t="s">
        <v>28</v>
      </c>
    </row>
    <row r="7365" spans="1:7" x14ac:dyDescent="0.2">
      <c r="A7365" s="3">
        <v>42789</v>
      </c>
      <c r="B7365">
        <v>1.6600000000000001</v>
      </c>
      <c r="C7365" t="s">
        <v>27</v>
      </c>
      <c r="D7365" t="s">
        <v>28</v>
      </c>
      <c r="E7365">
        <v>1.6400000000000001</v>
      </c>
      <c r="F7365" t="s">
        <v>27</v>
      </c>
      <c r="G7365" t="s">
        <v>28</v>
      </c>
    </row>
    <row r="7366" spans="1:7" x14ac:dyDescent="0.2">
      <c r="A7366" s="3">
        <v>42790</v>
      </c>
      <c r="B7366">
        <v>1.6600000000000001</v>
      </c>
      <c r="C7366" t="s">
        <v>27</v>
      </c>
      <c r="D7366" t="s">
        <v>28</v>
      </c>
      <c r="E7366">
        <v>1.6</v>
      </c>
      <c r="F7366" t="s">
        <v>27</v>
      </c>
      <c r="G7366" t="s">
        <v>28</v>
      </c>
    </row>
    <row r="7367" spans="1:7" x14ac:dyDescent="0.2">
      <c r="A7367" s="3">
        <v>42791</v>
      </c>
      <c r="B7367" t="s">
        <v>29</v>
      </c>
      <c r="C7367" t="s">
        <v>30</v>
      </c>
      <c r="D7367" t="s">
        <v>28</v>
      </c>
      <c r="E7367" t="s">
        <v>29</v>
      </c>
      <c r="F7367" t="s">
        <v>30</v>
      </c>
      <c r="G7367" t="s">
        <v>28</v>
      </c>
    </row>
    <row r="7368" spans="1:7" x14ac:dyDescent="0.2">
      <c r="A7368" s="3">
        <v>42792</v>
      </c>
      <c r="B7368" t="s">
        <v>29</v>
      </c>
      <c r="C7368" t="s">
        <v>30</v>
      </c>
      <c r="D7368" t="s">
        <v>28</v>
      </c>
      <c r="E7368" t="s">
        <v>29</v>
      </c>
      <c r="F7368" t="s">
        <v>30</v>
      </c>
      <c r="G7368" t="s">
        <v>28</v>
      </c>
    </row>
    <row r="7369" spans="1:7" x14ac:dyDescent="0.2">
      <c r="A7369" s="3">
        <v>42793</v>
      </c>
      <c r="B7369">
        <v>1.6600000000000001</v>
      </c>
      <c r="C7369" t="s">
        <v>27</v>
      </c>
      <c r="D7369" t="s">
        <v>28</v>
      </c>
      <c r="E7369">
        <v>1.6</v>
      </c>
      <c r="F7369" t="s">
        <v>27</v>
      </c>
      <c r="G7369" t="s">
        <v>28</v>
      </c>
    </row>
    <row r="7370" spans="1:7" x14ac:dyDescent="0.2">
      <c r="A7370" s="3">
        <v>42794</v>
      </c>
      <c r="B7370">
        <v>1.6600000000000001</v>
      </c>
      <c r="C7370" t="s">
        <v>27</v>
      </c>
      <c r="D7370" t="s">
        <v>28</v>
      </c>
      <c r="E7370">
        <v>1.49</v>
      </c>
      <c r="F7370" t="s">
        <v>27</v>
      </c>
      <c r="G7370" t="s">
        <v>28</v>
      </c>
    </row>
    <row r="7371" spans="1:7" x14ac:dyDescent="0.2">
      <c r="A7371" s="3">
        <v>42795</v>
      </c>
      <c r="B7371">
        <v>1.6600000000000001</v>
      </c>
      <c r="C7371" t="s">
        <v>27</v>
      </c>
      <c r="D7371" t="s">
        <v>28</v>
      </c>
      <c r="E7371">
        <v>1.6</v>
      </c>
      <c r="F7371" t="s">
        <v>27</v>
      </c>
      <c r="G7371" t="s">
        <v>28</v>
      </c>
    </row>
    <row r="7372" spans="1:7" x14ac:dyDescent="0.2">
      <c r="A7372" s="3">
        <v>42796</v>
      </c>
      <c r="B7372">
        <v>1.6600000000000001</v>
      </c>
      <c r="C7372" t="s">
        <v>27</v>
      </c>
      <c r="D7372" t="s">
        <v>28</v>
      </c>
      <c r="E7372">
        <v>1.6</v>
      </c>
      <c r="F7372" t="s">
        <v>27</v>
      </c>
      <c r="G7372" t="s">
        <v>28</v>
      </c>
    </row>
    <row r="7373" spans="1:7" x14ac:dyDescent="0.2">
      <c r="A7373" s="3">
        <v>42797</v>
      </c>
      <c r="B7373">
        <v>1.6600000000000001</v>
      </c>
      <c r="C7373" t="s">
        <v>27</v>
      </c>
      <c r="D7373" t="s">
        <v>28</v>
      </c>
      <c r="E7373">
        <v>1.61</v>
      </c>
      <c r="F7373" t="s">
        <v>27</v>
      </c>
      <c r="G7373" t="s">
        <v>28</v>
      </c>
    </row>
    <row r="7374" spans="1:7" x14ac:dyDescent="0.2">
      <c r="A7374" s="3">
        <v>42798</v>
      </c>
      <c r="B7374" t="s">
        <v>29</v>
      </c>
      <c r="C7374" t="s">
        <v>30</v>
      </c>
      <c r="D7374" t="s">
        <v>28</v>
      </c>
      <c r="E7374" t="s">
        <v>29</v>
      </c>
      <c r="F7374" t="s">
        <v>30</v>
      </c>
      <c r="G7374" t="s">
        <v>28</v>
      </c>
    </row>
    <row r="7375" spans="1:7" x14ac:dyDescent="0.2">
      <c r="A7375" s="3">
        <v>42799</v>
      </c>
      <c r="B7375" t="s">
        <v>29</v>
      </c>
      <c r="C7375" t="s">
        <v>30</v>
      </c>
      <c r="D7375" t="s">
        <v>28</v>
      </c>
      <c r="E7375" t="s">
        <v>29</v>
      </c>
      <c r="F7375" t="s">
        <v>30</v>
      </c>
      <c r="G7375" t="s">
        <v>28</v>
      </c>
    </row>
    <row r="7376" spans="1:7" x14ac:dyDescent="0.2">
      <c r="A7376" s="3">
        <v>42800</v>
      </c>
      <c r="B7376">
        <v>1.6600000000000001</v>
      </c>
      <c r="C7376" t="s">
        <v>27</v>
      </c>
      <c r="D7376" t="s">
        <v>28</v>
      </c>
      <c r="E7376">
        <v>1.6</v>
      </c>
      <c r="F7376" t="s">
        <v>27</v>
      </c>
      <c r="G7376" t="s">
        <v>28</v>
      </c>
    </row>
    <row r="7377" spans="1:7" x14ac:dyDescent="0.2">
      <c r="A7377" s="3">
        <v>42801</v>
      </c>
      <c r="B7377">
        <v>1.6600000000000001</v>
      </c>
      <c r="C7377" t="s">
        <v>27</v>
      </c>
      <c r="D7377" t="s">
        <v>28</v>
      </c>
      <c r="E7377">
        <v>1.6</v>
      </c>
      <c r="F7377" t="s">
        <v>27</v>
      </c>
      <c r="G7377" t="s">
        <v>28</v>
      </c>
    </row>
    <row r="7378" spans="1:7" x14ac:dyDescent="0.2">
      <c r="A7378" s="3">
        <v>42802</v>
      </c>
      <c r="B7378">
        <v>1.6600000000000001</v>
      </c>
      <c r="C7378" t="s">
        <v>27</v>
      </c>
      <c r="D7378" t="s">
        <v>28</v>
      </c>
      <c r="E7378">
        <v>1.6</v>
      </c>
      <c r="F7378" t="s">
        <v>27</v>
      </c>
      <c r="G7378" t="s">
        <v>28</v>
      </c>
    </row>
    <row r="7379" spans="1:7" x14ac:dyDescent="0.2">
      <c r="A7379" s="3">
        <v>42803</v>
      </c>
      <c r="B7379">
        <v>1.6600000000000001</v>
      </c>
      <c r="C7379" t="s">
        <v>27</v>
      </c>
      <c r="D7379" t="s">
        <v>28</v>
      </c>
      <c r="E7379">
        <v>1.6</v>
      </c>
      <c r="F7379" t="s">
        <v>27</v>
      </c>
      <c r="G7379" t="s">
        <v>28</v>
      </c>
    </row>
    <row r="7380" spans="1:7" x14ac:dyDescent="0.2">
      <c r="A7380" s="3">
        <v>42804</v>
      </c>
      <c r="B7380">
        <v>1.6600000000000001</v>
      </c>
      <c r="C7380" t="s">
        <v>27</v>
      </c>
      <c r="D7380" t="s">
        <v>28</v>
      </c>
      <c r="E7380">
        <v>1.6</v>
      </c>
      <c r="F7380" t="s">
        <v>27</v>
      </c>
      <c r="G7380" t="s">
        <v>28</v>
      </c>
    </row>
    <row r="7381" spans="1:7" x14ac:dyDescent="0.2">
      <c r="A7381" s="3">
        <v>42805</v>
      </c>
      <c r="B7381" t="s">
        <v>29</v>
      </c>
      <c r="C7381" t="s">
        <v>30</v>
      </c>
      <c r="D7381" t="s">
        <v>28</v>
      </c>
      <c r="E7381" t="s">
        <v>29</v>
      </c>
      <c r="F7381" t="s">
        <v>30</v>
      </c>
      <c r="G7381" t="s">
        <v>28</v>
      </c>
    </row>
    <row r="7382" spans="1:7" x14ac:dyDescent="0.2">
      <c r="A7382" s="3">
        <v>42806</v>
      </c>
      <c r="B7382" t="s">
        <v>29</v>
      </c>
      <c r="C7382" t="s">
        <v>30</v>
      </c>
      <c r="D7382" t="s">
        <v>28</v>
      </c>
      <c r="E7382" t="s">
        <v>29</v>
      </c>
      <c r="F7382" t="s">
        <v>30</v>
      </c>
      <c r="G7382" t="s">
        <v>28</v>
      </c>
    </row>
    <row r="7383" spans="1:7" x14ac:dyDescent="0.2">
      <c r="A7383" s="3">
        <v>42807</v>
      </c>
      <c r="B7383">
        <v>1.6600000000000001</v>
      </c>
      <c r="C7383" t="s">
        <v>27</v>
      </c>
      <c r="D7383" t="s">
        <v>28</v>
      </c>
      <c r="E7383">
        <v>1.6400000000000001</v>
      </c>
      <c r="F7383" t="s">
        <v>27</v>
      </c>
      <c r="G7383" t="s">
        <v>28</v>
      </c>
    </row>
    <row r="7384" spans="1:7" x14ac:dyDescent="0.2">
      <c r="A7384" s="3">
        <v>42808</v>
      </c>
      <c r="B7384">
        <v>1.6600000000000001</v>
      </c>
      <c r="C7384" t="s">
        <v>27</v>
      </c>
      <c r="D7384" t="s">
        <v>28</v>
      </c>
      <c r="E7384">
        <v>1.6500000000000001</v>
      </c>
      <c r="F7384" t="s">
        <v>27</v>
      </c>
      <c r="G7384" t="s">
        <v>28</v>
      </c>
    </row>
    <row r="7385" spans="1:7" x14ac:dyDescent="0.2">
      <c r="A7385" s="3">
        <v>42809</v>
      </c>
      <c r="B7385">
        <v>1.6600000000000001</v>
      </c>
      <c r="C7385" t="s">
        <v>27</v>
      </c>
      <c r="D7385" t="s">
        <v>28</v>
      </c>
      <c r="E7385">
        <v>1.6500000000000001</v>
      </c>
      <c r="F7385" t="s">
        <v>27</v>
      </c>
      <c r="G7385" t="s">
        <v>28</v>
      </c>
    </row>
    <row r="7386" spans="1:7" x14ac:dyDescent="0.2">
      <c r="A7386" s="3">
        <v>42810</v>
      </c>
      <c r="B7386">
        <v>1.6600000000000001</v>
      </c>
      <c r="C7386" t="s">
        <v>27</v>
      </c>
      <c r="D7386" t="s">
        <v>28</v>
      </c>
      <c r="E7386">
        <v>1.6500000000000001</v>
      </c>
      <c r="F7386" t="s">
        <v>27</v>
      </c>
      <c r="G7386" t="s">
        <v>28</v>
      </c>
    </row>
    <row r="7387" spans="1:7" x14ac:dyDescent="0.2">
      <c r="A7387" s="3">
        <v>42811</v>
      </c>
      <c r="B7387">
        <v>1.6600000000000001</v>
      </c>
      <c r="C7387" t="s">
        <v>27</v>
      </c>
      <c r="D7387" t="s">
        <v>28</v>
      </c>
      <c r="E7387">
        <v>1.6500000000000001</v>
      </c>
      <c r="F7387" t="s">
        <v>27</v>
      </c>
      <c r="G7387" t="s">
        <v>28</v>
      </c>
    </row>
    <row r="7388" spans="1:7" x14ac:dyDescent="0.2">
      <c r="A7388" s="3">
        <v>42812</v>
      </c>
      <c r="B7388" t="s">
        <v>29</v>
      </c>
      <c r="C7388" t="s">
        <v>30</v>
      </c>
      <c r="D7388" t="s">
        <v>28</v>
      </c>
      <c r="E7388" t="s">
        <v>29</v>
      </c>
      <c r="F7388" t="s">
        <v>30</v>
      </c>
      <c r="G7388" t="s">
        <v>28</v>
      </c>
    </row>
    <row r="7389" spans="1:7" x14ac:dyDescent="0.2">
      <c r="A7389" s="3">
        <v>42813</v>
      </c>
      <c r="B7389" t="s">
        <v>29</v>
      </c>
      <c r="C7389" t="s">
        <v>30</v>
      </c>
      <c r="D7389" t="s">
        <v>28</v>
      </c>
      <c r="E7389" t="s">
        <v>29</v>
      </c>
      <c r="F7389" t="s">
        <v>30</v>
      </c>
      <c r="G7389" t="s">
        <v>28</v>
      </c>
    </row>
    <row r="7390" spans="1:7" x14ac:dyDescent="0.2">
      <c r="A7390" s="3">
        <v>42814</v>
      </c>
      <c r="B7390">
        <v>1.6600000000000001</v>
      </c>
      <c r="C7390" t="s">
        <v>27</v>
      </c>
      <c r="D7390" t="s">
        <v>28</v>
      </c>
      <c r="E7390">
        <v>1.6400000000000001</v>
      </c>
      <c r="F7390" t="s">
        <v>27</v>
      </c>
      <c r="G7390" t="s">
        <v>28</v>
      </c>
    </row>
    <row r="7391" spans="1:7" x14ac:dyDescent="0.2">
      <c r="A7391" s="3">
        <v>42815</v>
      </c>
      <c r="B7391">
        <v>1.6600000000000001</v>
      </c>
      <c r="C7391" t="s">
        <v>27</v>
      </c>
      <c r="D7391" t="s">
        <v>28</v>
      </c>
      <c r="E7391">
        <v>1.62</v>
      </c>
      <c r="F7391" t="s">
        <v>27</v>
      </c>
      <c r="G7391" t="s">
        <v>28</v>
      </c>
    </row>
    <row r="7392" spans="1:7" x14ac:dyDescent="0.2">
      <c r="A7392" s="3">
        <v>42816</v>
      </c>
      <c r="B7392">
        <v>1.6600000000000001</v>
      </c>
      <c r="C7392" t="s">
        <v>27</v>
      </c>
      <c r="D7392" t="s">
        <v>28</v>
      </c>
      <c r="E7392">
        <v>1.62</v>
      </c>
      <c r="F7392" t="s">
        <v>27</v>
      </c>
      <c r="G7392" t="s">
        <v>28</v>
      </c>
    </row>
    <row r="7393" spans="1:7" x14ac:dyDescent="0.2">
      <c r="A7393" s="3">
        <v>42817</v>
      </c>
      <c r="B7393">
        <v>1.6600000000000001</v>
      </c>
      <c r="C7393" t="s">
        <v>27</v>
      </c>
      <c r="D7393" t="s">
        <v>28</v>
      </c>
      <c r="E7393">
        <v>1.62</v>
      </c>
      <c r="F7393" t="s">
        <v>27</v>
      </c>
      <c r="G7393" t="s">
        <v>28</v>
      </c>
    </row>
    <row r="7394" spans="1:7" x14ac:dyDescent="0.2">
      <c r="A7394" s="3">
        <v>42818</v>
      </c>
      <c r="B7394">
        <v>1.6600000000000001</v>
      </c>
      <c r="C7394" t="s">
        <v>27</v>
      </c>
      <c r="D7394" t="s">
        <v>28</v>
      </c>
      <c r="E7394">
        <v>1.61</v>
      </c>
      <c r="F7394" t="s">
        <v>27</v>
      </c>
      <c r="G7394" t="s">
        <v>28</v>
      </c>
    </row>
    <row r="7395" spans="1:7" x14ac:dyDescent="0.2">
      <c r="A7395" s="3">
        <v>42819</v>
      </c>
      <c r="B7395" t="s">
        <v>29</v>
      </c>
      <c r="C7395" t="s">
        <v>30</v>
      </c>
      <c r="D7395" t="s">
        <v>28</v>
      </c>
      <c r="E7395" t="s">
        <v>29</v>
      </c>
      <c r="F7395" t="s">
        <v>30</v>
      </c>
      <c r="G7395" t="s">
        <v>28</v>
      </c>
    </row>
    <row r="7396" spans="1:7" x14ac:dyDescent="0.2">
      <c r="A7396" s="3">
        <v>42820</v>
      </c>
      <c r="B7396" t="s">
        <v>29</v>
      </c>
      <c r="C7396" t="s">
        <v>30</v>
      </c>
      <c r="D7396" t="s">
        <v>28</v>
      </c>
      <c r="E7396" t="s">
        <v>29</v>
      </c>
      <c r="F7396" t="s">
        <v>30</v>
      </c>
      <c r="G7396" t="s">
        <v>28</v>
      </c>
    </row>
    <row r="7397" spans="1:7" x14ac:dyDescent="0.2">
      <c r="A7397" s="3">
        <v>42821</v>
      </c>
      <c r="B7397">
        <v>1.6600000000000001</v>
      </c>
      <c r="C7397" t="s">
        <v>27</v>
      </c>
      <c r="D7397" t="s">
        <v>28</v>
      </c>
      <c r="E7397">
        <v>1.33</v>
      </c>
      <c r="F7397" t="s">
        <v>27</v>
      </c>
      <c r="G7397" t="s">
        <v>28</v>
      </c>
    </row>
    <row r="7398" spans="1:7" x14ac:dyDescent="0.2">
      <c r="A7398" s="3">
        <v>42822</v>
      </c>
      <c r="B7398">
        <v>1.6600000000000001</v>
      </c>
      <c r="C7398" t="s">
        <v>27</v>
      </c>
      <c r="D7398" t="s">
        <v>28</v>
      </c>
      <c r="E7398">
        <v>1.49</v>
      </c>
      <c r="F7398" t="s">
        <v>27</v>
      </c>
      <c r="G7398" t="s">
        <v>28</v>
      </c>
    </row>
    <row r="7399" spans="1:7" x14ac:dyDescent="0.2">
      <c r="A7399" s="3">
        <v>42823</v>
      </c>
      <c r="B7399">
        <v>1.6600000000000001</v>
      </c>
      <c r="C7399" t="s">
        <v>27</v>
      </c>
      <c r="D7399" t="s">
        <v>28</v>
      </c>
      <c r="E7399">
        <v>1.21</v>
      </c>
      <c r="F7399" t="s">
        <v>27</v>
      </c>
      <c r="G7399" t="s">
        <v>28</v>
      </c>
    </row>
    <row r="7400" spans="1:7" x14ac:dyDescent="0.2">
      <c r="A7400" s="3">
        <v>42824</v>
      </c>
      <c r="B7400">
        <v>1.6600000000000001</v>
      </c>
      <c r="C7400" t="s">
        <v>27</v>
      </c>
      <c r="D7400" t="s">
        <v>28</v>
      </c>
      <c r="E7400">
        <v>1.46</v>
      </c>
      <c r="F7400" t="s">
        <v>27</v>
      </c>
      <c r="G7400" t="s">
        <v>28</v>
      </c>
    </row>
    <row r="7401" spans="1:7" x14ac:dyDescent="0.2">
      <c r="A7401" s="3">
        <v>42825</v>
      </c>
      <c r="B7401">
        <v>1.6600000000000001</v>
      </c>
      <c r="C7401" t="s">
        <v>27</v>
      </c>
      <c r="D7401" t="s">
        <v>28</v>
      </c>
      <c r="E7401">
        <v>1.41</v>
      </c>
      <c r="F7401" t="s">
        <v>27</v>
      </c>
      <c r="G7401" t="s">
        <v>28</v>
      </c>
    </row>
    <row r="7402" spans="1:7" x14ac:dyDescent="0.2">
      <c r="A7402" s="3">
        <v>42826</v>
      </c>
      <c r="B7402" t="s">
        <v>29</v>
      </c>
      <c r="C7402" t="s">
        <v>30</v>
      </c>
      <c r="D7402" t="s">
        <v>28</v>
      </c>
      <c r="E7402" t="s">
        <v>29</v>
      </c>
      <c r="F7402" t="s">
        <v>30</v>
      </c>
      <c r="G7402" t="s">
        <v>28</v>
      </c>
    </row>
    <row r="7403" spans="1:7" x14ac:dyDescent="0.2">
      <c r="A7403" s="3">
        <v>42827</v>
      </c>
      <c r="B7403" t="s">
        <v>29</v>
      </c>
      <c r="C7403" t="s">
        <v>30</v>
      </c>
      <c r="D7403" t="s">
        <v>28</v>
      </c>
      <c r="E7403" t="s">
        <v>29</v>
      </c>
      <c r="F7403" t="s">
        <v>30</v>
      </c>
      <c r="G7403" t="s">
        <v>28</v>
      </c>
    </row>
    <row r="7404" spans="1:7" x14ac:dyDescent="0.2">
      <c r="A7404" s="3">
        <v>42828</v>
      </c>
      <c r="B7404">
        <v>1.6600000000000001</v>
      </c>
      <c r="C7404" t="s">
        <v>27</v>
      </c>
      <c r="D7404" t="s">
        <v>28</v>
      </c>
      <c r="E7404">
        <v>1.6</v>
      </c>
      <c r="F7404" t="s">
        <v>27</v>
      </c>
      <c r="G7404" t="s">
        <v>28</v>
      </c>
    </row>
    <row r="7405" spans="1:7" x14ac:dyDescent="0.2">
      <c r="A7405" s="3">
        <v>42829</v>
      </c>
      <c r="B7405">
        <v>1.6600000000000001</v>
      </c>
      <c r="C7405" t="s">
        <v>27</v>
      </c>
      <c r="D7405" t="s">
        <v>28</v>
      </c>
      <c r="E7405">
        <v>1.61</v>
      </c>
      <c r="F7405" t="s">
        <v>27</v>
      </c>
      <c r="G7405" t="s">
        <v>28</v>
      </c>
    </row>
    <row r="7406" spans="1:7" x14ac:dyDescent="0.2">
      <c r="A7406" s="3">
        <v>42830</v>
      </c>
      <c r="B7406">
        <v>1.6600000000000001</v>
      </c>
      <c r="C7406" t="s">
        <v>27</v>
      </c>
      <c r="D7406" t="s">
        <v>28</v>
      </c>
      <c r="E7406">
        <v>1.61</v>
      </c>
      <c r="F7406" t="s">
        <v>27</v>
      </c>
      <c r="G7406" t="s">
        <v>28</v>
      </c>
    </row>
    <row r="7407" spans="1:7" x14ac:dyDescent="0.2">
      <c r="A7407" s="3">
        <v>42831</v>
      </c>
      <c r="B7407">
        <v>1.6600000000000001</v>
      </c>
      <c r="C7407" t="s">
        <v>27</v>
      </c>
      <c r="D7407" t="s">
        <v>28</v>
      </c>
      <c r="E7407">
        <v>1.6</v>
      </c>
      <c r="F7407" t="s">
        <v>27</v>
      </c>
      <c r="G7407" t="s">
        <v>28</v>
      </c>
    </row>
    <row r="7408" spans="1:7" x14ac:dyDescent="0.2">
      <c r="A7408" s="3">
        <v>42832</v>
      </c>
      <c r="B7408">
        <v>1.6600000000000001</v>
      </c>
      <c r="C7408" t="s">
        <v>27</v>
      </c>
      <c r="D7408" t="s">
        <v>28</v>
      </c>
      <c r="E7408">
        <v>1.61</v>
      </c>
      <c r="F7408" t="s">
        <v>27</v>
      </c>
      <c r="G7408" t="s">
        <v>28</v>
      </c>
    </row>
    <row r="7409" spans="1:7" x14ac:dyDescent="0.2">
      <c r="A7409" s="3">
        <v>42833</v>
      </c>
      <c r="B7409" t="s">
        <v>29</v>
      </c>
      <c r="C7409" t="s">
        <v>30</v>
      </c>
      <c r="D7409" t="s">
        <v>28</v>
      </c>
      <c r="E7409" t="s">
        <v>29</v>
      </c>
      <c r="F7409" t="s">
        <v>30</v>
      </c>
      <c r="G7409" t="s">
        <v>28</v>
      </c>
    </row>
    <row r="7410" spans="1:7" x14ac:dyDescent="0.2">
      <c r="A7410" s="3">
        <v>42834</v>
      </c>
      <c r="B7410" t="s">
        <v>29</v>
      </c>
      <c r="C7410" t="s">
        <v>30</v>
      </c>
      <c r="D7410" t="s">
        <v>28</v>
      </c>
      <c r="E7410" t="s">
        <v>29</v>
      </c>
      <c r="F7410" t="s">
        <v>30</v>
      </c>
      <c r="G7410" t="s">
        <v>28</v>
      </c>
    </row>
    <row r="7411" spans="1:7" x14ac:dyDescent="0.2">
      <c r="A7411" s="3">
        <v>42835</v>
      </c>
      <c r="B7411">
        <v>1.6600000000000001</v>
      </c>
      <c r="C7411" t="s">
        <v>27</v>
      </c>
      <c r="D7411" t="s">
        <v>28</v>
      </c>
      <c r="E7411">
        <v>1.6400000000000001</v>
      </c>
      <c r="F7411" t="s">
        <v>27</v>
      </c>
      <c r="G7411" t="s">
        <v>28</v>
      </c>
    </row>
    <row r="7412" spans="1:7" x14ac:dyDescent="0.2">
      <c r="A7412" s="3">
        <v>42836</v>
      </c>
      <c r="B7412">
        <v>1.6600000000000001</v>
      </c>
      <c r="C7412" t="s">
        <v>27</v>
      </c>
      <c r="D7412" t="s">
        <v>28</v>
      </c>
      <c r="E7412">
        <v>1.6500000000000001</v>
      </c>
      <c r="F7412" t="s">
        <v>27</v>
      </c>
      <c r="G7412" t="s">
        <v>28</v>
      </c>
    </row>
    <row r="7413" spans="1:7" x14ac:dyDescent="0.2">
      <c r="A7413" s="3">
        <v>42837</v>
      </c>
      <c r="B7413">
        <v>1.6600000000000001</v>
      </c>
      <c r="C7413" t="s">
        <v>27</v>
      </c>
      <c r="D7413" t="s">
        <v>28</v>
      </c>
      <c r="E7413">
        <v>1.6500000000000001</v>
      </c>
      <c r="F7413" t="s">
        <v>27</v>
      </c>
      <c r="G7413" t="s">
        <v>28</v>
      </c>
    </row>
    <row r="7414" spans="1:7" x14ac:dyDescent="0.2">
      <c r="A7414" s="3">
        <v>42838</v>
      </c>
      <c r="B7414">
        <v>1.6600000000000001</v>
      </c>
      <c r="C7414" t="s">
        <v>27</v>
      </c>
      <c r="D7414" t="s">
        <v>28</v>
      </c>
      <c r="E7414">
        <v>1.6500000000000001</v>
      </c>
      <c r="F7414" t="s">
        <v>27</v>
      </c>
      <c r="G7414" t="s">
        <v>28</v>
      </c>
    </row>
    <row r="7415" spans="1:7" x14ac:dyDescent="0.2">
      <c r="A7415" s="3">
        <v>42839</v>
      </c>
      <c r="B7415">
        <v>1.6600000000000001</v>
      </c>
      <c r="C7415" t="s">
        <v>27</v>
      </c>
      <c r="D7415" t="s">
        <v>28</v>
      </c>
      <c r="E7415">
        <v>1.6400000000000001</v>
      </c>
      <c r="F7415" t="s">
        <v>27</v>
      </c>
      <c r="G7415" t="s">
        <v>28</v>
      </c>
    </row>
    <row r="7416" spans="1:7" x14ac:dyDescent="0.2">
      <c r="A7416" s="3">
        <v>42840</v>
      </c>
      <c r="B7416" t="s">
        <v>29</v>
      </c>
      <c r="C7416" t="s">
        <v>30</v>
      </c>
      <c r="D7416" t="s">
        <v>28</v>
      </c>
      <c r="E7416" t="s">
        <v>29</v>
      </c>
      <c r="F7416" t="s">
        <v>30</v>
      </c>
      <c r="G7416" t="s">
        <v>28</v>
      </c>
    </row>
    <row r="7417" spans="1:7" x14ac:dyDescent="0.2">
      <c r="A7417" s="3">
        <v>42841</v>
      </c>
      <c r="B7417" t="s">
        <v>29</v>
      </c>
      <c r="C7417" t="s">
        <v>30</v>
      </c>
      <c r="D7417" t="s">
        <v>28</v>
      </c>
      <c r="E7417" t="s">
        <v>29</v>
      </c>
      <c r="F7417" t="s">
        <v>30</v>
      </c>
      <c r="G7417" t="s">
        <v>28</v>
      </c>
    </row>
    <row r="7418" spans="1:7" x14ac:dyDescent="0.2">
      <c r="A7418" s="3">
        <v>42842</v>
      </c>
      <c r="B7418" t="s">
        <v>29</v>
      </c>
      <c r="C7418" t="s">
        <v>30</v>
      </c>
      <c r="D7418" t="s">
        <v>28</v>
      </c>
      <c r="E7418" t="s">
        <v>29</v>
      </c>
      <c r="F7418" t="s">
        <v>30</v>
      </c>
      <c r="G7418" t="s">
        <v>28</v>
      </c>
    </row>
    <row r="7419" spans="1:7" x14ac:dyDescent="0.2">
      <c r="A7419" s="3">
        <v>42843</v>
      </c>
      <c r="B7419">
        <v>1.6600000000000001</v>
      </c>
      <c r="C7419" t="s">
        <v>27</v>
      </c>
      <c r="D7419" t="s">
        <v>28</v>
      </c>
      <c r="E7419">
        <v>1.6400000000000001</v>
      </c>
      <c r="F7419" t="s">
        <v>27</v>
      </c>
      <c r="G7419" t="s">
        <v>28</v>
      </c>
    </row>
    <row r="7420" spans="1:7" x14ac:dyDescent="0.2">
      <c r="A7420" s="3">
        <v>42844</v>
      </c>
      <c r="B7420">
        <v>1.6600000000000001</v>
      </c>
      <c r="C7420" t="s">
        <v>27</v>
      </c>
      <c r="D7420" t="s">
        <v>28</v>
      </c>
      <c r="E7420">
        <v>1.6500000000000001</v>
      </c>
      <c r="F7420" t="s">
        <v>27</v>
      </c>
      <c r="G7420" t="s">
        <v>28</v>
      </c>
    </row>
    <row r="7421" spans="1:7" x14ac:dyDescent="0.2">
      <c r="A7421" s="3">
        <v>42845</v>
      </c>
      <c r="B7421">
        <v>1.6600000000000001</v>
      </c>
      <c r="C7421" t="s">
        <v>27</v>
      </c>
      <c r="D7421" t="s">
        <v>28</v>
      </c>
      <c r="E7421">
        <v>1.6500000000000001</v>
      </c>
      <c r="F7421" t="s">
        <v>27</v>
      </c>
      <c r="G7421" t="s">
        <v>28</v>
      </c>
    </row>
    <row r="7422" spans="1:7" x14ac:dyDescent="0.2">
      <c r="A7422" s="3">
        <v>42846</v>
      </c>
      <c r="B7422">
        <v>1.6600000000000001</v>
      </c>
      <c r="C7422" t="s">
        <v>27</v>
      </c>
      <c r="D7422" t="s">
        <v>28</v>
      </c>
      <c r="E7422">
        <v>1.6400000000000001</v>
      </c>
      <c r="F7422" t="s">
        <v>27</v>
      </c>
      <c r="G7422" t="s">
        <v>28</v>
      </c>
    </row>
    <row r="7423" spans="1:7" x14ac:dyDescent="0.2">
      <c r="A7423" s="3">
        <v>42847</v>
      </c>
      <c r="B7423" t="s">
        <v>29</v>
      </c>
      <c r="C7423" t="s">
        <v>30</v>
      </c>
      <c r="D7423" t="s">
        <v>28</v>
      </c>
      <c r="E7423" t="s">
        <v>29</v>
      </c>
      <c r="F7423" t="s">
        <v>30</v>
      </c>
      <c r="G7423" t="s">
        <v>28</v>
      </c>
    </row>
    <row r="7424" spans="1:7" x14ac:dyDescent="0.2">
      <c r="A7424" s="3">
        <v>42848</v>
      </c>
      <c r="B7424" t="s">
        <v>29</v>
      </c>
      <c r="C7424" t="s">
        <v>30</v>
      </c>
      <c r="D7424" t="s">
        <v>28</v>
      </c>
      <c r="E7424" t="s">
        <v>29</v>
      </c>
      <c r="F7424" t="s">
        <v>30</v>
      </c>
      <c r="G7424" t="s">
        <v>28</v>
      </c>
    </row>
    <row r="7425" spans="1:7" x14ac:dyDescent="0.2">
      <c r="A7425" s="3">
        <v>42849</v>
      </c>
      <c r="B7425">
        <v>1.6600000000000001</v>
      </c>
      <c r="C7425" t="s">
        <v>27</v>
      </c>
      <c r="D7425" t="s">
        <v>28</v>
      </c>
      <c r="E7425">
        <v>1.53</v>
      </c>
      <c r="F7425" t="s">
        <v>27</v>
      </c>
      <c r="G7425" t="s">
        <v>28</v>
      </c>
    </row>
    <row r="7426" spans="1:7" x14ac:dyDescent="0.2">
      <c r="A7426" s="3">
        <v>42850</v>
      </c>
      <c r="B7426">
        <v>1.6600000000000001</v>
      </c>
      <c r="C7426" t="s">
        <v>27</v>
      </c>
      <c r="D7426" t="s">
        <v>28</v>
      </c>
      <c r="E7426">
        <v>1.52</v>
      </c>
      <c r="F7426" t="s">
        <v>27</v>
      </c>
      <c r="G7426" t="s">
        <v>28</v>
      </c>
    </row>
    <row r="7427" spans="1:7" x14ac:dyDescent="0.2">
      <c r="A7427" s="3">
        <v>42851</v>
      </c>
      <c r="B7427">
        <v>1.6600000000000001</v>
      </c>
      <c r="C7427" t="s">
        <v>27</v>
      </c>
      <c r="D7427" t="s">
        <v>28</v>
      </c>
      <c r="E7427">
        <v>1.53</v>
      </c>
      <c r="F7427" t="s">
        <v>27</v>
      </c>
      <c r="G7427" t="s">
        <v>28</v>
      </c>
    </row>
    <row r="7428" spans="1:7" x14ac:dyDescent="0.2">
      <c r="A7428" s="3">
        <v>42852</v>
      </c>
      <c r="B7428">
        <v>1.6600000000000001</v>
      </c>
      <c r="C7428" t="s">
        <v>27</v>
      </c>
      <c r="D7428" t="s">
        <v>28</v>
      </c>
      <c r="E7428">
        <v>1.54</v>
      </c>
      <c r="F7428" t="s">
        <v>27</v>
      </c>
      <c r="G7428" t="s">
        <v>28</v>
      </c>
    </row>
    <row r="7429" spans="1:7" x14ac:dyDescent="0.2">
      <c r="A7429" s="3">
        <v>42853</v>
      </c>
      <c r="B7429">
        <v>1.6600000000000001</v>
      </c>
      <c r="C7429" t="s">
        <v>27</v>
      </c>
      <c r="D7429" t="s">
        <v>28</v>
      </c>
      <c r="E7429">
        <v>1.54</v>
      </c>
      <c r="F7429" t="s">
        <v>27</v>
      </c>
      <c r="G7429" t="s">
        <v>28</v>
      </c>
    </row>
    <row r="7430" spans="1:7" x14ac:dyDescent="0.2">
      <c r="A7430" s="3">
        <v>42854</v>
      </c>
      <c r="B7430" t="s">
        <v>29</v>
      </c>
      <c r="C7430" t="s">
        <v>30</v>
      </c>
      <c r="D7430" t="s">
        <v>28</v>
      </c>
      <c r="E7430" t="s">
        <v>29</v>
      </c>
      <c r="F7430" t="s">
        <v>30</v>
      </c>
      <c r="G7430" t="s">
        <v>28</v>
      </c>
    </row>
    <row r="7431" spans="1:7" x14ac:dyDescent="0.2">
      <c r="A7431" s="3">
        <v>42855</v>
      </c>
      <c r="B7431" t="s">
        <v>29</v>
      </c>
      <c r="C7431" t="s">
        <v>30</v>
      </c>
      <c r="D7431" t="s">
        <v>28</v>
      </c>
      <c r="E7431" t="s">
        <v>29</v>
      </c>
      <c r="F7431" t="s">
        <v>30</v>
      </c>
      <c r="G7431" t="s">
        <v>28</v>
      </c>
    </row>
    <row r="7432" spans="1:7" x14ac:dyDescent="0.2">
      <c r="A7432" s="3">
        <v>42856</v>
      </c>
      <c r="B7432" t="s">
        <v>29</v>
      </c>
      <c r="C7432" t="s">
        <v>30</v>
      </c>
      <c r="D7432" t="s">
        <v>28</v>
      </c>
      <c r="E7432" t="s">
        <v>29</v>
      </c>
      <c r="F7432" t="s">
        <v>30</v>
      </c>
      <c r="G7432" t="s">
        <v>28</v>
      </c>
    </row>
    <row r="7433" spans="1:7" x14ac:dyDescent="0.2">
      <c r="A7433" s="3">
        <v>42857</v>
      </c>
      <c r="B7433">
        <v>1.6600000000000001</v>
      </c>
      <c r="C7433" t="s">
        <v>27</v>
      </c>
      <c r="D7433" t="s">
        <v>28</v>
      </c>
      <c r="E7433">
        <v>1.62</v>
      </c>
      <c r="F7433" t="s">
        <v>27</v>
      </c>
      <c r="G7433" t="s">
        <v>28</v>
      </c>
    </row>
    <row r="7434" spans="1:7" x14ac:dyDescent="0.2">
      <c r="A7434" s="3">
        <v>42858</v>
      </c>
      <c r="B7434" t="s">
        <v>29</v>
      </c>
      <c r="C7434" t="s">
        <v>30</v>
      </c>
      <c r="D7434" t="s">
        <v>28</v>
      </c>
      <c r="E7434" t="s">
        <v>29</v>
      </c>
      <c r="F7434" t="s">
        <v>30</v>
      </c>
      <c r="G7434" t="s">
        <v>28</v>
      </c>
    </row>
    <row r="7435" spans="1:7" x14ac:dyDescent="0.2">
      <c r="A7435" s="3">
        <v>42859</v>
      </c>
      <c r="B7435">
        <v>1.6600000000000001</v>
      </c>
      <c r="C7435" t="s">
        <v>27</v>
      </c>
      <c r="D7435" t="s">
        <v>28</v>
      </c>
      <c r="E7435">
        <v>1.6300000000000001</v>
      </c>
      <c r="F7435" t="s">
        <v>27</v>
      </c>
      <c r="G7435" t="s">
        <v>28</v>
      </c>
    </row>
    <row r="7436" spans="1:7" x14ac:dyDescent="0.2">
      <c r="A7436" s="3">
        <v>42860</v>
      </c>
      <c r="B7436">
        <v>1.6600000000000001</v>
      </c>
      <c r="C7436" t="s">
        <v>27</v>
      </c>
      <c r="D7436" t="s">
        <v>28</v>
      </c>
      <c r="E7436">
        <v>1.6300000000000001</v>
      </c>
      <c r="F7436" t="s">
        <v>27</v>
      </c>
      <c r="G7436" t="s">
        <v>28</v>
      </c>
    </row>
    <row r="7437" spans="1:7" x14ac:dyDescent="0.2">
      <c r="A7437" s="3">
        <v>42861</v>
      </c>
      <c r="B7437" t="s">
        <v>29</v>
      </c>
      <c r="C7437" t="s">
        <v>30</v>
      </c>
      <c r="D7437" t="s">
        <v>28</v>
      </c>
      <c r="E7437" t="s">
        <v>29</v>
      </c>
      <c r="F7437" t="s">
        <v>30</v>
      </c>
      <c r="G7437" t="s">
        <v>28</v>
      </c>
    </row>
    <row r="7438" spans="1:7" x14ac:dyDescent="0.2">
      <c r="A7438" s="3">
        <v>42862</v>
      </c>
      <c r="B7438" t="s">
        <v>29</v>
      </c>
      <c r="C7438" t="s">
        <v>30</v>
      </c>
      <c r="D7438" t="s">
        <v>28</v>
      </c>
      <c r="E7438" t="s">
        <v>29</v>
      </c>
      <c r="F7438" t="s">
        <v>30</v>
      </c>
      <c r="G7438" t="s">
        <v>28</v>
      </c>
    </row>
    <row r="7439" spans="1:7" x14ac:dyDescent="0.2">
      <c r="A7439" s="3">
        <v>42863</v>
      </c>
      <c r="B7439">
        <v>1.6600000000000001</v>
      </c>
      <c r="C7439" t="s">
        <v>27</v>
      </c>
      <c r="D7439" t="s">
        <v>28</v>
      </c>
      <c r="E7439">
        <v>1.6300000000000001</v>
      </c>
      <c r="F7439" t="s">
        <v>27</v>
      </c>
      <c r="G7439" t="s">
        <v>28</v>
      </c>
    </row>
    <row r="7440" spans="1:7" x14ac:dyDescent="0.2">
      <c r="A7440" s="3">
        <v>42864</v>
      </c>
      <c r="B7440">
        <v>1.6600000000000001</v>
      </c>
      <c r="C7440" t="s">
        <v>27</v>
      </c>
      <c r="D7440" t="s">
        <v>28</v>
      </c>
      <c r="E7440">
        <v>1.6300000000000001</v>
      </c>
      <c r="F7440" t="s">
        <v>27</v>
      </c>
      <c r="G7440" t="s">
        <v>28</v>
      </c>
    </row>
    <row r="7441" spans="1:7" x14ac:dyDescent="0.2">
      <c r="A7441" s="3">
        <v>42865</v>
      </c>
      <c r="B7441">
        <v>1.6600000000000001</v>
      </c>
      <c r="C7441" t="s">
        <v>27</v>
      </c>
      <c r="D7441" t="s">
        <v>28</v>
      </c>
      <c r="E7441">
        <v>1.6300000000000001</v>
      </c>
      <c r="F7441" t="s">
        <v>27</v>
      </c>
      <c r="G7441" t="s">
        <v>28</v>
      </c>
    </row>
    <row r="7442" spans="1:7" x14ac:dyDescent="0.2">
      <c r="A7442" s="3">
        <v>42866</v>
      </c>
      <c r="B7442">
        <v>1.6600000000000001</v>
      </c>
      <c r="C7442" t="s">
        <v>27</v>
      </c>
      <c r="D7442" t="s">
        <v>28</v>
      </c>
      <c r="E7442">
        <v>1.62</v>
      </c>
      <c r="F7442" t="s">
        <v>27</v>
      </c>
      <c r="G7442" t="s">
        <v>28</v>
      </c>
    </row>
    <row r="7443" spans="1:7" x14ac:dyDescent="0.2">
      <c r="A7443" s="3">
        <v>42867</v>
      </c>
      <c r="B7443">
        <v>1.6600000000000001</v>
      </c>
      <c r="C7443" t="s">
        <v>27</v>
      </c>
      <c r="D7443" t="s">
        <v>28</v>
      </c>
      <c r="E7443">
        <v>1.6300000000000001</v>
      </c>
      <c r="F7443" t="s">
        <v>27</v>
      </c>
      <c r="G7443" t="s">
        <v>28</v>
      </c>
    </row>
    <row r="7444" spans="1:7" x14ac:dyDescent="0.2">
      <c r="A7444" s="3">
        <v>42868</v>
      </c>
      <c r="B7444" t="s">
        <v>29</v>
      </c>
      <c r="C7444" t="s">
        <v>30</v>
      </c>
      <c r="D7444" t="s">
        <v>28</v>
      </c>
      <c r="E7444" t="s">
        <v>29</v>
      </c>
      <c r="F7444" t="s">
        <v>30</v>
      </c>
      <c r="G7444" t="s">
        <v>28</v>
      </c>
    </row>
    <row r="7445" spans="1:7" x14ac:dyDescent="0.2">
      <c r="A7445" s="3">
        <v>42869</v>
      </c>
      <c r="B7445" t="s">
        <v>29</v>
      </c>
      <c r="C7445" t="s">
        <v>30</v>
      </c>
      <c r="D7445" t="s">
        <v>28</v>
      </c>
      <c r="E7445" t="s">
        <v>29</v>
      </c>
      <c r="F7445" t="s">
        <v>30</v>
      </c>
      <c r="G7445" t="s">
        <v>28</v>
      </c>
    </row>
    <row r="7446" spans="1:7" x14ac:dyDescent="0.2">
      <c r="A7446" s="3">
        <v>42870</v>
      </c>
      <c r="B7446">
        <v>1.6600000000000001</v>
      </c>
      <c r="C7446" t="s">
        <v>27</v>
      </c>
      <c r="D7446" t="s">
        <v>28</v>
      </c>
      <c r="E7446">
        <v>1.62</v>
      </c>
      <c r="F7446" t="s">
        <v>27</v>
      </c>
      <c r="G7446" t="s">
        <v>28</v>
      </c>
    </row>
    <row r="7447" spans="1:7" x14ac:dyDescent="0.2">
      <c r="A7447" s="3">
        <v>42871</v>
      </c>
      <c r="B7447">
        <v>1.6600000000000001</v>
      </c>
      <c r="C7447" t="s">
        <v>27</v>
      </c>
      <c r="D7447" t="s">
        <v>28</v>
      </c>
      <c r="E7447">
        <v>1.6400000000000001</v>
      </c>
      <c r="F7447" t="s">
        <v>27</v>
      </c>
      <c r="G7447" t="s">
        <v>28</v>
      </c>
    </row>
    <row r="7448" spans="1:7" x14ac:dyDescent="0.2">
      <c r="A7448" s="3">
        <v>42872</v>
      </c>
      <c r="B7448">
        <v>1.6600000000000001</v>
      </c>
      <c r="C7448" t="s">
        <v>27</v>
      </c>
      <c r="D7448" t="s">
        <v>28</v>
      </c>
      <c r="E7448">
        <v>1.6400000000000001</v>
      </c>
      <c r="F7448" t="s">
        <v>27</v>
      </c>
      <c r="G7448" t="s">
        <v>28</v>
      </c>
    </row>
    <row r="7449" spans="1:7" x14ac:dyDescent="0.2">
      <c r="A7449" s="3">
        <v>42873</v>
      </c>
      <c r="B7449">
        <v>1.6600000000000001</v>
      </c>
      <c r="C7449" t="s">
        <v>27</v>
      </c>
      <c r="D7449" t="s">
        <v>28</v>
      </c>
      <c r="E7449">
        <v>1.6400000000000001</v>
      </c>
      <c r="F7449" t="s">
        <v>27</v>
      </c>
      <c r="G7449" t="s">
        <v>28</v>
      </c>
    </row>
    <row r="7450" spans="1:7" x14ac:dyDescent="0.2">
      <c r="A7450" s="3">
        <v>42874</v>
      </c>
      <c r="B7450">
        <v>1.6600000000000001</v>
      </c>
      <c r="C7450" t="s">
        <v>27</v>
      </c>
      <c r="D7450" t="s">
        <v>28</v>
      </c>
      <c r="E7450">
        <v>1.6300000000000001</v>
      </c>
      <c r="F7450" t="s">
        <v>27</v>
      </c>
      <c r="G7450" t="s">
        <v>28</v>
      </c>
    </row>
    <row r="7451" spans="1:7" x14ac:dyDescent="0.2">
      <c r="A7451" s="3">
        <v>42875</v>
      </c>
      <c r="B7451" t="s">
        <v>29</v>
      </c>
      <c r="C7451" t="s">
        <v>30</v>
      </c>
      <c r="D7451" t="s">
        <v>28</v>
      </c>
      <c r="E7451" t="s">
        <v>29</v>
      </c>
      <c r="F7451" t="s">
        <v>30</v>
      </c>
      <c r="G7451" t="s">
        <v>28</v>
      </c>
    </row>
    <row r="7452" spans="1:7" x14ac:dyDescent="0.2">
      <c r="A7452" s="3">
        <v>42876</v>
      </c>
      <c r="B7452" t="s">
        <v>29</v>
      </c>
      <c r="C7452" t="s">
        <v>30</v>
      </c>
      <c r="D7452" t="s">
        <v>28</v>
      </c>
      <c r="E7452" t="s">
        <v>29</v>
      </c>
      <c r="F7452" t="s">
        <v>30</v>
      </c>
      <c r="G7452" t="s">
        <v>28</v>
      </c>
    </row>
    <row r="7453" spans="1:7" x14ac:dyDescent="0.2">
      <c r="A7453" s="3">
        <v>42877</v>
      </c>
      <c r="B7453">
        <v>1.6600000000000001</v>
      </c>
      <c r="C7453" t="s">
        <v>27</v>
      </c>
      <c r="D7453" t="s">
        <v>28</v>
      </c>
      <c r="E7453">
        <v>1.6400000000000001</v>
      </c>
      <c r="F7453" t="s">
        <v>27</v>
      </c>
      <c r="G7453" t="s">
        <v>28</v>
      </c>
    </row>
    <row r="7454" spans="1:7" x14ac:dyDescent="0.2">
      <c r="A7454" s="3">
        <v>42878</v>
      </c>
      <c r="B7454">
        <v>1.6600000000000001</v>
      </c>
      <c r="C7454" t="s">
        <v>27</v>
      </c>
      <c r="D7454" t="s">
        <v>28</v>
      </c>
      <c r="E7454">
        <v>1.6400000000000001</v>
      </c>
      <c r="F7454" t="s">
        <v>27</v>
      </c>
      <c r="G7454" t="s">
        <v>28</v>
      </c>
    </row>
    <row r="7455" spans="1:7" x14ac:dyDescent="0.2">
      <c r="A7455" s="3">
        <v>42879</v>
      </c>
      <c r="B7455">
        <v>1.6600000000000001</v>
      </c>
      <c r="C7455" t="s">
        <v>27</v>
      </c>
      <c r="D7455" t="s">
        <v>28</v>
      </c>
      <c r="E7455">
        <v>1.6400000000000001</v>
      </c>
      <c r="F7455" t="s">
        <v>27</v>
      </c>
      <c r="G7455" t="s">
        <v>28</v>
      </c>
    </row>
    <row r="7456" spans="1:7" x14ac:dyDescent="0.2">
      <c r="A7456" s="3">
        <v>42880</v>
      </c>
      <c r="B7456">
        <v>1.6600000000000001</v>
      </c>
      <c r="C7456" t="s">
        <v>27</v>
      </c>
      <c r="D7456" t="s">
        <v>28</v>
      </c>
      <c r="E7456">
        <v>1.6400000000000001</v>
      </c>
      <c r="F7456" t="s">
        <v>27</v>
      </c>
      <c r="G7456" t="s">
        <v>28</v>
      </c>
    </row>
    <row r="7457" spans="1:7" x14ac:dyDescent="0.2">
      <c r="A7457" s="3">
        <v>42881</v>
      </c>
      <c r="B7457">
        <v>1.6600000000000001</v>
      </c>
      <c r="C7457" t="s">
        <v>27</v>
      </c>
      <c r="D7457" t="s">
        <v>28</v>
      </c>
      <c r="E7457">
        <v>1.59</v>
      </c>
      <c r="F7457" t="s">
        <v>27</v>
      </c>
      <c r="G7457" t="s">
        <v>28</v>
      </c>
    </row>
    <row r="7458" spans="1:7" x14ac:dyDescent="0.2">
      <c r="A7458" s="3">
        <v>42882</v>
      </c>
      <c r="B7458" t="s">
        <v>29</v>
      </c>
      <c r="C7458" t="s">
        <v>30</v>
      </c>
      <c r="D7458" t="s">
        <v>28</v>
      </c>
      <c r="E7458" t="s">
        <v>29</v>
      </c>
      <c r="F7458" t="s">
        <v>30</v>
      </c>
      <c r="G7458" t="s">
        <v>28</v>
      </c>
    </row>
    <row r="7459" spans="1:7" x14ac:dyDescent="0.2">
      <c r="A7459" s="3">
        <v>42883</v>
      </c>
      <c r="B7459" t="s">
        <v>29</v>
      </c>
      <c r="C7459" t="s">
        <v>30</v>
      </c>
      <c r="D7459" t="s">
        <v>28</v>
      </c>
      <c r="E7459" t="s">
        <v>29</v>
      </c>
      <c r="F7459" t="s">
        <v>30</v>
      </c>
      <c r="G7459" t="s">
        <v>28</v>
      </c>
    </row>
    <row r="7460" spans="1:7" x14ac:dyDescent="0.2">
      <c r="A7460" s="3">
        <v>42884</v>
      </c>
      <c r="B7460">
        <v>1.6600000000000001</v>
      </c>
      <c r="C7460" t="s">
        <v>27</v>
      </c>
      <c r="D7460" t="s">
        <v>28</v>
      </c>
      <c r="E7460">
        <v>1.61</v>
      </c>
      <c r="F7460" t="s">
        <v>27</v>
      </c>
      <c r="G7460" t="s">
        <v>28</v>
      </c>
    </row>
    <row r="7461" spans="1:7" x14ac:dyDescent="0.2">
      <c r="A7461" s="3">
        <v>42885</v>
      </c>
      <c r="B7461">
        <v>1.6600000000000001</v>
      </c>
      <c r="C7461" t="s">
        <v>27</v>
      </c>
      <c r="D7461" t="s">
        <v>28</v>
      </c>
      <c r="E7461">
        <v>1.54</v>
      </c>
      <c r="F7461" t="s">
        <v>27</v>
      </c>
      <c r="G7461" t="s">
        <v>28</v>
      </c>
    </row>
    <row r="7462" spans="1:7" x14ac:dyDescent="0.2">
      <c r="A7462" s="3">
        <v>42886</v>
      </c>
      <c r="B7462">
        <v>1.6600000000000001</v>
      </c>
      <c r="C7462" t="s">
        <v>27</v>
      </c>
      <c r="D7462" t="s">
        <v>28</v>
      </c>
      <c r="E7462">
        <v>1.57</v>
      </c>
      <c r="F7462" t="s">
        <v>27</v>
      </c>
      <c r="G7462" t="s">
        <v>28</v>
      </c>
    </row>
    <row r="7463" spans="1:7" x14ac:dyDescent="0.2">
      <c r="A7463" s="3">
        <v>42887</v>
      </c>
      <c r="B7463">
        <v>1.6600000000000001</v>
      </c>
      <c r="C7463" t="s">
        <v>27</v>
      </c>
      <c r="D7463" t="s">
        <v>28</v>
      </c>
      <c r="E7463">
        <v>1.6300000000000001</v>
      </c>
      <c r="F7463" t="s">
        <v>27</v>
      </c>
      <c r="G7463" t="s">
        <v>28</v>
      </c>
    </row>
    <row r="7464" spans="1:7" x14ac:dyDescent="0.2">
      <c r="A7464" s="3">
        <v>42888</v>
      </c>
      <c r="B7464">
        <v>1.6600000000000001</v>
      </c>
      <c r="C7464" t="s">
        <v>27</v>
      </c>
      <c r="D7464" t="s">
        <v>28</v>
      </c>
      <c r="E7464">
        <v>1.6300000000000001</v>
      </c>
      <c r="F7464" t="s">
        <v>27</v>
      </c>
      <c r="G7464" t="s">
        <v>28</v>
      </c>
    </row>
    <row r="7465" spans="1:7" x14ac:dyDescent="0.2">
      <c r="A7465" s="3">
        <v>42889</v>
      </c>
      <c r="B7465" t="s">
        <v>29</v>
      </c>
      <c r="C7465" t="s">
        <v>30</v>
      </c>
      <c r="D7465" t="s">
        <v>28</v>
      </c>
      <c r="E7465" t="s">
        <v>29</v>
      </c>
      <c r="F7465" t="s">
        <v>30</v>
      </c>
      <c r="G7465" t="s">
        <v>28</v>
      </c>
    </row>
    <row r="7466" spans="1:7" x14ac:dyDescent="0.2">
      <c r="A7466" s="3">
        <v>42890</v>
      </c>
      <c r="B7466" t="s">
        <v>29</v>
      </c>
      <c r="C7466" t="s">
        <v>30</v>
      </c>
      <c r="D7466" t="s">
        <v>28</v>
      </c>
      <c r="E7466" t="s">
        <v>29</v>
      </c>
      <c r="F7466" t="s">
        <v>30</v>
      </c>
      <c r="G7466" t="s">
        <v>28</v>
      </c>
    </row>
    <row r="7467" spans="1:7" x14ac:dyDescent="0.2">
      <c r="A7467" s="3">
        <v>42891</v>
      </c>
      <c r="B7467">
        <v>1.6600000000000001</v>
      </c>
      <c r="C7467" t="s">
        <v>27</v>
      </c>
      <c r="D7467" t="s">
        <v>28</v>
      </c>
      <c r="E7467">
        <v>1.62</v>
      </c>
      <c r="F7467" t="s">
        <v>27</v>
      </c>
      <c r="G7467" t="s">
        <v>28</v>
      </c>
    </row>
    <row r="7468" spans="1:7" x14ac:dyDescent="0.2">
      <c r="A7468" s="3">
        <v>42892</v>
      </c>
      <c r="B7468">
        <v>1.6600000000000001</v>
      </c>
      <c r="C7468" t="s">
        <v>27</v>
      </c>
      <c r="D7468" t="s">
        <v>28</v>
      </c>
      <c r="E7468">
        <v>1.6300000000000001</v>
      </c>
      <c r="F7468" t="s">
        <v>27</v>
      </c>
      <c r="G7468" t="s">
        <v>28</v>
      </c>
    </row>
    <row r="7469" spans="1:7" x14ac:dyDescent="0.2">
      <c r="A7469" s="3">
        <v>42893</v>
      </c>
      <c r="B7469">
        <v>1.6600000000000001</v>
      </c>
      <c r="C7469" t="s">
        <v>27</v>
      </c>
      <c r="D7469" t="s">
        <v>28</v>
      </c>
      <c r="E7469">
        <v>1.6300000000000001</v>
      </c>
      <c r="F7469" t="s">
        <v>27</v>
      </c>
      <c r="G7469" t="s">
        <v>28</v>
      </c>
    </row>
    <row r="7470" spans="1:7" x14ac:dyDescent="0.2">
      <c r="A7470" s="3">
        <v>42894</v>
      </c>
      <c r="B7470">
        <v>1.6600000000000001</v>
      </c>
      <c r="C7470" t="s">
        <v>27</v>
      </c>
      <c r="D7470" t="s">
        <v>28</v>
      </c>
      <c r="E7470">
        <v>1.6300000000000001</v>
      </c>
      <c r="F7470" t="s">
        <v>27</v>
      </c>
      <c r="G7470" t="s">
        <v>28</v>
      </c>
    </row>
    <row r="7471" spans="1:7" x14ac:dyDescent="0.2">
      <c r="A7471" s="3">
        <v>42895</v>
      </c>
      <c r="B7471">
        <v>1.6600000000000001</v>
      </c>
      <c r="C7471" t="s">
        <v>27</v>
      </c>
      <c r="D7471" t="s">
        <v>28</v>
      </c>
      <c r="E7471">
        <v>1.6300000000000001</v>
      </c>
      <c r="F7471" t="s">
        <v>27</v>
      </c>
      <c r="G7471" t="s">
        <v>28</v>
      </c>
    </row>
    <row r="7472" spans="1:7" x14ac:dyDescent="0.2">
      <c r="A7472" s="3">
        <v>42896</v>
      </c>
      <c r="B7472" t="s">
        <v>29</v>
      </c>
      <c r="C7472" t="s">
        <v>30</v>
      </c>
      <c r="D7472" t="s">
        <v>28</v>
      </c>
      <c r="E7472" t="s">
        <v>29</v>
      </c>
      <c r="F7472" t="s">
        <v>30</v>
      </c>
      <c r="G7472" t="s">
        <v>28</v>
      </c>
    </row>
    <row r="7473" spans="1:7" x14ac:dyDescent="0.2">
      <c r="A7473" s="3">
        <v>42897</v>
      </c>
      <c r="B7473" t="s">
        <v>29</v>
      </c>
      <c r="C7473" t="s">
        <v>30</v>
      </c>
      <c r="D7473" t="s">
        <v>28</v>
      </c>
      <c r="E7473" t="s">
        <v>29</v>
      </c>
      <c r="F7473" t="s">
        <v>30</v>
      </c>
      <c r="G7473" t="s">
        <v>28</v>
      </c>
    </row>
    <row r="7474" spans="1:7" x14ac:dyDescent="0.2">
      <c r="A7474" s="3">
        <v>42898</v>
      </c>
      <c r="B7474">
        <v>1.6600000000000001</v>
      </c>
      <c r="C7474" t="s">
        <v>27</v>
      </c>
      <c r="D7474" t="s">
        <v>28</v>
      </c>
      <c r="E7474">
        <v>1.56</v>
      </c>
      <c r="F7474" t="s">
        <v>27</v>
      </c>
      <c r="G7474" t="s">
        <v>28</v>
      </c>
    </row>
    <row r="7475" spans="1:7" x14ac:dyDescent="0.2">
      <c r="A7475" s="3">
        <v>42899</v>
      </c>
      <c r="B7475">
        <v>1.6600000000000001</v>
      </c>
      <c r="C7475" t="s">
        <v>27</v>
      </c>
      <c r="D7475" t="s">
        <v>28</v>
      </c>
      <c r="E7475">
        <v>1.56</v>
      </c>
      <c r="F7475" t="s">
        <v>27</v>
      </c>
      <c r="G7475" t="s">
        <v>28</v>
      </c>
    </row>
    <row r="7476" spans="1:7" x14ac:dyDescent="0.2">
      <c r="A7476" s="3">
        <v>42900</v>
      </c>
      <c r="B7476">
        <v>1.6600000000000001</v>
      </c>
      <c r="C7476" t="s">
        <v>27</v>
      </c>
      <c r="D7476" t="s">
        <v>28</v>
      </c>
      <c r="E7476">
        <v>1.57</v>
      </c>
      <c r="F7476" t="s">
        <v>27</v>
      </c>
      <c r="G7476" t="s">
        <v>28</v>
      </c>
    </row>
    <row r="7477" spans="1:7" x14ac:dyDescent="0.2">
      <c r="A7477" s="3">
        <v>42901</v>
      </c>
      <c r="B7477" t="s">
        <v>29</v>
      </c>
      <c r="C7477" t="s">
        <v>30</v>
      </c>
      <c r="D7477" t="s">
        <v>28</v>
      </c>
      <c r="E7477" t="s">
        <v>29</v>
      </c>
      <c r="F7477" t="s">
        <v>30</v>
      </c>
      <c r="G7477" t="s">
        <v>28</v>
      </c>
    </row>
    <row r="7478" spans="1:7" x14ac:dyDescent="0.2">
      <c r="A7478" s="3">
        <v>42902</v>
      </c>
      <c r="B7478">
        <v>1.6600000000000001</v>
      </c>
      <c r="C7478" t="s">
        <v>27</v>
      </c>
      <c r="D7478" t="s">
        <v>28</v>
      </c>
      <c r="E7478">
        <v>1.61</v>
      </c>
      <c r="F7478" t="s">
        <v>27</v>
      </c>
      <c r="G7478" t="s">
        <v>28</v>
      </c>
    </row>
    <row r="7479" spans="1:7" x14ac:dyDescent="0.2">
      <c r="A7479" s="3">
        <v>42903</v>
      </c>
      <c r="B7479" t="s">
        <v>29</v>
      </c>
      <c r="C7479" t="s">
        <v>30</v>
      </c>
      <c r="D7479" t="s">
        <v>28</v>
      </c>
      <c r="E7479" t="s">
        <v>29</v>
      </c>
      <c r="F7479" t="s">
        <v>30</v>
      </c>
      <c r="G7479" t="s">
        <v>28</v>
      </c>
    </row>
    <row r="7480" spans="1:7" x14ac:dyDescent="0.2">
      <c r="A7480" s="3">
        <v>42904</v>
      </c>
      <c r="B7480" t="s">
        <v>29</v>
      </c>
      <c r="C7480" t="s">
        <v>30</v>
      </c>
      <c r="D7480" t="s">
        <v>28</v>
      </c>
      <c r="E7480" t="s">
        <v>29</v>
      </c>
      <c r="F7480" t="s">
        <v>30</v>
      </c>
      <c r="G7480" t="s">
        <v>28</v>
      </c>
    </row>
    <row r="7481" spans="1:7" x14ac:dyDescent="0.2">
      <c r="A7481" s="3">
        <v>42905</v>
      </c>
      <c r="B7481">
        <v>1.6600000000000001</v>
      </c>
      <c r="C7481" t="s">
        <v>27</v>
      </c>
      <c r="D7481" t="s">
        <v>28</v>
      </c>
      <c r="E7481">
        <v>1.6</v>
      </c>
      <c r="F7481" t="s">
        <v>27</v>
      </c>
      <c r="G7481" t="s">
        <v>28</v>
      </c>
    </row>
    <row r="7482" spans="1:7" x14ac:dyDescent="0.2">
      <c r="A7482" s="3">
        <v>42906</v>
      </c>
      <c r="B7482">
        <v>1.6600000000000001</v>
      </c>
      <c r="C7482" t="s">
        <v>27</v>
      </c>
      <c r="D7482" t="s">
        <v>28</v>
      </c>
      <c r="E7482">
        <v>1.58</v>
      </c>
      <c r="F7482" t="s">
        <v>27</v>
      </c>
      <c r="G7482" t="s">
        <v>28</v>
      </c>
    </row>
    <row r="7483" spans="1:7" x14ac:dyDescent="0.2">
      <c r="A7483" s="3">
        <v>42907</v>
      </c>
      <c r="B7483">
        <v>1.6600000000000001</v>
      </c>
      <c r="C7483" t="s">
        <v>27</v>
      </c>
      <c r="D7483" t="s">
        <v>28</v>
      </c>
      <c r="E7483">
        <v>1.58</v>
      </c>
      <c r="F7483" t="s">
        <v>27</v>
      </c>
      <c r="G7483" t="s">
        <v>28</v>
      </c>
    </row>
    <row r="7484" spans="1:7" x14ac:dyDescent="0.2">
      <c r="A7484" s="3">
        <v>42908</v>
      </c>
      <c r="B7484">
        <v>1.6600000000000001</v>
      </c>
      <c r="C7484" t="s">
        <v>27</v>
      </c>
      <c r="D7484" t="s">
        <v>28</v>
      </c>
      <c r="E7484">
        <v>1.56</v>
      </c>
      <c r="F7484" t="s">
        <v>27</v>
      </c>
      <c r="G7484" t="s">
        <v>28</v>
      </c>
    </row>
    <row r="7485" spans="1:7" x14ac:dyDescent="0.2">
      <c r="A7485" s="3">
        <v>42909</v>
      </c>
      <c r="B7485">
        <v>1.6600000000000001</v>
      </c>
      <c r="C7485" t="s">
        <v>27</v>
      </c>
      <c r="D7485" t="s">
        <v>28</v>
      </c>
      <c r="E7485">
        <v>1.57</v>
      </c>
      <c r="F7485" t="s">
        <v>27</v>
      </c>
      <c r="G7485" t="s">
        <v>28</v>
      </c>
    </row>
    <row r="7486" spans="1:7" x14ac:dyDescent="0.2">
      <c r="A7486" s="3">
        <v>42910</v>
      </c>
      <c r="B7486" t="s">
        <v>29</v>
      </c>
      <c r="C7486" t="s">
        <v>30</v>
      </c>
      <c r="D7486" t="s">
        <v>28</v>
      </c>
      <c r="E7486" t="s">
        <v>29</v>
      </c>
      <c r="F7486" t="s">
        <v>30</v>
      </c>
      <c r="G7486" t="s">
        <v>28</v>
      </c>
    </row>
    <row r="7487" spans="1:7" x14ac:dyDescent="0.2">
      <c r="A7487" s="3">
        <v>42911</v>
      </c>
      <c r="B7487" t="s">
        <v>29</v>
      </c>
      <c r="C7487" t="s">
        <v>30</v>
      </c>
      <c r="D7487" t="s">
        <v>28</v>
      </c>
      <c r="E7487" t="s">
        <v>29</v>
      </c>
      <c r="F7487" t="s">
        <v>30</v>
      </c>
      <c r="G7487" t="s">
        <v>28</v>
      </c>
    </row>
    <row r="7488" spans="1:7" x14ac:dyDescent="0.2">
      <c r="A7488" s="3">
        <v>42912</v>
      </c>
      <c r="B7488">
        <v>1.6600000000000001</v>
      </c>
      <c r="C7488" t="s">
        <v>27</v>
      </c>
      <c r="D7488" t="s">
        <v>28</v>
      </c>
      <c r="E7488">
        <v>1.5</v>
      </c>
      <c r="F7488" t="s">
        <v>27</v>
      </c>
      <c r="G7488" t="s">
        <v>28</v>
      </c>
    </row>
    <row r="7489" spans="1:7" x14ac:dyDescent="0.2">
      <c r="A7489" s="3">
        <v>42913</v>
      </c>
      <c r="B7489">
        <v>1.6600000000000001</v>
      </c>
      <c r="C7489" t="s">
        <v>27</v>
      </c>
      <c r="D7489" t="s">
        <v>28</v>
      </c>
      <c r="E7489">
        <v>1.46</v>
      </c>
      <c r="F7489" t="s">
        <v>27</v>
      </c>
      <c r="G7489" t="s">
        <v>28</v>
      </c>
    </row>
    <row r="7490" spans="1:7" x14ac:dyDescent="0.2">
      <c r="A7490" s="3">
        <v>42914</v>
      </c>
      <c r="B7490">
        <v>1.6600000000000001</v>
      </c>
      <c r="C7490" t="s">
        <v>27</v>
      </c>
      <c r="D7490" t="s">
        <v>28</v>
      </c>
      <c r="E7490">
        <v>1.1500000000000001</v>
      </c>
      <c r="F7490" t="s">
        <v>27</v>
      </c>
      <c r="G7490" t="s">
        <v>28</v>
      </c>
    </row>
    <row r="7491" spans="1:7" x14ac:dyDescent="0.2">
      <c r="A7491" s="3">
        <v>42915</v>
      </c>
      <c r="B7491">
        <v>1.6600000000000001</v>
      </c>
      <c r="C7491" t="s">
        <v>27</v>
      </c>
      <c r="D7491" t="s">
        <v>28</v>
      </c>
      <c r="E7491">
        <v>1.49</v>
      </c>
      <c r="F7491" t="s">
        <v>27</v>
      </c>
      <c r="G7491" t="s">
        <v>28</v>
      </c>
    </row>
    <row r="7492" spans="1:7" x14ac:dyDescent="0.2">
      <c r="A7492" s="3">
        <v>42916</v>
      </c>
      <c r="B7492">
        <v>1.6600000000000001</v>
      </c>
      <c r="C7492" t="s">
        <v>27</v>
      </c>
      <c r="D7492" t="s">
        <v>28</v>
      </c>
      <c r="E7492">
        <v>1.52</v>
      </c>
      <c r="F7492" t="s">
        <v>27</v>
      </c>
      <c r="G7492" t="s">
        <v>28</v>
      </c>
    </row>
    <row r="7493" spans="1:7" x14ac:dyDescent="0.2">
      <c r="A7493" s="3">
        <v>42917</v>
      </c>
      <c r="B7493" t="s">
        <v>29</v>
      </c>
      <c r="C7493" t="s">
        <v>30</v>
      </c>
      <c r="D7493" t="s">
        <v>28</v>
      </c>
      <c r="E7493" t="s">
        <v>29</v>
      </c>
      <c r="F7493" t="s">
        <v>30</v>
      </c>
      <c r="G7493" t="s">
        <v>28</v>
      </c>
    </row>
    <row r="7494" spans="1:7" x14ac:dyDescent="0.2">
      <c r="A7494" s="3">
        <v>42918</v>
      </c>
      <c r="B7494" t="s">
        <v>29</v>
      </c>
      <c r="C7494" t="s">
        <v>30</v>
      </c>
      <c r="D7494" t="s">
        <v>28</v>
      </c>
      <c r="E7494" t="s">
        <v>29</v>
      </c>
      <c r="F7494" t="s">
        <v>30</v>
      </c>
      <c r="G7494" t="s">
        <v>28</v>
      </c>
    </row>
    <row r="7495" spans="1:7" x14ac:dyDescent="0.2">
      <c r="A7495" s="3">
        <v>42919</v>
      </c>
      <c r="B7495">
        <v>1.6600000000000001</v>
      </c>
      <c r="C7495" t="s">
        <v>27</v>
      </c>
      <c r="D7495" t="s">
        <v>28</v>
      </c>
      <c r="E7495">
        <v>1.59</v>
      </c>
      <c r="F7495" t="s">
        <v>27</v>
      </c>
      <c r="G7495" t="s">
        <v>28</v>
      </c>
    </row>
    <row r="7496" spans="1:7" x14ac:dyDescent="0.2">
      <c r="A7496" s="3">
        <v>42920</v>
      </c>
      <c r="B7496">
        <v>1.6600000000000001</v>
      </c>
      <c r="C7496" t="s">
        <v>27</v>
      </c>
      <c r="D7496" t="s">
        <v>28</v>
      </c>
      <c r="E7496">
        <v>1.61</v>
      </c>
      <c r="F7496" t="s">
        <v>27</v>
      </c>
      <c r="G7496" t="s">
        <v>28</v>
      </c>
    </row>
    <row r="7497" spans="1:7" x14ac:dyDescent="0.2">
      <c r="A7497" s="3">
        <v>42921</v>
      </c>
      <c r="B7497">
        <v>1.6600000000000001</v>
      </c>
      <c r="C7497" t="s">
        <v>27</v>
      </c>
      <c r="D7497" t="s">
        <v>28</v>
      </c>
      <c r="E7497">
        <v>1.62</v>
      </c>
      <c r="F7497" t="s">
        <v>27</v>
      </c>
      <c r="G7497" t="s">
        <v>28</v>
      </c>
    </row>
    <row r="7498" spans="1:7" x14ac:dyDescent="0.2">
      <c r="A7498" s="3">
        <v>42922</v>
      </c>
      <c r="B7498">
        <v>1.6600000000000001</v>
      </c>
      <c r="C7498" t="s">
        <v>27</v>
      </c>
      <c r="D7498" t="s">
        <v>28</v>
      </c>
      <c r="E7498">
        <v>1.62</v>
      </c>
      <c r="F7498" t="s">
        <v>27</v>
      </c>
      <c r="G7498" t="s">
        <v>28</v>
      </c>
    </row>
    <row r="7499" spans="1:7" x14ac:dyDescent="0.2">
      <c r="A7499" s="3">
        <v>42923</v>
      </c>
      <c r="B7499">
        <v>1.6600000000000001</v>
      </c>
      <c r="C7499" t="s">
        <v>27</v>
      </c>
      <c r="D7499" t="s">
        <v>28</v>
      </c>
      <c r="E7499">
        <v>1.62</v>
      </c>
      <c r="F7499" t="s">
        <v>27</v>
      </c>
      <c r="G7499" t="s">
        <v>28</v>
      </c>
    </row>
    <row r="7500" spans="1:7" x14ac:dyDescent="0.2">
      <c r="A7500" s="3">
        <v>42924</v>
      </c>
      <c r="B7500" t="s">
        <v>29</v>
      </c>
      <c r="C7500" t="s">
        <v>30</v>
      </c>
      <c r="D7500" t="s">
        <v>28</v>
      </c>
      <c r="E7500" t="s">
        <v>29</v>
      </c>
      <c r="F7500" t="s">
        <v>30</v>
      </c>
      <c r="G7500" t="s">
        <v>28</v>
      </c>
    </row>
    <row r="7501" spans="1:7" x14ac:dyDescent="0.2">
      <c r="A7501" s="3">
        <v>42925</v>
      </c>
      <c r="B7501" t="s">
        <v>29</v>
      </c>
      <c r="C7501" t="s">
        <v>30</v>
      </c>
      <c r="D7501" t="s">
        <v>28</v>
      </c>
      <c r="E7501" t="s">
        <v>29</v>
      </c>
      <c r="F7501" t="s">
        <v>30</v>
      </c>
      <c r="G7501" t="s">
        <v>28</v>
      </c>
    </row>
    <row r="7502" spans="1:7" x14ac:dyDescent="0.2">
      <c r="A7502" s="3">
        <v>42926</v>
      </c>
      <c r="B7502">
        <v>1.6600000000000001</v>
      </c>
      <c r="C7502" t="s">
        <v>27</v>
      </c>
      <c r="D7502" t="s">
        <v>28</v>
      </c>
      <c r="E7502">
        <v>1.61</v>
      </c>
      <c r="F7502" t="s">
        <v>27</v>
      </c>
      <c r="G7502" t="s">
        <v>28</v>
      </c>
    </row>
    <row r="7503" spans="1:7" x14ac:dyDescent="0.2">
      <c r="A7503" s="3">
        <v>42927</v>
      </c>
      <c r="B7503">
        <v>1.6600000000000001</v>
      </c>
      <c r="C7503" t="s">
        <v>27</v>
      </c>
      <c r="D7503" t="s">
        <v>28</v>
      </c>
      <c r="E7503">
        <v>1.6</v>
      </c>
      <c r="F7503" t="s">
        <v>27</v>
      </c>
      <c r="G7503" t="s">
        <v>28</v>
      </c>
    </row>
    <row r="7504" spans="1:7" x14ac:dyDescent="0.2">
      <c r="A7504" s="3">
        <v>42928</v>
      </c>
      <c r="B7504">
        <v>1.6600000000000001</v>
      </c>
      <c r="C7504" t="s">
        <v>27</v>
      </c>
      <c r="D7504" t="s">
        <v>28</v>
      </c>
      <c r="E7504">
        <v>1.61</v>
      </c>
      <c r="F7504" t="s">
        <v>27</v>
      </c>
      <c r="G7504" t="s">
        <v>28</v>
      </c>
    </row>
    <row r="7505" spans="1:7" x14ac:dyDescent="0.2">
      <c r="A7505" s="3">
        <v>42929</v>
      </c>
      <c r="B7505">
        <v>1.6600000000000001</v>
      </c>
      <c r="C7505" t="s">
        <v>27</v>
      </c>
      <c r="D7505" t="s">
        <v>28</v>
      </c>
      <c r="E7505">
        <v>1.61</v>
      </c>
      <c r="F7505" t="s">
        <v>27</v>
      </c>
      <c r="G7505" t="s">
        <v>28</v>
      </c>
    </row>
    <row r="7506" spans="1:7" x14ac:dyDescent="0.2">
      <c r="A7506" s="3">
        <v>42930</v>
      </c>
      <c r="B7506">
        <v>1.6600000000000001</v>
      </c>
      <c r="C7506" t="s">
        <v>27</v>
      </c>
      <c r="D7506" t="s">
        <v>28</v>
      </c>
      <c r="E7506">
        <v>1.61</v>
      </c>
      <c r="F7506" t="s">
        <v>27</v>
      </c>
      <c r="G7506" t="s">
        <v>28</v>
      </c>
    </row>
    <row r="7507" spans="1:7" x14ac:dyDescent="0.2">
      <c r="A7507" s="3">
        <v>42931</v>
      </c>
      <c r="B7507" t="s">
        <v>29</v>
      </c>
      <c r="C7507" t="s">
        <v>30</v>
      </c>
      <c r="D7507" t="s">
        <v>28</v>
      </c>
      <c r="E7507" t="s">
        <v>29</v>
      </c>
      <c r="F7507" t="s">
        <v>30</v>
      </c>
      <c r="G7507" t="s">
        <v>28</v>
      </c>
    </row>
    <row r="7508" spans="1:7" x14ac:dyDescent="0.2">
      <c r="A7508" s="3">
        <v>42932</v>
      </c>
      <c r="B7508" t="s">
        <v>29</v>
      </c>
      <c r="C7508" t="s">
        <v>30</v>
      </c>
      <c r="D7508" t="s">
        <v>28</v>
      </c>
      <c r="E7508" t="s">
        <v>29</v>
      </c>
      <c r="F7508" t="s">
        <v>30</v>
      </c>
      <c r="G7508" t="s">
        <v>28</v>
      </c>
    </row>
    <row r="7509" spans="1:7" x14ac:dyDescent="0.2">
      <c r="A7509" s="3">
        <v>42933</v>
      </c>
      <c r="B7509">
        <v>1.6600000000000001</v>
      </c>
      <c r="C7509" t="s">
        <v>27</v>
      </c>
      <c r="D7509" t="s">
        <v>28</v>
      </c>
      <c r="E7509">
        <v>1.61</v>
      </c>
      <c r="F7509" t="s">
        <v>27</v>
      </c>
      <c r="G7509" t="s">
        <v>28</v>
      </c>
    </row>
    <row r="7510" spans="1:7" x14ac:dyDescent="0.2">
      <c r="A7510" s="3">
        <v>42934</v>
      </c>
      <c r="B7510">
        <v>1.6600000000000001</v>
      </c>
      <c r="C7510" t="s">
        <v>27</v>
      </c>
      <c r="D7510" t="s">
        <v>28</v>
      </c>
      <c r="E7510">
        <v>1.61</v>
      </c>
      <c r="F7510" t="s">
        <v>27</v>
      </c>
      <c r="G7510" t="s">
        <v>28</v>
      </c>
    </row>
    <row r="7511" spans="1:7" x14ac:dyDescent="0.2">
      <c r="A7511" s="3">
        <v>42935</v>
      </c>
      <c r="B7511">
        <v>1.6600000000000001</v>
      </c>
      <c r="C7511" t="s">
        <v>27</v>
      </c>
      <c r="D7511" t="s">
        <v>28</v>
      </c>
      <c r="E7511">
        <v>1.61</v>
      </c>
      <c r="F7511" t="s">
        <v>27</v>
      </c>
      <c r="G7511" t="s">
        <v>28</v>
      </c>
    </row>
    <row r="7512" spans="1:7" x14ac:dyDescent="0.2">
      <c r="A7512" s="3">
        <v>42936</v>
      </c>
      <c r="B7512">
        <v>1.6600000000000001</v>
      </c>
      <c r="C7512" t="s">
        <v>27</v>
      </c>
      <c r="D7512" t="s">
        <v>28</v>
      </c>
      <c r="E7512">
        <v>1.61</v>
      </c>
      <c r="F7512" t="s">
        <v>27</v>
      </c>
      <c r="G7512" t="s">
        <v>28</v>
      </c>
    </row>
    <row r="7513" spans="1:7" x14ac:dyDescent="0.2">
      <c r="A7513" s="3">
        <v>42937</v>
      </c>
      <c r="B7513">
        <v>1.6600000000000001</v>
      </c>
      <c r="C7513" t="s">
        <v>27</v>
      </c>
      <c r="D7513" t="s">
        <v>28</v>
      </c>
      <c r="E7513">
        <v>1.61</v>
      </c>
      <c r="F7513" t="s">
        <v>27</v>
      </c>
      <c r="G7513" t="s">
        <v>28</v>
      </c>
    </row>
    <row r="7514" spans="1:7" x14ac:dyDescent="0.2">
      <c r="A7514" s="3">
        <v>42938</v>
      </c>
      <c r="B7514" t="s">
        <v>29</v>
      </c>
      <c r="C7514" t="s">
        <v>30</v>
      </c>
      <c r="D7514" t="s">
        <v>28</v>
      </c>
      <c r="E7514" t="s">
        <v>29</v>
      </c>
      <c r="F7514" t="s">
        <v>30</v>
      </c>
      <c r="G7514" t="s">
        <v>28</v>
      </c>
    </row>
    <row r="7515" spans="1:7" x14ac:dyDescent="0.2">
      <c r="A7515" s="3">
        <v>42939</v>
      </c>
      <c r="B7515" t="s">
        <v>29</v>
      </c>
      <c r="C7515" t="s">
        <v>30</v>
      </c>
      <c r="D7515" t="s">
        <v>28</v>
      </c>
      <c r="E7515" t="s">
        <v>29</v>
      </c>
      <c r="F7515" t="s">
        <v>30</v>
      </c>
      <c r="G7515" t="s">
        <v>28</v>
      </c>
    </row>
    <row r="7516" spans="1:7" x14ac:dyDescent="0.2">
      <c r="A7516" s="3">
        <v>42940</v>
      </c>
      <c r="B7516">
        <v>1.6600000000000001</v>
      </c>
      <c r="C7516" t="s">
        <v>27</v>
      </c>
      <c r="D7516" t="s">
        <v>28</v>
      </c>
      <c r="E7516">
        <v>1.61</v>
      </c>
      <c r="F7516" t="s">
        <v>27</v>
      </c>
      <c r="G7516" t="s">
        <v>28</v>
      </c>
    </row>
    <row r="7517" spans="1:7" x14ac:dyDescent="0.2">
      <c r="A7517" s="3">
        <v>42941</v>
      </c>
      <c r="B7517">
        <v>1.6600000000000001</v>
      </c>
      <c r="C7517" t="s">
        <v>27</v>
      </c>
      <c r="D7517" t="s">
        <v>28</v>
      </c>
      <c r="E7517">
        <v>1.59</v>
      </c>
      <c r="F7517" t="s">
        <v>27</v>
      </c>
      <c r="G7517" t="s">
        <v>28</v>
      </c>
    </row>
    <row r="7518" spans="1:7" x14ac:dyDescent="0.2">
      <c r="A7518" s="3">
        <v>42942</v>
      </c>
      <c r="B7518">
        <v>1.6600000000000001</v>
      </c>
      <c r="C7518" t="s">
        <v>27</v>
      </c>
      <c r="D7518" t="s">
        <v>28</v>
      </c>
      <c r="E7518">
        <v>1.58</v>
      </c>
      <c r="F7518" t="s">
        <v>27</v>
      </c>
      <c r="G7518" t="s">
        <v>28</v>
      </c>
    </row>
    <row r="7519" spans="1:7" x14ac:dyDescent="0.2">
      <c r="A7519" s="3">
        <v>42943</v>
      </c>
      <c r="B7519">
        <v>1.6600000000000001</v>
      </c>
      <c r="C7519" t="s">
        <v>27</v>
      </c>
      <c r="D7519" t="s">
        <v>28</v>
      </c>
      <c r="E7519">
        <v>1.57</v>
      </c>
      <c r="F7519" t="s">
        <v>27</v>
      </c>
      <c r="G7519" t="s">
        <v>28</v>
      </c>
    </row>
    <row r="7520" spans="1:7" x14ac:dyDescent="0.2">
      <c r="A7520" s="3">
        <v>42944</v>
      </c>
      <c r="B7520">
        <v>1.6600000000000001</v>
      </c>
      <c r="C7520" t="s">
        <v>27</v>
      </c>
      <c r="D7520" t="s">
        <v>28</v>
      </c>
      <c r="E7520">
        <v>1.57</v>
      </c>
      <c r="F7520" t="s">
        <v>27</v>
      </c>
      <c r="G7520" t="s">
        <v>28</v>
      </c>
    </row>
    <row r="7521" spans="1:7" x14ac:dyDescent="0.2">
      <c r="A7521" s="3">
        <v>42945</v>
      </c>
      <c r="B7521" t="s">
        <v>29</v>
      </c>
      <c r="C7521" t="s">
        <v>30</v>
      </c>
      <c r="D7521" t="s">
        <v>28</v>
      </c>
      <c r="E7521" t="s">
        <v>29</v>
      </c>
      <c r="F7521" t="s">
        <v>30</v>
      </c>
      <c r="G7521" t="s">
        <v>28</v>
      </c>
    </row>
    <row r="7522" spans="1:7" x14ac:dyDescent="0.2">
      <c r="A7522" s="3">
        <v>42946</v>
      </c>
      <c r="B7522" t="s">
        <v>29</v>
      </c>
      <c r="C7522" t="s">
        <v>30</v>
      </c>
      <c r="D7522" t="s">
        <v>28</v>
      </c>
      <c r="E7522" t="s">
        <v>29</v>
      </c>
      <c r="F7522" t="s">
        <v>30</v>
      </c>
      <c r="G7522" t="s">
        <v>28</v>
      </c>
    </row>
    <row r="7523" spans="1:7" x14ac:dyDescent="0.2">
      <c r="A7523" s="3">
        <v>42947</v>
      </c>
      <c r="B7523">
        <v>1.6600000000000001</v>
      </c>
      <c r="C7523" t="s">
        <v>27</v>
      </c>
      <c r="D7523" t="s">
        <v>28</v>
      </c>
      <c r="E7523">
        <v>1.49</v>
      </c>
      <c r="F7523" t="s">
        <v>27</v>
      </c>
      <c r="G7523" t="s">
        <v>28</v>
      </c>
    </row>
    <row r="7524" spans="1:7" x14ac:dyDescent="0.2">
      <c r="A7524" s="3">
        <v>42952</v>
      </c>
      <c r="B7524" t="s">
        <v>29</v>
      </c>
      <c r="C7524" t="s">
        <v>30</v>
      </c>
      <c r="D7524" t="s">
        <v>28</v>
      </c>
      <c r="E7524" t="s">
        <v>29</v>
      </c>
      <c r="F7524" t="s">
        <v>30</v>
      </c>
      <c r="G7524" t="s">
        <v>28</v>
      </c>
    </row>
    <row r="7525" spans="1:7" x14ac:dyDescent="0.2">
      <c r="A7525" s="3">
        <v>42953</v>
      </c>
      <c r="B7525" t="s">
        <v>29</v>
      </c>
      <c r="C7525" t="s">
        <v>30</v>
      </c>
      <c r="D7525" t="s">
        <v>28</v>
      </c>
      <c r="E7525" t="s">
        <v>29</v>
      </c>
      <c r="F7525" t="s">
        <v>30</v>
      </c>
      <c r="G7525" t="s">
        <v>28</v>
      </c>
    </row>
    <row r="7526" spans="1:7" x14ac:dyDescent="0.2">
      <c r="A7526" s="3">
        <v>42959</v>
      </c>
      <c r="B7526" t="s">
        <v>29</v>
      </c>
      <c r="C7526" t="s">
        <v>30</v>
      </c>
      <c r="D7526" t="s">
        <v>28</v>
      </c>
      <c r="E7526" t="s">
        <v>29</v>
      </c>
      <c r="F7526" t="s">
        <v>30</v>
      </c>
      <c r="G7526" t="s">
        <v>28</v>
      </c>
    </row>
    <row r="7527" spans="1:7" x14ac:dyDescent="0.2">
      <c r="A7527" s="3">
        <v>42960</v>
      </c>
      <c r="B7527" t="s">
        <v>29</v>
      </c>
      <c r="C7527" t="s">
        <v>30</v>
      </c>
      <c r="D7527" t="s">
        <v>28</v>
      </c>
      <c r="E7527" t="s">
        <v>29</v>
      </c>
      <c r="F7527" t="s">
        <v>30</v>
      </c>
      <c r="G7527" t="s">
        <v>28</v>
      </c>
    </row>
    <row r="7528" spans="1:7" x14ac:dyDescent="0.2">
      <c r="A7528" s="3">
        <v>42962</v>
      </c>
      <c r="B7528" t="s">
        <v>29</v>
      </c>
      <c r="C7528" t="s">
        <v>30</v>
      </c>
      <c r="D7528" t="s">
        <v>28</v>
      </c>
      <c r="E7528" t="s">
        <v>29</v>
      </c>
      <c r="F7528" t="s">
        <v>30</v>
      </c>
      <c r="G7528" t="s">
        <v>28</v>
      </c>
    </row>
    <row r="7529" spans="1:7" x14ac:dyDescent="0.2">
      <c r="A7529" s="3">
        <v>42966</v>
      </c>
      <c r="B7529" t="s">
        <v>29</v>
      </c>
      <c r="C7529" t="s">
        <v>30</v>
      </c>
      <c r="D7529" t="s">
        <v>28</v>
      </c>
      <c r="E7529" t="s">
        <v>29</v>
      </c>
      <c r="F7529" t="s">
        <v>30</v>
      </c>
      <c r="G7529" t="s">
        <v>28</v>
      </c>
    </row>
    <row r="7530" spans="1:7" x14ac:dyDescent="0.2">
      <c r="A7530" s="3">
        <v>42967</v>
      </c>
      <c r="B7530" t="s">
        <v>29</v>
      </c>
      <c r="C7530" t="s">
        <v>30</v>
      </c>
      <c r="D7530" t="s">
        <v>28</v>
      </c>
      <c r="E7530" t="s">
        <v>29</v>
      </c>
      <c r="F7530" t="s">
        <v>30</v>
      </c>
      <c r="G7530" t="s">
        <v>28</v>
      </c>
    </row>
    <row r="7531" spans="1:7" x14ac:dyDescent="0.2">
      <c r="A7531" s="3">
        <v>42973</v>
      </c>
      <c r="B7531" t="s">
        <v>29</v>
      </c>
      <c r="C7531" t="s">
        <v>30</v>
      </c>
      <c r="D7531" t="s">
        <v>28</v>
      </c>
      <c r="E7531" t="s">
        <v>29</v>
      </c>
      <c r="F7531" t="s">
        <v>30</v>
      </c>
      <c r="G7531" t="s">
        <v>28</v>
      </c>
    </row>
    <row r="7532" spans="1:7" x14ac:dyDescent="0.2">
      <c r="A7532" s="3">
        <v>42974</v>
      </c>
      <c r="B7532" t="s">
        <v>29</v>
      </c>
      <c r="C7532" t="s">
        <v>30</v>
      </c>
      <c r="D7532" t="s">
        <v>28</v>
      </c>
      <c r="E7532" t="s">
        <v>29</v>
      </c>
      <c r="F7532" t="s">
        <v>30</v>
      </c>
      <c r="G7532" t="s">
        <v>28</v>
      </c>
    </row>
    <row r="7533" spans="1:7" x14ac:dyDescent="0.2">
      <c r="A7533" s="3">
        <v>42980</v>
      </c>
      <c r="B7533" t="s">
        <v>29</v>
      </c>
      <c r="C7533" t="s">
        <v>30</v>
      </c>
      <c r="D7533" t="s">
        <v>28</v>
      </c>
      <c r="E7533" t="s">
        <v>29</v>
      </c>
      <c r="F7533" t="s">
        <v>30</v>
      </c>
      <c r="G7533" t="s">
        <v>28</v>
      </c>
    </row>
    <row r="7534" spans="1:7" x14ac:dyDescent="0.2">
      <c r="A7534" s="3">
        <v>42981</v>
      </c>
      <c r="B7534" t="s">
        <v>29</v>
      </c>
      <c r="C7534" t="s">
        <v>30</v>
      </c>
      <c r="D7534" t="s">
        <v>28</v>
      </c>
      <c r="E7534" t="s">
        <v>29</v>
      </c>
      <c r="F7534" t="s">
        <v>30</v>
      </c>
      <c r="G7534" t="s">
        <v>28</v>
      </c>
    </row>
    <row r="7535" spans="1:7" x14ac:dyDescent="0.2">
      <c r="A7535" s="3">
        <v>42987</v>
      </c>
      <c r="B7535" t="s">
        <v>29</v>
      </c>
      <c r="C7535" t="s">
        <v>30</v>
      </c>
      <c r="D7535" t="s">
        <v>28</v>
      </c>
      <c r="E7535" t="s">
        <v>29</v>
      </c>
      <c r="F7535" t="s">
        <v>30</v>
      </c>
      <c r="G7535" t="s">
        <v>28</v>
      </c>
    </row>
    <row r="7536" spans="1:7" x14ac:dyDescent="0.2">
      <c r="A7536" s="3">
        <v>42988</v>
      </c>
      <c r="B7536" t="s">
        <v>29</v>
      </c>
      <c r="C7536" t="s">
        <v>30</v>
      </c>
      <c r="D7536" t="s">
        <v>28</v>
      </c>
      <c r="E7536" t="s">
        <v>29</v>
      </c>
      <c r="F7536" t="s">
        <v>30</v>
      </c>
      <c r="G7536" t="s">
        <v>28</v>
      </c>
    </row>
    <row r="7537" spans="1:7" x14ac:dyDescent="0.2">
      <c r="A7537" s="3">
        <v>42994</v>
      </c>
      <c r="B7537" t="s">
        <v>29</v>
      </c>
      <c r="C7537" t="s">
        <v>30</v>
      </c>
      <c r="D7537" t="s">
        <v>28</v>
      </c>
      <c r="E7537" t="s">
        <v>29</v>
      </c>
      <c r="F7537" t="s">
        <v>30</v>
      </c>
      <c r="G7537" t="s">
        <v>28</v>
      </c>
    </row>
    <row r="7538" spans="1:7" x14ac:dyDescent="0.2">
      <c r="A7538" s="3">
        <v>42995</v>
      </c>
      <c r="B7538" t="s">
        <v>29</v>
      </c>
      <c r="C7538" t="s">
        <v>30</v>
      </c>
      <c r="D7538" t="s">
        <v>28</v>
      </c>
      <c r="E7538" t="s">
        <v>29</v>
      </c>
      <c r="F7538" t="s">
        <v>30</v>
      </c>
      <c r="G7538" t="s">
        <v>28</v>
      </c>
    </row>
    <row r="7539" spans="1:7" x14ac:dyDescent="0.2">
      <c r="A7539" s="3">
        <v>43001</v>
      </c>
      <c r="B7539" t="s">
        <v>29</v>
      </c>
      <c r="C7539" t="s">
        <v>30</v>
      </c>
      <c r="D7539" t="s">
        <v>28</v>
      </c>
      <c r="E7539" t="s">
        <v>29</v>
      </c>
      <c r="F7539" t="s">
        <v>30</v>
      </c>
      <c r="G7539" t="s">
        <v>28</v>
      </c>
    </row>
    <row r="7540" spans="1:7" x14ac:dyDescent="0.2">
      <c r="A7540" s="3">
        <v>43002</v>
      </c>
      <c r="B7540" t="s">
        <v>29</v>
      </c>
      <c r="C7540" t="s">
        <v>30</v>
      </c>
      <c r="D7540" t="s">
        <v>28</v>
      </c>
      <c r="E7540" t="s">
        <v>29</v>
      </c>
      <c r="F7540" t="s">
        <v>30</v>
      </c>
      <c r="G7540" t="s">
        <v>28</v>
      </c>
    </row>
    <row r="7541" spans="1:7" x14ac:dyDescent="0.2">
      <c r="A7541" s="3">
        <v>43008</v>
      </c>
      <c r="B7541" t="s">
        <v>29</v>
      </c>
      <c r="C7541" t="s">
        <v>30</v>
      </c>
      <c r="D7541" t="s">
        <v>28</v>
      </c>
      <c r="E7541" t="s">
        <v>29</v>
      </c>
      <c r="F7541" t="s">
        <v>30</v>
      </c>
      <c r="G7541" t="s">
        <v>28</v>
      </c>
    </row>
    <row r="7542" spans="1:7" x14ac:dyDescent="0.2">
      <c r="A7542" s="3">
        <v>43009</v>
      </c>
      <c r="B7542" t="s">
        <v>29</v>
      </c>
      <c r="C7542" t="s">
        <v>30</v>
      </c>
      <c r="D7542" t="s">
        <v>28</v>
      </c>
      <c r="E7542" t="s">
        <v>29</v>
      </c>
      <c r="F7542" t="s">
        <v>30</v>
      </c>
      <c r="G7542" t="s">
        <v>28</v>
      </c>
    </row>
    <row r="7543" spans="1:7" x14ac:dyDescent="0.2">
      <c r="A7543" s="3">
        <v>43015</v>
      </c>
      <c r="B7543" t="s">
        <v>29</v>
      </c>
      <c r="C7543" t="s">
        <v>30</v>
      </c>
      <c r="D7543" t="s">
        <v>28</v>
      </c>
      <c r="E7543" t="s">
        <v>29</v>
      </c>
      <c r="F7543" t="s">
        <v>30</v>
      </c>
      <c r="G7543" t="s">
        <v>28</v>
      </c>
    </row>
    <row r="7544" spans="1:7" x14ac:dyDescent="0.2">
      <c r="A7544" s="3">
        <v>43016</v>
      </c>
      <c r="B7544" t="s">
        <v>29</v>
      </c>
      <c r="C7544" t="s">
        <v>30</v>
      </c>
      <c r="D7544" t="s">
        <v>28</v>
      </c>
      <c r="E7544" t="s">
        <v>29</v>
      </c>
      <c r="F7544" t="s">
        <v>30</v>
      </c>
      <c r="G7544" t="s">
        <v>28</v>
      </c>
    </row>
    <row r="7545" spans="1:7" x14ac:dyDescent="0.2">
      <c r="A7545" s="3">
        <v>43022</v>
      </c>
      <c r="B7545" t="s">
        <v>29</v>
      </c>
      <c r="C7545" t="s">
        <v>30</v>
      </c>
      <c r="D7545" t="s">
        <v>28</v>
      </c>
      <c r="E7545" t="s">
        <v>29</v>
      </c>
      <c r="F7545" t="s">
        <v>30</v>
      </c>
      <c r="G7545" t="s">
        <v>28</v>
      </c>
    </row>
    <row r="7546" spans="1:7" x14ac:dyDescent="0.2">
      <c r="A7546" s="3">
        <v>43023</v>
      </c>
      <c r="B7546" t="s">
        <v>29</v>
      </c>
      <c r="C7546" t="s">
        <v>30</v>
      </c>
      <c r="D7546" t="s">
        <v>28</v>
      </c>
      <c r="E7546" t="s">
        <v>29</v>
      </c>
      <c r="F7546" t="s">
        <v>30</v>
      </c>
      <c r="G7546" t="s">
        <v>28</v>
      </c>
    </row>
    <row r="7547" spans="1:7" x14ac:dyDescent="0.2">
      <c r="A7547" s="3">
        <v>43029</v>
      </c>
      <c r="B7547" t="s">
        <v>29</v>
      </c>
      <c r="C7547" t="s">
        <v>30</v>
      </c>
      <c r="D7547" t="s">
        <v>28</v>
      </c>
      <c r="E7547" t="s">
        <v>29</v>
      </c>
      <c r="F7547" t="s">
        <v>30</v>
      </c>
      <c r="G7547" t="s">
        <v>28</v>
      </c>
    </row>
    <row r="7548" spans="1:7" x14ac:dyDescent="0.2">
      <c r="A7548" s="3">
        <v>43030</v>
      </c>
      <c r="B7548" t="s">
        <v>29</v>
      </c>
      <c r="C7548" t="s">
        <v>30</v>
      </c>
      <c r="D7548" t="s">
        <v>28</v>
      </c>
      <c r="E7548" t="s">
        <v>29</v>
      </c>
      <c r="F7548" t="s">
        <v>30</v>
      </c>
      <c r="G7548" t="s">
        <v>28</v>
      </c>
    </row>
    <row r="7549" spans="1:7" x14ac:dyDescent="0.2">
      <c r="A7549" s="3">
        <v>43036</v>
      </c>
      <c r="B7549" t="s">
        <v>29</v>
      </c>
      <c r="C7549" t="s">
        <v>30</v>
      </c>
      <c r="D7549" t="s">
        <v>28</v>
      </c>
      <c r="E7549" t="s">
        <v>29</v>
      </c>
      <c r="F7549" t="s">
        <v>30</v>
      </c>
      <c r="G7549" t="s">
        <v>28</v>
      </c>
    </row>
    <row r="7550" spans="1:7" x14ac:dyDescent="0.2">
      <c r="A7550" s="3">
        <v>43037</v>
      </c>
      <c r="B7550" t="s">
        <v>29</v>
      </c>
      <c r="C7550" t="s">
        <v>30</v>
      </c>
      <c r="D7550" t="s">
        <v>28</v>
      </c>
      <c r="E7550" t="s">
        <v>29</v>
      </c>
      <c r="F7550" t="s">
        <v>30</v>
      </c>
      <c r="G7550" t="s">
        <v>28</v>
      </c>
    </row>
    <row r="7551" spans="1:7" x14ac:dyDescent="0.2">
      <c r="A7551" s="3">
        <v>43040</v>
      </c>
      <c r="B7551" t="s">
        <v>29</v>
      </c>
      <c r="C7551" t="s">
        <v>30</v>
      </c>
      <c r="D7551" t="s">
        <v>28</v>
      </c>
      <c r="E7551" t="s">
        <v>29</v>
      </c>
      <c r="F7551" t="s">
        <v>30</v>
      </c>
      <c r="G7551" t="s">
        <v>28</v>
      </c>
    </row>
    <row r="7552" spans="1:7" x14ac:dyDescent="0.2">
      <c r="A7552" s="3">
        <v>43043</v>
      </c>
      <c r="B7552" t="s">
        <v>29</v>
      </c>
      <c r="C7552" t="s">
        <v>30</v>
      </c>
      <c r="D7552" t="s">
        <v>28</v>
      </c>
      <c r="E7552" t="s">
        <v>29</v>
      </c>
      <c r="F7552" t="s">
        <v>30</v>
      </c>
      <c r="G7552" t="s">
        <v>28</v>
      </c>
    </row>
    <row r="7553" spans="1:7" x14ac:dyDescent="0.2">
      <c r="A7553" s="3">
        <v>43044</v>
      </c>
      <c r="B7553" t="s">
        <v>29</v>
      </c>
      <c r="C7553" t="s">
        <v>30</v>
      </c>
      <c r="D7553" t="s">
        <v>28</v>
      </c>
      <c r="E7553" t="s">
        <v>29</v>
      </c>
      <c r="F7553" t="s">
        <v>30</v>
      </c>
      <c r="G7553" t="s">
        <v>28</v>
      </c>
    </row>
    <row r="7554" spans="1:7" x14ac:dyDescent="0.2">
      <c r="A7554" s="3">
        <v>43050</v>
      </c>
      <c r="B7554" t="s">
        <v>29</v>
      </c>
      <c r="C7554" t="s">
        <v>30</v>
      </c>
      <c r="D7554" t="s">
        <v>28</v>
      </c>
      <c r="E7554" t="s">
        <v>29</v>
      </c>
      <c r="F7554" t="s">
        <v>30</v>
      </c>
      <c r="G7554" t="s">
        <v>28</v>
      </c>
    </row>
    <row r="7555" spans="1:7" x14ac:dyDescent="0.2">
      <c r="A7555" s="3">
        <v>43051</v>
      </c>
      <c r="B7555" t="s">
        <v>29</v>
      </c>
      <c r="C7555" t="s">
        <v>30</v>
      </c>
      <c r="D7555" t="s">
        <v>28</v>
      </c>
      <c r="E7555" t="s">
        <v>29</v>
      </c>
      <c r="F7555" t="s">
        <v>30</v>
      </c>
      <c r="G7555" t="s">
        <v>28</v>
      </c>
    </row>
    <row r="7556" spans="1:7" x14ac:dyDescent="0.2">
      <c r="A7556" s="3">
        <v>43057</v>
      </c>
      <c r="B7556" t="s">
        <v>29</v>
      </c>
      <c r="C7556" t="s">
        <v>30</v>
      </c>
      <c r="D7556" t="s">
        <v>28</v>
      </c>
      <c r="E7556" t="s">
        <v>29</v>
      </c>
      <c r="F7556" t="s">
        <v>30</v>
      </c>
      <c r="G7556" t="s">
        <v>28</v>
      </c>
    </row>
    <row r="7557" spans="1:7" x14ac:dyDescent="0.2">
      <c r="A7557" s="3">
        <v>43058</v>
      </c>
      <c r="B7557" t="s">
        <v>29</v>
      </c>
      <c r="C7557" t="s">
        <v>30</v>
      </c>
      <c r="D7557" t="s">
        <v>28</v>
      </c>
      <c r="E7557" t="s">
        <v>29</v>
      </c>
      <c r="F7557" t="s">
        <v>30</v>
      </c>
      <c r="G7557" t="s">
        <v>28</v>
      </c>
    </row>
    <row r="7558" spans="1:7" x14ac:dyDescent="0.2">
      <c r="A7558" s="3">
        <v>43064</v>
      </c>
      <c r="B7558" t="s">
        <v>29</v>
      </c>
      <c r="C7558" t="s">
        <v>30</v>
      </c>
      <c r="D7558" t="s">
        <v>28</v>
      </c>
      <c r="E7558" t="s">
        <v>29</v>
      </c>
      <c r="F7558" t="s">
        <v>30</v>
      </c>
      <c r="G7558" t="s">
        <v>28</v>
      </c>
    </row>
    <row r="7559" spans="1:7" x14ac:dyDescent="0.2">
      <c r="A7559" s="3">
        <v>43065</v>
      </c>
      <c r="B7559" t="s">
        <v>29</v>
      </c>
      <c r="C7559" t="s">
        <v>30</v>
      </c>
      <c r="D7559" t="s">
        <v>28</v>
      </c>
      <c r="E7559" t="s">
        <v>29</v>
      </c>
      <c r="F7559" t="s">
        <v>30</v>
      </c>
      <c r="G7559" t="s">
        <v>28</v>
      </c>
    </row>
    <row r="7560" spans="1:7" x14ac:dyDescent="0.2">
      <c r="A7560" s="3">
        <v>43071</v>
      </c>
      <c r="B7560" t="s">
        <v>29</v>
      </c>
      <c r="C7560" t="s">
        <v>30</v>
      </c>
      <c r="D7560" t="s">
        <v>28</v>
      </c>
      <c r="E7560" t="s">
        <v>29</v>
      </c>
      <c r="F7560" t="s">
        <v>30</v>
      </c>
      <c r="G7560" t="s">
        <v>28</v>
      </c>
    </row>
    <row r="7561" spans="1:7" x14ac:dyDescent="0.2">
      <c r="A7561" s="3">
        <v>43072</v>
      </c>
      <c r="B7561" t="s">
        <v>29</v>
      </c>
      <c r="C7561" t="s">
        <v>30</v>
      </c>
      <c r="D7561" t="s">
        <v>28</v>
      </c>
      <c r="E7561" t="s">
        <v>29</v>
      </c>
      <c r="F7561" t="s">
        <v>30</v>
      </c>
      <c r="G7561" t="s">
        <v>28</v>
      </c>
    </row>
    <row r="7562" spans="1:7" x14ac:dyDescent="0.2">
      <c r="A7562" s="3">
        <v>43078</v>
      </c>
      <c r="B7562" t="s">
        <v>29</v>
      </c>
      <c r="C7562" t="s">
        <v>30</v>
      </c>
      <c r="D7562" t="s">
        <v>28</v>
      </c>
      <c r="E7562" t="s">
        <v>29</v>
      </c>
      <c r="F7562" t="s">
        <v>30</v>
      </c>
      <c r="G7562" t="s">
        <v>28</v>
      </c>
    </row>
    <row r="7563" spans="1:7" x14ac:dyDescent="0.2">
      <c r="A7563" s="3">
        <v>43079</v>
      </c>
      <c r="B7563" t="s">
        <v>29</v>
      </c>
      <c r="C7563" t="s">
        <v>30</v>
      </c>
      <c r="D7563" t="s">
        <v>28</v>
      </c>
      <c r="E7563" t="s">
        <v>29</v>
      </c>
      <c r="F7563" t="s">
        <v>30</v>
      </c>
      <c r="G7563" t="s">
        <v>28</v>
      </c>
    </row>
    <row r="7564" spans="1:7" x14ac:dyDescent="0.2">
      <c r="A7564" s="3">
        <v>43085</v>
      </c>
      <c r="B7564" t="s">
        <v>29</v>
      </c>
      <c r="C7564" t="s">
        <v>30</v>
      </c>
      <c r="D7564" t="s">
        <v>28</v>
      </c>
      <c r="E7564" t="s">
        <v>29</v>
      </c>
      <c r="F7564" t="s">
        <v>30</v>
      </c>
      <c r="G7564" t="s">
        <v>28</v>
      </c>
    </row>
    <row r="7565" spans="1:7" x14ac:dyDescent="0.2">
      <c r="A7565" s="3">
        <v>43086</v>
      </c>
      <c r="B7565" t="s">
        <v>29</v>
      </c>
      <c r="C7565" t="s">
        <v>30</v>
      </c>
      <c r="D7565" t="s">
        <v>28</v>
      </c>
      <c r="E7565" t="s">
        <v>29</v>
      </c>
      <c r="F7565" t="s">
        <v>30</v>
      </c>
      <c r="G7565" t="s">
        <v>28</v>
      </c>
    </row>
    <row r="7566" spans="1:7" x14ac:dyDescent="0.2">
      <c r="A7566" s="3">
        <v>43092</v>
      </c>
      <c r="B7566" t="s">
        <v>29</v>
      </c>
      <c r="C7566" t="s">
        <v>30</v>
      </c>
      <c r="D7566" t="s">
        <v>28</v>
      </c>
      <c r="E7566" t="s">
        <v>29</v>
      </c>
      <c r="F7566" t="s">
        <v>30</v>
      </c>
      <c r="G7566" t="s">
        <v>28</v>
      </c>
    </row>
    <row r="7567" spans="1:7" x14ac:dyDescent="0.2">
      <c r="A7567" s="3">
        <v>43093</v>
      </c>
      <c r="B7567" t="s">
        <v>29</v>
      </c>
      <c r="C7567" t="s">
        <v>30</v>
      </c>
      <c r="D7567" t="s">
        <v>28</v>
      </c>
      <c r="E7567" t="s">
        <v>29</v>
      </c>
      <c r="F7567" t="s">
        <v>30</v>
      </c>
      <c r="G7567" t="s">
        <v>28</v>
      </c>
    </row>
    <row r="7568" spans="1:7" x14ac:dyDescent="0.2">
      <c r="A7568" s="3">
        <v>43094</v>
      </c>
      <c r="B7568" t="s">
        <v>29</v>
      </c>
      <c r="C7568" t="s">
        <v>30</v>
      </c>
      <c r="D7568" t="s">
        <v>28</v>
      </c>
      <c r="E7568" t="s">
        <v>29</v>
      </c>
      <c r="F7568" t="s">
        <v>30</v>
      </c>
      <c r="G7568" t="s">
        <v>28</v>
      </c>
    </row>
    <row r="7569" spans="1:7" x14ac:dyDescent="0.2">
      <c r="A7569" s="3">
        <v>43095</v>
      </c>
      <c r="B7569" t="s">
        <v>29</v>
      </c>
      <c r="C7569" t="s">
        <v>30</v>
      </c>
      <c r="D7569" t="s">
        <v>28</v>
      </c>
      <c r="E7569" t="s">
        <v>29</v>
      </c>
      <c r="F7569" t="s">
        <v>30</v>
      </c>
      <c r="G7569" t="s">
        <v>28</v>
      </c>
    </row>
    <row r="7570" spans="1:7" x14ac:dyDescent="0.2">
      <c r="A7570" s="3">
        <v>43099</v>
      </c>
      <c r="B7570" t="s">
        <v>29</v>
      </c>
      <c r="C7570" t="s">
        <v>30</v>
      </c>
      <c r="D7570" t="s">
        <v>28</v>
      </c>
      <c r="E7570" t="s">
        <v>29</v>
      </c>
      <c r="F7570" t="s">
        <v>30</v>
      </c>
      <c r="G7570" t="s">
        <v>28</v>
      </c>
    </row>
    <row r="7571" spans="1:7" x14ac:dyDescent="0.2">
      <c r="A7571" s="3">
        <v>43100</v>
      </c>
      <c r="B7571" t="s">
        <v>29</v>
      </c>
      <c r="C7571" t="s">
        <v>30</v>
      </c>
      <c r="D7571" t="s">
        <v>28</v>
      </c>
      <c r="E7571" t="s">
        <v>29</v>
      </c>
      <c r="F7571" t="s">
        <v>30</v>
      </c>
      <c r="G7571" t="s">
        <v>28</v>
      </c>
    </row>
    <row r="7572" spans="1:7" x14ac:dyDescent="0.2">
      <c r="A7572" s="3">
        <v>43106</v>
      </c>
      <c r="B7572" t="s">
        <v>29</v>
      </c>
      <c r="C7572" t="s">
        <v>30</v>
      </c>
      <c r="D7572" t="s">
        <v>28</v>
      </c>
      <c r="E7572" t="s">
        <v>29</v>
      </c>
      <c r="F7572" t="s">
        <v>30</v>
      </c>
      <c r="G7572" t="s">
        <v>28</v>
      </c>
    </row>
    <row r="7573" spans="1:7" x14ac:dyDescent="0.2">
      <c r="A7573" s="3">
        <v>43107</v>
      </c>
      <c r="B7573" t="s">
        <v>29</v>
      </c>
      <c r="C7573" t="s">
        <v>30</v>
      </c>
      <c r="D7573" t="s">
        <v>28</v>
      </c>
      <c r="E7573" t="s">
        <v>29</v>
      </c>
      <c r="F7573" t="s">
        <v>30</v>
      </c>
      <c r="G757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9.140625" style="5"/>
  </cols>
  <sheetData>
    <row r="1" spans="1:8" x14ac:dyDescent="0.2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2">
      <c r="A2" s="5">
        <v>33970</v>
      </c>
      <c r="B2" s="6">
        <v>0.55397917281812292</v>
      </c>
      <c r="C2" s="6">
        <v>0.19474970210886294</v>
      </c>
      <c r="D2" s="6">
        <v>0.25127112507301419</v>
      </c>
      <c r="H2">
        <v>1</v>
      </c>
    </row>
    <row r="3" spans="1:8" x14ac:dyDescent="0.2">
      <c r="A3" s="5">
        <v>34001</v>
      </c>
      <c r="B3" s="6">
        <v>0.55397917281812292</v>
      </c>
      <c r="C3" s="6">
        <v>0.19474970210886294</v>
      </c>
      <c r="D3" s="6">
        <v>0.25127112507301419</v>
      </c>
      <c r="E3">
        <f>Datastream!AA4/Datastream!AA3-1</f>
        <v>-1.9660596026490618E-3</v>
      </c>
      <c r="F3">
        <f>Datastream!AB4/Datastream!AB3-1</f>
        <v>4.1303933405349991E-3</v>
      </c>
      <c r="G3">
        <f>Datastream!AD4/Datastream!AD3-1</f>
        <v>-2.0865974132075915E-2</v>
      </c>
      <c r="H3">
        <f>H2*(1+B2*E3+C2*F3+D2*G3)</f>
        <v>0.99447222000436386</v>
      </c>
    </row>
    <row r="4" spans="1:8" x14ac:dyDescent="0.2">
      <c r="A4" s="5">
        <v>34029</v>
      </c>
      <c r="B4" s="6">
        <v>0.55397917281812292</v>
      </c>
      <c r="C4" s="6">
        <v>0.19474970210886294</v>
      </c>
      <c r="D4" s="6">
        <v>0.25127112507301419</v>
      </c>
      <c r="E4">
        <f>Datastream!AA5/Datastream!AA4-1</f>
        <v>3.5355106272680237E-2</v>
      </c>
      <c r="F4">
        <f>Datastream!AB5/Datastream!AB4-1</f>
        <v>3.6071383369193688E-2</v>
      </c>
      <c r="G4">
        <f>Datastream!AD5/Datastream!AD4-1</f>
        <v>6.2164517604482494E-2</v>
      </c>
      <c r="H4">
        <f t="shared" ref="H4:H67" si="0">H3*(1+B3*E4+C3*F4+D3*G4)</f>
        <v>1.0364698081223764</v>
      </c>
    </row>
    <row r="5" spans="1:8" x14ac:dyDescent="0.2">
      <c r="A5" s="5">
        <v>34060</v>
      </c>
      <c r="B5" s="6">
        <v>0.55397917281812292</v>
      </c>
      <c r="C5" s="6">
        <v>0.19474970210886294</v>
      </c>
      <c r="D5" s="6">
        <v>0.25127112507301419</v>
      </c>
      <c r="E5">
        <f>Datastream!AA6/Datastream!AA5-1</f>
        <v>2.5235329461245737E-2</v>
      </c>
      <c r="F5">
        <f>Datastream!AB6/Datastream!AB5-1</f>
        <v>1.3559736134864497E-2</v>
      </c>
      <c r="G5">
        <f>Datastream!AD6/Datastream!AD5-1</f>
        <v>5.4640424252140551E-2</v>
      </c>
      <c r="H5">
        <f t="shared" si="0"/>
        <v>1.0679268351111975</v>
      </c>
    </row>
    <row r="6" spans="1:8" x14ac:dyDescent="0.2">
      <c r="A6" s="5">
        <v>34090</v>
      </c>
      <c r="B6" s="6">
        <v>0.55397917281812292</v>
      </c>
      <c r="C6" s="6">
        <v>0.19474970210886294</v>
      </c>
      <c r="D6" s="6">
        <v>0.25127112507301419</v>
      </c>
      <c r="E6">
        <f>Datastream!AA7/Datastream!AA6-1</f>
        <v>1.3479195155303714E-2</v>
      </c>
      <c r="F6">
        <f>Datastream!AB7/Datastream!AB6-1</f>
        <v>-5.1223333735084253E-3</v>
      </c>
      <c r="G6">
        <f>Datastream!AD7/Datastream!AD6-1</f>
        <v>2.5844654524713739E-3</v>
      </c>
      <c r="H6">
        <f t="shared" si="0"/>
        <v>1.0755294297722444</v>
      </c>
    </row>
    <row r="7" spans="1:8" x14ac:dyDescent="0.2">
      <c r="A7" s="5">
        <v>34121</v>
      </c>
      <c r="B7" s="6">
        <v>0.55397917281812292</v>
      </c>
      <c r="C7" s="6">
        <v>0.19474970210886294</v>
      </c>
      <c r="D7" s="6">
        <v>0.25127112507301419</v>
      </c>
      <c r="E7">
        <f>Datastream!AA8/Datastream!AA7-1</f>
        <v>-5.3970701619121542E-3</v>
      </c>
      <c r="F7">
        <f>Datastream!AB8/Datastream!AB7-1</f>
        <v>7.732146102126114E-2</v>
      </c>
      <c r="G7">
        <f>Datastream!AD8/Datastream!AD7-1</f>
        <v>9.4668083078892629E-3</v>
      </c>
      <c r="H7">
        <f t="shared" si="0"/>
        <v>1.0910678213582026</v>
      </c>
    </row>
    <row r="8" spans="1:8" x14ac:dyDescent="0.2">
      <c r="A8" s="5">
        <v>34151</v>
      </c>
      <c r="B8" s="6">
        <v>0.55397917281812292</v>
      </c>
      <c r="C8" s="6">
        <v>0.19474970210886294</v>
      </c>
      <c r="D8" s="6">
        <v>0.25127112507301419</v>
      </c>
      <c r="E8">
        <f>Datastream!AA9/Datastream!AA8-1</f>
        <v>-1.6908914728682167E-2</v>
      </c>
      <c r="F8">
        <f>Datastream!AB9/Datastream!AB8-1</f>
        <v>3.0333698799583919E-2</v>
      </c>
      <c r="G8">
        <f>Datastream!AD9/Datastream!AD8-1</f>
        <v>2.4217254080570516E-2</v>
      </c>
      <c r="H8">
        <f t="shared" si="0"/>
        <v>1.093932298694017</v>
      </c>
    </row>
    <row r="9" spans="1:8" x14ac:dyDescent="0.2">
      <c r="A9" s="5">
        <v>34182</v>
      </c>
      <c r="B9" s="6">
        <v>0.55397917281812292</v>
      </c>
      <c r="C9" s="6">
        <v>0.19474970210886294</v>
      </c>
      <c r="D9" s="6">
        <v>0.25127112507301419</v>
      </c>
      <c r="E9">
        <f>Datastream!AA10/Datastream!AA9-1</f>
        <v>0.1191661327682223</v>
      </c>
      <c r="F9">
        <f>Datastream!AB10/Datastream!AB9-1</f>
        <v>7.3669849931787157E-2</v>
      </c>
      <c r="G9">
        <f>Datastream!AD10/Datastream!AD9-1</f>
        <v>0.10670026113658526</v>
      </c>
      <c r="H9">
        <f t="shared" si="0"/>
        <v>1.2111727771365901</v>
      </c>
    </row>
    <row r="10" spans="1:8" x14ac:dyDescent="0.2">
      <c r="A10" s="5">
        <v>34213</v>
      </c>
      <c r="B10" s="6">
        <v>0.55397917281812292</v>
      </c>
      <c r="C10" s="6">
        <v>0.19474970210886294</v>
      </c>
      <c r="D10" s="6">
        <v>0.25127112507301419</v>
      </c>
      <c r="E10">
        <f>Datastream!AA11/Datastream!AA10-1</f>
        <v>2.2017702232594916E-2</v>
      </c>
      <c r="F10">
        <f>Datastream!AB11/Datastream!AB10-1</f>
        <v>1.0927573062261775E-2</v>
      </c>
      <c r="G10">
        <f>Datastream!AD11/Datastream!AD10-1</f>
        <v>4.8500617502864607E-2</v>
      </c>
      <c r="H10">
        <f t="shared" si="0"/>
        <v>1.243283746852317</v>
      </c>
    </row>
    <row r="11" spans="1:8" x14ac:dyDescent="0.2">
      <c r="A11" s="5">
        <v>34243</v>
      </c>
      <c r="B11" s="6">
        <v>0.55397917281812292</v>
      </c>
      <c r="C11" s="6">
        <v>0.19474970210886294</v>
      </c>
      <c r="D11" s="6">
        <v>0.25127112507301419</v>
      </c>
      <c r="E11">
        <f>Datastream!AA12/Datastream!AA11-1</f>
        <v>7.798698780645541E-3</v>
      </c>
      <c r="F11">
        <f>Datastream!AB12/Datastream!AB11-1</f>
        <v>2.6897938662644449E-2</v>
      </c>
      <c r="G11">
        <f>Datastream!AD12/Datastream!AD11-1</f>
        <v>-1.8988101739846552E-2</v>
      </c>
      <c r="H11">
        <f t="shared" si="0"/>
        <v>1.2492359933451747</v>
      </c>
    </row>
    <row r="12" spans="1:8" x14ac:dyDescent="0.2">
      <c r="A12" s="5">
        <v>34274</v>
      </c>
      <c r="B12" s="6">
        <v>0.55397917281812292</v>
      </c>
      <c r="C12" s="6">
        <v>0.19474970210886294</v>
      </c>
      <c r="D12" s="6">
        <v>0.25127112507301419</v>
      </c>
      <c r="E12">
        <f>Datastream!AA13/Datastream!AA12-1</f>
        <v>8.2513894826847789E-3</v>
      </c>
      <c r="F12">
        <f>Datastream!AB13/Datastream!AB12-1</f>
        <v>2.38678090575275E-2</v>
      </c>
      <c r="G12">
        <f>Datastream!AD13/Datastream!AD12-1</f>
        <v>2.0585962323987683E-2</v>
      </c>
      <c r="H12">
        <f t="shared" si="0"/>
        <v>1.2672150034304583</v>
      </c>
    </row>
    <row r="13" spans="1:8" x14ac:dyDescent="0.2">
      <c r="A13" s="5">
        <v>34304</v>
      </c>
      <c r="B13" s="6">
        <v>0.55397917281812292</v>
      </c>
      <c r="C13" s="6">
        <v>0.19474970210886294</v>
      </c>
      <c r="D13" s="6">
        <v>0.25127112507301419</v>
      </c>
      <c r="E13">
        <f>Datastream!AA14/Datastream!AA13-1</f>
        <v>9.752788025272574E-3</v>
      </c>
      <c r="F13">
        <f>Datastream!AB14/Datastream!AB13-1</f>
        <v>2.5702331141661761E-2</v>
      </c>
      <c r="G13">
        <f>Datastream!AD14/Datastream!AD13-1</f>
        <v>3.2250833927848221E-2</v>
      </c>
      <c r="H13">
        <f t="shared" si="0"/>
        <v>1.2906737713392145</v>
      </c>
    </row>
    <row r="14" spans="1:8" x14ac:dyDescent="0.2">
      <c r="A14" s="5">
        <v>34335</v>
      </c>
      <c r="B14" s="6">
        <v>0.55397917281812292</v>
      </c>
      <c r="C14" s="6">
        <v>0.19474970210886294</v>
      </c>
      <c r="D14" s="6">
        <v>0.25127112507301419</v>
      </c>
      <c r="E14">
        <f>Datastream!AA15/Datastream!AA14-1</f>
        <v>1.7385461722588369E-2</v>
      </c>
      <c r="F14">
        <f>Datastream!AB15/Datastream!AB14-1</f>
        <v>9.7902097902100582E-3</v>
      </c>
      <c r="G14">
        <f>Datastream!AD15/Datastream!AD14-1</f>
        <v>3.1983401214170648E-2</v>
      </c>
      <c r="H14">
        <f t="shared" si="0"/>
        <v>1.3159378448242522</v>
      </c>
    </row>
    <row r="15" spans="1:8" x14ac:dyDescent="0.2">
      <c r="A15" s="5">
        <v>34366</v>
      </c>
      <c r="B15" s="6">
        <v>0.55397917281812292</v>
      </c>
      <c r="C15" s="6">
        <v>0.19474970210886294</v>
      </c>
      <c r="D15" s="6">
        <v>0.25127112507301419</v>
      </c>
      <c r="E15">
        <f>Datastream!AA16/Datastream!AA15-1</f>
        <v>2.3073430470136769E-2</v>
      </c>
      <c r="F15">
        <f>Datastream!AB16/Datastream!AB15-1</f>
        <v>7.8485687903970813E-3</v>
      </c>
      <c r="G15">
        <f>Datastream!AD16/Datastream!AD15-1</f>
        <v>2.8871176973755075E-2</v>
      </c>
      <c r="H15">
        <f t="shared" si="0"/>
        <v>1.3443163069514463</v>
      </c>
    </row>
    <row r="16" spans="1:8" x14ac:dyDescent="0.2">
      <c r="A16" s="5">
        <v>34394</v>
      </c>
      <c r="B16" s="6">
        <v>0.55397917281812292</v>
      </c>
      <c r="C16" s="6">
        <v>0.19474970210886294</v>
      </c>
      <c r="D16" s="6">
        <v>0.25127112507301419</v>
      </c>
      <c r="E16">
        <f>Datastream!AA17/Datastream!AA16-1</f>
        <v>3.0380053255870232E-2</v>
      </c>
      <c r="F16">
        <f>Datastream!AB17/Datastream!AB16-1</f>
        <v>1.4887769125057071E-2</v>
      </c>
      <c r="G16">
        <f>Datastream!AD17/Datastream!AD16-1</f>
        <v>2.4767207585566497E-2</v>
      </c>
      <c r="H16">
        <f t="shared" si="0"/>
        <v>1.3792047962104299</v>
      </c>
    </row>
    <row r="17" spans="1:8" x14ac:dyDescent="0.2">
      <c r="A17" s="5">
        <v>34425</v>
      </c>
      <c r="B17" s="6">
        <v>0.55397917281812292</v>
      </c>
      <c r="C17" s="6">
        <v>0.19474970210886294</v>
      </c>
      <c r="D17" s="6">
        <v>0.25127112507301419</v>
      </c>
      <c r="E17">
        <f>Datastream!AA18/Datastream!AA17-1</f>
        <v>2.1653157915345167E-2</v>
      </c>
      <c r="F17">
        <f>Datastream!AB18/Datastream!AB17-1</f>
        <v>3.3852403520651109E-3</v>
      </c>
      <c r="G17">
        <f>Datastream!AD18/Datastream!AD17-1</f>
        <v>9.8194884198730126E-3</v>
      </c>
      <c r="H17">
        <f t="shared" si="0"/>
        <v>1.4000611683274333</v>
      </c>
    </row>
    <row r="18" spans="1:8" x14ac:dyDescent="0.2">
      <c r="A18" s="5">
        <v>34455</v>
      </c>
      <c r="B18" s="6">
        <v>0.55397917281812292</v>
      </c>
      <c r="C18" s="6">
        <v>0.19474970210886294</v>
      </c>
      <c r="D18" s="6">
        <v>0.25127112507301419</v>
      </c>
      <c r="E18">
        <f>Datastream!AA19/Datastream!AA18-1</f>
        <v>1.6135213858653907E-2</v>
      </c>
      <c r="F18">
        <f>Datastream!AB19/Datastream!AB18-1</f>
        <v>9.6716149347728653E-3</v>
      </c>
      <c r="G18">
        <f>Datastream!AD19/Datastream!AD18-1</f>
        <v>1.0751862739624807E-2</v>
      </c>
      <c r="H18">
        <f t="shared" si="0"/>
        <v>1.4189952444344225</v>
      </c>
    </row>
    <row r="19" spans="1:8" x14ac:dyDescent="0.2">
      <c r="A19" s="5">
        <v>34486</v>
      </c>
      <c r="B19" s="6">
        <v>0.55397917281812292</v>
      </c>
      <c r="C19" s="6">
        <v>0.19474970210886294</v>
      </c>
      <c r="D19" s="6">
        <v>0.25127112507301419</v>
      </c>
      <c r="E19">
        <f>Datastream!AA20/Datastream!AA19-1</f>
        <v>1.9613020027910766E-2</v>
      </c>
      <c r="F19">
        <f>Datastream!AB20/Datastream!AB19-1</f>
        <v>6.6830028959663501E-4</v>
      </c>
      <c r="G19">
        <f>Datastream!AD20/Datastream!AD19-1</f>
        <v>5.2465834213063944E-2</v>
      </c>
      <c r="H19">
        <f t="shared" si="0"/>
        <v>1.4533044281667995</v>
      </c>
    </row>
    <row r="20" spans="1:8" x14ac:dyDescent="0.2">
      <c r="A20" s="5">
        <v>34516</v>
      </c>
      <c r="B20" s="6">
        <v>0.55397917281812292</v>
      </c>
      <c r="C20" s="6">
        <v>0.19474970210886294</v>
      </c>
      <c r="D20" s="6">
        <v>0.25127112507301419</v>
      </c>
      <c r="E20">
        <f>Datastream!AA21/Datastream!AA20-1</f>
        <v>1.3465024229645239E-2</v>
      </c>
      <c r="F20">
        <f>Datastream!AB21/Datastream!AB20-1</f>
        <v>1.558325912733749E-2</v>
      </c>
      <c r="G20">
        <f>Datastream!AD21/Datastream!AD20-1</f>
        <v>1.065508355113165E-2</v>
      </c>
      <c r="H20">
        <f t="shared" si="0"/>
        <v>1.4724466171083708</v>
      </c>
    </row>
    <row r="21" spans="1:8" x14ac:dyDescent="0.2">
      <c r="A21" s="5">
        <v>34547</v>
      </c>
      <c r="B21" s="6">
        <v>0.55397917281812292</v>
      </c>
      <c r="C21" s="6">
        <v>0.19474970210886294</v>
      </c>
      <c r="D21" s="6">
        <v>0.25127112507301419</v>
      </c>
      <c r="E21">
        <f>Datastream!AA22/Datastream!AA21-1</f>
        <v>2.5477242033799197E-2</v>
      </c>
      <c r="F21">
        <f>Datastream!AB22/Datastream!AB21-1</f>
        <v>1.1376589215256416E-2</v>
      </c>
      <c r="G21">
        <f>Datastream!AD22/Datastream!AD21-1</f>
        <v>1.7071277217594494E-2</v>
      </c>
      <c r="H21">
        <f t="shared" si="0"/>
        <v>1.5028069465837954</v>
      </c>
    </row>
    <row r="22" spans="1:8" x14ac:dyDescent="0.2">
      <c r="A22" s="5">
        <v>34578</v>
      </c>
      <c r="B22" s="6">
        <v>0.55397917281812292</v>
      </c>
      <c r="C22" s="6">
        <v>0.19474970210886294</v>
      </c>
      <c r="D22" s="6">
        <v>0.25127112507301419</v>
      </c>
      <c r="E22">
        <f>Datastream!AA23/Datastream!AA22-1</f>
        <v>2.5484961736963907E-2</v>
      </c>
      <c r="F22">
        <f>Datastream!AB23/Datastream!AB22-1</f>
        <v>3.2727193914043884E-3</v>
      </c>
      <c r="G22">
        <f>Datastream!AD23/Datastream!AD22-1</f>
        <v>3.9280835423533444E-2</v>
      </c>
      <c r="H22">
        <f t="shared" si="0"/>
        <v>1.5398145277260449</v>
      </c>
    </row>
    <row r="23" spans="1:8" x14ac:dyDescent="0.2">
      <c r="A23" s="5">
        <v>34608</v>
      </c>
      <c r="B23" s="6">
        <v>0.55397917281812292</v>
      </c>
      <c r="C23" s="6">
        <v>0.19474970210886294</v>
      </c>
      <c r="D23" s="6">
        <v>0.25127112507301419</v>
      </c>
      <c r="E23">
        <f>Datastream!AA24/Datastream!AA23-1</f>
        <v>2.6934157092777022E-2</v>
      </c>
      <c r="F23">
        <f>Datastream!AB24/Datastream!AB23-1</f>
        <v>-2.8083819399438159E-3</v>
      </c>
      <c r="G23">
        <f>Datastream!AD24/Datastream!AD23-1</f>
        <v>2.117536103414408E-2</v>
      </c>
      <c r="H23">
        <f t="shared" si="0"/>
        <v>1.5701408473487284</v>
      </c>
    </row>
    <row r="24" spans="1:8" x14ac:dyDescent="0.2">
      <c r="A24" s="5">
        <v>34639</v>
      </c>
      <c r="B24" s="6">
        <v>0.55397917281812292</v>
      </c>
      <c r="C24" s="6">
        <v>0.19474970210886294</v>
      </c>
      <c r="D24" s="6">
        <v>0.25127112507301419</v>
      </c>
      <c r="E24">
        <f>Datastream!AA25/Datastream!AA24-1</f>
        <v>-8.9566363605637633E-3</v>
      </c>
      <c r="F24">
        <f>Datastream!AB25/Datastream!AB24-1</f>
        <v>4.6252166377816151E-2</v>
      </c>
      <c r="G24">
        <f>Datastream!AD25/Datastream!AD24-1</f>
        <v>-1.0226374811794559E-2</v>
      </c>
      <c r="H24">
        <f t="shared" si="0"/>
        <v>1.5724587095496176</v>
      </c>
    </row>
    <row r="25" spans="1:8" x14ac:dyDescent="0.2">
      <c r="A25" s="5">
        <v>34669</v>
      </c>
      <c r="B25" s="6">
        <v>0.55397917281812292</v>
      </c>
      <c r="C25" s="6">
        <v>0.19474970210886294</v>
      </c>
      <c r="D25" s="6">
        <v>0.25127112507301419</v>
      </c>
      <c r="E25">
        <f>Datastream!AA26/Datastream!AA25-1</f>
        <v>2.2406384284837433E-2</v>
      </c>
      <c r="F25">
        <f>Datastream!AB26/Datastream!AB25-1</f>
        <v>9.2142043689822373E-3</v>
      </c>
      <c r="G25">
        <f>Datastream!AD26/Datastream!AD25-1</f>
        <v>2.3323157722651144E-2</v>
      </c>
      <c r="H25">
        <f t="shared" si="0"/>
        <v>1.6040141345699594</v>
      </c>
    </row>
    <row r="26" spans="1:8" x14ac:dyDescent="0.2">
      <c r="A26" s="5">
        <v>34700</v>
      </c>
      <c r="B26" s="6">
        <v>0.55397917281812292</v>
      </c>
      <c r="C26" s="6">
        <v>0.19474970210886294</v>
      </c>
      <c r="D26" s="6">
        <v>0.25127112507301419</v>
      </c>
      <c r="E26">
        <f>Datastream!AA27/Datastream!AA26-1</f>
        <v>1.8913239267487336E-2</v>
      </c>
      <c r="F26">
        <f>Datastream!AB27/Datastream!AB26-1</f>
        <v>-3.8982355354945097E-3</v>
      </c>
      <c r="G26">
        <f>Datastream!AD27/Datastream!AD26-1</f>
        <v>1.3956382195293493E-2</v>
      </c>
      <c r="H26">
        <f t="shared" si="0"/>
        <v>1.6252275363541266</v>
      </c>
    </row>
    <row r="27" spans="1:8" x14ac:dyDescent="0.2">
      <c r="A27" s="5">
        <v>34731</v>
      </c>
      <c r="B27" s="6">
        <v>0.55397917281812292</v>
      </c>
      <c r="C27" s="6">
        <v>0.19474970210886294</v>
      </c>
      <c r="D27" s="6">
        <v>0.25127112507301419</v>
      </c>
      <c r="E27">
        <f>Datastream!AA28/Datastream!AA27-1</f>
        <v>1.3062266745236695E-2</v>
      </c>
      <c r="F27">
        <f>Datastream!AB28/Datastream!AB27-1</f>
        <v>-5.8496395468590201E-3</v>
      </c>
      <c r="G27">
        <f>Datastream!AD28/Datastream!AD27-1</f>
        <v>3.3072853353306675E-2</v>
      </c>
      <c r="H27">
        <f t="shared" si="0"/>
        <v>1.6486426140430688</v>
      </c>
    </row>
    <row r="28" spans="1:8" x14ac:dyDescent="0.2">
      <c r="A28" s="5">
        <v>34759</v>
      </c>
      <c r="B28" s="6">
        <v>0.55397917281812292</v>
      </c>
      <c r="C28" s="6">
        <v>0.19474970210886294</v>
      </c>
      <c r="D28" s="6">
        <v>0.25127112507301419</v>
      </c>
      <c r="E28">
        <f>Datastream!AA29/Datastream!AA28-1</f>
        <v>3.9683309096784525E-2</v>
      </c>
      <c r="F28">
        <f>Datastream!AB29/Datastream!AB28-1</f>
        <v>-2.4551444080719409E-2</v>
      </c>
      <c r="G28">
        <f>Datastream!AD29/Datastream!AD28-1</f>
        <v>6.8718537361761367E-2</v>
      </c>
      <c r="H28">
        <f t="shared" si="0"/>
        <v>1.7054702113294973</v>
      </c>
    </row>
    <row r="29" spans="1:8" x14ac:dyDescent="0.2">
      <c r="A29" s="5">
        <v>34790</v>
      </c>
      <c r="B29" s="6">
        <v>0.55397917281812292</v>
      </c>
      <c r="C29" s="6">
        <v>0.19474970210886294</v>
      </c>
      <c r="D29" s="6">
        <v>0.25127112507301419</v>
      </c>
      <c r="E29">
        <f>Datastream!AA30/Datastream!AA29-1</f>
        <v>-2.1757374195753298E-3</v>
      </c>
      <c r="F29">
        <f>Datastream!AB30/Datastream!AB29-1</f>
        <v>6.1171173084684227E-3</v>
      </c>
      <c r="G29">
        <f>Datastream!AD30/Datastream!AD29-1</f>
        <v>-7.5028087336984628E-3</v>
      </c>
      <c r="H29">
        <f t="shared" si="0"/>
        <v>1.702231104476541</v>
      </c>
    </row>
    <row r="30" spans="1:8" x14ac:dyDescent="0.2">
      <c r="A30" s="5">
        <v>34820</v>
      </c>
      <c r="B30" s="6">
        <v>0.55397917281812292</v>
      </c>
      <c r="C30" s="6">
        <v>0.19474970210886294</v>
      </c>
      <c r="D30" s="6">
        <v>0.25127112507301419</v>
      </c>
      <c r="E30">
        <f>Datastream!AA31/Datastream!AA30-1</f>
        <v>-2.8439709684453196E-2</v>
      </c>
      <c r="F30">
        <f>Datastream!AB31/Datastream!AB30-1</f>
        <v>-1.3067618062445829E-2</v>
      </c>
      <c r="G30">
        <f>Datastream!AD31/Datastream!AD30-1</f>
        <v>-3.2087728206852684E-2</v>
      </c>
      <c r="H30">
        <f t="shared" si="0"/>
        <v>1.6573557967341142</v>
      </c>
    </row>
    <row r="31" spans="1:8" x14ac:dyDescent="0.2">
      <c r="A31" s="5">
        <v>34851</v>
      </c>
      <c r="B31" s="6">
        <v>0.55397917281812292</v>
      </c>
      <c r="C31" s="6">
        <v>0.19474970210886294</v>
      </c>
      <c r="D31" s="6">
        <v>0.25127112507301419</v>
      </c>
      <c r="E31">
        <f>Datastream!AA32/Datastream!AA31-1</f>
        <v>8.4001282462327076E-3</v>
      </c>
      <c r="F31">
        <f>Datastream!AB32/Datastream!AB31-1</f>
        <v>1.4973262032085266E-3</v>
      </c>
      <c r="G31">
        <f>Datastream!AD32/Datastream!AD31-1</f>
        <v>1.8065414316278616E-2</v>
      </c>
      <c r="H31">
        <f t="shared" si="0"/>
        <v>1.6730748500778998</v>
      </c>
    </row>
    <row r="32" spans="1:8" x14ac:dyDescent="0.2">
      <c r="A32" s="5">
        <v>34881</v>
      </c>
      <c r="B32" s="6">
        <v>0.55397917281812292</v>
      </c>
      <c r="C32" s="6">
        <v>0.19474970210886294</v>
      </c>
      <c r="D32" s="6">
        <v>0.25127112507301419</v>
      </c>
      <c r="E32">
        <f>Datastream!AA33/Datastream!AA32-1</f>
        <v>2.2097163932341291E-2</v>
      </c>
      <c r="F32">
        <f>Datastream!AB33/Datastream!AB32-1</f>
        <v>1.1960700555318171E-2</v>
      </c>
      <c r="G32">
        <f>Datastream!AD33/Datastream!AD32-1</f>
        <v>8.667272369523138E-3</v>
      </c>
      <c r="H32">
        <f t="shared" si="0"/>
        <v>1.701096422415042</v>
      </c>
    </row>
    <row r="33" spans="1:8" x14ac:dyDescent="0.2">
      <c r="A33" s="5">
        <v>34912</v>
      </c>
      <c r="B33" s="6">
        <v>0.55397917281812292</v>
      </c>
      <c r="C33" s="6">
        <v>0.19474970210886294</v>
      </c>
      <c r="D33" s="6">
        <v>0.25127112507301419</v>
      </c>
      <c r="E33">
        <f>Datastream!AA34/Datastream!AA33-1</f>
        <v>-1.0825271409462878E-2</v>
      </c>
      <c r="F33">
        <f>Datastream!AB34/Datastream!AB33-1</f>
        <v>4.4005909666525955E-2</v>
      </c>
      <c r="G33">
        <f>Datastream!AD34/Datastream!AD33-1</f>
        <v>-4.5217331678060191E-4</v>
      </c>
      <c r="H33">
        <f t="shared" si="0"/>
        <v>1.7052803452744181</v>
      </c>
    </row>
    <row r="34" spans="1:8" x14ac:dyDescent="0.2">
      <c r="A34" s="5">
        <v>34943</v>
      </c>
      <c r="B34" s="6">
        <v>0.55397917281812292</v>
      </c>
      <c r="C34" s="6">
        <v>0.19474970210886294</v>
      </c>
      <c r="D34" s="6">
        <v>0.25127112507301419</v>
      </c>
      <c r="E34">
        <f>Datastream!AA35/Datastream!AA34-1</f>
        <v>8.7738608132332807E-3</v>
      </c>
      <c r="F34">
        <f>Datastream!AB35/Datastream!AB34-1</f>
        <v>-1.6678459516830002E-2</v>
      </c>
      <c r="G34">
        <f>Datastream!AD35/Datastream!AD34-1</f>
        <v>2.5233885447019766E-2</v>
      </c>
      <c r="H34">
        <f t="shared" si="0"/>
        <v>1.7188423681012257</v>
      </c>
    </row>
    <row r="35" spans="1:8" x14ac:dyDescent="0.2">
      <c r="A35" s="5">
        <v>34973</v>
      </c>
      <c r="B35" s="6">
        <v>0.55397917281812292</v>
      </c>
      <c r="C35" s="6">
        <v>0.19474970210886294</v>
      </c>
      <c r="D35" s="6">
        <v>0.25127112507301419</v>
      </c>
      <c r="E35">
        <f>Datastream!AA36/Datastream!AA35-1</f>
        <v>1.4464742190909652E-2</v>
      </c>
      <c r="F35">
        <f>Datastream!AB36/Datastream!AB35-1</f>
        <v>8.634868421052655E-3</v>
      </c>
      <c r="G35">
        <f>Datastream!AD36/Datastream!AD35-1</f>
        <v>2.4432229316692533E-2</v>
      </c>
      <c r="H35">
        <f t="shared" si="0"/>
        <v>1.7460583767230435</v>
      </c>
    </row>
    <row r="36" spans="1:8" x14ac:dyDescent="0.2">
      <c r="A36" s="5">
        <v>35004</v>
      </c>
      <c r="B36" s="6">
        <v>0.55397917281812292</v>
      </c>
      <c r="C36" s="6">
        <v>0.19474970210886294</v>
      </c>
      <c r="D36" s="6">
        <v>0.25127112507301419</v>
      </c>
      <c r="E36">
        <f>Datastream!AA37/Datastream!AA36-1</f>
        <v>7.2828959498494328E-3</v>
      </c>
      <c r="F36">
        <f>Datastream!AB37/Datastream!AB36-1</f>
        <v>2.7924989808397749E-2</v>
      </c>
      <c r="G36">
        <f>Datastream!AD37/Datastream!AD36-1</f>
        <v>-7.0235861306892078E-3</v>
      </c>
      <c r="H36">
        <f t="shared" si="0"/>
        <v>1.7595172247016984</v>
      </c>
    </row>
    <row r="37" spans="1:8" x14ac:dyDescent="0.2">
      <c r="A37" s="5">
        <v>35034</v>
      </c>
      <c r="B37" s="6">
        <v>0.55397917281812292</v>
      </c>
      <c r="C37" s="6">
        <v>0.19474970210886294</v>
      </c>
      <c r="D37" s="6">
        <v>0.25127112507301419</v>
      </c>
      <c r="E37">
        <f>Datastream!AA38/Datastream!AA37-1</f>
        <v>-1.0494523933005762E-2</v>
      </c>
      <c r="F37">
        <f>Datastream!AB38/Datastream!AB37-1</f>
        <v>-2.220900257783065E-2</v>
      </c>
      <c r="G37">
        <f>Datastream!AD38/Datastream!AD37-1</f>
        <v>-3.1446200457693196E-3</v>
      </c>
      <c r="H37">
        <f t="shared" si="0"/>
        <v>1.7402872910882228</v>
      </c>
    </row>
    <row r="38" spans="1:8" x14ac:dyDescent="0.2">
      <c r="A38" s="5">
        <v>35065</v>
      </c>
      <c r="B38" s="6">
        <v>0.55397917281812292</v>
      </c>
      <c r="C38" s="6">
        <v>0.19474970210886294</v>
      </c>
      <c r="D38" s="6">
        <v>0.25127112507301419</v>
      </c>
      <c r="E38">
        <f>Datastream!AA39/Datastream!AA38-1</f>
        <v>-3.3913981809773341E-3</v>
      </c>
      <c r="F38">
        <f>Datastream!AB39/Datastream!AB38-1</f>
        <v>3.4272966943824867E-2</v>
      </c>
      <c r="G38">
        <f>Datastream!AD39/Datastream!AD38-1</f>
        <v>-1.6196007374568167E-2</v>
      </c>
      <c r="H38">
        <f t="shared" si="0"/>
        <v>1.7415512567861871</v>
      </c>
    </row>
    <row r="39" spans="1:8" x14ac:dyDescent="0.2">
      <c r="A39" s="5">
        <v>35096</v>
      </c>
      <c r="B39" s="6">
        <v>0.55397917281812292</v>
      </c>
      <c r="C39" s="6">
        <v>0.19474970210886294</v>
      </c>
      <c r="D39" s="6">
        <v>0.25127112507301419</v>
      </c>
      <c r="E39">
        <f>Datastream!AA40/Datastream!AA39-1</f>
        <v>1.8406805877803523E-2</v>
      </c>
      <c r="F39">
        <f>Datastream!AB40/Datastream!AB39-1</f>
        <v>3.529411764705781E-3</v>
      </c>
      <c r="G39">
        <f>Datastream!AD40/Datastream!AD39-1</f>
        <v>1.2880101791132414E-2</v>
      </c>
      <c r="H39">
        <f t="shared" si="0"/>
        <v>1.7661432434497786</v>
      </c>
    </row>
    <row r="40" spans="1:8" x14ac:dyDescent="0.2">
      <c r="A40" s="5">
        <v>35125</v>
      </c>
      <c r="B40" s="6">
        <v>0.55397917281812292</v>
      </c>
      <c r="C40" s="6">
        <v>0.19474970210886294</v>
      </c>
      <c r="D40" s="6">
        <v>0.25127112507301419</v>
      </c>
      <c r="E40">
        <f>Datastream!AA41/Datastream!AA40-1</f>
        <v>8.8396111786148701E-3</v>
      </c>
      <c r="F40">
        <f>Datastream!AB41/Datastream!AB40-1</f>
        <v>1.109808518952704E-2</v>
      </c>
      <c r="G40">
        <f>Datastream!AD41/Datastream!AD40-1</f>
        <v>2.1723327782943835E-2</v>
      </c>
      <c r="H40">
        <f t="shared" si="0"/>
        <v>1.7882496244614814</v>
      </c>
    </row>
    <row r="41" spans="1:8" x14ac:dyDescent="0.2">
      <c r="A41" s="5">
        <v>35156</v>
      </c>
      <c r="B41" s="6">
        <v>0.55397917281812292</v>
      </c>
      <c r="C41" s="6">
        <v>0.19474970210886294</v>
      </c>
      <c r="D41" s="6">
        <v>0.25127112507301419</v>
      </c>
      <c r="E41">
        <f>Datastream!AA42/Datastream!AA41-1</f>
        <v>6.0221011110694889E-5</v>
      </c>
      <c r="F41">
        <f>Datastream!AB42/Datastream!AB41-1</f>
        <v>2.8445543789132E-2</v>
      </c>
      <c r="G41">
        <f>Datastream!AD42/Datastream!AD41-1</f>
        <v>-1.7006047137667957E-2</v>
      </c>
      <c r="H41">
        <f t="shared" si="0"/>
        <v>1.7905743378286465</v>
      </c>
    </row>
    <row r="42" spans="1:8" x14ac:dyDescent="0.2">
      <c r="A42" s="5">
        <v>35186</v>
      </c>
      <c r="B42" s="6">
        <v>0.55397917281812292</v>
      </c>
      <c r="C42" s="6">
        <v>0.19474970210886294</v>
      </c>
      <c r="D42" s="6">
        <v>0.25127112507301419</v>
      </c>
      <c r="E42">
        <f>Datastream!AA43/Datastream!AA42-1</f>
        <v>1.1441303104206213E-2</v>
      </c>
      <c r="F42">
        <f>Datastream!AB43/Datastream!AB42-1</f>
        <v>7.140172867343253E-3</v>
      </c>
      <c r="G42">
        <f>Datastream!AD43/Datastream!AD42-1</f>
        <v>3.9134522494264079E-3</v>
      </c>
      <c r="H42">
        <f t="shared" si="0"/>
        <v>1.8061740501487109</v>
      </c>
    </row>
    <row r="43" spans="1:8" x14ac:dyDescent="0.2">
      <c r="A43" s="5">
        <v>35217</v>
      </c>
      <c r="B43" s="6">
        <v>0.55397917281812292</v>
      </c>
      <c r="C43" s="6">
        <v>0.19474970210886294</v>
      </c>
      <c r="D43" s="6">
        <v>0.25127112507301419</v>
      </c>
      <c r="E43">
        <f>Datastream!AA44/Datastream!AA43-1</f>
        <v>1.795016818980133E-2</v>
      </c>
      <c r="F43">
        <f>Datastream!AB44/Datastream!AB43-1</f>
        <v>1.5111940298507598E-2</v>
      </c>
      <c r="G43">
        <f>Datastream!AD44/Datastream!AD43-1</f>
        <v>1.0256881197836965E-2</v>
      </c>
      <c r="H43">
        <f t="shared" si="0"/>
        <v>1.8341053095519833</v>
      </c>
    </row>
    <row r="44" spans="1:8" x14ac:dyDescent="0.2">
      <c r="A44" s="5">
        <v>35247</v>
      </c>
      <c r="B44" s="6">
        <v>0.55397917281812292</v>
      </c>
      <c r="C44" s="6">
        <v>0.19474970210886294</v>
      </c>
      <c r="D44" s="6">
        <v>0.25127112507301419</v>
      </c>
      <c r="E44">
        <f>Datastream!AA45/Datastream!AA44-1</f>
        <v>2.1903146566849996E-2</v>
      </c>
      <c r="F44">
        <f>Datastream!AB45/Datastream!AB44-1</f>
        <v>-4.9255651534645395E-3</v>
      </c>
      <c r="G44">
        <f>Datastream!AD45/Datastream!AD44-1</f>
        <v>4.2221564195348726E-2</v>
      </c>
      <c r="H44">
        <f t="shared" si="0"/>
        <v>1.874058899495221</v>
      </c>
    </row>
    <row r="45" spans="1:8" x14ac:dyDescent="0.2">
      <c r="A45" s="5">
        <v>35278</v>
      </c>
      <c r="B45" s="6">
        <v>0.55397917281812292</v>
      </c>
      <c r="C45" s="6">
        <v>0.19474970210886294</v>
      </c>
      <c r="D45" s="6">
        <v>0.25127112507301419</v>
      </c>
      <c r="E45">
        <f>Datastream!AA46/Datastream!AA45-1</f>
        <v>7.0682501073116022E-3</v>
      </c>
      <c r="F45">
        <f>Datastream!AB46/Datastream!AB45-1</f>
        <v>1.2190166598943675E-2</v>
      </c>
      <c r="G45">
        <f>Datastream!AD46/Datastream!AD45-1</f>
        <v>8.9890325362114165E-3</v>
      </c>
      <c r="H45">
        <f t="shared" si="0"/>
        <v>1.8900790651993482</v>
      </c>
    </row>
    <row r="46" spans="1:8" x14ac:dyDescent="0.2">
      <c r="A46" s="5">
        <v>35309</v>
      </c>
      <c r="B46" s="6">
        <v>0.55397917281812292</v>
      </c>
      <c r="C46" s="6">
        <v>0.19474970210886294</v>
      </c>
      <c r="D46" s="6">
        <v>0.25127112507301419</v>
      </c>
      <c r="E46">
        <f>Datastream!AA47/Datastream!AA46-1</f>
        <v>3.154125937713026E-3</v>
      </c>
      <c r="F46">
        <f>Datastream!AB47/Datastream!AB46-1</f>
        <v>2.4597642421809285E-2</v>
      </c>
      <c r="G46">
        <f>Datastream!AD47/Datastream!AD46-1</f>
        <v>-1.8648627140753438E-2</v>
      </c>
      <c r="H46">
        <f t="shared" si="0"/>
        <v>1.8935791931646575</v>
      </c>
    </row>
    <row r="47" spans="1:8" x14ac:dyDescent="0.2">
      <c r="A47" s="5">
        <v>35339</v>
      </c>
      <c r="B47" s="6">
        <v>0.55397917281812292</v>
      </c>
      <c r="C47" s="6">
        <v>0.19474970210886294</v>
      </c>
      <c r="D47" s="6">
        <v>0.25127112507301419</v>
      </c>
      <c r="E47">
        <f>Datastream!AA48/Datastream!AA47-1</f>
        <v>1.373820921734703E-2</v>
      </c>
      <c r="F47">
        <f>Datastream!AB48/Datastream!AB47-1</f>
        <v>2.7426536064114604E-3</v>
      </c>
      <c r="G47">
        <f>Datastream!AD48/Datastream!AD47-1</f>
        <v>-8.3242735914518251E-3</v>
      </c>
      <c r="H47">
        <f t="shared" si="0"/>
        <v>1.9050413369778796</v>
      </c>
    </row>
    <row r="48" spans="1:8" x14ac:dyDescent="0.2">
      <c r="A48" s="5">
        <v>35370</v>
      </c>
      <c r="B48" s="6">
        <v>0.55397917281812292</v>
      </c>
      <c r="C48" s="6">
        <v>0.19474970210886294</v>
      </c>
      <c r="D48" s="6">
        <v>0.25127112507301419</v>
      </c>
      <c r="E48">
        <f>Datastream!AA49/Datastream!AA48-1</f>
        <v>4.9178495585111559E-3</v>
      </c>
      <c r="F48">
        <f>Datastream!AB49/Datastream!AB48-1</f>
        <v>1.2983091787439616E-2</v>
      </c>
      <c r="G48">
        <f>Datastream!AD49/Datastream!AD48-1</f>
        <v>-1.4820936952873343E-2</v>
      </c>
      <c r="H48">
        <f t="shared" si="0"/>
        <v>1.9079536993752786</v>
      </c>
    </row>
    <row r="49" spans="1:9" x14ac:dyDescent="0.2">
      <c r="A49" s="5">
        <v>35400</v>
      </c>
      <c r="B49" s="6">
        <v>0.55397917281812292</v>
      </c>
      <c r="C49" s="6">
        <v>0.19474970210886294</v>
      </c>
      <c r="D49" s="6">
        <v>0.25127112507301419</v>
      </c>
      <c r="E49">
        <f>Datastream!AA50/Datastream!AA49-1</f>
        <v>1.8351685018351827E-3</v>
      </c>
      <c r="F49">
        <f>Datastream!AB50/Datastream!AB49-1</f>
        <v>6.1891820811781351E-3</v>
      </c>
      <c r="G49">
        <f>Datastream!AD50/Datastream!AD49-1</f>
        <v>-2.1712597697740921E-2</v>
      </c>
      <c r="H49">
        <f t="shared" si="0"/>
        <v>1.9017838305242294</v>
      </c>
      <c r="I49">
        <f>H49/$H$49</f>
        <v>1</v>
      </c>
    </row>
    <row r="50" spans="1:9" x14ac:dyDescent="0.2">
      <c r="A50" s="5">
        <v>35431</v>
      </c>
      <c r="B50" s="6">
        <v>0.55397917281812292</v>
      </c>
      <c r="C50" s="6">
        <v>0.19474970210886294</v>
      </c>
      <c r="D50" s="6">
        <v>0.25127112507301419</v>
      </c>
      <c r="E50">
        <f>Datastream!AA51/Datastream!AA50-1</f>
        <v>-9.7418817651957479E-3</v>
      </c>
      <c r="F50">
        <f>Datastream!AB51/Datastream!AB50-1</f>
        <v>4.603749912873778E-2</v>
      </c>
      <c r="G50">
        <f>Datastream!AD51/Datastream!AD50-1</f>
        <v>-1.4461280976787116E-2</v>
      </c>
      <c r="H50">
        <f t="shared" si="0"/>
        <v>1.90166076095422</v>
      </c>
      <c r="I50">
        <f t="shared" ref="I50:I113" si="1">H50/$H$49</f>
        <v>0.99993528729814918</v>
      </c>
    </row>
    <row r="51" spans="1:9" x14ac:dyDescent="0.2">
      <c r="A51" s="5">
        <v>35462</v>
      </c>
      <c r="B51" s="6">
        <v>0.55397917281812292</v>
      </c>
      <c r="C51" s="6">
        <v>0.19474970210886294</v>
      </c>
      <c r="D51" s="6">
        <v>0.25127112507301419</v>
      </c>
      <c r="E51">
        <f>Datastream!AA52/Datastream!AA51-1</f>
        <v>-1.0370245802853173E-2</v>
      </c>
      <c r="F51">
        <f>Datastream!AB52/Datastream!AB51-1</f>
        <v>1.9073796435115753E-2</v>
      </c>
      <c r="G51">
        <f>Datastream!AD52/Datastream!AD51-1</f>
        <v>-1.8428395025104294E-2</v>
      </c>
      <c r="H51">
        <f t="shared" si="0"/>
        <v>1.8889941645635879</v>
      </c>
      <c r="I51">
        <f t="shared" si="1"/>
        <v>0.99327491076779428</v>
      </c>
    </row>
    <row r="52" spans="1:9" x14ac:dyDescent="0.2">
      <c r="A52" s="5">
        <v>35490</v>
      </c>
      <c r="B52" s="6">
        <v>0.55397917281812292</v>
      </c>
      <c r="C52" s="6">
        <v>0.19474970210886294</v>
      </c>
      <c r="D52" s="6">
        <v>0.25127112507301419</v>
      </c>
      <c r="E52">
        <f>Datastream!AA53/Datastream!AA52-1</f>
        <v>1.1725055934747486E-2</v>
      </c>
      <c r="F52">
        <f>Datastream!AB53/Datastream!AB52-1</f>
        <v>5.1491622394770342E-3</v>
      </c>
      <c r="G52">
        <f>Datastream!AD53/Datastream!AD52-1</f>
        <v>2.5793406337940583E-2</v>
      </c>
      <c r="H52">
        <f t="shared" si="0"/>
        <v>1.9154011182641435</v>
      </c>
      <c r="I52">
        <f t="shared" si="1"/>
        <v>1.0071602710683267</v>
      </c>
    </row>
    <row r="53" spans="1:9" x14ac:dyDescent="0.2">
      <c r="A53" s="5">
        <v>35521</v>
      </c>
      <c r="B53" s="6">
        <v>0.55397917281812292</v>
      </c>
      <c r="C53" s="6">
        <v>0.19474970210886294</v>
      </c>
      <c r="D53" s="6">
        <v>0.25127112507301419</v>
      </c>
      <c r="E53">
        <f>Datastream!AA54/Datastream!AA53-1</f>
        <v>3.7510847353245946E-3</v>
      </c>
      <c r="F53">
        <f>Datastream!AB54/Datastream!AB53-1</f>
        <v>2.8785168320051957E-2</v>
      </c>
      <c r="G53">
        <f>Datastream!AD54/Datastream!AD53-1</f>
        <v>1.1501996478259002E-2</v>
      </c>
      <c r="H53">
        <f t="shared" si="0"/>
        <v>1.9356546565904313</v>
      </c>
      <c r="I53">
        <f t="shared" si="1"/>
        <v>1.0178100294694721</v>
      </c>
    </row>
    <row r="54" spans="1:9" x14ac:dyDescent="0.2">
      <c r="A54" s="5">
        <v>35551</v>
      </c>
      <c r="B54" s="6">
        <v>0.55397917281812292</v>
      </c>
      <c r="C54" s="6">
        <v>0.19474970210886294</v>
      </c>
      <c r="D54" s="6">
        <v>0.25127112507301419</v>
      </c>
      <c r="E54">
        <f>Datastream!AA55/Datastream!AA54-1</f>
        <v>2.4820816019187397E-2</v>
      </c>
      <c r="F54">
        <f>Datastream!AB55/Datastream!AB54-1</f>
        <v>1.3673727473917152E-2</v>
      </c>
      <c r="G54">
        <f>Datastream!AD55/Datastream!AD54-1</f>
        <v>5.5775764581794673E-2</v>
      </c>
      <c r="H54">
        <f t="shared" si="0"/>
        <v>1.9945527731229915</v>
      </c>
      <c r="I54">
        <f t="shared" si="1"/>
        <v>1.0487799617968097</v>
      </c>
    </row>
    <row r="55" spans="1:9" x14ac:dyDescent="0.2">
      <c r="A55" s="5">
        <v>35582</v>
      </c>
      <c r="B55" s="6">
        <v>0.55397917281812292</v>
      </c>
      <c r="C55" s="6">
        <v>0.19474970210886294</v>
      </c>
      <c r="D55" s="6">
        <v>0.25127112507301419</v>
      </c>
      <c r="E55">
        <f>Datastream!AA56/Datastream!AA55-1</f>
        <v>1.0477045745231006E-2</v>
      </c>
      <c r="F55">
        <f>Datastream!AB56/Datastream!AB55-1</f>
        <v>2.5029239766081846E-2</v>
      </c>
      <c r="G55">
        <f>Datastream!AD56/Datastream!AD55-1</f>
        <v>-7.9344100929709116E-3</v>
      </c>
      <c r="H55">
        <f t="shared" si="0"/>
        <v>2.0118750929171449</v>
      </c>
      <c r="I55">
        <f t="shared" si="1"/>
        <v>1.0578884206637558</v>
      </c>
    </row>
    <row r="56" spans="1:9" x14ac:dyDescent="0.2">
      <c r="A56" s="5">
        <v>35612</v>
      </c>
      <c r="B56" s="6">
        <v>0.55397917281812292</v>
      </c>
      <c r="C56" s="6">
        <v>0.19474970210886294</v>
      </c>
      <c r="D56" s="6">
        <v>0.25127112507301419</v>
      </c>
      <c r="E56">
        <f>Datastream!AA57/Datastream!AA56-1</f>
        <v>7.6483895292469573E-3</v>
      </c>
      <c r="F56">
        <f>Datastream!AB57/Datastream!AB56-1</f>
        <v>5.446523657386293E-2</v>
      </c>
      <c r="G56">
        <f>Datastream!AD57/Datastream!AD56-1</f>
        <v>1.9246655590410278E-2</v>
      </c>
      <c r="H56">
        <f t="shared" si="0"/>
        <v>2.0514693297173179</v>
      </c>
      <c r="I56">
        <f t="shared" si="1"/>
        <v>1.0787079460822986</v>
      </c>
    </row>
    <row r="57" spans="1:9" x14ac:dyDescent="0.2">
      <c r="A57" s="5">
        <v>35643</v>
      </c>
      <c r="B57" s="6">
        <v>0.55397917281812292</v>
      </c>
      <c r="C57" s="6">
        <v>0.19474970210886294</v>
      </c>
      <c r="D57" s="6">
        <v>0.25127112507301419</v>
      </c>
      <c r="E57">
        <f>Datastream!AA58/Datastream!AA57-1</f>
        <v>1.7986957451357588E-2</v>
      </c>
      <c r="F57">
        <f>Datastream!AB58/Datastream!AB57-1</f>
        <v>2.6691675082959332E-3</v>
      </c>
      <c r="G57">
        <f>Datastream!AD58/Datastream!AD57-1</f>
        <v>1.5769367686796487E-2</v>
      </c>
      <c r="H57">
        <f t="shared" si="0"/>
        <v>2.0811060991482164</v>
      </c>
      <c r="I57">
        <f t="shared" si="1"/>
        <v>1.0942916149279471</v>
      </c>
    </row>
    <row r="58" spans="1:9" x14ac:dyDescent="0.2">
      <c r="A58" s="5">
        <v>35674</v>
      </c>
      <c r="B58" s="6">
        <v>0.55397917281812292</v>
      </c>
      <c r="C58" s="6">
        <v>0.19474970210886294</v>
      </c>
      <c r="D58" s="6">
        <v>0.25127112507301419</v>
      </c>
      <c r="E58">
        <f>Datastream!AA59/Datastream!AA58-1</f>
        <v>-4.9883168368825004E-4</v>
      </c>
      <c r="F58">
        <f>Datastream!AB59/Datastream!AB58-1</f>
        <v>-1.6763795956543648E-2</v>
      </c>
      <c r="G58">
        <f>Datastream!AD59/Datastream!AD58-1</f>
        <v>1.3768114769685758E-2</v>
      </c>
      <c r="H58">
        <f t="shared" si="0"/>
        <v>2.0809363704947499</v>
      </c>
      <c r="I58">
        <f t="shared" si="1"/>
        <v>1.0942023678480519</v>
      </c>
    </row>
    <row r="59" spans="1:9" x14ac:dyDescent="0.2">
      <c r="A59" s="5">
        <v>35704</v>
      </c>
      <c r="B59" s="6">
        <v>0.55397917281812292</v>
      </c>
      <c r="C59" s="6">
        <v>0.19474970210886294</v>
      </c>
      <c r="D59" s="6">
        <v>0.25127112507301419</v>
      </c>
      <c r="E59">
        <f>Datastream!AA60/Datastream!AA59-1</f>
        <v>4.7307591279222461E-2</v>
      </c>
      <c r="F59">
        <f>Datastream!AB60/Datastream!AB59-1</f>
        <v>2.0049758524806061E-2</v>
      </c>
      <c r="G59">
        <f>Datastream!AD60/Datastream!AD59-1</f>
        <v>5.4506715195560052E-2</v>
      </c>
      <c r="H59">
        <f t="shared" si="0"/>
        <v>2.1720981734246885</v>
      </c>
      <c r="I59">
        <f t="shared" si="1"/>
        <v>1.142137260061753</v>
      </c>
    </row>
    <row r="60" spans="1:9" x14ac:dyDescent="0.2">
      <c r="A60" s="5">
        <v>35735</v>
      </c>
      <c r="B60" s="6">
        <v>0.55397917281812292</v>
      </c>
      <c r="C60" s="6">
        <v>0.19474970210886294</v>
      </c>
      <c r="D60" s="6">
        <v>0.25127112507301419</v>
      </c>
      <c r="E60">
        <f>Datastream!AA61/Datastream!AA60-1</f>
        <v>-7.9506408166336584E-3</v>
      </c>
      <c r="F60">
        <f>Datastream!AB61/Datastream!AB60-1</f>
        <v>1.3342898134863779E-2</v>
      </c>
      <c r="G60">
        <f>Datastream!AD61/Datastream!AD60-1</f>
        <v>-5.060201862817193E-3</v>
      </c>
      <c r="H60">
        <f t="shared" si="0"/>
        <v>2.1654136572836147</v>
      </c>
      <c r="I60">
        <f t="shared" si="1"/>
        <v>1.1386223936327797</v>
      </c>
    </row>
    <row r="61" spans="1:9" x14ac:dyDescent="0.2">
      <c r="A61" s="5">
        <v>35765</v>
      </c>
      <c r="B61" s="6">
        <v>0.55397917281812292</v>
      </c>
      <c r="C61" s="6">
        <v>0.19474970210886294</v>
      </c>
      <c r="D61" s="6">
        <v>0.25127112507301419</v>
      </c>
      <c r="E61">
        <f>Datastream!AA62/Datastream!AA61-1</f>
        <v>-1.901198361733325E-2</v>
      </c>
      <c r="F61">
        <f>Datastream!AB62/Datastream!AB61-1</f>
        <v>-1.8405776582188782E-3</v>
      </c>
      <c r="G61">
        <f>Datastream!AD62/Datastream!AD61-1</f>
        <v>-2.6316648308665647E-2</v>
      </c>
      <c r="H61">
        <f t="shared" si="0"/>
        <v>2.1275117534962624</v>
      </c>
      <c r="I61">
        <f t="shared" si="1"/>
        <v>1.1186927343418474</v>
      </c>
    </row>
    <row r="62" spans="1:9" x14ac:dyDescent="0.2">
      <c r="A62" s="5">
        <v>35796</v>
      </c>
      <c r="B62" s="6">
        <v>0.55397917281812292</v>
      </c>
      <c r="C62" s="6">
        <v>0.19474970210886294</v>
      </c>
      <c r="D62" s="6">
        <v>0.25127112507301419</v>
      </c>
      <c r="E62">
        <f>Datastream!AA63/Datastream!AA62-1</f>
        <v>-1.1726199680428762E-2</v>
      </c>
      <c r="F62">
        <f>Datastream!AB63/Datastream!AB62-1</f>
        <v>6.0992907801418195E-3</v>
      </c>
      <c r="G62">
        <f>Datastream!AD63/Datastream!AD62-1</f>
        <v>-3.9497795019012294E-3</v>
      </c>
      <c r="H62">
        <f t="shared" si="0"/>
        <v>2.1141069383273314</v>
      </c>
      <c r="I62">
        <f t="shared" si="1"/>
        <v>1.111644186050617</v>
      </c>
    </row>
    <row r="63" spans="1:9" x14ac:dyDescent="0.2">
      <c r="A63" s="5">
        <v>35827</v>
      </c>
      <c r="B63" s="6">
        <v>0.55397917281812292</v>
      </c>
      <c r="C63" s="6">
        <v>0.19474970210886294</v>
      </c>
      <c r="D63" s="6">
        <v>0.25127112507301419</v>
      </c>
      <c r="E63">
        <f>Datastream!AA64/Datastream!AA63-1</f>
        <v>-9.8312775445276168E-3</v>
      </c>
      <c r="F63">
        <f>Datastream!AB64/Datastream!AB63-1</f>
        <v>-1.8609897081629856E-2</v>
      </c>
      <c r="G63">
        <f>Datastream!AD64/Datastream!AD63-1</f>
        <v>-1.1750539048957842E-2</v>
      </c>
      <c r="H63">
        <f t="shared" si="0"/>
        <v>2.0886886794930666</v>
      </c>
      <c r="I63">
        <f t="shared" si="1"/>
        <v>1.0982787033778263</v>
      </c>
    </row>
    <row r="64" spans="1:9" x14ac:dyDescent="0.2">
      <c r="A64" s="5">
        <v>35855</v>
      </c>
      <c r="B64" s="6">
        <v>0.55397917281812292</v>
      </c>
      <c r="C64" s="6">
        <v>0.19474970210886294</v>
      </c>
      <c r="D64" s="6">
        <v>0.25127112507301419</v>
      </c>
      <c r="E64">
        <f>Datastream!AA65/Datastream!AA64-1</f>
        <v>-2.2886489333684534E-2</v>
      </c>
      <c r="F64">
        <f>Datastream!AB65/Datastream!AB64-1</f>
        <v>-8.4757937078006051E-3</v>
      </c>
      <c r="G64">
        <f>Datastream!AD65/Datastream!AD64-1</f>
        <v>-4.5572531324246546E-2</v>
      </c>
      <c r="H64">
        <f t="shared" si="0"/>
        <v>2.0348415376942506</v>
      </c>
      <c r="I64">
        <f t="shared" si="1"/>
        <v>1.0699646852783178</v>
      </c>
    </row>
    <row r="65" spans="1:9" x14ac:dyDescent="0.2">
      <c r="A65" s="5">
        <v>35886</v>
      </c>
      <c r="B65" s="6">
        <v>0.55397917281812292</v>
      </c>
      <c r="C65" s="6">
        <v>0.19474970210886294</v>
      </c>
      <c r="D65" s="6">
        <v>0.25127112507301419</v>
      </c>
      <c r="E65">
        <f>Datastream!AA66/Datastream!AA65-1</f>
        <v>8.3016630279506565E-3</v>
      </c>
      <c r="F65">
        <f>Datastream!AB66/Datastream!AB65-1</f>
        <v>-1.5792523906114186E-2</v>
      </c>
      <c r="G65">
        <f>Datastream!AD66/Datastream!AD65-1</f>
        <v>-1.1723355788467726E-3</v>
      </c>
      <c r="H65">
        <f t="shared" si="0"/>
        <v>2.0373419204757659</v>
      </c>
      <c r="I65">
        <f t="shared" si="1"/>
        <v>1.0712794418460114</v>
      </c>
    </row>
    <row r="66" spans="1:9" x14ac:dyDescent="0.2">
      <c r="A66" s="5">
        <v>35916</v>
      </c>
      <c r="B66" s="6">
        <v>0.55397917281812292</v>
      </c>
      <c r="C66" s="6">
        <v>0.19474970210886294</v>
      </c>
      <c r="D66" s="6">
        <v>0.25127112507301419</v>
      </c>
      <c r="E66">
        <f>Datastream!AA67/Datastream!AA66-1</f>
        <v>2.9725467133577599E-2</v>
      </c>
      <c r="F66">
        <f>Datastream!AB67/Datastream!AB66-1</f>
        <v>2.7822758722213958E-2</v>
      </c>
      <c r="G66">
        <f>Datastream!AD67/Datastream!AD66-1</f>
        <v>4.0436632092911484E-2</v>
      </c>
      <c r="H66">
        <f t="shared" si="0"/>
        <v>2.1026312350873839</v>
      </c>
      <c r="I66">
        <f t="shared" si="1"/>
        <v>1.1056100074779742</v>
      </c>
    </row>
    <row r="67" spans="1:9" x14ac:dyDescent="0.2">
      <c r="A67" s="5">
        <v>35947</v>
      </c>
      <c r="B67" s="6">
        <v>0.55397917281812292</v>
      </c>
      <c r="C67" s="6">
        <v>0.19474970210886294</v>
      </c>
      <c r="D67" s="6">
        <v>0.25127112507301419</v>
      </c>
      <c r="E67">
        <f>Datastream!AA68/Datastream!AA67-1</f>
        <v>-9.241712312764494E-3</v>
      </c>
      <c r="F67">
        <f>Datastream!AB68/Datastream!AB67-1</f>
        <v>-1.1458034947006146E-3</v>
      </c>
      <c r="G67">
        <f>Datastream!AD68/Datastream!AD67-1</f>
        <v>-2.6740621933403985E-2</v>
      </c>
      <c r="H67">
        <f t="shared" si="0"/>
        <v>2.0772692820116836</v>
      </c>
      <c r="I67">
        <f t="shared" si="1"/>
        <v>1.0922741316183562</v>
      </c>
    </row>
    <row r="68" spans="1:9" x14ac:dyDescent="0.2">
      <c r="A68" s="5">
        <v>35977</v>
      </c>
      <c r="B68" s="6">
        <v>0.55397917281812292</v>
      </c>
      <c r="C68" s="6">
        <v>0.19474970210886294</v>
      </c>
      <c r="D68" s="6">
        <v>0.25127112507301419</v>
      </c>
      <c r="E68">
        <f>Datastream!AA69/Datastream!AA68-1</f>
        <v>-3.7206864928600591E-3</v>
      </c>
      <c r="F68">
        <f>Datastream!AB69/Datastream!AB68-1</f>
        <v>-1.5342701462575214E-2</v>
      </c>
      <c r="G68">
        <f>Datastream!AD69/Datastream!AD68-1</f>
        <v>6.4797907145470734E-3</v>
      </c>
      <c r="H68">
        <f t="shared" ref="H68:H131" si="2">H67*(1+B67*E68+C67*F68+D67*G68)</f>
        <v>2.0701629748283157</v>
      </c>
      <c r="I68">
        <f t="shared" si="1"/>
        <v>1.0885374781305572</v>
      </c>
    </row>
    <row r="69" spans="1:9" x14ac:dyDescent="0.2">
      <c r="A69" s="5">
        <v>36008</v>
      </c>
      <c r="B69" s="6">
        <v>0.55397917281812292</v>
      </c>
      <c r="C69" s="6">
        <v>0.19474970210886294</v>
      </c>
      <c r="D69" s="6">
        <v>0.25127112507301419</v>
      </c>
      <c r="E69">
        <f>Datastream!AA70/Datastream!AA69-1</f>
        <v>9.5521131946453508E-2</v>
      </c>
      <c r="F69">
        <f>Datastream!AB70/Datastream!AB69-1</f>
        <v>7.9073831367409309E-2</v>
      </c>
      <c r="G69">
        <f>Datastream!AD70/Datastream!AD69-1</f>
        <v>0.12163416049289522</v>
      </c>
      <c r="H69">
        <f t="shared" si="2"/>
        <v>2.2748596031924406</v>
      </c>
      <c r="I69">
        <f t="shared" si="1"/>
        <v>1.1961714926166831</v>
      </c>
    </row>
    <row r="70" spans="1:9" x14ac:dyDescent="0.2">
      <c r="A70" s="5">
        <v>36039</v>
      </c>
      <c r="B70" s="6">
        <v>0.55397917281812292</v>
      </c>
      <c r="C70" s="6">
        <v>0.19474970210886294</v>
      </c>
      <c r="D70" s="6">
        <v>0.25127112507301419</v>
      </c>
      <c r="E70">
        <f>Datastream!AA71/Datastream!AA70-1</f>
        <v>6.1937342455888889E-3</v>
      </c>
      <c r="F70">
        <f>Datastream!AB71/Datastream!AB70-1</f>
        <v>-3.5762483130904243E-2</v>
      </c>
      <c r="G70">
        <f>Datastream!AD71/Datastream!AD70-1</f>
        <v>2.0096067573303067E-3</v>
      </c>
      <c r="H70">
        <f t="shared" si="2"/>
        <v>2.267970015693773</v>
      </c>
      <c r="I70">
        <f t="shared" si="1"/>
        <v>1.1925487951323068</v>
      </c>
    </row>
    <row r="71" spans="1:9" x14ac:dyDescent="0.2">
      <c r="A71" s="5">
        <v>36069</v>
      </c>
      <c r="B71" s="6">
        <v>0.55397917281812292</v>
      </c>
      <c r="C71" s="6">
        <v>0.19474970210886294</v>
      </c>
      <c r="D71" s="6">
        <v>0.25127112507301419</v>
      </c>
      <c r="E71">
        <f>Datastream!AA72/Datastream!AA71-1</f>
        <v>-2.6745878367093745E-2</v>
      </c>
      <c r="F71">
        <f>Datastream!AB72/Datastream!AB71-1</f>
        <v>-4.1147655703288932E-2</v>
      </c>
      <c r="G71">
        <f>Datastream!AD72/Datastream!AD71-1</f>
        <v>-2.1738551150489505E-2</v>
      </c>
      <c r="H71">
        <f t="shared" si="2"/>
        <v>2.2038036475928853</v>
      </c>
      <c r="I71">
        <f t="shared" si="1"/>
        <v>1.1588086996119868</v>
      </c>
    </row>
    <row r="72" spans="1:9" x14ac:dyDescent="0.2">
      <c r="A72" s="5">
        <v>36100</v>
      </c>
      <c r="B72" s="6">
        <v>0.55397917281812292</v>
      </c>
      <c r="C72" s="6">
        <v>0.19474970210886294</v>
      </c>
      <c r="D72" s="6">
        <v>0.25127112507301419</v>
      </c>
      <c r="E72">
        <f>Datastream!AA73/Datastream!AA72-1</f>
        <v>-1.7331829770543372E-2</v>
      </c>
      <c r="F72">
        <f>Datastream!AB73/Datastream!AB72-1</f>
        <v>1.7077798861480087E-2</v>
      </c>
      <c r="G72">
        <f>Datastream!AD73/Datastream!AD72-1</f>
        <v>-1.4292100612065761E-2</v>
      </c>
      <c r="H72">
        <f t="shared" si="2"/>
        <v>2.1820592267876822</v>
      </c>
      <c r="I72">
        <f t="shared" si="1"/>
        <v>1.1473750022294567</v>
      </c>
    </row>
    <row r="73" spans="1:9" x14ac:dyDescent="0.2">
      <c r="A73" s="5">
        <v>36130</v>
      </c>
      <c r="B73" s="6">
        <v>0.55397917281812292</v>
      </c>
      <c r="C73" s="6">
        <v>0.19474970210886294</v>
      </c>
      <c r="D73" s="6">
        <v>0.25127112507301419</v>
      </c>
      <c r="E73">
        <f>Datastream!AA74/Datastream!AA73-1</f>
        <v>2.0207059997505494E-2</v>
      </c>
      <c r="F73">
        <f>Datastream!AB74/Datastream!AB73-1</f>
        <v>7.4626865671640896E-3</v>
      </c>
      <c r="G73">
        <f>Datastream!AD74/Datastream!AD73-1</f>
        <v>2.2237339503356823E-2</v>
      </c>
      <c r="H73">
        <f t="shared" si="2"/>
        <v>2.2218496172493789</v>
      </c>
      <c r="I73">
        <f t="shared" si="1"/>
        <v>1.1682976695815754</v>
      </c>
    </row>
    <row r="74" spans="1:9" x14ac:dyDescent="0.2">
      <c r="A74" s="5">
        <v>36161</v>
      </c>
      <c r="B74" s="6">
        <v>0.55397917281812292</v>
      </c>
      <c r="C74" s="6">
        <v>0.19474970210886294</v>
      </c>
      <c r="D74" s="6">
        <v>0.25127112507301419</v>
      </c>
      <c r="E74">
        <f>Datastream!AA75/Datastream!AA74-1</f>
        <v>1.9684558014427145E-2</v>
      </c>
      <c r="F74">
        <f>Datastream!AB75/Datastream!AB74-1</f>
        <v>4.529914529914536E-2</v>
      </c>
      <c r="G74">
        <f>Datastream!AD75/Datastream!AD74-1</f>
        <v>1.4796174408977292E-2</v>
      </c>
      <c r="H74">
        <f t="shared" si="2"/>
        <v>2.2739401741098413</v>
      </c>
      <c r="I74">
        <f t="shared" si="1"/>
        <v>1.1956880364699634</v>
      </c>
    </row>
    <row r="75" spans="1:9" x14ac:dyDescent="0.2">
      <c r="A75" s="5">
        <v>36192</v>
      </c>
      <c r="B75" s="6">
        <v>0.55397917281812292</v>
      </c>
      <c r="C75" s="6">
        <v>0.19474970210886294</v>
      </c>
      <c r="D75" s="6">
        <v>0.25127112507301419</v>
      </c>
      <c r="E75">
        <f>Datastream!AA76/Datastream!AA75-1</f>
        <v>4.3021582733812957E-2</v>
      </c>
      <c r="F75">
        <f>Datastream!AB76/Datastream!AB75-1</f>
        <v>7.5224856909239524E-2</v>
      </c>
      <c r="G75">
        <f>Datastream!AD76/Datastream!AD75-1</f>
        <v>5.1669481674946116E-2</v>
      </c>
      <c r="H75">
        <f t="shared" si="2"/>
        <v>2.3909710703633471</v>
      </c>
      <c r="I75">
        <f t="shared" si="1"/>
        <v>1.257225470102074</v>
      </c>
    </row>
    <row r="76" spans="1:9" x14ac:dyDescent="0.2">
      <c r="A76" s="5">
        <v>36220</v>
      </c>
      <c r="B76" s="6">
        <v>0.55397917281812292</v>
      </c>
      <c r="C76" s="6">
        <v>0.19474970210886294</v>
      </c>
      <c r="D76" s="6">
        <v>0.25127112507301419</v>
      </c>
      <c r="E76">
        <f>Datastream!AA77/Datastream!AA76-1</f>
        <v>-1.0760104842047258E-2</v>
      </c>
      <c r="F76">
        <f>Datastream!AB77/Datastream!AB76-1</f>
        <v>1.2674271229404344E-2</v>
      </c>
      <c r="G76">
        <f>Datastream!AD77/Datastream!AD76-1</f>
        <v>-1.107496509603656E-2</v>
      </c>
      <c r="H76">
        <f t="shared" si="2"/>
        <v>2.3759668126533531</v>
      </c>
      <c r="I76">
        <f t="shared" si="1"/>
        <v>1.2493358995477495</v>
      </c>
    </row>
    <row r="77" spans="1:9" x14ac:dyDescent="0.2">
      <c r="A77" s="5">
        <v>36251</v>
      </c>
      <c r="B77" s="6">
        <v>0.55397917281812292</v>
      </c>
      <c r="C77" s="6">
        <v>0.19474970210886294</v>
      </c>
      <c r="D77" s="6">
        <v>0.25127112507301419</v>
      </c>
      <c r="E77">
        <f>Datastream!AA78/Datastream!AA77-1</f>
        <v>-2.8401431692464896E-2</v>
      </c>
      <c r="F77">
        <f>Datastream!AB78/Datastream!AB77-1</f>
        <v>-1.0012515644555631E-2</v>
      </c>
      <c r="G77">
        <f>Datastream!AD78/Datastream!AD77-1</f>
        <v>-3.7458034813858454E-2</v>
      </c>
      <c r="H77">
        <f t="shared" si="2"/>
        <v>2.3115879517983857</v>
      </c>
      <c r="I77">
        <f t="shared" si="1"/>
        <v>1.2154840706376147</v>
      </c>
    </row>
    <row r="78" spans="1:9" x14ac:dyDescent="0.2">
      <c r="A78" s="5">
        <v>36281</v>
      </c>
      <c r="B78" s="6">
        <v>0.55397917281812292</v>
      </c>
      <c r="C78" s="6">
        <v>0.19474970210886294</v>
      </c>
      <c r="D78" s="6">
        <v>0.25127112507301419</v>
      </c>
      <c r="E78">
        <f>Datastream!AA79/Datastream!AA78-1</f>
        <v>-1.0704717251937779E-2</v>
      </c>
      <c r="F78">
        <f>Datastream!AB79/Datastream!AB78-1</f>
        <v>3.2869785082174641E-3</v>
      </c>
      <c r="G78">
        <f>Datastream!AD79/Datastream!AD78-1</f>
        <v>1.3158842478870891E-3</v>
      </c>
      <c r="H78">
        <f t="shared" si="2"/>
        <v>2.300123842612702</v>
      </c>
      <c r="I78">
        <f t="shared" si="1"/>
        <v>1.2094559884751306</v>
      </c>
    </row>
    <row r="79" spans="1:9" x14ac:dyDescent="0.2">
      <c r="A79" s="5">
        <v>36312</v>
      </c>
      <c r="B79" s="6">
        <v>0.55397917281812292</v>
      </c>
      <c r="C79" s="6">
        <v>0.19474970210886294</v>
      </c>
      <c r="D79" s="6">
        <v>0.25127112507301419</v>
      </c>
      <c r="E79">
        <f>Datastream!AA80/Datastream!AA79-1</f>
        <v>-1.9561616674525051E-2</v>
      </c>
      <c r="F79">
        <f>Datastream!AB80/Datastream!AB79-1</f>
        <v>-1.3356854838709631E-2</v>
      </c>
      <c r="G79">
        <f>Datastream!AD80/Datastream!AD79-1</f>
        <v>-2.6741548668417159E-2</v>
      </c>
      <c r="H79">
        <f t="shared" si="2"/>
        <v>2.2537594395593081</v>
      </c>
      <c r="I79">
        <f t="shared" si="1"/>
        <v>1.1850765599043169</v>
      </c>
    </row>
    <row r="80" spans="1:9" x14ac:dyDescent="0.2">
      <c r="A80" s="5">
        <v>36342</v>
      </c>
      <c r="B80" s="6">
        <v>0.55397917281812292</v>
      </c>
      <c r="C80" s="6">
        <v>0.19474970210886294</v>
      </c>
      <c r="D80" s="6">
        <v>0.25127112507301419</v>
      </c>
      <c r="E80">
        <f>Datastream!AA81/Datastream!AA80-1</f>
        <v>1.7867932671558062E-2</v>
      </c>
      <c r="F80">
        <f>Datastream!AB81/Datastream!AB80-1</f>
        <v>-1.5453384418901761E-2</v>
      </c>
      <c r="G80">
        <f>Datastream!AD81/Datastream!AD80-1</f>
        <v>2.2459520273406808E-2</v>
      </c>
      <c r="H80">
        <f t="shared" si="2"/>
        <v>2.2820043404927368</v>
      </c>
      <c r="I80">
        <f t="shared" si="1"/>
        <v>1.199928353509925</v>
      </c>
    </row>
    <row r="81" spans="1:9" x14ac:dyDescent="0.2">
      <c r="A81" s="5">
        <v>36373</v>
      </c>
      <c r="B81" s="6">
        <v>0.55397917281812292</v>
      </c>
      <c r="C81" s="6">
        <v>0.19474970210886294</v>
      </c>
      <c r="D81" s="6">
        <v>0.25127112507301419</v>
      </c>
      <c r="E81">
        <f>Datastream!AA82/Datastream!AA81-1</f>
        <v>1.6851618530723034E-2</v>
      </c>
      <c r="F81">
        <f>Datastream!AB82/Datastream!AB81-1</f>
        <v>3.0613568556232984E-2</v>
      </c>
      <c r="G81">
        <f>Datastream!AD82/Datastream!AD81-1</f>
        <v>1.434967665230813E-2</v>
      </c>
      <c r="H81">
        <f t="shared" si="2"/>
        <v>2.3251412703797261</v>
      </c>
      <c r="I81">
        <f t="shared" si="1"/>
        <v>1.2226107053075521</v>
      </c>
    </row>
    <row r="82" spans="1:9" x14ac:dyDescent="0.2">
      <c r="A82" s="5">
        <v>36404</v>
      </c>
      <c r="B82" s="6">
        <v>0.55397917281812292</v>
      </c>
      <c r="C82" s="6">
        <v>0.19474970210886294</v>
      </c>
      <c r="D82" s="6">
        <v>0.25127112507301419</v>
      </c>
      <c r="E82">
        <f>Datastream!AA83/Datastream!AA82-1</f>
        <v>4.3867278251027653E-2</v>
      </c>
      <c r="F82">
        <f>Datastream!AB83/Datastream!AB82-1</f>
        <v>3.2146003775959775E-2</v>
      </c>
      <c r="G82">
        <f>Datastream!AD83/Datastream!AD82-1</f>
        <v>4.4560723500628896E-2</v>
      </c>
      <c r="H82">
        <f t="shared" si="2"/>
        <v>2.4222363943252643</v>
      </c>
      <c r="I82">
        <f t="shared" si="1"/>
        <v>1.2736654689390072</v>
      </c>
    </row>
    <row r="83" spans="1:9" x14ac:dyDescent="0.2">
      <c r="A83" s="5">
        <v>36434</v>
      </c>
      <c r="B83" s="6">
        <v>0.55397917281812292</v>
      </c>
      <c r="C83" s="6">
        <v>0.19474970210886294</v>
      </c>
      <c r="D83" s="6">
        <v>0.25127112507301419</v>
      </c>
      <c r="E83">
        <f>Datastream!AA84/Datastream!AA83-1</f>
        <v>1.6195487177145917E-2</v>
      </c>
      <c r="F83">
        <f>Datastream!AB84/Datastream!AB83-1</f>
        <v>2.9096141651626661E-2</v>
      </c>
      <c r="G83">
        <f>Datastream!AD84/Datastream!AD83-1</f>
        <v>1.2519642328507219E-2</v>
      </c>
      <c r="H83">
        <f t="shared" si="2"/>
        <v>2.4653140570618746</v>
      </c>
      <c r="I83">
        <f t="shared" si="1"/>
        <v>1.2963166567581486</v>
      </c>
    </row>
    <row r="84" spans="1:9" x14ac:dyDescent="0.2">
      <c r="A84" s="5">
        <v>36465</v>
      </c>
      <c r="B84" s="6">
        <v>0.55397917281812292</v>
      </c>
      <c r="C84" s="6">
        <v>0.19474970210886294</v>
      </c>
      <c r="D84" s="6">
        <v>0.25127112507301419</v>
      </c>
      <c r="E84">
        <f>Datastream!AA85/Datastream!AA84-1</f>
        <v>-3.9096545217664813E-2</v>
      </c>
      <c r="F84">
        <f>Datastream!AB85/Datastream!AB84-1</f>
        <v>4.8583955444958526E-3</v>
      </c>
      <c r="G84">
        <f>Datastream!AD85/Datastream!AD84-1</f>
        <v>-3.7234885276738128E-2</v>
      </c>
      <c r="H84">
        <f t="shared" si="2"/>
        <v>2.391185632622665</v>
      </c>
      <c r="I84">
        <f t="shared" si="1"/>
        <v>1.2573382916835145</v>
      </c>
    </row>
    <row r="85" spans="1:9" x14ac:dyDescent="0.2">
      <c r="A85" s="5">
        <v>36495</v>
      </c>
      <c r="B85" s="6">
        <v>0.55397917281812292</v>
      </c>
      <c r="C85" s="6">
        <v>0.19474970210886294</v>
      </c>
      <c r="D85" s="6">
        <v>0.25127112507301419</v>
      </c>
      <c r="E85">
        <f>Datastream!AA86/Datastream!AA85-1</f>
        <v>-2.6123546256793806E-2</v>
      </c>
      <c r="F85">
        <f>Datastream!AB86/Datastream!AB85-1</f>
        <v>-2.4764150943396124E-2</v>
      </c>
      <c r="G85">
        <f>Datastream!AD86/Datastream!AD85-1</f>
        <v>-2.6726026040511441E-2</v>
      </c>
      <c r="H85">
        <f t="shared" si="2"/>
        <v>2.328990439520501</v>
      </c>
      <c r="I85">
        <f t="shared" si="1"/>
        <v>1.2246346835741639</v>
      </c>
    </row>
    <row r="86" spans="1:9" x14ac:dyDescent="0.2">
      <c r="A86" s="5">
        <v>36526</v>
      </c>
      <c r="B86" s="6">
        <v>0.55397917281812292</v>
      </c>
      <c r="C86" s="6">
        <v>0.19474970210886294</v>
      </c>
      <c r="D86" s="6">
        <v>0.25127112507301419</v>
      </c>
      <c r="E86">
        <f>Datastream!AA87/Datastream!AA86-1</f>
        <v>-2.072731637061942E-2</v>
      </c>
      <c r="F86">
        <f>Datastream!AB87/Datastream!AB86-1</f>
        <v>1.7654171704957644E-2</v>
      </c>
      <c r="G86">
        <f>Datastream!AD87/Datastream!AD86-1</f>
        <v>-2.2828388910372976E-2</v>
      </c>
      <c r="H86">
        <f t="shared" si="2"/>
        <v>2.2968958523010534</v>
      </c>
      <c r="I86">
        <f t="shared" si="1"/>
        <v>1.2077586397755369</v>
      </c>
    </row>
    <row r="87" spans="1:9" x14ac:dyDescent="0.2">
      <c r="A87" s="5">
        <v>36557</v>
      </c>
      <c r="B87" s="6">
        <v>0.55397917281812292</v>
      </c>
      <c r="C87" s="6">
        <v>0.19474970210886294</v>
      </c>
      <c r="D87" s="6">
        <v>0.25127112507301419</v>
      </c>
      <c r="E87">
        <f>Datastream!AA88/Datastream!AA87-1</f>
        <v>-1.5270917848344778E-2</v>
      </c>
      <c r="F87">
        <f>Datastream!AB88/Datastream!AB87-1</f>
        <v>-1.0218631178707249E-2</v>
      </c>
      <c r="G87">
        <f>Datastream!AD88/Datastream!AD87-1</f>
        <v>-1.4916301838778234E-2</v>
      </c>
      <c r="H87">
        <f t="shared" si="2"/>
        <v>2.2642847965732766</v>
      </c>
      <c r="I87">
        <f t="shared" si="1"/>
        <v>1.1906110254124536</v>
      </c>
    </row>
    <row r="88" spans="1:9" x14ac:dyDescent="0.2">
      <c r="A88" s="5">
        <v>36586</v>
      </c>
      <c r="B88" s="6">
        <v>0.55397917281812292</v>
      </c>
      <c r="C88" s="6">
        <v>0.19474970210886294</v>
      </c>
      <c r="D88" s="6">
        <v>0.25127112507301419</v>
      </c>
      <c r="E88">
        <f>Datastream!AA89/Datastream!AA88-1</f>
        <v>-1.7163055247862435E-2</v>
      </c>
      <c r="F88">
        <f>Datastream!AB89/Datastream!AB88-1</f>
        <v>-8.5234093637455155E-3</v>
      </c>
      <c r="G88">
        <f>Datastream!AD89/Datastream!AD88-1</f>
        <v>-8.6127503595077037E-3</v>
      </c>
      <c r="H88">
        <f t="shared" si="2"/>
        <v>2.2340972564372632</v>
      </c>
      <c r="I88">
        <f t="shared" si="1"/>
        <v>1.1747377491486144</v>
      </c>
    </row>
    <row r="89" spans="1:9" x14ac:dyDescent="0.2">
      <c r="A89" s="5">
        <v>36617</v>
      </c>
      <c r="B89" s="6">
        <v>0.55397917281812292</v>
      </c>
      <c r="C89" s="6">
        <v>0.19474970210886294</v>
      </c>
      <c r="D89" s="6">
        <v>0.25127112507301419</v>
      </c>
      <c r="E89">
        <f>Datastream!AA90/Datastream!AA89-1</f>
        <v>3.2582818356802878E-2</v>
      </c>
      <c r="F89">
        <f>Datastream!AB90/Datastream!AB89-1</f>
        <v>8.2455503087540905E-2</v>
      </c>
      <c r="G89">
        <f>Datastream!AD90/Datastream!AD89-1</f>
        <v>4.9330044965452791E-2</v>
      </c>
      <c r="H89">
        <f t="shared" si="2"/>
        <v>2.3379908290362761</v>
      </c>
      <c r="I89">
        <f t="shared" si="1"/>
        <v>1.2293672874439181</v>
      </c>
    </row>
    <row r="90" spans="1:9" x14ac:dyDescent="0.2">
      <c r="A90" s="5">
        <v>36647</v>
      </c>
      <c r="B90" s="6">
        <v>0.55397917281812292</v>
      </c>
      <c r="C90" s="6">
        <v>0.19474970210886294</v>
      </c>
      <c r="D90" s="6">
        <v>0.25127112507301419</v>
      </c>
      <c r="E90">
        <f>Datastream!AA91/Datastream!AA90-1</f>
        <v>1.1147766154449901E-2</v>
      </c>
      <c r="F90">
        <f>Datastream!AB91/Datastream!AB90-1</f>
        <v>-1.6778523489932917E-2</v>
      </c>
      <c r="G90">
        <f>Datastream!AD91/Datastream!AD90-1</f>
        <v>4.3949550642992108E-3</v>
      </c>
      <c r="H90">
        <f t="shared" si="2"/>
        <v>2.347371650465877</v>
      </c>
      <c r="I90">
        <f t="shared" si="1"/>
        <v>1.2342999308280063</v>
      </c>
    </row>
    <row r="91" spans="1:9" x14ac:dyDescent="0.2">
      <c r="A91" s="5">
        <v>36678</v>
      </c>
      <c r="B91" s="6">
        <v>0.55397917281812292</v>
      </c>
      <c r="C91" s="6">
        <v>0.19474970210886294</v>
      </c>
      <c r="D91" s="6">
        <v>0.25127112507301419</v>
      </c>
      <c r="E91">
        <f>Datastream!AA92/Datastream!AA91-1</f>
        <v>6.2704669496664867E-3</v>
      </c>
      <c r="F91">
        <f>Datastream!AB92/Datastream!AB91-1</f>
        <v>-9.1012514220705221E-3</v>
      </c>
      <c r="G91">
        <f>Datastream!AD92/Datastream!AD91-1</f>
        <v>1.9151245937040651E-2</v>
      </c>
      <c r="H91">
        <f t="shared" si="2"/>
        <v>2.3626610144104032</v>
      </c>
      <c r="I91">
        <f t="shared" si="1"/>
        <v>1.2423394165461656</v>
      </c>
    </row>
    <row r="92" spans="1:9" x14ac:dyDescent="0.2">
      <c r="A92" s="5">
        <v>36708</v>
      </c>
      <c r="B92" s="6">
        <v>0.55397917281812292</v>
      </c>
      <c r="C92" s="6">
        <v>0.19474970210886294</v>
      </c>
      <c r="D92" s="6">
        <v>0.25127112507301419</v>
      </c>
      <c r="E92">
        <f>Datastream!AA93/Datastream!AA92-1</f>
        <v>-3.1470343630600195E-2</v>
      </c>
      <c r="F92">
        <f>Datastream!AB93/Datastream!AB92-1</f>
        <v>-3.9609644087255091E-3</v>
      </c>
      <c r="G92">
        <f>Datastream!AD93/Datastream!AD92-1</f>
        <v>-2.566064174624183E-2</v>
      </c>
      <c r="H92">
        <f t="shared" si="2"/>
        <v>2.304414120035176</v>
      </c>
      <c r="I92">
        <f t="shared" si="1"/>
        <v>1.2117119112322881</v>
      </c>
    </row>
    <row r="93" spans="1:9" x14ac:dyDescent="0.2">
      <c r="A93" s="5">
        <v>36739</v>
      </c>
      <c r="B93" s="6">
        <v>0.55397917281812292</v>
      </c>
      <c r="C93" s="6">
        <v>0.19474970210886294</v>
      </c>
      <c r="D93" s="6">
        <v>0.25127112507301419</v>
      </c>
      <c r="E93">
        <f>Datastream!AA94/Datastream!AA93-1</f>
        <v>-3.2667131265866955E-2</v>
      </c>
      <c r="F93">
        <f>Datastream!AB94/Datastream!AB93-1</f>
        <v>8.356867039363669E-3</v>
      </c>
      <c r="G93">
        <f>Datastream!AD94/Datastream!AD93-1</f>
        <v>-3.241290291214749E-2</v>
      </c>
      <c r="H93">
        <f t="shared" si="2"/>
        <v>2.2476936405768466</v>
      </c>
      <c r="I93">
        <f t="shared" si="1"/>
        <v>1.1818870286415606</v>
      </c>
    </row>
    <row r="94" spans="1:9" x14ac:dyDescent="0.2">
      <c r="A94" s="5">
        <v>36770</v>
      </c>
      <c r="B94" s="6">
        <v>0.55397917281812292</v>
      </c>
      <c r="C94" s="6">
        <v>0.19474970210886294</v>
      </c>
      <c r="D94" s="6">
        <v>0.25127112507301419</v>
      </c>
      <c r="E94">
        <f>Datastream!AA95/Datastream!AA94-1</f>
        <v>2.9949441020956868E-2</v>
      </c>
      <c r="F94">
        <f>Datastream!AB95/Datastream!AB94-1</f>
        <v>3.5379515317786936E-2</v>
      </c>
      <c r="G94">
        <f>Datastream!AD95/Datastream!AD94-1</f>
        <v>4.5284868134359835E-2</v>
      </c>
      <c r="H94">
        <f t="shared" si="2"/>
        <v>2.3260489070969026</v>
      </c>
      <c r="I94">
        <f t="shared" si="1"/>
        <v>1.2230879607677199</v>
      </c>
    </row>
    <row r="95" spans="1:9" x14ac:dyDescent="0.2">
      <c r="A95" s="5">
        <v>36800</v>
      </c>
      <c r="B95" s="6">
        <v>0.55397917281812292</v>
      </c>
      <c r="C95" s="6">
        <v>0.19474970210886294</v>
      </c>
      <c r="D95" s="6">
        <v>0.25127112507301419</v>
      </c>
      <c r="E95">
        <f>Datastream!AA96/Datastream!AA95-1</f>
        <v>-1.4339424674302714E-2</v>
      </c>
      <c r="F95">
        <f>Datastream!AB96/Datastream!AB95-1</f>
        <v>2.6000552028705437E-2</v>
      </c>
      <c r="G95">
        <f>Datastream!AD96/Datastream!AD95-1</f>
        <v>-1.5553183819800531E-2</v>
      </c>
      <c r="H95">
        <f t="shared" si="2"/>
        <v>2.3102592013100494</v>
      </c>
      <c r="I95">
        <f t="shared" si="1"/>
        <v>1.2147853842427629</v>
      </c>
    </row>
    <row r="96" spans="1:9" x14ac:dyDescent="0.2">
      <c r="A96" s="5">
        <v>36831</v>
      </c>
      <c r="B96" s="6">
        <v>0.55397917281812292</v>
      </c>
      <c r="C96" s="6">
        <v>0.19474970210886294</v>
      </c>
      <c r="D96" s="6">
        <v>0.25127112507301419</v>
      </c>
      <c r="E96">
        <f>Datastream!AA97/Datastream!AA96-1</f>
        <v>-8.097730354449939E-3</v>
      </c>
      <c r="F96">
        <f>Datastream!AB97/Datastream!AB96-1</f>
        <v>-3.4542128483805001E-2</v>
      </c>
      <c r="G96">
        <f>Datastream!AD97/Datastream!AD96-1</f>
        <v>3.533524576626812E-3</v>
      </c>
      <c r="H96">
        <f t="shared" si="2"/>
        <v>2.2864053811572198</v>
      </c>
      <c r="I96">
        <f t="shared" si="1"/>
        <v>1.2022425180294907</v>
      </c>
    </row>
    <row r="97" spans="1:9" x14ac:dyDescent="0.2">
      <c r="A97" s="5">
        <v>36861</v>
      </c>
      <c r="B97" s="6">
        <v>0.55397917281812292</v>
      </c>
      <c r="C97" s="6">
        <v>0.19474970210886294</v>
      </c>
      <c r="D97" s="6">
        <v>0.25127112507301419</v>
      </c>
      <c r="E97">
        <f>Datastream!AA98/Datastream!AA97-1</f>
        <v>-4.893192968111193E-3</v>
      </c>
      <c r="F97">
        <f>Datastream!AB98/Datastream!AB97-1</f>
        <v>-7.8800713330361205E-2</v>
      </c>
      <c r="G97">
        <f>Datastream!AD98/Datastream!AD97-1</f>
        <v>-1.0847608545292542E-2</v>
      </c>
      <c r="H97">
        <f t="shared" si="2"/>
        <v>2.2388873993936005</v>
      </c>
      <c r="I97">
        <f t="shared" si="1"/>
        <v>1.1772565122590448</v>
      </c>
    </row>
    <row r="98" spans="1:9" x14ac:dyDescent="0.2">
      <c r="A98" s="5">
        <v>36892</v>
      </c>
      <c r="B98" s="6">
        <v>0.55397917281812292</v>
      </c>
      <c r="C98" s="6">
        <v>0.19474970210886294</v>
      </c>
      <c r="D98" s="6">
        <v>0.25127112507301419</v>
      </c>
      <c r="E98">
        <f>Datastream!AA99/Datastream!AA98-1</f>
        <v>-1.8552042008499248E-2</v>
      </c>
      <c r="F98">
        <f>Datastream!AB99/Datastream!AB98-1</f>
        <v>-1.2220205686630292E-2</v>
      </c>
      <c r="G98">
        <f>Datastream!AD99/Datastream!AD98-1</f>
        <v>-2.7081304665352635E-2</v>
      </c>
      <c r="H98">
        <f t="shared" si="2"/>
        <v>2.1953140022349262</v>
      </c>
      <c r="I98">
        <f t="shared" si="1"/>
        <v>1.1543446563165829</v>
      </c>
    </row>
    <row r="99" spans="1:9" x14ac:dyDescent="0.2">
      <c r="A99" s="5">
        <v>36923</v>
      </c>
      <c r="B99" s="6">
        <v>0.55397917281812292</v>
      </c>
      <c r="C99" s="6">
        <v>0.19474970210886294</v>
      </c>
      <c r="D99" s="6">
        <v>0.25127112507301419</v>
      </c>
      <c r="E99">
        <f>Datastream!AA100/Datastream!AA99-1</f>
        <v>-2.4030662968970717E-2</v>
      </c>
      <c r="F99">
        <f>Datastream!AB100/Datastream!AB99-1</f>
        <v>-1.0289073983341668E-2</v>
      </c>
      <c r="G99">
        <f>Datastream!AD100/Datastream!AD99-1</f>
        <v>-3.0914225324966682E-2</v>
      </c>
      <c r="H99">
        <f t="shared" si="2"/>
        <v>2.1446370816873981</v>
      </c>
      <c r="I99">
        <f t="shared" si="1"/>
        <v>1.1276976106670471</v>
      </c>
    </row>
    <row r="100" spans="1:9" x14ac:dyDescent="0.2">
      <c r="A100" s="5">
        <v>36951</v>
      </c>
      <c r="B100" s="6">
        <v>0.55397917281812292</v>
      </c>
      <c r="C100" s="6">
        <v>0.19474970210886294</v>
      </c>
      <c r="D100" s="6">
        <v>0.25127112507301419</v>
      </c>
      <c r="E100">
        <f>Datastream!AA101/Datastream!AA100-1</f>
        <v>-3.7302129826960018E-2</v>
      </c>
      <c r="F100">
        <f>Datastream!AB101/Datastream!AB100-1</f>
        <v>1.2252475247524819E-2</v>
      </c>
      <c r="G100">
        <f>Datastream!AD101/Datastream!AD100-1</f>
        <v>-2.9365255000952217E-2</v>
      </c>
      <c r="H100">
        <f t="shared" si="2"/>
        <v>2.0896119612651938</v>
      </c>
      <c r="I100">
        <f t="shared" si="1"/>
        <v>1.0987641853539103</v>
      </c>
    </row>
    <row r="101" spans="1:9" x14ac:dyDescent="0.2">
      <c r="A101" s="5">
        <v>36982</v>
      </c>
      <c r="B101" s="6">
        <v>0.55397917281812292</v>
      </c>
      <c r="C101" s="6">
        <v>0.19474970210886294</v>
      </c>
      <c r="D101" s="6">
        <v>0.25127112507301419</v>
      </c>
      <c r="E101">
        <f>Datastream!AA102/Datastream!AA101-1</f>
        <v>-2.013254622410332E-2</v>
      </c>
      <c r="F101">
        <f>Datastream!AB102/Datastream!AB101-1</f>
        <v>-3.1055141215307391E-2</v>
      </c>
      <c r="G101">
        <f>Datastream!AD102/Datastream!AD101-1</f>
        <v>-2.692032087333962E-2</v>
      </c>
      <c r="H101">
        <f t="shared" si="2"/>
        <v>2.0395338043799494</v>
      </c>
      <c r="I101">
        <f t="shared" si="1"/>
        <v>1.0724319828809088</v>
      </c>
    </row>
    <row r="102" spans="1:9" x14ac:dyDescent="0.2">
      <c r="A102" s="5">
        <v>37012</v>
      </c>
      <c r="B102" s="6">
        <v>0.55397917281812292</v>
      </c>
      <c r="C102" s="6">
        <v>0.19474970210886294</v>
      </c>
      <c r="D102" s="6">
        <v>0.25127112507301419</v>
      </c>
      <c r="E102">
        <f>Datastream!AA103/Datastream!AA102-1</f>
        <v>-4.2598539316263673E-2</v>
      </c>
      <c r="F102">
        <f>Datastream!AB103/Datastream!AB102-1</f>
        <v>5.0473186119874835E-3</v>
      </c>
      <c r="G102">
        <f>Datastream!AD103/Datastream!AD102-1</f>
        <v>-2.9862201388785148E-2</v>
      </c>
      <c r="H102">
        <f t="shared" si="2"/>
        <v>1.9781045784577382</v>
      </c>
      <c r="I102">
        <f t="shared" si="1"/>
        <v>1.0401311372557369</v>
      </c>
    </row>
    <row r="103" spans="1:9" x14ac:dyDescent="0.2">
      <c r="A103" s="5">
        <v>37043</v>
      </c>
      <c r="B103" s="6">
        <v>0.55397917281812292</v>
      </c>
      <c r="C103" s="6">
        <v>0.19474970210886294</v>
      </c>
      <c r="D103" s="6">
        <v>0.25127112507301419</v>
      </c>
      <c r="E103">
        <f>Datastream!AA104/Datastream!AA103-1</f>
        <v>1.1724547343425318E-2</v>
      </c>
      <c r="F103">
        <f>Datastream!AB104/Datastream!AB103-1</f>
        <v>6.9052102950408756E-3</v>
      </c>
      <c r="G103">
        <f>Datastream!AD104/Datastream!AD103-1</f>
        <v>8.3083669426091689E-3</v>
      </c>
      <c r="H103">
        <f t="shared" si="2"/>
        <v>1.9977424003638884</v>
      </c>
      <c r="I103">
        <f t="shared" si="1"/>
        <v>1.0504571383453227</v>
      </c>
    </row>
    <row r="104" spans="1:9" x14ac:dyDescent="0.2">
      <c r="A104" s="5">
        <v>37073</v>
      </c>
      <c r="B104" s="6">
        <v>0.55397917281812292</v>
      </c>
      <c r="C104" s="6">
        <v>0.19474970210886294</v>
      </c>
      <c r="D104" s="6">
        <v>0.25127112507301419</v>
      </c>
      <c r="E104">
        <f>Datastream!AA105/Datastream!AA104-1</f>
        <v>9.5041807246589505E-2</v>
      </c>
      <c r="F104">
        <f>Datastream!AB105/Datastream!AB104-1</f>
        <v>6.2231920199500967E-2</v>
      </c>
      <c r="G104">
        <f>Datastream!AD105/Datastream!AD104-1</f>
        <v>0.10376140448184468</v>
      </c>
      <c r="H104">
        <f t="shared" si="2"/>
        <v>2.179223462122756</v>
      </c>
      <c r="I104">
        <f t="shared" si="1"/>
        <v>1.1458838944497967</v>
      </c>
    </row>
    <row r="105" spans="1:9" x14ac:dyDescent="0.2">
      <c r="A105" s="5">
        <v>37104</v>
      </c>
      <c r="B105" s="6">
        <v>0.55397917281812292</v>
      </c>
      <c r="C105" s="6">
        <v>0.19474970210886294</v>
      </c>
      <c r="D105" s="6">
        <v>0.25127112507301419</v>
      </c>
      <c r="E105">
        <f>Datastream!AA106/Datastream!AA105-1</f>
        <v>3.6330024514728887E-2</v>
      </c>
      <c r="F105">
        <f>Datastream!AB106/Datastream!AB105-1</f>
        <v>-4.777499970654131E-3</v>
      </c>
      <c r="G105">
        <f>Datastream!AD106/Datastream!AD105-1</f>
        <v>3.4156874090078615E-2</v>
      </c>
      <c r="H105">
        <f t="shared" si="2"/>
        <v>2.2397585774072808</v>
      </c>
      <c r="I105">
        <f t="shared" si="1"/>
        <v>1.1777145969265541</v>
      </c>
    </row>
    <row r="106" spans="1:9" x14ac:dyDescent="0.2">
      <c r="A106" s="5">
        <v>37135</v>
      </c>
      <c r="B106" s="6">
        <v>0.55397917281812292</v>
      </c>
      <c r="C106" s="6">
        <v>0.19474970210886294</v>
      </c>
      <c r="D106" s="6">
        <v>0.25127112507301419</v>
      </c>
      <c r="E106">
        <f>Datastream!AA107/Datastream!AA106-1</f>
        <v>-3.6323211954343293E-3</v>
      </c>
      <c r="F106">
        <f>Datastream!AB107/Datastream!AB106-1</f>
        <v>-2.7599547084355969E-3</v>
      </c>
      <c r="G106">
        <f>Datastream!AD107/Datastream!AD106-1</f>
        <v>2.2723495618748535E-2</v>
      </c>
      <c r="H106">
        <f t="shared" si="2"/>
        <v>2.2468362764662002</v>
      </c>
      <c r="I106">
        <f t="shared" si="1"/>
        <v>1.1814362076297897</v>
      </c>
    </row>
    <row r="107" spans="1:9" x14ac:dyDescent="0.2">
      <c r="A107" s="5">
        <v>37165</v>
      </c>
      <c r="B107" s="6">
        <v>0.55397917281812292</v>
      </c>
      <c r="C107" s="6">
        <v>0.19474970210886294</v>
      </c>
      <c r="D107" s="6">
        <v>0.25127112507301419</v>
      </c>
      <c r="E107">
        <f>Datastream!AA108/Datastream!AA107-1</f>
        <v>-4.494032174364293E-2</v>
      </c>
      <c r="F107">
        <f>Datastream!AB108/Datastream!AB107-1</f>
        <v>-3.2525133057362376E-2</v>
      </c>
      <c r="G107">
        <f>Datastream!AD108/Datastream!AD107-1</f>
        <v>-4.1107285003201155E-2</v>
      </c>
      <c r="H107">
        <f t="shared" si="2"/>
        <v>2.1534592527354426</v>
      </c>
      <c r="I107">
        <f t="shared" si="1"/>
        <v>1.1323365033247961</v>
      </c>
    </row>
    <row r="108" spans="1:9" x14ac:dyDescent="0.2">
      <c r="A108" s="5">
        <v>37196</v>
      </c>
      <c r="B108" s="6">
        <v>0.55397917281812292</v>
      </c>
      <c r="C108" s="6">
        <v>0.19474970210886294</v>
      </c>
      <c r="D108" s="6">
        <v>0.25127112507301419</v>
      </c>
      <c r="E108">
        <f>Datastream!AA109/Datastream!AA108-1</f>
        <v>-1.0283090632471237E-2</v>
      </c>
      <c r="F108">
        <f>Datastream!AB109/Datastream!AB108-1</f>
        <v>-6.5281173594133879E-3</v>
      </c>
      <c r="G108">
        <f>Datastream!AD109/Datastream!AD108-1</f>
        <v>-1.0704149031798615E-2</v>
      </c>
      <c r="H108">
        <f t="shared" si="2"/>
        <v>2.1326619819935706</v>
      </c>
      <c r="I108">
        <f t="shared" si="1"/>
        <v>1.1214008383937617</v>
      </c>
    </row>
    <row r="109" spans="1:9" x14ac:dyDescent="0.2">
      <c r="A109" s="5">
        <v>37226</v>
      </c>
      <c r="B109" s="6">
        <v>0.55397917281812292</v>
      </c>
      <c r="C109" s="6">
        <v>0.19474970210886294</v>
      </c>
      <c r="D109" s="6">
        <v>0.25127112507301419</v>
      </c>
      <c r="E109">
        <f>Datastream!AA110/Datastream!AA109-1</f>
        <v>-3.0620788097558416E-2</v>
      </c>
      <c r="F109">
        <f>Datastream!AB110/Datastream!AB109-1</f>
        <v>-2.4807422538330792E-2</v>
      </c>
      <c r="G109">
        <f>Datastream!AD110/Datastream!AD109-1</f>
        <v>-3.5501225580930273E-2</v>
      </c>
      <c r="H109">
        <f t="shared" si="2"/>
        <v>2.0671573760545914</v>
      </c>
      <c r="I109">
        <f t="shared" si="1"/>
        <v>1.0869570678202563</v>
      </c>
    </row>
    <row r="110" spans="1:9" x14ac:dyDescent="0.2">
      <c r="A110" s="5">
        <v>37257</v>
      </c>
      <c r="B110" s="6">
        <v>0.55397917281812292</v>
      </c>
      <c r="C110" s="6">
        <v>0.19474970210886294</v>
      </c>
      <c r="D110" s="6">
        <v>0.25127112507301419</v>
      </c>
      <c r="E110">
        <f>Datastream!AA111/Datastream!AA110-1</f>
        <v>1.4540975250608934E-2</v>
      </c>
      <c r="F110">
        <f>Datastream!AB111/Datastream!AB110-1</f>
        <v>5.3123028391167004E-2</v>
      </c>
      <c r="G110">
        <f>Datastream!AD111/Datastream!AD110-1</f>
        <v>1.6379769855684234E-2</v>
      </c>
      <c r="H110">
        <f t="shared" si="2"/>
        <v>2.1137032581175927</v>
      </c>
      <c r="I110">
        <f t="shared" si="1"/>
        <v>1.1114319220681077</v>
      </c>
    </row>
    <row r="111" spans="1:9" x14ac:dyDescent="0.2">
      <c r="A111" s="5">
        <v>37288</v>
      </c>
      <c r="B111" s="6">
        <v>0.55397917281812292</v>
      </c>
      <c r="C111" s="6">
        <v>0.19474970210886294</v>
      </c>
      <c r="D111" s="6">
        <v>0.25127112507301419</v>
      </c>
      <c r="E111">
        <f>Datastream!AA112/Datastream!AA111-1</f>
        <v>2.4408624659828293E-2</v>
      </c>
      <c r="F111">
        <f>Datastream!AB112/Datastream!AB111-1</f>
        <v>1.250898634076214E-2</v>
      </c>
      <c r="G111">
        <f>Datastream!AD112/Datastream!AD111-1</f>
        <v>2.5207079492586271E-2</v>
      </c>
      <c r="H111">
        <f t="shared" si="2"/>
        <v>2.1608215132391075</v>
      </c>
      <c r="I111">
        <f t="shared" si="1"/>
        <v>1.136207742729348</v>
      </c>
    </row>
    <row r="112" spans="1:9" x14ac:dyDescent="0.2">
      <c r="A112" s="5">
        <v>37316</v>
      </c>
      <c r="B112" s="6">
        <v>0.55397917281812292</v>
      </c>
      <c r="C112" s="6">
        <v>0.19474970210886294</v>
      </c>
      <c r="D112" s="6">
        <v>0.25127112507301419</v>
      </c>
      <c r="E112">
        <f>Datastream!AA113/Datastream!AA112-1</f>
        <v>-2.1769930793962167E-2</v>
      </c>
      <c r="F112">
        <f>Datastream!AB113/Datastream!AB112-1</f>
        <v>-2.5253242450061553E-2</v>
      </c>
      <c r="G112">
        <f>Datastream!AD113/Datastream!AD112-1</f>
        <v>-1.5866191283548048E-2</v>
      </c>
      <c r="H112">
        <f t="shared" si="2"/>
        <v>2.115520180990571</v>
      </c>
      <c r="I112">
        <f t="shared" si="1"/>
        <v>1.1123873002997533</v>
      </c>
    </row>
    <row r="113" spans="1:9" x14ac:dyDescent="0.2">
      <c r="A113" s="5">
        <v>37347</v>
      </c>
      <c r="B113" s="6">
        <v>0.55397917281812292</v>
      </c>
      <c r="C113" s="6">
        <v>0.19474970210886294</v>
      </c>
      <c r="D113" s="6">
        <v>0.25127112507301419</v>
      </c>
      <c r="E113">
        <f>Datastream!AA114/Datastream!AA113-1</f>
        <v>5.2920368771403048E-4</v>
      </c>
      <c r="F113">
        <f>Datastream!AB114/Datastream!AB113-1</f>
        <v>-3.1139978147383673E-2</v>
      </c>
      <c r="G113">
        <f>Datastream!AD114/Datastream!AD113-1</f>
        <v>7.8636625814552108E-3</v>
      </c>
      <c r="H113">
        <f t="shared" si="2"/>
        <v>2.1074908885138899</v>
      </c>
      <c r="I113">
        <f t="shared" si="1"/>
        <v>1.1081653207309881</v>
      </c>
    </row>
    <row r="114" spans="1:9" x14ac:dyDescent="0.2">
      <c r="A114" s="5">
        <v>37377</v>
      </c>
      <c r="B114" s="6">
        <v>0.55397917281812292</v>
      </c>
      <c r="C114" s="6">
        <v>0.19474970210886294</v>
      </c>
      <c r="D114" s="6">
        <v>0.25127112507301419</v>
      </c>
      <c r="E114">
        <f>Datastream!AA115/Datastream!AA114-1</f>
        <v>4.4944602193641714E-2</v>
      </c>
      <c r="F114">
        <f>Datastream!AB115/Datastream!AB114-1</f>
        <v>7.079756907461876E-3</v>
      </c>
      <c r="G114">
        <f>Datastream!AD115/Datastream!AD114-1</f>
        <v>3.7490396187205732E-2</v>
      </c>
      <c r="H114">
        <f t="shared" si="2"/>
        <v>2.1827228508787746</v>
      </c>
      <c r="I114">
        <f t="shared" ref="I114:I177" si="3">H114/$H$49</f>
        <v>1.147723950453982</v>
      </c>
    </row>
    <row r="115" spans="1:9" x14ac:dyDescent="0.2">
      <c r="A115" s="5">
        <v>37408</v>
      </c>
      <c r="B115" s="6">
        <v>0.55397917281812292</v>
      </c>
      <c r="C115" s="6">
        <v>0.19474970210886294</v>
      </c>
      <c r="D115" s="6">
        <v>0.25127112507301419</v>
      </c>
      <c r="E115">
        <f>Datastream!AA116/Datastream!AA115-1</f>
        <v>7.2902375021645538E-2</v>
      </c>
      <c r="F115">
        <f>Datastream!AB116/Datastream!AB115-1</f>
        <v>1.0576085604081076E-2</v>
      </c>
      <c r="G115">
        <f>Datastream!AD116/Datastream!AD115-1</f>
        <v>7.10291550690203E-2</v>
      </c>
      <c r="H115">
        <f t="shared" si="2"/>
        <v>2.3143272060841364</v>
      </c>
      <c r="I115">
        <f t="shared" si="3"/>
        <v>1.216924431125376</v>
      </c>
    </row>
    <row r="116" spans="1:9" x14ac:dyDescent="0.2">
      <c r="A116" s="5">
        <v>37438</v>
      </c>
      <c r="B116" s="6">
        <v>0.55397917281812292</v>
      </c>
      <c r="C116" s="6">
        <v>0.19474970210886294</v>
      </c>
      <c r="D116" s="6">
        <v>0.25127112507301419</v>
      </c>
      <c r="E116">
        <f>Datastream!AA117/Datastream!AA116-1</f>
        <v>1.4873488441387472E-2</v>
      </c>
      <c r="F116">
        <f>Datastream!AB117/Datastream!AB116-1</f>
        <v>2.9303127308544896E-2</v>
      </c>
      <c r="G116">
        <f>Datastream!AD117/Datastream!AD116-1</f>
        <v>2.6496220487281175E-2</v>
      </c>
      <c r="H116">
        <f t="shared" si="2"/>
        <v>2.3620118659819025</v>
      </c>
      <c r="I116">
        <f t="shared" si="3"/>
        <v>1.2419980799451904</v>
      </c>
    </row>
    <row r="117" spans="1:9" x14ac:dyDescent="0.2">
      <c r="A117" s="5">
        <v>37469</v>
      </c>
      <c r="B117" s="6">
        <v>0.55397917281812292</v>
      </c>
      <c r="C117" s="6">
        <v>0.19474970210886294</v>
      </c>
      <c r="D117" s="6">
        <v>0.25127112507301419</v>
      </c>
      <c r="E117">
        <f>Datastream!AA118/Datastream!AA117-1</f>
        <v>2.5445292620864812E-3</v>
      </c>
      <c r="F117">
        <f>Datastream!AB118/Datastream!AB117-1</f>
        <v>-1.7942583732057926E-3</v>
      </c>
      <c r="G117">
        <f>Datastream!AD118/Datastream!AD117-1</f>
        <v>-1.1017173330864938E-2</v>
      </c>
      <c r="H117">
        <f t="shared" si="2"/>
        <v>2.3579772837384825</v>
      </c>
      <c r="I117">
        <f t="shared" si="3"/>
        <v>1.2398766073684109</v>
      </c>
    </row>
    <row r="118" spans="1:9" x14ac:dyDescent="0.2">
      <c r="A118" s="5">
        <v>37500</v>
      </c>
      <c r="B118" s="6">
        <v>0.55397917281812292</v>
      </c>
      <c r="C118" s="6">
        <v>0.19474970210886294</v>
      </c>
      <c r="D118" s="6">
        <v>0.25127112507301419</v>
      </c>
      <c r="E118">
        <f>Datastream!AA119/Datastream!AA118-1</f>
        <v>7.3213588442033739E-5</v>
      </c>
      <c r="F118">
        <f>Datastream!AB119/Datastream!AB118-1</f>
        <v>-4.7932893948471333E-3</v>
      </c>
      <c r="G118">
        <f>Datastream!AD119/Datastream!AD118-1</f>
        <v>1.0440842046277599E-2</v>
      </c>
      <c r="H118">
        <f t="shared" si="2"/>
        <v>2.3620578795561897</v>
      </c>
      <c r="I118">
        <f t="shared" si="3"/>
        <v>1.2420222749002368</v>
      </c>
    </row>
    <row r="119" spans="1:9" x14ac:dyDescent="0.2">
      <c r="A119" s="5">
        <v>37530</v>
      </c>
      <c r="B119" s="6">
        <v>0.55397917281812292</v>
      </c>
      <c r="C119" s="6">
        <v>0.19474970210886294</v>
      </c>
      <c r="D119" s="6">
        <v>0.25127112507301419</v>
      </c>
      <c r="E119">
        <f>Datastream!AA120/Datastream!AA119-1</f>
        <v>-2.5891310183264515E-2</v>
      </c>
      <c r="F119">
        <f>Datastream!AB120/Datastream!AB119-1</f>
        <v>-2.9668874172185555E-2</v>
      </c>
      <c r="G119">
        <f>Datastream!AD120/Datastream!AD119-1</f>
        <v>-2.9931694087090177E-2</v>
      </c>
      <c r="H119">
        <f t="shared" si="2"/>
        <v>2.2967653525622254</v>
      </c>
      <c r="I119">
        <f t="shared" si="3"/>
        <v>1.2076900201265877</v>
      </c>
    </row>
    <row r="120" spans="1:9" x14ac:dyDescent="0.2">
      <c r="A120" s="5">
        <v>37561</v>
      </c>
      <c r="B120" s="6">
        <v>0.55397917281812292</v>
      </c>
      <c r="C120" s="6">
        <v>0.19474970210886294</v>
      </c>
      <c r="D120" s="6">
        <v>0.25127112507301419</v>
      </c>
      <c r="E120">
        <f>Datastream!AA121/Datastream!AA120-1</f>
        <v>2.0041084222643946E-4</v>
      </c>
      <c r="F120">
        <f>Datastream!AB121/Datastream!AB120-1</f>
        <v>-3.6730945821855654E-3</v>
      </c>
      <c r="G120">
        <f>Datastream!AD121/Datastream!AD120-1</f>
        <v>-7.8384531887872866E-3</v>
      </c>
      <c r="H120">
        <f t="shared" si="2"/>
        <v>2.2908537367133821</v>
      </c>
      <c r="I120">
        <f t="shared" si="3"/>
        <v>1.2045815617655689</v>
      </c>
    </row>
    <row r="121" spans="1:9" x14ac:dyDescent="0.2">
      <c r="A121" s="5">
        <v>37591</v>
      </c>
      <c r="B121" s="6">
        <v>0.55397917281812292</v>
      </c>
      <c r="C121" s="6">
        <v>0.19474970210886294</v>
      </c>
      <c r="D121" s="6">
        <v>0.25127112507301419</v>
      </c>
      <c r="E121">
        <f>Datastream!AA122/Datastream!AA121-1</f>
        <v>6.7374643089717079E-3</v>
      </c>
      <c r="F121">
        <f>Datastream!AB122/Datastream!AB121-1</f>
        <v>-4.6207497820401011E-2</v>
      </c>
      <c r="G121">
        <f>Datastream!AD122/Datastream!AD121-1</f>
        <v>2.3868462346974484E-2</v>
      </c>
      <c r="H121">
        <f t="shared" si="2"/>
        <v>2.2925282909045435</v>
      </c>
      <c r="I121">
        <f t="shared" si="3"/>
        <v>1.2054620793955351</v>
      </c>
    </row>
    <row r="122" spans="1:9" x14ac:dyDescent="0.2">
      <c r="A122" s="5">
        <v>37622</v>
      </c>
      <c r="B122" s="6">
        <v>0.55397917281812292</v>
      </c>
      <c r="C122" s="6">
        <v>0.19474970210886294</v>
      </c>
      <c r="D122" s="6">
        <v>0.25127112507301419</v>
      </c>
      <c r="E122">
        <f>Datastream!AA123/Datastream!AA122-1</f>
        <v>2.4318945142430604E-2</v>
      </c>
      <c r="F122">
        <f>Datastream!AB123/Datastream!AB122-1</f>
        <v>-1.8281535648994041E-3</v>
      </c>
      <c r="G122">
        <f>Datastream!AD123/Datastream!AD122-1</f>
        <v>1.1200708257015135E-2</v>
      </c>
      <c r="H122">
        <f t="shared" si="2"/>
        <v>2.3290495763390253</v>
      </c>
      <c r="I122">
        <f t="shared" si="3"/>
        <v>1.2246657790212778</v>
      </c>
    </row>
    <row r="123" spans="1:9" x14ac:dyDescent="0.2">
      <c r="A123" s="5">
        <v>37653</v>
      </c>
      <c r="B123" s="6">
        <v>0.55397917281812292</v>
      </c>
      <c r="C123" s="6">
        <v>0.19474970210886294</v>
      </c>
      <c r="D123" s="6">
        <v>0.25127112507301419</v>
      </c>
      <c r="E123">
        <f>Datastream!AA124/Datastream!AA123-1</f>
        <v>3.0736535308761859E-2</v>
      </c>
      <c r="F123">
        <f>Datastream!AB124/Datastream!AB123-1</f>
        <v>2.4568288854003084E-2</v>
      </c>
      <c r="G123">
        <f>Datastream!AD124/Datastream!AD123-1</f>
        <v>3.2632774480029658E-2</v>
      </c>
      <c r="H123">
        <f t="shared" si="2"/>
        <v>2.3989484096969731</v>
      </c>
      <c r="I123">
        <f t="shared" si="3"/>
        <v>1.2614201315591687</v>
      </c>
    </row>
    <row r="124" spans="1:9" x14ac:dyDescent="0.2">
      <c r="A124" s="5">
        <v>37681</v>
      </c>
      <c r="B124" s="6">
        <v>0.55397917281812292</v>
      </c>
      <c r="C124" s="6">
        <v>0.19474970210886294</v>
      </c>
      <c r="D124" s="6">
        <v>0.25127112507301419</v>
      </c>
      <c r="E124">
        <f>Datastream!AA125/Datastream!AA124-1</f>
        <v>5.5728356661482792E-2</v>
      </c>
      <c r="F124">
        <f>Datastream!AB125/Datastream!AB124-1</f>
        <v>4.7013457953471782E-2</v>
      </c>
      <c r="G124">
        <f>Datastream!AD125/Datastream!AD124-1</f>
        <v>4.937893280292216E-2</v>
      </c>
      <c r="H124">
        <f t="shared" si="2"/>
        <v>2.5247389628755994</v>
      </c>
      <c r="I124">
        <f t="shared" si="3"/>
        <v>1.3275635865405646</v>
      </c>
    </row>
    <row r="125" spans="1:9" x14ac:dyDescent="0.2">
      <c r="A125" s="5">
        <v>37712</v>
      </c>
      <c r="B125" s="6">
        <v>0.55397917281812292</v>
      </c>
      <c r="C125" s="6">
        <v>0.19474970210886294</v>
      </c>
      <c r="D125" s="6">
        <v>0.25127112507301419</v>
      </c>
      <c r="E125">
        <f>Datastream!AA126/Datastream!AA125-1</f>
        <v>-4.8969935048992275E-2</v>
      </c>
      <c r="F125">
        <f>Datastream!AB126/Datastream!AB125-1</f>
        <v>-7.0731707317073123E-2</v>
      </c>
      <c r="G125">
        <f>Datastream!AD126/Datastream!AD125-1</f>
        <v>-7.395571335206963E-2</v>
      </c>
      <c r="H125">
        <f t="shared" si="2"/>
        <v>2.3745517391821793</v>
      </c>
      <c r="I125">
        <f t="shared" si="3"/>
        <v>1.2485918226193093</v>
      </c>
    </row>
    <row r="126" spans="1:9" x14ac:dyDescent="0.2">
      <c r="A126" s="5">
        <v>37742</v>
      </c>
      <c r="B126" s="6">
        <v>0.55397917281812292</v>
      </c>
      <c r="C126" s="6">
        <v>0.19474970210886294</v>
      </c>
      <c r="D126" s="6">
        <v>0.25127112507301419</v>
      </c>
      <c r="E126">
        <f>Datastream!AA127/Datastream!AA126-1</f>
        <v>3.0674270693984873E-2</v>
      </c>
      <c r="F126">
        <f>Datastream!AB127/Datastream!AB126-1</f>
        <v>-2.1653543307086576E-2</v>
      </c>
      <c r="G126">
        <f>Datastream!AD127/Datastream!AD126-1</f>
        <v>2.1476643454250377E-2</v>
      </c>
      <c r="H126">
        <f t="shared" si="2"/>
        <v>2.4177029158380905</v>
      </c>
      <c r="I126">
        <f t="shared" si="3"/>
        <v>1.2712816656831325</v>
      </c>
    </row>
    <row r="127" spans="1:9" x14ac:dyDescent="0.2">
      <c r="A127" s="5">
        <v>37773</v>
      </c>
      <c r="B127" s="6">
        <v>0.55397917281812292</v>
      </c>
      <c r="C127" s="6">
        <v>0.19474970210886294</v>
      </c>
      <c r="D127" s="6">
        <v>0.25127112507301419</v>
      </c>
      <c r="E127">
        <f>Datastream!AA128/Datastream!AA127-1</f>
        <v>2.2076236451407105E-2</v>
      </c>
      <c r="F127">
        <f>Datastream!AB128/Datastream!AB127-1</f>
        <v>4.6143527833668596E-2</v>
      </c>
      <c r="G127">
        <f>Datastream!AD128/Datastream!AD127-1</f>
        <v>4.8274992517194359E-3</v>
      </c>
      <c r="H127">
        <f t="shared" si="2"/>
        <v>2.471930117738248</v>
      </c>
      <c r="I127">
        <f t="shared" si="3"/>
        <v>1.2997955277897473</v>
      </c>
    </row>
    <row r="128" spans="1:9" x14ac:dyDescent="0.2">
      <c r="A128" s="5">
        <v>37803</v>
      </c>
      <c r="B128" s="6">
        <v>0.55397917281812292</v>
      </c>
      <c r="C128" s="6">
        <v>0.19474970210886294</v>
      </c>
      <c r="D128" s="6">
        <v>0.25127112507301419</v>
      </c>
      <c r="E128">
        <f>Datastream!AA129/Datastream!AA128-1</f>
        <v>-2.9786902229004708E-2</v>
      </c>
      <c r="F128">
        <f>Datastream!AB129/Datastream!AB128-1</f>
        <v>-5.6417489421720646E-3</v>
      </c>
      <c r="G128">
        <f>Datastream!AD129/Datastream!AD128-1</f>
        <v>-1.9827172036290919E-2</v>
      </c>
      <c r="H128">
        <f t="shared" si="2"/>
        <v>2.416108872652492</v>
      </c>
      <c r="I128">
        <f t="shared" si="3"/>
        <v>1.2704434825205597</v>
      </c>
    </row>
    <row r="129" spans="1:9" x14ac:dyDescent="0.2">
      <c r="A129" s="5">
        <v>37834</v>
      </c>
      <c r="B129" s="6">
        <v>0.55397917281812292</v>
      </c>
      <c r="C129" s="6">
        <v>0.19474970210886294</v>
      </c>
      <c r="D129" s="6">
        <v>0.25127112507301419</v>
      </c>
      <c r="E129">
        <f>Datastream!AA130/Datastream!AA129-1</f>
        <v>-2.9851774458378166E-4</v>
      </c>
      <c r="F129">
        <f>Datastream!AB130/Datastream!AB129-1</f>
        <v>2.2566086395873652E-2</v>
      </c>
      <c r="G129">
        <f>Datastream!AD130/Datastream!AD129-1</f>
        <v>1.0891304449958117E-3</v>
      </c>
      <c r="H129">
        <f t="shared" si="2"/>
        <v>2.4269886906917804</v>
      </c>
      <c r="I129">
        <f t="shared" si="3"/>
        <v>1.2761643314754536</v>
      </c>
    </row>
    <row r="130" spans="1:9" x14ac:dyDescent="0.2">
      <c r="A130" s="5">
        <v>37865</v>
      </c>
      <c r="B130" s="6">
        <v>0.55397917281812292</v>
      </c>
      <c r="C130" s="6">
        <v>0.19474970210886294</v>
      </c>
      <c r="D130" s="6">
        <v>0.25127112507301419</v>
      </c>
      <c r="E130">
        <f>Datastream!AA131/Datastream!AA130-1</f>
        <v>5.8044584304762781E-2</v>
      </c>
      <c r="F130">
        <f>Datastream!AB131/Datastream!AB130-1</f>
        <v>-3.6569987389659664E-3</v>
      </c>
      <c r="G130">
        <f>Datastream!AD131/Datastream!AD130-1</f>
        <v>5.8501011813293591E-2</v>
      </c>
      <c r="H130">
        <f t="shared" si="2"/>
        <v>2.5389770027795766</v>
      </c>
      <c r="I130">
        <f t="shared" si="3"/>
        <v>1.3350502628259826</v>
      </c>
    </row>
    <row r="131" spans="1:9" x14ac:dyDescent="0.2">
      <c r="A131" s="5">
        <v>37895</v>
      </c>
      <c r="B131" s="6">
        <v>0.55397917281812292</v>
      </c>
      <c r="C131" s="6">
        <v>0.19474970210886294</v>
      </c>
      <c r="D131" s="6">
        <v>0.25127112507301419</v>
      </c>
      <c r="E131">
        <f>Datastream!AA132/Datastream!AA131-1</f>
        <v>1.5359565807327114E-2</v>
      </c>
      <c r="F131">
        <f>Datastream!AB132/Datastream!AB131-1</f>
        <v>2.2022528793823604E-2</v>
      </c>
      <c r="G131">
        <f>Datastream!AD132/Datastream!AD131-1</f>
        <v>4.5631360975322277E-3</v>
      </c>
      <c r="H131">
        <f t="shared" si="2"/>
        <v>2.5743813736069416</v>
      </c>
      <c r="I131">
        <f t="shared" si="3"/>
        <v>1.3536666640484107</v>
      </c>
    </row>
    <row r="132" spans="1:9" x14ac:dyDescent="0.2">
      <c r="A132" s="5">
        <v>37926</v>
      </c>
      <c r="B132" s="6">
        <v>0.55397917281812292</v>
      </c>
      <c r="C132" s="6">
        <v>0.19474970210886294</v>
      </c>
      <c r="D132" s="6">
        <v>0.25127112507301419</v>
      </c>
      <c r="E132">
        <f>Datastream!AA133/Datastream!AA132-1</f>
        <v>-1.7318794098780677E-3</v>
      </c>
      <c r="F132">
        <f>Datastream!AB133/Datastream!AB132-1</f>
        <v>-3.5789473684210593E-2</v>
      </c>
      <c r="G132">
        <f>Datastream!AD133/Datastream!AD132-1</f>
        <v>9.4804501379663897E-4</v>
      </c>
      <c r="H132">
        <f t="shared" ref="H132:H195" si="4">H131*(1+B131*E132+C131*F132+D131*G132)</f>
        <v>2.554581296415019</v>
      </c>
      <c r="I132">
        <f t="shared" si="3"/>
        <v>1.3432553455409519</v>
      </c>
    </row>
    <row r="133" spans="1:9" x14ac:dyDescent="0.2">
      <c r="A133" s="5">
        <v>37956</v>
      </c>
      <c r="B133" s="6">
        <v>0.55397917281812292</v>
      </c>
      <c r="C133" s="6">
        <v>0.19474970210886294</v>
      </c>
      <c r="D133" s="6">
        <v>0.25127112507301419</v>
      </c>
      <c r="E133">
        <f>Datastream!AA134/Datastream!AA133-1</f>
        <v>7.1430101308658234E-3</v>
      </c>
      <c r="F133">
        <f>Datastream!AB134/Datastream!AB133-1</f>
        <v>-4.0457230927305354E-2</v>
      </c>
      <c r="G133">
        <f>Datastream!AD134/Datastream!AD133-1</f>
        <v>-1.0822495134064081E-3</v>
      </c>
      <c r="H133">
        <f t="shared" si="4"/>
        <v>2.5438676561036906</v>
      </c>
      <c r="I133">
        <f t="shared" si="3"/>
        <v>1.3376218765107861</v>
      </c>
    </row>
    <row r="134" spans="1:9" x14ac:dyDescent="0.2">
      <c r="A134" s="5">
        <v>37987</v>
      </c>
      <c r="B134" s="6">
        <v>0.55397917281812292</v>
      </c>
      <c r="C134" s="6">
        <v>0.19474970210886294</v>
      </c>
      <c r="D134" s="6">
        <v>0.25127112507301419</v>
      </c>
      <c r="E134">
        <f>Datastream!AA135/Datastream!AA134-1</f>
        <v>2.2191504067201828E-2</v>
      </c>
      <c r="F134">
        <f>Datastream!AB135/Datastream!AB134-1</f>
        <v>3.1856511845803626E-2</v>
      </c>
      <c r="G134">
        <f>Datastream!AD135/Datastream!AD134-1</f>
        <v>1.7420363508374503E-2</v>
      </c>
      <c r="H134">
        <f t="shared" si="4"/>
        <v>2.6020584038511907</v>
      </c>
      <c r="I134">
        <f t="shared" si="3"/>
        <v>1.368219858686005</v>
      </c>
    </row>
    <row r="135" spans="1:9" x14ac:dyDescent="0.2">
      <c r="A135" s="5">
        <v>38018</v>
      </c>
      <c r="B135" s="6">
        <v>0.55397917281812292</v>
      </c>
      <c r="C135" s="6">
        <v>0.19474970210886294</v>
      </c>
      <c r="D135" s="6">
        <v>0.25127112507301419</v>
      </c>
      <c r="E135">
        <f>Datastream!AA136/Datastream!AA135-1</f>
        <v>1.9390005409229083E-2</v>
      </c>
      <c r="F135">
        <f>Datastream!AB136/Datastream!AB135-1</f>
        <v>1.7641717473083407E-2</v>
      </c>
      <c r="G135">
        <f>Datastream!AD136/Datastream!AD135-1</f>
        <v>1.4094804009140205E-2</v>
      </c>
      <c r="H135">
        <f t="shared" si="4"/>
        <v>2.6481642653671145</v>
      </c>
      <c r="I135">
        <f t="shared" si="3"/>
        <v>1.3924633403982325</v>
      </c>
    </row>
    <row r="136" spans="1:9" x14ac:dyDescent="0.2">
      <c r="A136" s="5">
        <v>38047</v>
      </c>
      <c r="B136">
        <v>0.55397917281812292</v>
      </c>
      <c r="C136">
        <v>0.19474970210886294</v>
      </c>
      <c r="D136">
        <v>0.25127112507301419</v>
      </c>
      <c r="E136">
        <f>Datastream!AA137/Datastream!AA136-1</f>
        <v>-3.0286950487775077E-2</v>
      </c>
      <c r="F136">
        <f>Datastream!AB137/Datastream!AB136-1</f>
        <v>-1.6188655194391277E-2</v>
      </c>
      <c r="G136">
        <f>Datastream!AD137/Datastream!AD136-1</f>
        <v>-1.8831220032706097E-2</v>
      </c>
      <c r="H136">
        <f t="shared" si="4"/>
        <v>2.5828530736473652</v>
      </c>
      <c r="I136">
        <f t="shared" si="3"/>
        <v>1.3581212712989563</v>
      </c>
    </row>
    <row r="137" spans="1:9" x14ac:dyDescent="0.2">
      <c r="A137" s="5">
        <v>38078</v>
      </c>
      <c r="B137">
        <v>0.55491091297523631</v>
      </c>
      <c r="C137">
        <v>0.19434286882444615</v>
      </c>
      <c r="D137">
        <v>0.25074621820031762</v>
      </c>
      <c r="E137">
        <f>Datastream!AA138/Datastream!AA137-1</f>
        <v>8.0818285137012058E-3</v>
      </c>
      <c r="F137">
        <f>Datastream!AB138/Datastream!AB137-1</f>
        <v>3.5890126975900438E-2</v>
      </c>
      <c r="G137">
        <f>Datastream!AD138/Datastream!AD137-1</f>
        <v>1.0737472231630907E-2</v>
      </c>
      <c r="H137">
        <f t="shared" si="4"/>
        <v>2.6194386009733899</v>
      </c>
      <c r="I137">
        <f t="shared" si="3"/>
        <v>1.3773587507321154</v>
      </c>
    </row>
    <row r="138" spans="1:9" x14ac:dyDescent="0.2">
      <c r="A138" s="5">
        <v>38108</v>
      </c>
      <c r="B138">
        <v>0.53506158112705204</v>
      </c>
      <c r="C138">
        <v>0.20300984406172026</v>
      </c>
      <c r="D138">
        <v>0.26192857481122772</v>
      </c>
      <c r="E138">
        <f>Datastream!AA139/Datastream!AA138-1</f>
        <v>-2.8122259802079497E-2</v>
      </c>
      <c r="F138">
        <f>Datastream!AB139/Datastream!AB138-1</f>
        <v>-4.4402751719824884E-2</v>
      </c>
      <c r="G138">
        <f>Datastream!AD139/Datastream!AD138-1</f>
        <v>-1.1642900267981315E-2</v>
      </c>
      <c r="H138">
        <f t="shared" si="4"/>
        <v>2.5483100502786957</v>
      </c>
      <c r="I138">
        <f t="shared" si="3"/>
        <v>1.3399577856208034</v>
      </c>
    </row>
    <row r="139" spans="1:9" x14ac:dyDescent="0.2">
      <c r="A139" s="5">
        <v>38139</v>
      </c>
      <c r="B139">
        <v>0.53241208984239408</v>
      </c>
      <c r="C139">
        <v>0.19777046285554939</v>
      </c>
      <c r="D139">
        <v>0.26981744730205648</v>
      </c>
      <c r="E139">
        <f>Datastream!AA140/Datastream!AA139-1</f>
        <v>-3.2577173422697725E-2</v>
      </c>
      <c r="F139">
        <f>Datastream!AB140/Datastream!AB139-1</f>
        <v>-3.2722513089005201E-2</v>
      </c>
      <c r="G139">
        <f>Datastream!AD140/Datastream!AD139-1</f>
        <v>-2.8928964436961024E-2</v>
      </c>
      <c r="H139">
        <f t="shared" si="4"/>
        <v>2.4676532120660157</v>
      </c>
      <c r="I139">
        <f t="shared" si="3"/>
        <v>1.2975466361946109</v>
      </c>
    </row>
    <row r="140" spans="1:9" x14ac:dyDescent="0.2">
      <c r="A140" s="5">
        <v>38169</v>
      </c>
      <c r="B140">
        <v>0.51993917995165406</v>
      </c>
      <c r="C140">
        <v>0.20304599096194501</v>
      </c>
      <c r="D140">
        <v>0.27701482908640102</v>
      </c>
      <c r="E140">
        <f>Datastream!AA141/Datastream!AA140-1</f>
        <v>-3.0987354139604073E-2</v>
      </c>
      <c r="F140">
        <f>Datastream!AB141/Datastream!AB140-1</f>
        <v>-1.7253044654939154E-2</v>
      </c>
      <c r="G140">
        <f>Datastream!AD141/Datastream!AD140-1</f>
        <v>-4.2019157362784609E-2</v>
      </c>
      <c r="H140">
        <f t="shared" si="4"/>
        <v>2.3905447583992032</v>
      </c>
      <c r="I140">
        <f t="shared" si="3"/>
        <v>1.25700130584255</v>
      </c>
    </row>
    <row r="141" spans="1:9" x14ac:dyDescent="0.2">
      <c r="A141" s="5">
        <v>38200</v>
      </c>
      <c r="B141">
        <v>0.52090677610044045</v>
      </c>
      <c r="C141">
        <v>0.20263673757013201</v>
      </c>
      <c r="D141">
        <v>0.27645648632942749</v>
      </c>
      <c r="E141">
        <f>Datastream!AA142/Datastream!AA141-1</f>
        <v>2.0314397671807427E-2</v>
      </c>
      <c r="F141">
        <f>Datastream!AB142/Datastream!AB141-1</f>
        <v>6.1273666092942491E-3</v>
      </c>
      <c r="G141">
        <f>Datastream!AD142/Datastream!AD141-1</f>
        <v>1.8282885173035668E-2</v>
      </c>
      <c r="H141">
        <f t="shared" si="4"/>
        <v>2.4308756839682326</v>
      </c>
      <c r="I141">
        <f t="shared" si="3"/>
        <v>1.278208198509164</v>
      </c>
    </row>
    <row r="142" spans="1:9" x14ac:dyDescent="0.2">
      <c r="A142" s="5">
        <v>38231</v>
      </c>
      <c r="B142">
        <v>0.51594224944940636</v>
      </c>
      <c r="C142">
        <v>0.18421683532203514</v>
      </c>
      <c r="D142">
        <v>0.29984091522855855</v>
      </c>
      <c r="E142">
        <f>Datastream!AA143/Datastream!AA142-1</f>
        <v>-1.8753298671547736E-2</v>
      </c>
      <c r="F142">
        <f>Datastream!AB143/Datastream!AB142-1</f>
        <v>-3.8237306692212925E-2</v>
      </c>
      <c r="G142">
        <f>Datastream!AD143/Datastream!AD142-1</f>
        <v>-2.2412493133492362E-2</v>
      </c>
      <c r="H142">
        <f t="shared" si="4"/>
        <v>2.3732321282410189</v>
      </c>
      <c r="I142">
        <f t="shared" si="3"/>
        <v>1.2478979420005027</v>
      </c>
    </row>
    <row r="143" spans="1:9" x14ac:dyDescent="0.2">
      <c r="A143" s="5">
        <v>38261</v>
      </c>
      <c r="B143">
        <v>0.51396392121209011</v>
      </c>
      <c r="C143">
        <v>0.18496972351913987</v>
      </c>
      <c r="D143">
        <v>0.30106635526876996</v>
      </c>
      <c r="E143">
        <f>Datastream!AA144/Datastream!AA143-1</f>
        <v>-9.4528558840023535E-3</v>
      </c>
      <c r="F143">
        <f>Datastream!AB144/Datastream!AB143-1</f>
        <v>-3.6655472707610048E-2</v>
      </c>
      <c r="G143">
        <f>Datastream!AD144/Datastream!AD143-1</f>
        <v>4.5454859002247439E-3</v>
      </c>
      <c r="H143">
        <f t="shared" si="4"/>
        <v>2.3488667229498121</v>
      </c>
      <c r="I143">
        <f t="shared" si="3"/>
        <v>1.235086073006701</v>
      </c>
    </row>
    <row r="144" spans="1:9" x14ac:dyDescent="0.2">
      <c r="A144" s="5">
        <v>38292</v>
      </c>
      <c r="B144">
        <v>0.50248880732644152</v>
      </c>
      <c r="C144">
        <v>0.18933678336389942</v>
      </c>
      <c r="D144">
        <v>0.30817440930965906</v>
      </c>
      <c r="E144">
        <f>Datastream!AA145/Datastream!AA144-1</f>
        <v>-3.2615100225290239E-2</v>
      </c>
      <c r="F144">
        <f>Datastream!AB145/Datastream!AB144-1</f>
        <v>-6.9512555391432751E-2</v>
      </c>
      <c r="G144">
        <f>Datastream!AD145/Datastream!AD144-1</f>
        <v>-2.4655525886462137E-2</v>
      </c>
      <c r="H144">
        <f t="shared" si="4"/>
        <v>2.2618561208356986</v>
      </c>
      <c r="I144">
        <f t="shared" si="3"/>
        <v>1.1893339739944129</v>
      </c>
    </row>
    <row r="145" spans="1:9" x14ac:dyDescent="0.2">
      <c r="A145" s="5">
        <v>38322</v>
      </c>
      <c r="B145">
        <v>0.50483902149095206</v>
      </c>
      <c r="C145">
        <v>0.15470859353234556</v>
      </c>
      <c r="D145">
        <v>0.34045238497670244</v>
      </c>
      <c r="E145">
        <f>Datastream!AA146/Datastream!AA145-1</f>
        <v>-2.435150241245887E-2</v>
      </c>
      <c r="F145">
        <f>Datastream!AB146/Datastream!AB145-1</f>
        <v>-4.3559704098803054E-2</v>
      </c>
      <c r="G145">
        <f>Datastream!AD146/Datastream!AD145-1</f>
        <v>-4.2215267926220545E-2</v>
      </c>
      <c r="H145">
        <f t="shared" si="4"/>
        <v>2.1860986950579235</v>
      </c>
      <c r="I145">
        <f t="shared" si="3"/>
        <v>1.1494990439872035</v>
      </c>
    </row>
    <row r="146" spans="1:9" x14ac:dyDescent="0.2">
      <c r="A146" s="5">
        <v>38353</v>
      </c>
      <c r="B146">
        <v>0.4962026895380019</v>
      </c>
      <c r="C146">
        <v>0.15740693776323078</v>
      </c>
      <c r="D146">
        <v>0.34639037269876732</v>
      </c>
      <c r="E146">
        <f>Datastream!AA147/Datastream!AA146-1</f>
        <v>-5.1411993683668777E-3</v>
      </c>
      <c r="F146">
        <f>Datastream!AB147/Datastream!AB146-1</f>
        <v>3.4987551867219802E-2</v>
      </c>
      <c r="G146">
        <f>Datastream!AD147/Datastream!AD146-1</f>
        <v>-9.2304100644523546E-3</v>
      </c>
      <c r="H146">
        <f t="shared" si="4"/>
        <v>2.1853879545006616</v>
      </c>
      <c r="I146">
        <f t="shared" si="3"/>
        <v>1.1491253208826875</v>
      </c>
    </row>
    <row r="147" spans="1:9" x14ac:dyDescent="0.2">
      <c r="A147" s="5">
        <v>38384</v>
      </c>
      <c r="B147">
        <v>0.49936368286763894</v>
      </c>
      <c r="C147">
        <v>0.15641931383198771</v>
      </c>
      <c r="D147">
        <v>0.34421700330037336</v>
      </c>
      <c r="E147">
        <f>Datastream!AA148/Datastream!AA147-1</f>
        <v>-4.2326479888769919E-2</v>
      </c>
      <c r="F147">
        <f>Datastream!AB148/Datastream!AB147-1</f>
        <v>-5.6897270598800453E-2</v>
      </c>
      <c r="G147">
        <f>Datastream!AD148/Datastream!AD147-1</f>
        <v>-3.4361232761132898E-2</v>
      </c>
      <c r="H147">
        <f t="shared" si="4"/>
        <v>2.0939055637079753</v>
      </c>
      <c r="I147">
        <f t="shared" si="3"/>
        <v>1.1010218564802854</v>
      </c>
    </row>
    <row r="148" spans="1:9" x14ac:dyDescent="0.2">
      <c r="A148" s="5">
        <v>38412</v>
      </c>
      <c r="B148">
        <v>0.47064802241248799</v>
      </c>
      <c r="C148">
        <v>0.15798890819677161</v>
      </c>
      <c r="D148">
        <v>0.37136306939074037</v>
      </c>
      <c r="E148">
        <f>Datastream!AA149/Datastream!AA148-1</f>
        <v>4.9837472537355598E-2</v>
      </c>
      <c r="F148">
        <f>Datastream!AB149/Datastream!AB148-1</f>
        <v>7.1756503995919152E-2</v>
      </c>
      <c r="G148">
        <f>Datastream!AD149/Datastream!AD148-1</f>
        <v>4.0269821631042646E-2</v>
      </c>
      <c r="H148">
        <f t="shared" si="4"/>
        <v>2.1985436453435026</v>
      </c>
      <c r="I148">
        <f t="shared" si="3"/>
        <v>1.1560428740933564</v>
      </c>
    </row>
    <row r="149" spans="1:9" x14ac:dyDescent="0.2">
      <c r="A149" s="5">
        <v>38443</v>
      </c>
      <c r="B149">
        <v>0.48979046204160998</v>
      </c>
      <c r="C149">
        <v>0.15227570929457687</v>
      </c>
      <c r="D149">
        <v>0.35793382866381318</v>
      </c>
      <c r="E149">
        <f>Datastream!AA150/Datastream!AA149-1</f>
        <v>4.4999510475817406E-2</v>
      </c>
      <c r="F149">
        <f>Datastream!AB150/Datastream!AB149-1</f>
        <v>5.2609868316674469E-2</v>
      </c>
      <c r="G149">
        <f>Datastream!AD150/Datastream!AD149-1</f>
        <v>5.331416129091715E-2</v>
      </c>
      <c r="H149">
        <f t="shared" si="4"/>
        <v>2.3069090192498019</v>
      </c>
      <c r="I149">
        <f t="shared" si="3"/>
        <v>1.2130237844192309</v>
      </c>
    </row>
    <row r="150" spans="1:9" x14ac:dyDescent="0.2">
      <c r="A150" s="5">
        <v>38473</v>
      </c>
      <c r="B150">
        <v>0.48081898023061165</v>
      </c>
      <c r="C150">
        <v>0.15495331262135861</v>
      </c>
      <c r="D150">
        <v>0.36422770714802977</v>
      </c>
      <c r="E150">
        <f>Datastream!AA151/Datastream!AA150-1</f>
        <v>-2.3117731792151264E-2</v>
      </c>
      <c r="F150">
        <f>Datastream!AB151/Datastream!AB150-1</f>
        <v>2.1463238175624566E-2</v>
      </c>
      <c r="G150">
        <f>Datastream!AD151/Datastream!AD150-1</f>
        <v>-2.1188122039923374E-2</v>
      </c>
      <c r="H150">
        <f t="shared" si="4"/>
        <v>2.2708325139916181</v>
      </c>
      <c r="I150">
        <f t="shared" si="3"/>
        <v>1.1940539600474256</v>
      </c>
    </row>
    <row r="151" spans="1:9" x14ac:dyDescent="0.2">
      <c r="A151" s="5">
        <v>38504</v>
      </c>
      <c r="B151">
        <v>0.4473290764079933</v>
      </c>
      <c r="C151">
        <v>0.15269383468579065</v>
      </c>
      <c r="D151">
        <v>0.39997708890621603</v>
      </c>
      <c r="E151">
        <f>Datastream!AA152/Datastream!AA151-1</f>
        <v>-3.0546064856440625E-2</v>
      </c>
      <c r="F151">
        <f>Datastream!AB152/Datastream!AB151-1</f>
        <v>-9.9454035709014565E-3</v>
      </c>
      <c r="G151">
        <f>Datastream!AD152/Datastream!AD151-1</f>
        <v>-3.6245418400368434E-2</v>
      </c>
      <c r="H151">
        <f t="shared" si="4"/>
        <v>2.2040023976514838</v>
      </c>
      <c r="I151">
        <f t="shared" si="3"/>
        <v>1.1589132067885692</v>
      </c>
    </row>
    <row r="152" spans="1:9" x14ac:dyDescent="0.2">
      <c r="A152" s="5">
        <v>38534</v>
      </c>
      <c r="B152">
        <v>0.44743286772657276</v>
      </c>
      <c r="C152">
        <v>0.15266515886123669</v>
      </c>
      <c r="D152">
        <v>0.39990197341219053</v>
      </c>
      <c r="E152">
        <f>Datastream!AA153/Datastream!AA152-1</f>
        <v>5.4410328069547376E-3</v>
      </c>
      <c r="F152">
        <f>Datastream!AB153/Datastream!AB152-1</f>
        <v>-6.4087277930136022E-4</v>
      </c>
      <c r="G152">
        <f>Datastream!AD153/Datastream!AD152-1</f>
        <v>-6.0302391685809198E-3</v>
      </c>
      <c r="H152">
        <f t="shared" si="4"/>
        <v>2.2038351521088693</v>
      </c>
      <c r="I152">
        <f t="shared" si="3"/>
        <v>1.1588252653832791</v>
      </c>
    </row>
    <row r="153" spans="1:9" x14ac:dyDescent="0.2">
      <c r="A153" s="5">
        <v>38565</v>
      </c>
      <c r="B153">
        <v>0.44326671206442075</v>
      </c>
      <c r="C153">
        <v>0.15381619876002017</v>
      </c>
      <c r="D153">
        <v>0.40291708917555907</v>
      </c>
      <c r="E153">
        <f>Datastream!AA154/Datastream!AA153-1</f>
        <v>-1.1524223006629253E-2</v>
      </c>
      <c r="F153">
        <f>Datastream!AB154/Datastream!AB153-1</f>
        <v>-2.9066559288920657E-2</v>
      </c>
      <c r="G153">
        <f>Datastream!AD154/Datastream!AD153-1</f>
        <v>-1.2447845181756678E-3</v>
      </c>
      <c r="H153">
        <f t="shared" si="4"/>
        <v>2.1815950200310668</v>
      </c>
      <c r="I153">
        <f t="shared" si="3"/>
        <v>1.1471309120499289</v>
      </c>
    </row>
    <row r="154" spans="1:9" x14ac:dyDescent="0.2">
      <c r="A154" s="5">
        <v>38596</v>
      </c>
      <c r="B154">
        <v>0.41034734660007532</v>
      </c>
      <c r="C154">
        <v>0.13826410515575677</v>
      </c>
      <c r="D154">
        <v>0.45138854824416791</v>
      </c>
      <c r="E154">
        <f>Datastream!AA155/Datastream!AA154-1</f>
        <v>-2.3155406246111787E-2</v>
      </c>
      <c r="F154">
        <f>Datastream!AB155/Datastream!AB154-1</f>
        <v>2.1964856230032304E-3</v>
      </c>
      <c r="G154">
        <f>Datastream!AD155/Datastream!AD154-1</f>
        <v>-2.914879222703215E-2</v>
      </c>
      <c r="H154">
        <f t="shared" si="4"/>
        <v>2.1343183021252092</v>
      </c>
      <c r="I154">
        <f t="shared" si="3"/>
        <v>1.1222717681519467</v>
      </c>
    </row>
    <row r="155" spans="1:9" x14ac:dyDescent="0.2">
      <c r="A155" s="5">
        <v>38626</v>
      </c>
      <c r="B155">
        <v>0.41902842689385489</v>
      </c>
      <c r="C155">
        <v>0.1362285308363945</v>
      </c>
      <c r="D155">
        <v>0.44474304226975059</v>
      </c>
      <c r="E155">
        <f>Datastream!AA156/Datastream!AA155-1</f>
        <v>1.0431925002229114E-2</v>
      </c>
      <c r="F155">
        <f>Datastream!AB156/Datastream!AB155-1</f>
        <v>1.4192223397244241E-2</v>
      </c>
      <c r="G155">
        <f>Datastream!AD156/Datastream!AD155-1</f>
        <v>1.7614959866291358E-2</v>
      </c>
      <c r="H155">
        <f t="shared" si="4"/>
        <v>2.1646131980935079</v>
      </c>
      <c r="I155">
        <f t="shared" si="3"/>
        <v>1.1382014944867993</v>
      </c>
    </row>
    <row r="156" spans="1:9" x14ac:dyDescent="0.2">
      <c r="A156" s="5">
        <v>38657</v>
      </c>
      <c r="B156">
        <v>0.41069652505110665</v>
      </c>
      <c r="C156">
        <v>0.13818222840035993</v>
      </c>
      <c r="D156">
        <v>0.45112124654853342</v>
      </c>
      <c r="E156">
        <f>Datastream!AA157/Datastream!AA156-1</f>
        <v>-1.3387454618797867E-2</v>
      </c>
      <c r="F156">
        <f>Datastream!AB157/Datastream!AB156-1</f>
        <v>3.1583878621190831E-3</v>
      </c>
      <c r="G156">
        <f>Datastream!AD157/Datastream!AD156-1</f>
        <v>-1.6751451249094496E-2</v>
      </c>
      <c r="H156">
        <f t="shared" si="4"/>
        <v>2.1372751011964346</v>
      </c>
      <c r="I156">
        <f t="shared" si="3"/>
        <v>1.1238265184993668</v>
      </c>
    </row>
    <row r="157" spans="1:9" x14ac:dyDescent="0.2">
      <c r="A157" s="5">
        <v>38687</v>
      </c>
      <c r="B157">
        <v>0.39519562528996843</v>
      </c>
      <c r="C157">
        <v>0.12165423181758207</v>
      </c>
      <c r="D157">
        <v>0.48315014289244951</v>
      </c>
      <c r="E157">
        <f>Datastream!AA158/Datastream!AA157-1</f>
        <v>-1.726164618097259E-2</v>
      </c>
      <c r="F157">
        <f>Datastream!AB158/Datastream!AB157-1</f>
        <v>-2.169262751950829E-2</v>
      </c>
      <c r="G157">
        <f>Datastream!AD158/Datastream!AD157-1</f>
        <v>-2.0612735855305542E-2</v>
      </c>
      <c r="H157">
        <f t="shared" si="4"/>
        <v>2.0958425768358961</v>
      </c>
      <c r="I157">
        <f t="shared" si="3"/>
        <v>1.1020403808240258</v>
      </c>
    </row>
    <row r="158" spans="1:9" x14ac:dyDescent="0.2">
      <c r="A158" s="5">
        <v>38718</v>
      </c>
      <c r="B158">
        <v>0.38970403015727956</v>
      </c>
      <c r="C158">
        <v>0.12275884649177443</v>
      </c>
      <c r="D158">
        <v>0.48753712335094601</v>
      </c>
      <c r="E158">
        <f>Datastream!AA159/Datastream!AA158-1</f>
        <v>-6.4356757459533842E-3</v>
      </c>
      <c r="F158">
        <f>Datastream!AB159/Datastream!AB158-1</f>
        <v>-3.0673524067629465E-2</v>
      </c>
      <c r="G158">
        <f>Datastream!AD159/Datastream!AD158-1</f>
        <v>-3.7109199289840911E-3</v>
      </c>
      <c r="H158">
        <f t="shared" si="4"/>
        <v>2.0789336408429562</v>
      </c>
      <c r="I158">
        <f t="shared" si="3"/>
        <v>1.0931492883026013</v>
      </c>
    </row>
    <row r="159" spans="1:9" x14ac:dyDescent="0.2">
      <c r="A159" s="5">
        <v>38749</v>
      </c>
      <c r="B159">
        <v>0.39103966014760883</v>
      </c>
      <c r="C159">
        <v>0.12249018930730229</v>
      </c>
      <c r="D159">
        <v>0.48647015054508891</v>
      </c>
      <c r="E159">
        <f>Datastream!AA160/Datastream!AA159-1</f>
        <v>-9.8926982465322721E-3</v>
      </c>
      <c r="F159">
        <f>Datastream!AB160/Datastream!AB159-1</f>
        <v>8.4193804606831346E-3</v>
      </c>
      <c r="G159">
        <f>Datastream!AD160/Datastream!AD159-1</f>
        <v>-1.7712442972618536E-2</v>
      </c>
      <c r="H159">
        <f t="shared" si="4"/>
        <v>2.0551149978455814</v>
      </c>
      <c r="I159">
        <f t="shared" si="3"/>
        <v>1.0806249190156834</v>
      </c>
    </row>
    <row r="160" spans="1:9" x14ac:dyDescent="0.2">
      <c r="A160" s="5">
        <v>38777</v>
      </c>
      <c r="B160">
        <v>0.37507060237179302</v>
      </c>
      <c r="C160">
        <v>0.10270875023017526</v>
      </c>
      <c r="D160">
        <v>0.52222064739803176</v>
      </c>
      <c r="E160">
        <f>Datastream!AA161/Datastream!AA160-1</f>
        <v>3.6529921759357098E-2</v>
      </c>
      <c r="F160">
        <f>Datastream!AB161/Datastream!AB160-1</f>
        <v>1.953371140516702E-2</v>
      </c>
      <c r="G160">
        <f>Datastream!AD161/Datastream!AD160-1</f>
        <v>2.59849716591114E-2</v>
      </c>
      <c r="H160">
        <f t="shared" si="4"/>
        <v>2.1153673716367054</v>
      </c>
      <c r="I160">
        <f t="shared" si="3"/>
        <v>1.1123069497617937</v>
      </c>
    </row>
    <row r="161" spans="1:9" x14ac:dyDescent="0.2">
      <c r="A161" s="5">
        <v>38808</v>
      </c>
      <c r="B161">
        <v>0.37564577448538816</v>
      </c>
      <c r="C161">
        <v>0.10261421921726593</v>
      </c>
      <c r="D161">
        <v>0.52174000629734585</v>
      </c>
      <c r="E161">
        <f>Datastream!AA162/Datastream!AA161-1</f>
        <v>-1.3668587749273153E-2</v>
      </c>
      <c r="F161">
        <f>Datastream!AB162/Datastream!AB161-1</f>
        <v>-5.4171817058096372E-2</v>
      </c>
      <c r="G161">
        <f>Datastream!AD162/Datastream!AD161-1</f>
        <v>-4.4637241304159581E-3</v>
      </c>
      <c r="H161">
        <f t="shared" si="4"/>
        <v>2.0878217896961697</v>
      </c>
      <c r="I161">
        <f t="shared" si="3"/>
        <v>1.0978228735495446</v>
      </c>
    </row>
    <row r="162" spans="1:9" x14ac:dyDescent="0.2">
      <c r="A162" s="5">
        <v>38838</v>
      </c>
      <c r="B162">
        <v>0.37759485405035709</v>
      </c>
      <c r="C162">
        <v>0.10229388298892253</v>
      </c>
      <c r="D162">
        <v>0.52011126296072041</v>
      </c>
      <c r="E162">
        <f>Datastream!AA163/Datastream!AA162-1</f>
        <v>1.9455504421117986E-2</v>
      </c>
      <c r="F162">
        <f>Datastream!AB163/Datastream!AB162-1</f>
        <v>6.0116966706962316E-3</v>
      </c>
      <c r="G162">
        <f>Datastream!AD163/Datastream!AD162-1</f>
        <v>2.2521283881177911E-2</v>
      </c>
      <c r="H162">
        <f t="shared" si="4"/>
        <v>2.1289007656941266</v>
      </c>
      <c r="I162">
        <f t="shared" si="3"/>
        <v>1.1194231076763819</v>
      </c>
    </row>
    <row r="163" spans="1:9" x14ac:dyDescent="0.2">
      <c r="A163" s="5">
        <v>38869</v>
      </c>
      <c r="B163">
        <v>0.3518928837438885</v>
      </c>
      <c r="C163">
        <v>8.8305275004141898E-2</v>
      </c>
      <c r="D163">
        <v>0.55980184125196963</v>
      </c>
      <c r="E163">
        <f>Datastream!AA164/Datastream!AA163-1</f>
        <v>3.0281127553543508E-2</v>
      </c>
      <c r="F163">
        <f>Datastream!AB164/Datastream!AB163-1</f>
        <v>3.1632619921405647E-2</v>
      </c>
      <c r="G163">
        <f>Datastream!AD164/Datastream!AD163-1</f>
        <v>2.8341791181266895E-2</v>
      </c>
      <c r="H163">
        <f t="shared" si="4"/>
        <v>2.1915132407829754</v>
      </c>
      <c r="I163">
        <f t="shared" si="3"/>
        <v>1.1523461318833916</v>
      </c>
    </row>
    <row r="164" spans="1:9" x14ac:dyDescent="0.2">
      <c r="A164" s="5">
        <v>38899</v>
      </c>
      <c r="B164">
        <v>0.34823750150572635</v>
      </c>
      <c r="C164">
        <v>8.8803324671688832E-2</v>
      </c>
      <c r="D164">
        <v>0.56295917382258487</v>
      </c>
      <c r="E164">
        <f>Datastream!AA165/Datastream!AA164-1</f>
        <v>-3.0523452596339595E-2</v>
      </c>
      <c r="F164">
        <f>Datastream!AB165/Datastream!AB164-1</f>
        <v>-2.7593263025342374E-2</v>
      </c>
      <c r="G164">
        <f>Datastream!AD165/Datastream!AD164-1</f>
        <v>-3.4660000304318705E-2</v>
      </c>
      <c r="H164">
        <f t="shared" si="4"/>
        <v>2.1201129758228694</v>
      </c>
      <c r="I164">
        <f t="shared" si="3"/>
        <v>1.1148022934017991</v>
      </c>
    </row>
    <row r="165" spans="1:9" x14ac:dyDescent="0.2">
      <c r="A165" s="5">
        <v>38930</v>
      </c>
      <c r="B165">
        <v>0.34463768690341828</v>
      </c>
      <c r="C165">
        <v>8.9293803190513055E-2</v>
      </c>
      <c r="D165">
        <v>0.56606850990606861</v>
      </c>
      <c r="E165">
        <f>Datastream!AA166/Datastream!AA165-1</f>
        <v>2.5009838896010717E-3</v>
      </c>
      <c r="F165">
        <f>Datastream!AB166/Datastream!AB165-1</f>
        <v>-1.5377891448273839E-3</v>
      </c>
      <c r="G165">
        <f>Datastream!AD166/Datastream!AD165-1</f>
        <v>-1.213389287505362E-3</v>
      </c>
      <c r="H165">
        <f t="shared" si="4"/>
        <v>2.1202217099754295</v>
      </c>
      <c r="I165">
        <f t="shared" si="3"/>
        <v>1.1148594682240975</v>
      </c>
    </row>
    <row r="166" spans="1:9" x14ac:dyDescent="0.2">
      <c r="A166" s="5">
        <v>38961</v>
      </c>
      <c r="B166">
        <v>0.33738969444104594</v>
      </c>
      <c r="C166">
        <v>8.7207409170546868E-2</v>
      </c>
      <c r="D166">
        <v>0.57540289638840714</v>
      </c>
      <c r="E166">
        <f>Datastream!AA167/Datastream!AA166-1</f>
        <v>6.1798748828609806E-3</v>
      </c>
      <c r="F166">
        <f>Datastream!AB167/Datastream!AB166-1</f>
        <v>1.6504004409714224E-2</v>
      </c>
      <c r="G166">
        <f>Datastream!AD167/Datastream!AD166-1</f>
        <v>6.5478353577730353E-4</v>
      </c>
      <c r="H166">
        <f t="shared" si="4"/>
        <v>2.1286478430374243</v>
      </c>
      <c r="I166">
        <f t="shared" si="3"/>
        <v>1.1192901153495765</v>
      </c>
    </row>
    <row r="167" spans="1:9" x14ac:dyDescent="0.2">
      <c r="A167" s="5">
        <v>38991</v>
      </c>
      <c r="B167">
        <v>0.33506929490927234</v>
      </c>
      <c r="C167">
        <v>8.7512801389334996E-2</v>
      </c>
      <c r="D167">
        <v>0.57741790370139268</v>
      </c>
      <c r="E167">
        <f>Datastream!AA168/Datastream!AA167-1</f>
        <v>-2.653107458403603E-2</v>
      </c>
      <c r="F167">
        <f>Datastream!AB168/Datastream!AB167-1</f>
        <v>-3.3524720893141957E-2</v>
      </c>
      <c r="G167">
        <f>Datastream!AD168/Datastream!AD167-1</f>
        <v>-2.8358273460617478E-2</v>
      </c>
      <c r="H167">
        <f t="shared" si="4"/>
        <v>2.0686362625214945</v>
      </c>
      <c r="I167">
        <f t="shared" si="3"/>
        <v>1.0877346990332082</v>
      </c>
    </row>
    <row r="168" spans="1:9" x14ac:dyDescent="0.2">
      <c r="A168" s="5">
        <v>39022</v>
      </c>
      <c r="B168">
        <v>0.3367020521929594</v>
      </c>
      <c r="C168">
        <v>8.7297911081532467E-2</v>
      </c>
      <c r="D168">
        <v>0.57600003672550815</v>
      </c>
      <c r="E168">
        <f>Datastream!AA169/Datastream!AA168-1</f>
        <v>-1.3536575905670589E-2</v>
      </c>
      <c r="F168">
        <f>Datastream!AB169/Datastream!AB168-1</f>
        <v>-4.8945509752797101E-2</v>
      </c>
      <c r="G168">
        <f>Datastream!AD169/Datastream!AD168-1</f>
        <v>-1.3210070588831724E-2</v>
      </c>
      <c r="H168">
        <f t="shared" si="4"/>
        <v>2.0346138551805293</v>
      </c>
      <c r="I168">
        <f t="shared" si="3"/>
        <v>1.0698449647769301</v>
      </c>
    </row>
    <row r="169" spans="1:9" x14ac:dyDescent="0.2">
      <c r="A169" s="5">
        <v>39052</v>
      </c>
      <c r="B169">
        <v>0.35013004501907058</v>
      </c>
      <c r="C169">
        <v>5.8353127843563828E-2</v>
      </c>
      <c r="D169">
        <v>0.59151682713736553</v>
      </c>
      <c r="E169">
        <f>Datastream!AA170/Datastream!AA169-1</f>
        <v>4.6396414107654493E-3</v>
      </c>
      <c r="F169">
        <f>Datastream!AB170/Datastream!AB169-1</f>
        <v>7.530538589672453E-3</v>
      </c>
      <c r="G169">
        <f>Datastream!AD170/Datastream!AD169-1</f>
        <v>-8.6752786163161177E-3</v>
      </c>
      <c r="H169">
        <f t="shared" si="4"/>
        <v>2.0289629517644334</v>
      </c>
      <c r="I169">
        <f t="shared" si="3"/>
        <v>1.0668735947792483</v>
      </c>
    </row>
    <row r="170" spans="1:9" x14ac:dyDescent="0.2">
      <c r="A170" s="5">
        <v>39083</v>
      </c>
      <c r="B170">
        <v>0.35341160842667124</v>
      </c>
      <c r="C170">
        <v>5.8059475833784187E-2</v>
      </c>
      <c r="D170">
        <v>0.58852891573954458</v>
      </c>
      <c r="E170">
        <f>Datastream!AA171/Datastream!AA170-1</f>
        <v>1.9046873573115297E-2</v>
      </c>
      <c r="F170">
        <f>Datastream!AB171/Datastream!AB170-1</f>
        <v>3.2135845417283759E-2</v>
      </c>
      <c r="G170">
        <f>Datastream!AD171/Datastream!AD170-1</f>
        <v>1.1264078502236208E-2</v>
      </c>
      <c r="H170">
        <f t="shared" si="4"/>
        <v>2.059817394971077</v>
      </c>
      <c r="I170">
        <f t="shared" si="3"/>
        <v>1.0830975434275754</v>
      </c>
    </row>
    <row r="171" spans="1:9" x14ac:dyDescent="0.2">
      <c r="A171" s="5">
        <v>39114</v>
      </c>
      <c r="B171">
        <v>0.35881922831884061</v>
      </c>
      <c r="C171">
        <v>5.757390637330604E-2</v>
      </c>
      <c r="D171">
        <v>0.58360686530785333</v>
      </c>
      <c r="E171">
        <f>Datastream!AA172/Datastream!AA171-1</f>
        <v>4.096629242251737E-4</v>
      </c>
      <c r="F171">
        <f>Datastream!AB172/Datastream!AB171-1</f>
        <v>-1.4850163518654536E-2</v>
      </c>
      <c r="G171">
        <f>Datastream!AD172/Datastream!AD171-1</f>
        <v>5.2763797438868387E-3</v>
      </c>
      <c r="H171">
        <f t="shared" si="4"/>
        <v>2.0647360102143537</v>
      </c>
      <c r="I171">
        <f t="shared" si="3"/>
        <v>1.0856838601079106</v>
      </c>
    </row>
    <row r="172" spans="1:9" x14ac:dyDescent="0.2">
      <c r="A172" s="5">
        <v>39142</v>
      </c>
      <c r="B172">
        <v>0.34902535312235217</v>
      </c>
      <c r="C172">
        <v>5.1932838159884226E-2</v>
      </c>
      <c r="D172">
        <v>0.59904180871776358</v>
      </c>
      <c r="E172">
        <f>Datastream!AA173/Datastream!AA172-1</f>
        <v>-1.0352549747264628E-2</v>
      </c>
      <c r="F172">
        <f>Datastream!AB173/Datastream!AB172-1</f>
        <v>-1.9359100301480359E-2</v>
      </c>
      <c r="G172">
        <f>Datastream!AD173/Datastream!AD172-1</f>
        <v>-1.6818057374609507E-2</v>
      </c>
      <c r="H172">
        <f t="shared" si="4"/>
        <v>2.0344991763843576</v>
      </c>
      <c r="I172">
        <f t="shared" si="3"/>
        <v>1.0697846641295425</v>
      </c>
    </row>
    <row r="173" spans="1:9" x14ac:dyDescent="0.2">
      <c r="A173" s="5">
        <v>39173</v>
      </c>
      <c r="B173">
        <v>0.34540588922593896</v>
      </c>
      <c r="C173">
        <v>5.222158831883366E-2</v>
      </c>
      <c r="D173">
        <v>0.60237252245522743</v>
      </c>
      <c r="E173">
        <f>Datastream!AA174/Datastream!AA173-1</f>
        <v>-2.0326885279817963E-2</v>
      </c>
      <c r="F173">
        <f>Datastream!AB174/Datastream!AB173-1</f>
        <v>-4.1036978186151707E-2</v>
      </c>
      <c r="G173">
        <f>Datastream!AD174/Datastream!AD173-1</f>
        <v>-3.4524495864835192E-2</v>
      </c>
      <c r="H173">
        <f t="shared" si="4"/>
        <v>1.9736526333399065</v>
      </c>
      <c r="I173">
        <f t="shared" si="3"/>
        <v>1.0377902060487423</v>
      </c>
    </row>
    <row r="174" spans="1:9" x14ac:dyDescent="0.2">
      <c r="A174" s="5">
        <v>39203</v>
      </c>
      <c r="B174">
        <v>0.33833084493987692</v>
      </c>
      <c r="C174">
        <v>5.278601449371529E-2</v>
      </c>
      <c r="D174">
        <v>0.6088831405664078</v>
      </c>
      <c r="E174">
        <f>Datastream!AA175/Datastream!AA174-1</f>
        <v>5.4379388627843195E-3</v>
      </c>
      <c r="F174">
        <f>Datastream!AB175/Datastream!AB174-1</f>
        <v>1.9667525169749345E-2</v>
      </c>
      <c r="G174">
        <f>Datastream!AD175/Datastream!AD174-1</f>
        <v>5.0182060048273858E-3</v>
      </c>
      <c r="H174">
        <f t="shared" si="4"/>
        <v>1.985352830855603</v>
      </c>
      <c r="I174">
        <f t="shared" si="3"/>
        <v>1.0439424286767323</v>
      </c>
    </row>
    <row r="175" spans="1:9" x14ac:dyDescent="0.2">
      <c r="A175" s="5">
        <v>39234</v>
      </c>
      <c r="B175">
        <v>0.32937515442000997</v>
      </c>
      <c r="C175">
        <v>4.6270523220695157E-2</v>
      </c>
      <c r="D175">
        <v>0.62435432235929489</v>
      </c>
      <c r="E175">
        <f>Datastream!AA176/Datastream!AA175-1</f>
        <v>-9.8718756563747068E-3</v>
      </c>
      <c r="F175">
        <f>Datastream!AB176/Datastream!AB175-1</f>
        <v>-1.6179457740881364E-2</v>
      </c>
      <c r="G175">
        <f>Datastream!AD176/Datastream!AD175-1</f>
        <v>-1.3360603090718071E-2</v>
      </c>
      <c r="H175">
        <f t="shared" si="4"/>
        <v>1.9608753064259115</v>
      </c>
      <c r="I175">
        <f t="shared" si="3"/>
        <v>1.0310716049601669</v>
      </c>
    </row>
    <row r="176" spans="1:9" x14ac:dyDescent="0.2">
      <c r="A176" s="5">
        <v>39264</v>
      </c>
      <c r="B176">
        <v>0.33157265069488989</v>
      </c>
      <c r="C176">
        <v>4.6118904468296737E-2</v>
      </c>
      <c r="D176">
        <v>0.62230844483681336</v>
      </c>
      <c r="E176">
        <f>Datastream!AA177/Datastream!AA176-1</f>
        <v>5.9530123037760951E-3</v>
      </c>
      <c r="F176">
        <f>Datastream!AB177/Datastream!AB176-1</f>
        <v>-3.8420797500852144E-3</v>
      </c>
      <c r="G176">
        <f>Datastream!AD177/Datastream!AD176-1</f>
        <v>1.3118564217203588E-2</v>
      </c>
      <c r="H176">
        <f t="shared" si="4"/>
        <v>1.9804323543039493</v>
      </c>
      <c r="I176">
        <f t="shared" si="3"/>
        <v>1.0413551332792856</v>
      </c>
    </row>
    <row r="177" spans="1:9" x14ac:dyDescent="0.2">
      <c r="A177" s="5">
        <v>39295</v>
      </c>
      <c r="B177">
        <v>0.33968798704536424</v>
      </c>
      <c r="C177">
        <v>4.5558977615715514E-2</v>
      </c>
      <c r="D177">
        <v>0.61475303533892023</v>
      </c>
      <c r="E177">
        <f>Datastream!AA178/Datastream!AA177-1</f>
        <v>6.9062775954555899E-3</v>
      </c>
      <c r="F177">
        <f>Datastream!AB178/Datastream!AB177-1</f>
        <v>1.0200955213120588E-2</v>
      </c>
      <c r="G177">
        <f>Datastream!AD178/Datastream!AD177-1</f>
        <v>3.8075427561357067E-3</v>
      </c>
      <c r="H177">
        <f t="shared" si="4"/>
        <v>1.9905916864238229</v>
      </c>
      <c r="I177">
        <f t="shared" si="3"/>
        <v>1.0466971348027043</v>
      </c>
    </row>
    <row r="178" spans="1:9" x14ac:dyDescent="0.2">
      <c r="A178" s="5">
        <v>39326</v>
      </c>
      <c r="B178">
        <v>0.31688102929407796</v>
      </c>
      <c r="C178">
        <v>3.9424562267796066E-2</v>
      </c>
      <c r="D178">
        <v>0.64369440843812598</v>
      </c>
      <c r="E178">
        <f>Datastream!AA179/Datastream!AA178-1</f>
        <v>-1.2526669895414733E-2</v>
      </c>
      <c r="F178">
        <f>Datastream!AB179/Datastream!AB178-1</f>
        <v>-5.6948136518527703E-2</v>
      </c>
      <c r="G178">
        <f>Datastream!AD179/Datastream!AD178-1</f>
        <v>-2.0902778627245211E-2</v>
      </c>
      <c r="H178">
        <f t="shared" si="4"/>
        <v>1.9513776178912692</v>
      </c>
      <c r="I178">
        <f t="shared" ref="I178:I241" si="5">H178/$H$49</f>
        <v>1.0260775102674888</v>
      </c>
    </row>
    <row r="179" spans="1:9" x14ac:dyDescent="0.2">
      <c r="A179" s="5">
        <v>39356</v>
      </c>
      <c r="B179">
        <v>0.3080500616073289</v>
      </c>
      <c r="C179">
        <v>3.9934220248881491E-2</v>
      </c>
      <c r="D179">
        <v>0.65201571814378956</v>
      </c>
      <c r="E179">
        <f>Datastream!AA180/Datastream!AA179-1</f>
        <v>-3.9369034994697683E-2</v>
      </c>
      <c r="F179">
        <f>Datastream!AB180/Datastream!AB179-1</f>
        <v>-5.327380389337677E-2</v>
      </c>
      <c r="G179">
        <f>Datastream!AD180/Datastream!AD179-1</f>
        <v>-4.8410624348496967E-2</v>
      </c>
      <c r="H179">
        <f t="shared" si="4"/>
        <v>1.8621269818261783</v>
      </c>
      <c r="I179">
        <f t="shared" si="5"/>
        <v>0.9791475518607603</v>
      </c>
    </row>
    <row r="180" spans="1:9" x14ac:dyDescent="0.2">
      <c r="A180" s="5">
        <v>39387</v>
      </c>
      <c r="B180">
        <v>0.31504628305852805</v>
      </c>
      <c r="C180">
        <v>3.9518394579672766E-2</v>
      </c>
      <c r="D180">
        <v>0.64543532236179924</v>
      </c>
      <c r="E180">
        <f>Datastream!AA181/Datastream!AA180-1</f>
        <v>-4.0706499241065508E-3</v>
      </c>
      <c r="F180">
        <f>Datastream!AB181/Datastream!AB180-1</f>
        <v>-1.4347661011530177E-2</v>
      </c>
      <c r="G180">
        <f>Datastream!AD181/Datastream!AD180-1</f>
        <v>8.1959592461540165E-3</v>
      </c>
      <c r="H180">
        <f t="shared" si="4"/>
        <v>1.8686760221609042</v>
      </c>
      <c r="I180">
        <f t="shared" si="5"/>
        <v>0.9825911821144262</v>
      </c>
    </row>
    <row r="181" spans="1:9" x14ac:dyDescent="0.2">
      <c r="A181" s="5">
        <v>39417</v>
      </c>
      <c r="B181">
        <v>0.30826213678579051</v>
      </c>
      <c r="C181">
        <v>9.5985220396212753E-2</v>
      </c>
      <c r="D181">
        <v>0.59575264281799667</v>
      </c>
      <c r="E181">
        <f>Datastream!AA182/Datastream!AA181-1</f>
        <v>-1.5656390717005975E-3</v>
      </c>
      <c r="F181">
        <f>Datastream!AB182/Datastream!AB181-1</f>
        <v>1.4191586416625324E-3</v>
      </c>
      <c r="G181">
        <f>Datastream!AD182/Datastream!AD181-1</f>
        <v>1.8262060841278682E-4</v>
      </c>
      <c r="H181">
        <f t="shared" si="4"/>
        <v>1.8680793611804438</v>
      </c>
      <c r="I181">
        <f t="shared" si="5"/>
        <v>0.98227744457449984</v>
      </c>
    </row>
    <row r="182" spans="1:9" x14ac:dyDescent="0.2">
      <c r="A182" s="5">
        <v>39448</v>
      </c>
      <c r="B182">
        <v>0.31499503208927809</v>
      </c>
      <c r="C182">
        <v>9.5050967012124454E-2</v>
      </c>
      <c r="D182">
        <v>0.5899540008985974</v>
      </c>
      <c r="E182">
        <f>Datastream!AA183/Datastream!AA182-1</f>
        <v>-8.0486247953148737E-4</v>
      </c>
      <c r="F182">
        <f>Datastream!AB183/Datastream!AB182-1</f>
        <v>-1.9414920538516123E-2</v>
      </c>
      <c r="G182">
        <f>Datastream!AD183/Datastream!AD182-1</f>
        <v>2.8813550264591203E-2</v>
      </c>
      <c r="H182">
        <f t="shared" si="4"/>
        <v>1.8962016047244079</v>
      </c>
      <c r="I182">
        <f t="shared" si="5"/>
        <v>0.99706474221190389</v>
      </c>
    </row>
    <row r="183" spans="1:9" x14ac:dyDescent="0.2">
      <c r="A183" s="5">
        <v>39479</v>
      </c>
      <c r="B183">
        <v>0.31326714278694406</v>
      </c>
      <c r="C183">
        <v>9.5290728118642684E-2</v>
      </c>
      <c r="D183">
        <v>0.59144212909441329</v>
      </c>
      <c r="E183">
        <f>Datastream!AA184/Datastream!AA183-1</f>
        <v>-2.0346091883784334E-2</v>
      </c>
      <c r="F183">
        <f>Datastream!AB184/Datastream!AB183-1</f>
        <v>-4.0816747873482551E-2</v>
      </c>
      <c r="G183">
        <f>Datastream!AD184/Datastream!AD183-1</f>
        <v>-4.4742783225882876E-3</v>
      </c>
      <c r="H183">
        <f t="shared" si="4"/>
        <v>1.8716871166909863</v>
      </c>
      <c r="I183">
        <f t="shared" si="5"/>
        <v>0.98417448221497028</v>
      </c>
    </row>
    <row r="184" spans="1:9" x14ac:dyDescent="0.2">
      <c r="A184" s="5">
        <v>39508</v>
      </c>
      <c r="B184">
        <v>0.28724567634343068</v>
      </c>
      <c r="C184">
        <v>3.5378713841841547E-2</v>
      </c>
      <c r="D184">
        <v>0.67737560981472777</v>
      </c>
      <c r="E184">
        <f>Datastream!AA185/Datastream!AA184-1</f>
        <v>-3.4449028197167664E-3</v>
      </c>
      <c r="F184">
        <f>Datastream!AB185/Datastream!AB184-1</f>
        <v>-4.0810176714952906E-2</v>
      </c>
      <c r="G184">
        <f>Datastream!AD185/Datastream!AD184-1</f>
        <v>5.0907703964082618E-3</v>
      </c>
      <c r="H184">
        <f t="shared" si="4"/>
        <v>1.8680240186775428</v>
      </c>
      <c r="I184">
        <f t="shared" si="5"/>
        <v>0.98224834426245977</v>
      </c>
    </row>
    <row r="185" spans="1:9" x14ac:dyDescent="0.2">
      <c r="A185" s="5">
        <v>39539</v>
      </c>
      <c r="B185">
        <v>0.28467858020931841</v>
      </c>
      <c r="C185">
        <v>3.5506135811121685E-2</v>
      </c>
      <c r="D185">
        <v>0.67981528397955993</v>
      </c>
      <c r="E185">
        <f>Datastream!AA186/Datastream!AA185-1</f>
        <v>-1.8265619665414845E-2</v>
      </c>
      <c r="F185">
        <f>Datastream!AB186/Datastream!AB185-1</f>
        <v>-8.2804120009873916E-3</v>
      </c>
      <c r="G185">
        <f>Datastream!AD186/Datastream!AD185-1</f>
        <v>-4.831506242192396E-2</v>
      </c>
      <c r="H185">
        <f t="shared" si="4"/>
        <v>1.7965401278492434</v>
      </c>
      <c r="I185">
        <f t="shared" si="5"/>
        <v>0.94466053344981094</v>
      </c>
    </row>
    <row r="186" spans="1:9" x14ac:dyDescent="0.2">
      <c r="A186" s="5">
        <v>39569</v>
      </c>
      <c r="B186">
        <v>0.28112645550868248</v>
      </c>
      <c r="C186">
        <v>3.5682451266732848E-2</v>
      </c>
      <c r="D186">
        <v>0.6831910932245846</v>
      </c>
      <c r="E186">
        <f>Datastream!AA187/Datastream!AA186-1</f>
        <v>-2.2343940184315736E-2</v>
      </c>
      <c r="F186">
        <f>Datastream!AB187/Datastream!AB186-1</f>
        <v>-1.8441417386975689E-2</v>
      </c>
      <c r="G186">
        <f>Datastream!AD187/Datastream!AD186-1</f>
        <v>-2.4892224535492447E-2</v>
      </c>
      <c r="H186">
        <f t="shared" si="4"/>
        <v>1.7535350185734004</v>
      </c>
      <c r="I186">
        <f t="shared" si="5"/>
        <v>0.922047495845012</v>
      </c>
    </row>
    <row r="187" spans="1:9" x14ac:dyDescent="0.2">
      <c r="A187" s="5">
        <v>39600</v>
      </c>
      <c r="B187">
        <v>0.27042106679660011</v>
      </c>
      <c r="C187">
        <v>3.2878677893404602E-2</v>
      </c>
      <c r="D187">
        <v>0.69670025530999535</v>
      </c>
      <c r="E187">
        <f>Datastream!AA188/Datastream!AA187-1</f>
        <v>-5.9878464502741702E-3</v>
      </c>
      <c r="F187">
        <f>Datastream!AB188/Datastream!AB187-1</f>
        <v>-1.8557366467645608E-2</v>
      </c>
      <c r="G187">
        <f>Datastream!AD188/Datastream!AD187-1</f>
        <v>2.015532305586154E-3</v>
      </c>
      <c r="H187">
        <f t="shared" si="4"/>
        <v>1.751836683690341</v>
      </c>
      <c r="I187">
        <f t="shared" si="5"/>
        <v>0.92115447380128623</v>
      </c>
    </row>
    <row r="188" spans="1:9" x14ac:dyDescent="0.2">
      <c r="A188" s="5">
        <v>39630</v>
      </c>
      <c r="B188">
        <v>0.26479363591167426</v>
      </c>
      <c r="C188">
        <v>3.3132279634096984E-2</v>
      </c>
      <c r="D188">
        <v>0.7020740844542287</v>
      </c>
      <c r="E188">
        <f>Datastream!AA189/Datastream!AA188-1</f>
        <v>-4.0497420451495625E-2</v>
      </c>
      <c r="F188">
        <f>Datastream!AB189/Datastream!AB188-1</f>
        <v>-3.1098792690374522E-2</v>
      </c>
      <c r="G188">
        <f>Datastream!AD189/Datastream!AD188-1</f>
        <v>-5.5432350513372253E-2</v>
      </c>
      <c r="H188">
        <f t="shared" si="4"/>
        <v>1.663205002023503</v>
      </c>
      <c r="I188">
        <f t="shared" si="5"/>
        <v>0.87454997530662471</v>
      </c>
    </row>
    <row r="189" spans="1:9" x14ac:dyDescent="0.2">
      <c r="A189" s="5">
        <v>39661</v>
      </c>
      <c r="B189">
        <v>0.27870628706708173</v>
      </c>
      <c r="C189">
        <v>3.250530213356323E-2</v>
      </c>
      <c r="D189">
        <v>0.68878841079935504</v>
      </c>
      <c r="E189">
        <f>Datastream!AA190/Datastream!AA189-1</f>
        <v>3.5881895881895831E-2</v>
      </c>
      <c r="F189">
        <f>Datastream!AB190/Datastream!AB189-1</f>
        <v>0.10126060606060605</v>
      </c>
      <c r="G189">
        <f>Datastream!AD190/Datastream!AD189-1</f>
        <v>4.706746564977915E-2</v>
      </c>
      <c r="H189">
        <f t="shared" si="4"/>
        <v>1.7395480080751393</v>
      </c>
      <c r="I189">
        <f t="shared" si="5"/>
        <v>0.91469281637315769</v>
      </c>
    </row>
    <row r="190" spans="1:9" x14ac:dyDescent="0.2">
      <c r="A190" s="5">
        <v>39692</v>
      </c>
      <c r="B190">
        <v>0.25202907230888932</v>
      </c>
      <c r="C190">
        <v>3.9591629192022949E-2</v>
      </c>
      <c r="D190">
        <v>0.70837929849908776</v>
      </c>
      <c r="E190">
        <f>Datastream!AA191/Datastream!AA190-1</f>
        <v>1.9052191001965202E-2</v>
      </c>
      <c r="F190">
        <f>Datastream!AB191/Datastream!AB190-1</f>
        <v>5.8511457943513978E-2</v>
      </c>
      <c r="G190">
        <f>Datastream!AD191/Datastream!AD190-1</f>
        <v>3.9679421928020764E-2</v>
      </c>
      <c r="H190">
        <f t="shared" si="4"/>
        <v>1.7996365608560618</v>
      </c>
      <c r="I190">
        <f t="shared" si="5"/>
        <v>0.94628870640886109</v>
      </c>
    </row>
    <row r="191" spans="1:9" x14ac:dyDescent="0.2">
      <c r="A191" s="5">
        <v>39722</v>
      </c>
      <c r="B191">
        <v>0.26875653234362901</v>
      </c>
      <c r="C191">
        <v>3.8706210560761269E-2</v>
      </c>
      <c r="D191">
        <v>0.69253725709560976</v>
      </c>
      <c r="E191">
        <f>Datastream!AA192/Datastream!AA191-1</f>
        <v>4.0866198530818965E-2</v>
      </c>
      <c r="F191">
        <f>Datastream!AB192/Datastream!AB191-1</f>
        <v>0.15480919205573462</v>
      </c>
      <c r="G191">
        <f>Datastream!AD192/Datastream!AD191-1</f>
        <v>0.11845334903411464</v>
      </c>
      <c r="H191">
        <f t="shared" si="4"/>
        <v>1.9802094272567823</v>
      </c>
      <c r="I191">
        <f t="shared" si="5"/>
        <v>1.0412379133073892</v>
      </c>
    </row>
    <row r="192" spans="1:9" x14ac:dyDescent="0.2">
      <c r="A192" s="5">
        <v>39753</v>
      </c>
      <c r="B192">
        <v>0.27976433036991272</v>
      </c>
      <c r="C192">
        <v>3.8122150575759219E-2</v>
      </c>
      <c r="D192">
        <v>0.68211351905432804</v>
      </c>
      <c r="E192">
        <f>Datastream!AA193/Datastream!AA192-1</f>
        <v>7.0348631638498027E-2</v>
      </c>
      <c r="F192">
        <f>Datastream!AB193/Datastream!AB192-1</f>
        <v>7.3295035026742728E-2</v>
      </c>
      <c r="G192">
        <f>Datastream!AD193/Datastream!AD192-1</f>
        <v>2.3819560497600811E-2</v>
      </c>
      <c r="H192">
        <f t="shared" si="4"/>
        <v>2.055931765344754</v>
      </c>
      <c r="I192">
        <f t="shared" si="5"/>
        <v>1.0810543934312626</v>
      </c>
    </row>
    <row r="193" spans="1:9" x14ac:dyDescent="0.2">
      <c r="A193" s="5">
        <v>39783</v>
      </c>
      <c r="B193">
        <v>0.24258731823881721</v>
      </c>
      <c r="C193">
        <v>4.1474446243475203E-2</v>
      </c>
      <c r="D193">
        <v>0.71593823551770752</v>
      </c>
      <c r="E193">
        <f>Datastream!AA194/Datastream!AA193-1</f>
        <v>9.6301483899100315E-2</v>
      </c>
      <c r="F193">
        <f>Datastream!AB194/Datastream!AB193-1</f>
        <v>-4.5134985486332546E-3</v>
      </c>
      <c r="G193">
        <f>Datastream!AD194/Datastream!AD193-1</f>
        <v>0.13218866298406695</v>
      </c>
      <c r="H193">
        <f t="shared" si="4"/>
        <v>2.2963469365898477</v>
      </c>
      <c r="I193">
        <f t="shared" si="5"/>
        <v>1.2074700077541707</v>
      </c>
    </row>
    <row r="194" spans="1:9" x14ac:dyDescent="0.2">
      <c r="A194" s="5">
        <v>39814</v>
      </c>
      <c r="B194">
        <v>0.25642602056462721</v>
      </c>
      <c r="C194">
        <v>4.0716665802888082E-2</v>
      </c>
      <c r="D194">
        <v>0.70285731363248471</v>
      </c>
      <c r="E194">
        <f>Datastream!AA195/Datastream!AA194-1</f>
        <v>7.5740957248062291E-2</v>
      </c>
      <c r="F194">
        <f>Datastream!AB195/Datastream!AB194-1</f>
        <v>0.17584695769425229</v>
      </c>
      <c r="G194">
        <f>Datastream!AD195/Datastream!AD194-1</f>
        <v>8.0847436047636778E-2</v>
      </c>
      <c r="H194">
        <f t="shared" si="4"/>
        <v>2.4882037875004865</v>
      </c>
      <c r="I194">
        <f t="shared" si="5"/>
        <v>1.3083525832768332</v>
      </c>
    </row>
    <row r="195" spans="1:9" x14ac:dyDescent="0.2">
      <c r="A195" s="5">
        <v>39845</v>
      </c>
      <c r="B195">
        <v>0.2672671388214744</v>
      </c>
      <c r="C195">
        <v>4.0123027239407388E-2</v>
      </c>
      <c r="D195">
        <v>0.69260983393911824</v>
      </c>
      <c r="E195">
        <f>Datastream!AA196/Datastream!AA195-1</f>
        <v>3.8363715812707921E-2</v>
      </c>
      <c r="F195">
        <f>Datastream!AB196/Datastream!AB195-1</f>
        <v>4.86504307440907E-2</v>
      </c>
      <c r="G195">
        <f>Datastream!AD196/Datastream!AD195-1</f>
        <v>3.982845803808277E-2</v>
      </c>
      <c r="H195">
        <f t="shared" si="4"/>
        <v>2.5872643092961387</v>
      </c>
      <c r="I195">
        <f t="shared" si="5"/>
        <v>1.3604407965667453</v>
      </c>
    </row>
    <row r="196" spans="1:9" x14ac:dyDescent="0.2">
      <c r="A196" s="5">
        <v>39873</v>
      </c>
      <c r="B196">
        <v>0.24638200263255289</v>
      </c>
      <c r="C196">
        <v>4.5644874093667881E-2</v>
      </c>
      <c r="D196">
        <v>0.70797312327377926</v>
      </c>
      <c r="E196">
        <f>Datastream!AA197/Datastream!AA196-1</f>
        <v>1.3164283787430175E-3</v>
      </c>
      <c r="F196">
        <f>Datastream!AB197/Datastream!AB196-1</f>
        <v>-4.2429295897863484E-2</v>
      </c>
      <c r="G196">
        <f>Datastream!AD197/Datastream!AD196-1</f>
        <v>-1.5911824016513254E-2</v>
      </c>
      <c r="H196">
        <f t="shared" ref="H196:H259" si="6">H195*(1+B195*E196+C195*F196+D195*G196)</f>
        <v>2.5552566427762833</v>
      </c>
      <c r="I196">
        <f t="shared" si="5"/>
        <v>1.3436104575943961</v>
      </c>
    </row>
    <row r="197" spans="1:9" x14ac:dyDescent="0.2">
      <c r="A197" s="5">
        <v>39904</v>
      </c>
      <c r="B197">
        <v>0.23474846554045878</v>
      </c>
      <c r="C197">
        <v>4.6349490142763829E-2</v>
      </c>
      <c r="D197">
        <v>0.7189020443167774</v>
      </c>
      <c r="E197">
        <f>Datastream!AA198/Datastream!AA197-1</f>
        <v>-4.571268467730627E-2</v>
      </c>
      <c r="F197">
        <f>Datastream!AB198/Datastream!AB197-1</f>
        <v>-4.4423507915435478E-2</v>
      </c>
      <c r="G197">
        <f>Datastream!AD198/Datastream!AD197-1</f>
        <v>-4.5972661410029758E-2</v>
      </c>
      <c r="H197">
        <f t="shared" si="6"/>
        <v>2.4381290522169174</v>
      </c>
      <c r="I197">
        <f t="shared" si="5"/>
        <v>1.2820221799576683</v>
      </c>
    </row>
    <row r="198" spans="1:9" x14ac:dyDescent="0.2">
      <c r="A198" s="5">
        <v>39934</v>
      </c>
      <c r="B198">
        <v>0.24036095227946586</v>
      </c>
      <c r="C198">
        <v>4.6009554988017981E-2</v>
      </c>
      <c r="D198">
        <v>0.71362949273251619</v>
      </c>
      <c r="E198">
        <f>Datastream!AA199/Datastream!AA198-1</f>
        <v>1.7864603918468669E-2</v>
      </c>
      <c r="F198">
        <f>Datastream!AB199/Datastream!AB198-1</f>
        <v>-4.866972408538861E-2</v>
      </c>
      <c r="G198">
        <f>Datastream!AD199/Datastream!AD198-1</f>
        <v>1.7632681252304661E-2</v>
      </c>
      <c r="H198">
        <f t="shared" si="6"/>
        <v>2.473759972732918</v>
      </c>
      <c r="I198">
        <f t="shared" si="5"/>
        <v>1.300757706016999</v>
      </c>
    </row>
    <row r="199" spans="1:9" x14ac:dyDescent="0.2">
      <c r="A199" s="5">
        <v>39965</v>
      </c>
      <c r="B199">
        <v>0.25285897361390347</v>
      </c>
      <c r="C199">
        <v>3.8981778705940356E-2</v>
      </c>
      <c r="D199">
        <v>0.70815924768015615</v>
      </c>
      <c r="E199">
        <f>Datastream!AA200/Datastream!AA199-1</f>
        <v>-1.2769450946891969E-2</v>
      </c>
      <c r="F199">
        <f>Datastream!AB200/Datastream!AB199-1</f>
        <v>-4.6323194573119064E-3</v>
      </c>
      <c r="G199">
        <f>Datastream!AD200/Datastream!AD199-1</f>
        <v>-2.2229980107790426E-2</v>
      </c>
      <c r="H199">
        <f t="shared" si="6"/>
        <v>2.4263964297721539</v>
      </c>
      <c r="I199">
        <f t="shared" si="5"/>
        <v>1.2758529075848302</v>
      </c>
    </row>
    <row r="200" spans="1:9" x14ac:dyDescent="0.2">
      <c r="A200" s="5">
        <v>39995</v>
      </c>
      <c r="B200">
        <v>0.2379029557044281</v>
      </c>
      <c r="C200">
        <v>3.9762102848076235E-2</v>
      </c>
      <c r="D200">
        <v>0.72233494144749566</v>
      </c>
      <c r="E200">
        <f>Datastream!AA201/Datastream!AA200-1</f>
        <v>-6.7077967320702148E-2</v>
      </c>
      <c r="F200">
        <f>Datastream!AB201/Datastream!AB200-1</f>
        <v>-8.0930144506846879E-2</v>
      </c>
      <c r="G200">
        <f>Datastream!AD201/Datastream!AD200-1</f>
        <v>-6.5921236193379418E-2</v>
      </c>
      <c r="H200">
        <f t="shared" si="6"/>
        <v>2.2643160599840391</v>
      </c>
      <c r="I200">
        <f t="shared" si="5"/>
        <v>1.1906274644052879</v>
      </c>
    </row>
    <row r="201" spans="1:9" x14ac:dyDescent="0.2">
      <c r="A201" s="5">
        <v>40026</v>
      </c>
      <c r="B201">
        <v>0.24034916088826946</v>
      </c>
      <c r="C201">
        <v>3.9663165125182975E-2</v>
      </c>
      <c r="D201">
        <v>0.71998767398654762</v>
      </c>
      <c r="E201">
        <f>Datastream!AA202/Datastream!AA201-1</f>
        <v>-1.2214365732319932E-2</v>
      </c>
      <c r="F201">
        <f>Datastream!AB202/Datastream!AB201-1</f>
        <v>-1.8795701877853621E-2</v>
      </c>
      <c r="G201">
        <f>Datastream!AD202/Datastream!AD201-1</f>
        <v>-9.9472589627767061E-3</v>
      </c>
      <c r="H201">
        <f t="shared" si="6"/>
        <v>2.2397743992949266</v>
      </c>
      <c r="I201">
        <f t="shared" si="5"/>
        <v>1.1777229164250123</v>
      </c>
    </row>
    <row r="202" spans="1:9" x14ac:dyDescent="0.2">
      <c r="A202" s="5">
        <v>40057</v>
      </c>
      <c r="B202">
        <v>0.25735523142356004</v>
      </c>
      <c r="C202">
        <v>3.820427280367323E-2</v>
      </c>
      <c r="D202">
        <v>0.70444049577276668</v>
      </c>
      <c r="E202">
        <f>Datastream!AA203/Datastream!AA202-1</f>
        <v>2.4962501371901036E-2</v>
      </c>
      <c r="F202">
        <f>Datastream!AB203/Datastream!AB202-1</f>
        <v>4.6708535241326565E-3</v>
      </c>
      <c r="G202">
        <f>Datastream!AD203/Datastream!AD202-1</f>
        <v>2.692576022591231E-2</v>
      </c>
      <c r="H202">
        <f t="shared" si="6"/>
        <v>2.2970481017690378</v>
      </c>
      <c r="I202">
        <f t="shared" si="5"/>
        <v>1.2078386959131171</v>
      </c>
    </row>
    <row r="203" spans="1:9" x14ac:dyDescent="0.2">
      <c r="A203" s="5">
        <v>40087</v>
      </c>
      <c r="B203">
        <v>0.26333486758737401</v>
      </c>
      <c r="C203">
        <v>3.7896659176087907E-2</v>
      </c>
      <c r="D203">
        <v>0.69876847323653812</v>
      </c>
      <c r="E203">
        <f>Datastream!AA204/Datastream!AA203-1</f>
        <v>1.1505056513979817E-2</v>
      </c>
      <c r="F203">
        <f>Datastream!AB204/Datastream!AB203-1</f>
        <v>5.8157757269721166E-3</v>
      </c>
      <c r="G203">
        <f>Datastream!AD204/Datastream!AD203-1</f>
        <v>1.5173340907870703E-2</v>
      </c>
      <c r="H203">
        <f t="shared" si="6"/>
        <v>2.3289122700957474</v>
      </c>
      <c r="I203">
        <f t="shared" si="5"/>
        <v>1.2245935803617489</v>
      </c>
    </row>
    <row r="204" spans="1:9" x14ac:dyDescent="0.2">
      <c r="A204" s="5">
        <v>40118</v>
      </c>
      <c r="B204">
        <v>0.25831159573923046</v>
      </c>
      <c r="C204">
        <v>3.8155074041678838E-2</v>
      </c>
      <c r="D204">
        <v>0.7035333302190907</v>
      </c>
      <c r="E204">
        <f>Datastream!AA205/Datastream!AA204-1</f>
        <v>-2.1254572614888723E-2</v>
      </c>
      <c r="F204">
        <f>Datastream!AB205/Datastream!AB204-1</f>
        <v>-3.9436327124160453E-2</v>
      </c>
      <c r="G204">
        <f>Datastream!AD205/Datastream!AD204-1</f>
        <v>-1.8984568493633058E-2</v>
      </c>
      <c r="H204">
        <f t="shared" si="6"/>
        <v>2.2815016876234959</v>
      </c>
      <c r="I204">
        <f t="shared" si="5"/>
        <v>1.199664047514063</v>
      </c>
    </row>
    <row r="205" spans="1:9" x14ac:dyDescent="0.2">
      <c r="A205" s="5">
        <v>40148</v>
      </c>
      <c r="B205">
        <v>0.26571456388248466</v>
      </c>
      <c r="C205">
        <v>3.9922780197013577E-2</v>
      </c>
      <c r="D205">
        <v>0.69436265592050184</v>
      </c>
      <c r="E205">
        <f>Datastream!AA206/Datastream!AA205-1</f>
        <v>-1.3243600528782706E-2</v>
      </c>
      <c r="F205">
        <f>Datastream!AB206/Datastream!AB205-1</f>
        <v>3.2873157192805369E-2</v>
      </c>
      <c r="G205">
        <f>Datastream!AD206/Datastream!AD205-1</f>
        <v>2.4050695645136955E-3</v>
      </c>
      <c r="H205">
        <f t="shared" si="6"/>
        <v>2.2804187700204186</v>
      </c>
      <c r="I205">
        <f t="shared" si="5"/>
        <v>1.1990946254873867</v>
      </c>
    </row>
    <row r="206" spans="1:9" x14ac:dyDescent="0.2">
      <c r="A206" s="5">
        <v>40179</v>
      </c>
      <c r="B206">
        <v>0.28178116182262741</v>
      </c>
      <c r="C206">
        <v>4.1786731973813884E-2</v>
      </c>
      <c r="D206">
        <v>0.67643210620355876</v>
      </c>
      <c r="E206">
        <f>Datastream!AA207/Datastream!AA206-1</f>
        <v>-1.3433526574755272E-2</v>
      </c>
      <c r="F206">
        <f>Datastream!AB207/Datastream!AB206-1</f>
        <v>1.9368347583318846E-2</v>
      </c>
      <c r="G206">
        <f>Datastream!AD207/Datastream!AD206-1</f>
        <v>-4.6117017021833906E-3</v>
      </c>
      <c r="H206">
        <f t="shared" si="6"/>
        <v>2.2667398175579083</v>
      </c>
      <c r="I206">
        <f t="shared" si="5"/>
        <v>1.1919019297440752</v>
      </c>
    </row>
    <row r="207" spans="1:9" x14ac:dyDescent="0.2">
      <c r="A207" s="5">
        <v>40210</v>
      </c>
      <c r="B207">
        <v>0.28016755960413092</v>
      </c>
      <c r="C207">
        <v>4.1880613058286373E-2</v>
      </c>
      <c r="D207">
        <v>0.67795182733758275</v>
      </c>
      <c r="E207">
        <f>Datastream!AA208/Datastream!AA207-1</f>
        <v>-2.6553916424912005E-2</v>
      </c>
      <c r="F207">
        <f>Datastream!AB208/Datastream!AB207-1</f>
        <v>-9.1578226634713156E-3</v>
      </c>
      <c r="G207">
        <f>Datastream!AD208/Datastream!AD207-1</f>
        <v>-2.1201310219231218E-2</v>
      </c>
      <c r="H207">
        <f t="shared" si="6"/>
        <v>2.2164038772690322</v>
      </c>
      <c r="I207">
        <f t="shared" si="5"/>
        <v>1.1654341790560272</v>
      </c>
    </row>
    <row r="208" spans="1:9" x14ac:dyDescent="0.2">
      <c r="A208" s="5">
        <v>40238</v>
      </c>
      <c r="B208">
        <v>0.27121339188207599</v>
      </c>
      <c r="C208">
        <v>3.8951660544550834E-2</v>
      </c>
      <c r="D208">
        <v>0.68983494757337316</v>
      </c>
      <c r="E208">
        <f>Datastream!AA209/Datastream!AA208-1</f>
        <v>-2.2294366804474053E-2</v>
      </c>
      <c r="F208">
        <f>Datastream!AB209/Datastream!AB208-1</f>
        <v>-1.4062365034119395E-2</v>
      </c>
      <c r="G208">
        <f>Datastream!AD209/Datastream!AD208-1</f>
        <v>4.4616802971175762E-3</v>
      </c>
      <c r="H208">
        <f t="shared" si="6"/>
        <v>2.2079587257683988</v>
      </c>
      <c r="I208">
        <f t="shared" si="5"/>
        <v>1.1609935316148796</v>
      </c>
    </row>
    <row r="209" spans="1:9" x14ac:dyDescent="0.2">
      <c r="A209" s="5">
        <v>40269</v>
      </c>
      <c r="B209">
        <v>0.27426310807820686</v>
      </c>
      <c r="C209">
        <v>3.878866151478589E-2</v>
      </c>
      <c r="D209">
        <v>0.68694823040700725</v>
      </c>
      <c r="E209">
        <f>Datastream!AA210/Datastream!AA209-1</f>
        <v>1.9222787174431932E-2</v>
      </c>
      <c r="F209">
        <f>Datastream!AB210/Datastream!AB209-1</f>
        <v>3.5376986560599955E-2</v>
      </c>
      <c r="G209">
        <f>Datastream!AD210/Datastream!AD209-1</f>
        <v>1.2463614444547133E-2</v>
      </c>
      <c r="H209">
        <f t="shared" si="6"/>
        <v>2.2414960875924095</v>
      </c>
      <c r="I209">
        <f t="shared" si="5"/>
        <v>1.1786282182105512</v>
      </c>
    </row>
    <row r="210" spans="1:9" x14ac:dyDescent="0.2">
      <c r="A210" s="5">
        <v>40299</v>
      </c>
      <c r="B210">
        <v>0.2876182242945981</v>
      </c>
      <c r="C210">
        <v>3.8074866903854011E-2</v>
      </c>
      <c r="D210">
        <v>0.67430690880154787</v>
      </c>
      <c r="E210">
        <f>Datastream!AA211/Datastream!AA210-1</f>
        <v>3.6231515182366447E-2</v>
      </c>
      <c r="F210">
        <f>Datastream!AB211/Datastream!AB210-1</f>
        <v>0.11981722795735328</v>
      </c>
      <c r="G210">
        <f>Datastream!AD211/Datastream!AD210-1</f>
        <v>4.4826653884801004E-2</v>
      </c>
      <c r="H210">
        <f t="shared" si="6"/>
        <v>2.3432109400880639</v>
      </c>
      <c r="I210">
        <f t="shared" si="5"/>
        <v>1.2321121372885764</v>
      </c>
    </row>
    <row r="211" spans="1:9" x14ac:dyDescent="0.2">
      <c r="A211" s="5">
        <v>40330</v>
      </c>
      <c r="B211">
        <v>0.26649519949454248</v>
      </c>
      <c r="C211">
        <v>4.0567063257780096E-2</v>
      </c>
      <c r="D211">
        <v>0.69293773724767738</v>
      </c>
      <c r="E211">
        <f>Datastream!AA212/Datastream!AA211-1</f>
        <v>1.8925391464538199E-2</v>
      </c>
      <c r="F211">
        <f>Datastream!AB212/Datastream!AB211-1</f>
        <v>2.4784645609792877E-2</v>
      </c>
      <c r="G211">
        <f>Datastream!AD212/Datastream!AD211-1</f>
        <v>9.854060780658136E-2</v>
      </c>
      <c r="H211">
        <f t="shared" si="6"/>
        <v>2.5138753632996136</v>
      </c>
      <c r="I211">
        <f t="shared" si="5"/>
        <v>1.3218512656123804</v>
      </c>
    </row>
    <row r="212" spans="1:9" x14ac:dyDescent="0.2">
      <c r="A212" s="5">
        <v>40360</v>
      </c>
      <c r="B212">
        <v>0.2642722098250615</v>
      </c>
      <c r="C212">
        <v>4.0690007460028106E-2</v>
      </c>
      <c r="D212">
        <v>0.69503778271491046</v>
      </c>
      <c r="E212">
        <f>Datastream!AA213/Datastream!AA212-1</f>
        <v>-3.4363474194248456E-2</v>
      </c>
      <c r="F212">
        <f>Datastream!AB213/Datastream!AB212-1</f>
        <v>-9.4528830555965171E-2</v>
      </c>
      <c r="G212">
        <f>Datastream!AD213/Datastream!AD212-1</f>
        <v>-6.3410593188108266E-2</v>
      </c>
      <c r="H212">
        <f t="shared" si="6"/>
        <v>2.3707552831075187</v>
      </c>
      <c r="I212">
        <f t="shared" si="5"/>
        <v>1.2465955620487197</v>
      </c>
    </row>
    <row r="213" spans="1:9" x14ac:dyDescent="0.2">
      <c r="A213" s="5">
        <v>40391</v>
      </c>
      <c r="B213">
        <v>0.26747659142008468</v>
      </c>
      <c r="C213">
        <v>4.0512786600971976E-2</v>
      </c>
      <c r="D213">
        <v>0.69201062197894336</v>
      </c>
      <c r="E213">
        <f>Datastream!AA214/Datastream!AA213-1</f>
        <v>-6.3658490919282773E-4</v>
      </c>
      <c r="F213">
        <f>Datastream!AB214/Datastream!AB213-1</f>
        <v>2.8664495114006483E-2</v>
      </c>
      <c r="G213">
        <f>Datastream!AD214/Datastream!AD213-1</f>
        <v>5.6244262750379859E-2</v>
      </c>
      <c r="H213">
        <f t="shared" si="6"/>
        <v>2.4657988967637916</v>
      </c>
      <c r="I213">
        <f t="shared" si="5"/>
        <v>1.2965715961966564</v>
      </c>
    </row>
    <row r="214" spans="1:9" x14ac:dyDescent="0.2">
      <c r="A214" s="5">
        <v>40422</v>
      </c>
      <c r="B214">
        <v>0.2824240957484529</v>
      </c>
      <c r="C214">
        <v>3.7187364682268777E-2</v>
      </c>
      <c r="D214">
        <v>0.68038853956927836</v>
      </c>
      <c r="E214">
        <f>Datastream!AA215/Datastream!AA214-1</f>
        <v>-6.557254196642659E-3</v>
      </c>
      <c r="F214">
        <f>Datastream!AB215/Datastream!AB214-1</f>
        <v>-7.9290690310322987E-2</v>
      </c>
      <c r="G214">
        <f>Datastream!AD215/Datastream!AD214-1</f>
        <v>-4.9109646054995904E-2</v>
      </c>
      <c r="H214">
        <f t="shared" si="6"/>
        <v>2.3697545612794437</v>
      </c>
      <c r="I214">
        <f t="shared" si="5"/>
        <v>1.2460693603784703</v>
      </c>
    </row>
    <row r="215" spans="1:9" x14ac:dyDescent="0.2">
      <c r="A215" s="5">
        <v>40452</v>
      </c>
      <c r="B215">
        <v>0.28907996930232172</v>
      </c>
      <c r="C215">
        <v>3.6842433371643245E-2</v>
      </c>
      <c r="D215">
        <v>0.67407759732603501</v>
      </c>
      <c r="E215">
        <f>Datastream!AA216/Datastream!AA215-1</f>
        <v>-1.9864469002628393E-3</v>
      </c>
      <c r="F215">
        <f>Datastream!AB216/Datastream!AB215-1</f>
        <v>-2.146099876186558E-2</v>
      </c>
      <c r="G215">
        <f>Datastream!AD216/Datastream!AD215-1</f>
        <v>-2.1361371496416925E-2</v>
      </c>
      <c r="H215">
        <f t="shared" si="6"/>
        <v>2.3320917420432594</v>
      </c>
      <c r="I215">
        <f t="shared" si="5"/>
        <v>1.2262654170323948</v>
      </c>
    </row>
    <row r="216" spans="1:9" x14ac:dyDescent="0.2">
      <c r="A216" s="5">
        <v>40483</v>
      </c>
      <c r="B216">
        <v>0.29552765916338475</v>
      </c>
      <c r="C216">
        <v>3.6508290888874667E-2</v>
      </c>
      <c r="D216">
        <v>0.66796404994774061</v>
      </c>
      <c r="E216">
        <f>Datastream!AA217/Datastream!AA216-1</f>
        <v>1.4575276199594311E-2</v>
      </c>
      <c r="F216">
        <f>Datastream!AB217/Datastream!AB216-1</f>
        <v>8.9607057500351361E-2</v>
      </c>
      <c r="G216">
        <f>Datastream!AD217/Datastream!AD216-1</f>
        <v>6.5629843549581901E-2</v>
      </c>
      <c r="H216">
        <f t="shared" si="6"/>
        <v>2.4527876802229764</v>
      </c>
      <c r="I216">
        <f t="shared" si="5"/>
        <v>1.2897300107693428</v>
      </c>
    </row>
    <row r="217" spans="1:9" x14ac:dyDescent="0.2">
      <c r="A217" s="5">
        <v>40513</v>
      </c>
      <c r="B217">
        <v>0.28937026933730292</v>
      </c>
      <c r="C217">
        <v>3.7674720550390117E-2</v>
      </c>
      <c r="D217">
        <v>0.67295501011230696</v>
      </c>
      <c r="E217">
        <f>Datastream!AA218/Datastream!AA217-1</f>
        <v>-1.4986714346023056E-2</v>
      </c>
      <c r="F217">
        <f>Datastream!AB218/Datastream!AB217-1</f>
        <v>-4.3594664774285086E-2</v>
      </c>
      <c r="G217">
        <f>Datastream!AD218/Datastream!AD217-1</f>
        <v>2.8391732513046719E-2</v>
      </c>
      <c r="H217">
        <f t="shared" si="6"/>
        <v>2.4845368124782019</v>
      </c>
      <c r="I217">
        <f t="shared" si="5"/>
        <v>1.3064244067073258</v>
      </c>
    </row>
    <row r="218" spans="1:9" x14ac:dyDescent="0.2">
      <c r="A218" s="5">
        <v>40544</v>
      </c>
      <c r="B218">
        <v>0.29091257562964573</v>
      </c>
      <c r="C218">
        <v>3.7592953694797211E-2</v>
      </c>
      <c r="D218">
        <v>0.67149447067555701</v>
      </c>
      <c r="E218">
        <f>Datastream!AA219/Datastream!AA218-1</f>
        <v>-8.7355510456189611E-3</v>
      </c>
      <c r="F218">
        <f>Datastream!AB219/Datastream!AB218-1</f>
        <v>-3.1399662731871891E-2</v>
      </c>
      <c r="G218">
        <f>Datastream!AD219/Datastream!AD218-1</f>
        <v>-4.1812513892462322E-2</v>
      </c>
      <c r="H218">
        <f t="shared" si="6"/>
        <v>2.4054074877865714</v>
      </c>
      <c r="I218">
        <f t="shared" si="5"/>
        <v>1.2648164576746441</v>
      </c>
    </row>
    <row r="219" spans="1:9" x14ac:dyDescent="0.2">
      <c r="A219" s="5">
        <v>40575</v>
      </c>
      <c r="B219">
        <v>0.29416153106246806</v>
      </c>
      <c r="C219">
        <v>3.7420707189014087E-2</v>
      </c>
      <c r="D219">
        <v>0.66841776174851786</v>
      </c>
      <c r="E219">
        <f>Datastream!AA220/Datastream!AA219-1</f>
        <v>6.6380121569724615E-3</v>
      </c>
      <c r="F219">
        <f>Datastream!AB220/Datastream!AB219-1</f>
        <v>-1.4624464640133894E-3</v>
      </c>
      <c r="G219">
        <f>Datastream!AD220/Datastream!AD219-1</f>
        <v>1.4657731443794564E-2</v>
      </c>
      <c r="H219">
        <f t="shared" si="6"/>
        <v>2.433595710411653</v>
      </c>
      <c r="I219">
        <f t="shared" si="5"/>
        <v>1.2796384485721644</v>
      </c>
    </row>
    <row r="220" spans="1:9" x14ac:dyDescent="0.2">
      <c r="A220" s="5">
        <v>40603</v>
      </c>
      <c r="B220">
        <v>0.30836414703775933</v>
      </c>
      <c r="C220">
        <v>3.5030569802310597E-2</v>
      </c>
      <c r="D220">
        <v>0.65660528315993005</v>
      </c>
      <c r="E220">
        <f>Datastream!AA221/Datastream!AA220-1</f>
        <v>1.6738251642243629E-2</v>
      </c>
      <c r="F220">
        <f>Datastream!AB221/Datastream!AB220-1</f>
        <v>-9.4849530983017738E-3</v>
      </c>
      <c r="G220">
        <f>Datastream!AD221/Datastream!AD220-1</f>
        <v>1.8364511279733708E-3</v>
      </c>
      <c r="H220">
        <f t="shared" si="6"/>
        <v>2.4477016406369159</v>
      </c>
      <c r="I220">
        <f t="shared" si="5"/>
        <v>1.2870556586666337</v>
      </c>
    </row>
    <row r="221" spans="1:9" x14ac:dyDescent="0.2">
      <c r="A221" s="5">
        <v>40634</v>
      </c>
      <c r="B221">
        <v>0.31159892313732152</v>
      </c>
      <c r="C221">
        <v>3.4866732069686941E-2</v>
      </c>
      <c r="D221">
        <v>0.65353434479299155</v>
      </c>
      <c r="E221">
        <f>Datastream!AA222/Datastream!AA221-1</f>
        <v>-2.3022923526122896E-2</v>
      </c>
      <c r="F221">
        <f>Datastream!AB222/Datastream!AB221-1</f>
        <v>-6.491814821334263E-2</v>
      </c>
      <c r="G221">
        <f>Datastream!AD222/Datastream!AD221-1</f>
        <v>-7.7244505673871311E-3</v>
      </c>
      <c r="H221">
        <f t="shared" si="6"/>
        <v>2.4123434181113943</v>
      </c>
      <c r="I221">
        <f t="shared" si="5"/>
        <v>1.268463523241981</v>
      </c>
    </row>
    <row r="222" spans="1:9" x14ac:dyDescent="0.2">
      <c r="A222" s="5">
        <v>40664</v>
      </c>
      <c r="B222">
        <v>0.31591783173676324</v>
      </c>
      <c r="C222">
        <v>3.4647984258227259E-2</v>
      </c>
      <c r="D222">
        <v>0.64943418400500952</v>
      </c>
      <c r="E222">
        <f>Datastream!AA223/Datastream!AA222-1</f>
        <v>4.552853799979717E-3</v>
      </c>
      <c r="F222">
        <f>Datastream!AB223/Datastream!AB222-1</f>
        <v>3.2961861375701229E-2</v>
      </c>
      <c r="G222">
        <f>Datastream!AD223/Datastream!AD222-1</f>
        <v>4.6807238387994721E-2</v>
      </c>
      <c r="H222">
        <f t="shared" si="6"/>
        <v>2.4923320811344074</v>
      </c>
      <c r="I222">
        <f t="shared" si="5"/>
        <v>1.3105233313753606</v>
      </c>
    </row>
    <row r="223" spans="1:9" x14ac:dyDescent="0.2">
      <c r="A223" s="5">
        <v>40695</v>
      </c>
      <c r="B223">
        <v>0.30904350514343537</v>
      </c>
      <c r="C223">
        <v>3.5910890430346315E-2</v>
      </c>
      <c r="D223">
        <v>0.65504560442621829</v>
      </c>
      <c r="E223">
        <f>Datastream!AA224/Datastream!AA223-1</f>
        <v>7.5705785542474757E-3</v>
      </c>
      <c r="F223">
        <f>Datastream!AB224/Datastream!AB223-1</f>
        <v>-2.3691068467179832E-4</v>
      </c>
      <c r="G223">
        <f>Datastream!AD224/Datastream!AD223-1</f>
        <v>1.6239432469798976E-2</v>
      </c>
      <c r="H223">
        <f t="shared" si="6"/>
        <v>2.5245577227435949</v>
      </c>
      <c r="I223">
        <f t="shared" si="5"/>
        <v>1.3274682864706537</v>
      </c>
    </row>
    <row r="224" spans="1:9" x14ac:dyDescent="0.2">
      <c r="A224" s="5">
        <v>40725</v>
      </c>
      <c r="B224">
        <v>0.31377390510790698</v>
      </c>
      <c r="C224">
        <v>3.5665038663874216E-2</v>
      </c>
      <c r="D224">
        <v>0.6505610562282188</v>
      </c>
      <c r="E224">
        <f>Datastream!AA225/Datastream!AA224-1</f>
        <v>4.4227773031109141E-3</v>
      </c>
      <c r="F224">
        <f>Datastream!AB225/Datastream!AB224-1</f>
        <v>1.2194677360554129E-2</v>
      </c>
      <c r="G224">
        <f>Datastream!AD225/Datastream!AD224-1</f>
        <v>8.2869845145197019E-2</v>
      </c>
      <c r="H224">
        <f t="shared" si="6"/>
        <v>2.6661558234875429</v>
      </c>
      <c r="I224">
        <f t="shared" si="5"/>
        <v>1.4019236995787336</v>
      </c>
    </row>
    <row r="225" spans="1:9" x14ac:dyDescent="0.2">
      <c r="A225" s="5">
        <v>40756</v>
      </c>
      <c r="B225">
        <v>0.32580844748400745</v>
      </c>
      <c r="C225">
        <v>3.5039570727955591E-2</v>
      </c>
      <c r="D225">
        <v>0.63915198178803689</v>
      </c>
      <c r="E225">
        <f>Datastream!AA226/Datastream!AA225-1</f>
        <v>3.4763572679509691E-2</v>
      </c>
      <c r="F225">
        <f>Datastream!AB226/Datastream!AB225-1</f>
        <v>3.6035224837472235E-2</v>
      </c>
      <c r="G225">
        <f>Datastream!AD226/Datastream!AD225-1</f>
        <v>9.8740177082472513E-3</v>
      </c>
      <c r="H225">
        <f t="shared" si="6"/>
        <v>2.7157909826652227</v>
      </c>
      <c r="I225">
        <f t="shared" si="5"/>
        <v>1.4280229640592805</v>
      </c>
    </row>
    <row r="226" spans="1:9" x14ac:dyDescent="0.2">
      <c r="A226" s="5">
        <v>40787</v>
      </c>
      <c r="B226">
        <v>0.32380245641461036</v>
      </c>
      <c r="C226">
        <v>4.1469539099774695E-2</v>
      </c>
      <c r="D226">
        <v>0.63472800448561495</v>
      </c>
      <c r="E226">
        <f>Datastream!AA227/Datastream!AA226-1</f>
        <v>6.8605761675068599E-2</v>
      </c>
      <c r="F226">
        <f>Datastream!AB227/Datastream!AB226-1</f>
        <v>0.14781852946288909</v>
      </c>
      <c r="G226">
        <f>Datastream!AD227/Datastream!AD226-1</f>
        <v>1.8639965746219733E-2</v>
      </c>
      <c r="H226">
        <f t="shared" si="6"/>
        <v>2.8229170025643828</v>
      </c>
      <c r="I226">
        <f t="shared" si="5"/>
        <v>1.4843521946373062</v>
      </c>
    </row>
    <row r="227" spans="1:9" x14ac:dyDescent="0.2">
      <c r="A227" s="5">
        <v>40817</v>
      </c>
      <c r="B227">
        <v>0.32433833692426128</v>
      </c>
      <c r="C227">
        <v>4.1436674860679791E-2</v>
      </c>
      <c r="D227">
        <v>0.6342249882150589</v>
      </c>
      <c r="E227">
        <f>Datastream!AA228/Datastream!AA227-1</f>
        <v>-4.9098355091974355E-3</v>
      </c>
      <c r="F227">
        <f>Datastream!AB228/Datastream!AB227-1</f>
        <v>-3.878305115546532E-2</v>
      </c>
      <c r="G227">
        <f>Datastream!AD228/Datastream!AD227-1</f>
        <v>-5.207007526671581E-3</v>
      </c>
      <c r="H227">
        <f t="shared" si="6"/>
        <v>2.8045591059585182</v>
      </c>
      <c r="I227">
        <f t="shared" si="5"/>
        <v>1.4746992065788243</v>
      </c>
    </row>
    <row r="228" spans="1:9" x14ac:dyDescent="0.2">
      <c r="A228" s="5">
        <v>40848</v>
      </c>
      <c r="B228">
        <v>0.33873513506954184</v>
      </c>
      <c r="C228">
        <v>4.0558571416906046E-2</v>
      </c>
      <c r="D228">
        <v>0.62070629351355211</v>
      </c>
      <c r="E228">
        <f>Datastream!AA229/Datastream!AA228-1</f>
        <v>2.4545247839927287E-2</v>
      </c>
      <c r="F228">
        <f>Datastream!AB229/Datastream!AB228-1</f>
        <v>5.6417689411245808E-2</v>
      </c>
      <c r="G228">
        <f>Datastream!AD229/Datastream!AD228-1</f>
        <v>1.5060996029235163E-2</v>
      </c>
      <c r="H228">
        <f t="shared" si="6"/>
        <v>2.8602318095641412</v>
      </c>
      <c r="I228">
        <f t="shared" si="5"/>
        <v>1.5039731454524536</v>
      </c>
    </row>
    <row r="229" spans="1:9" x14ac:dyDescent="0.2">
      <c r="A229" s="5">
        <v>40878</v>
      </c>
      <c r="B229">
        <v>0.3391775518390247</v>
      </c>
      <c r="C229">
        <v>4.4587310787509764E-2</v>
      </c>
      <c r="D229">
        <v>0.61623513737346547</v>
      </c>
      <c r="E229">
        <f>Datastream!AA230/Datastream!AA229-1</f>
        <v>-8.821669126377274E-3</v>
      </c>
      <c r="F229">
        <f>Datastream!AB230/Datastream!AB229-1</f>
        <v>2.9334566170549081E-2</v>
      </c>
      <c r="G229">
        <f>Datastream!AD230/Datastream!AD229-1</f>
        <v>2.1197503485559377E-3</v>
      </c>
      <c r="H229">
        <f t="shared" si="6"/>
        <v>2.8588511790904341</v>
      </c>
      <c r="I229">
        <f t="shared" si="5"/>
        <v>1.50324717941386</v>
      </c>
    </row>
    <row r="230" spans="1:9" x14ac:dyDescent="0.2">
      <c r="A230" s="5">
        <v>40909</v>
      </c>
      <c r="B230">
        <v>0.32934149927578332</v>
      </c>
      <c r="C230">
        <v>4.5250973370068844E-2</v>
      </c>
      <c r="D230">
        <v>0.62540752735414784</v>
      </c>
      <c r="E230">
        <f>Datastream!AA231/Datastream!AA230-1</f>
        <v>-5.5304285522367991E-2</v>
      </c>
      <c r="F230">
        <f>Datastream!AB231/Datastream!AB230-1</f>
        <v>-6.5009200098520847E-2</v>
      </c>
      <c r="G230">
        <f>Datastream!AD231/Datastream!AD230-1</f>
        <v>-4.7233709606097185E-2</v>
      </c>
      <c r="H230">
        <f t="shared" si="6"/>
        <v>2.7137255181649929</v>
      </c>
      <c r="I230">
        <f t="shared" si="5"/>
        <v>1.4269368971430105</v>
      </c>
    </row>
    <row r="231" spans="1:9" x14ac:dyDescent="0.2">
      <c r="A231" s="5">
        <v>40940</v>
      </c>
      <c r="B231">
        <v>0.32765300034125427</v>
      </c>
      <c r="C231">
        <v>4.5364900533057542E-2</v>
      </c>
      <c r="D231">
        <v>0.62698209912568814</v>
      </c>
      <c r="E231">
        <f>Datastream!AA232/Datastream!AA231-1</f>
        <v>-2.1935437997724683E-2</v>
      </c>
      <c r="F231">
        <f>Datastream!AB232/Datastream!AB231-1</f>
        <v>-4.0288839991322378E-2</v>
      </c>
      <c r="G231">
        <f>Datastream!AD232/Datastream!AD231-1</f>
        <v>-2.3096181811359418E-2</v>
      </c>
      <c r="H231">
        <f t="shared" si="6"/>
        <v>2.6499749897710596</v>
      </c>
      <c r="I231">
        <f t="shared" si="5"/>
        <v>1.3934154593377683</v>
      </c>
    </row>
    <row r="232" spans="1:9" x14ac:dyDescent="0.2">
      <c r="A232" s="5">
        <v>40969</v>
      </c>
      <c r="B232">
        <v>0.34665426476704947</v>
      </c>
      <c r="C232">
        <v>4.0600523210168785E-2</v>
      </c>
      <c r="D232">
        <v>0.61274521202278176</v>
      </c>
      <c r="E232">
        <f>Datastream!AA233/Datastream!AA232-1</f>
        <v>6.3853246580154455E-3</v>
      </c>
      <c r="F232">
        <f>Datastream!AB233/Datastream!AB232-1</f>
        <v>5.0214744728258598E-3</v>
      </c>
      <c r="G232">
        <f>Datastream!AD233/Datastream!AD232-1</f>
        <v>7.3049812865353392E-3</v>
      </c>
      <c r="H232">
        <f t="shared" si="6"/>
        <v>2.6682599814285632</v>
      </c>
      <c r="I232">
        <f t="shared" si="5"/>
        <v>1.4030301123619573</v>
      </c>
    </row>
    <row r="233" spans="1:9" x14ac:dyDescent="0.2">
      <c r="A233" s="5">
        <v>41000</v>
      </c>
      <c r="B233">
        <v>0.34942769416130737</v>
      </c>
      <c r="C233">
        <v>4.0428175434066467E-2</v>
      </c>
      <c r="D233">
        <v>0.61014413040462612</v>
      </c>
      <c r="E233">
        <f>Datastream!AA234/Datastream!AA233-1</f>
        <v>5.2251384541295298E-3</v>
      </c>
      <c r="F233">
        <f>Datastream!AB234/Datastream!AB233-1</f>
        <v>1.3029158968591803E-2</v>
      </c>
      <c r="G233">
        <f>Datastream!AD234/Datastream!AD233-1</f>
        <v>7.3906741754787841E-3</v>
      </c>
      <c r="H233">
        <f t="shared" si="6"/>
        <v>2.6865880121998265</v>
      </c>
      <c r="I233">
        <f t="shared" si="5"/>
        <v>1.4126673963040608</v>
      </c>
    </row>
    <row r="234" spans="1:9" x14ac:dyDescent="0.2">
      <c r="A234" s="5">
        <v>41030</v>
      </c>
      <c r="B234">
        <v>0.36317691848666478</v>
      </c>
      <c r="C234">
        <v>3.9573764559027308E-2</v>
      </c>
      <c r="D234">
        <v>0.59724931695430794</v>
      </c>
      <c r="E234">
        <f>Datastream!AA235/Datastream!AA234-1</f>
        <v>5.2099552063621379E-2</v>
      </c>
      <c r="F234">
        <f>Datastream!AB235/Datastream!AB234-1</f>
        <v>0.12701408272012182</v>
      </c>
      <c r="G234">
        <f>Datastream!AD235/Datastream!AD234-1</f>
        <v>5.2103999641904153E-2</v>
      </c>
      <c r="H234">
        <f t="shared" si="6"/>
        <v>2.8347020904176627</v>
      </c>
      <c r="I234">
        <f t="shared" si="5"/>
        <v>1.4905490544823241</v>
      </c>
    </row>
    <row r="235" spans="1:9" x14ac:dyDescent="0.2">
      <c r="A235" s="5">
        <v>41061</v>
      </c>
      <c r="B235">
        <v>0.35485372985831243</v>
      </c>
      <c r="C235">
        <v>4.0273761774171697E-2</v>
      </c>
      <c r="D235">
        <v>0.60487250836751583</v>
      </c>
      <c r="E235">
        <f>Datastream!AA236/Datastream!AA235-1</f>
        <v>-3.4606802968899397E-2</v>
      </c>
      <c r="F235">
        <f>Datastream!AB236/Datastream!AB235-1</f>
        <v>-5.7398156617181395E-2</v>
      </c>
      <c r="G235">
        <f>Datastream!AD236/Datastream!AD235-1</f>
        <v>-3.4194579533223024E-2</v>
      </c>
      <c r="H235">
        <f t="shared" si="6"/>
        <v>2.7347432875736741</v>
      </c>
      <c r="I235">
        <f t="shared" si="5"/>
        <v>1.4379885051498404</v>
      </c>
    </row>
    <row r="236" spans="1:9" x14ac:dyDescent="0.2">
      <c r="A236" s="5">
        <v>41091</v>
      </c>
      <c r="B236">
        <v>0.34669707016495233</v>
      </c>
      <c r="C236">
        <v>4.0782947651184093E-2</v>
      </c>
      <c r="D236">
        <v>0.61251998218386361</v>
      </c>
      <c r="E236">
        <f>Datastream!AA237/Datastream!AA236-1</f>
        <v>-2.9691995660582227E-2</v>
      </c>
      <c r="F236">
        <f>Datastream!AB237/Datastream!AB236-1</f>
        <v>-8.8078105872879675E-4</v>
      </c>
      <c r="G236">
        <f>Datastream!AD237/Datastream!AD236-1</f>
        <v>-2.9428506194128845E-2</v>
      </c>
      <c r="H236">
        <f t="shared" si="6"/>
        <v>2.6571523794579059</v>
      </c>
      <c r="I236">
        <f t="shared" si="5"/>
        <v>1.3971894895780337</v>
      </c>
    </row>
    <row r="237" spans="1:9" x14ac:dyDescent="0.2">
      <c r="A237" s="5">
        <v>41122</v>
      </c>
      <c r="B237">
        <v>0.35139273841340857</v>
      </c>
      <c r="C237">
        <v>4.0489816878890653E-2</v>
      </c>
      <c r="D237">
        <v>0.60811744470770079</v>
      </c>
      <c r="E237">
        <f>Datastream!AA238/Datastream!AA237-1</f>
        <v>1.3598911114891976E-2</v>
      </c>
      <c r="F237">
        <f>Datastream!AB238/Datastream!AB237-1</f>
        <v>-9.368416334214813E-3</v>
      </c>
      <c r="G237">
        <f>Datastream!AD238/Datastream!AD237-1</f>
        <v>1.2775845325574187E-2</v>
      </c>
      <c r="H237">
        <f t="shared" si="6"/>
        <v>2.6894582813742032</v>
      </c>
      <c r="I237">
        <f t="shared" si="5"/>
        <v>1.4141766473179289</v>
      </c>
    </row>
    <row r="238" spans="1:9" x14ac:dyDescent="0.2">
      <c r="A238" s="5">
        <v>41153</v>
      </c>
      <c r="B238">
        <v>0.36409350430908077</v>
      </c>
      <c r="C238">
        <v>3.7129744034878037E-2</v>
      </c>
      <c r="D238">
        <v>0.59877675165604116</v>
      </c>
      <c r="E238">
        <f>Datastream!AA239/Datastream!AA238-1</f>
        <v>-1.3212637132066329E-2</v>
      </c>
      <c r="F238">
        <f>Datastream!AB239/Datastream!AB238-1</f>
        <v>-3.4404223227752717E-2</v>
      </c>
      <c r="G238">
        <f>Datastream!AD239/Datastream!AD238-1</f>
        <v>-1.8788672842671161E-2</v>
      </c>
      <c r="H238">
        <f t="shared" si="6"/>
        <v>2.6424961303478485</v>
      </c>
      <c r="I238">
        <f t="shared" si="5"/>
        <v>1.3894829096424912</v>
      </c>
    </row>
    <row r="239" spans="1:9" x14ac:dyDescent="0.2">
      <c r="A239" s="5">
        <v>41183</v>
      </c>
      <c r="B239">
        <v>0.3650421401885961</v>
      </c>
      <c r="C239">
        <v>3.7074354433376276E-2</v>
      </c>
      <c r="D239">
        <v>0.59788350537802759</v>
      </c>
      <c r="E239">
        <f>Datastream!AA240/Datastream!AA239-1</f>
        <v>5.7713570586732654E-3</v>
      </c>
      <c r="F239">
        <f>Datastream!AB240/Datastream!AB239-1</f>
        <v>-2.4680173073617917E-3</v>
      </c>
      <c r="G239">
        <f>Datastream!AD240/Datastream!AD239-1</f>
        <v>6.689548003232515E-3</v>
      </c>
      <c r="H239">
        <f t="shared" si="6"/>
        <v>2.658391332761505</v>
      </c>
      <c r="I239">
        <f t="shared" si="5"/>
        <v>1.3978409586270988</v>
      </c>
    </row>
    <row r="240" spans="1:9" x14ac:dyDescent="0.2">
      <c r="A240" s="5">
        <v>41214</v>
      </c>
      <c r="B240">
        <v>0.36292702894806028</v>
      </c>
      <c r="C240">
        <v>3.7197852997235194E-2</v>
      </c>
      <c r="D240">
        <v>0.5998751180547045</v>
      </c>
      <c r="E240">
        <f>Datastream!AA241/Datastream!AA240-1</f>
        <v>-9.1328613882915022E-3</v>
      </c>
      <c r="F240">
        <f>Datastream!AB241/Datastream!AB240-1</f>
        <v>-1.0272310173658372E-2</v>
      </c>
      <c r="G240">
        <f>Datastream!AD241/Datastream!AD240-1</f>
        <v>-6.8065036959774616E-3</v>
      </c>
      <c r="H240">
        <f t="shared" si="6"/>
        <v>2.6376978435395015</v>
      </c>
      <c r="I240">
        <f t="shared" si="5"/>
        <v>1.386959864314556</v>
      </c>
    </row>
    <row r="241" spans="1:9" x14ac:dyDescent="0.2">
      <c r="A241" s="5">
        <v>41244</v>
      </c>
      <c r="B241">
        <v>0.36374895319811107</v>
      </c>
      <c r="C241">
        <v>3.7943444126536247E-2</v>
      </c>
      <c r="D241">
        <v>0.59830760267535266</v>
      </c>
      <c r="E241">
        <f>Datastream!AA242/Datastream!AA241-1</f>
        <v>-4.90112408865917E-3</v>
      </c>
      <c r="F241">
        <f>Datastream!AB242/Datastream!AB241-1</f>
        <v>-2.0916066766869745E-2</v>
      </c>
      <c r="G241">
        <f>Datastream!AD242/Datastream!AD241-1</f>
        <v>-7.6035620229691903E-3</v>
      </c>
      <c r="H241">
        <f t="shared" si="6"/>
        <v>2.6189227871858813</v>
      </c>
      <c r="I241">
        <f t="shared" si="5"/>
        <v>1.3770875244343472</v>
      </c>
    </row>
    <row r="242" spans="1:9" x14ac:dyDescent="0.2">
      <c r="A242" s="5">
        <v>41275</v>
      </c>
      <c r="B242">
        <v>0.38659590472145755</v>
      </c>
      <c r="C242">
        <v>3.8196778718881802E-2</v>
      </c>
      <c r="D242">
        <v>0.57520731655966062</v>
      </c>
      <c r="E242">
        <f>Datastream!AA243/Datastream!AA242-1</f>
        <v>2.8693947561871935E-2</v>
      </c>
      <c r="F242">
        <f>Datastream!AB243/Datastream!AB242-1</f>
        <v>-1.3412407284715266E-3</v>
      </c>
      <c r="G242">
        <f>Datastream!AD243/Datastream!AD242-1</f>
        <v>4.914438075691141E-3</v>
      </c>
      <c r="H242">
        <f t="shared" si="6"/>
        <v>2.6538247724650508</v>
      </c>
      <c r="I242">
        <f t="shared" ref="I242:I301" si="7">H242/$H$49</f>
        <v>1.3954397602242312</v>
      </c>
    </row>
    <row r="243" spans="1:9" x14ac:dyDescent="0.2">
      <c r="A243" s="5">
        <v>41306</v>
      </c>
      <c r="B243">
        <v>0.38584032895909098</v>
      </c>
      <c r="C243">
        <v>3.8243828551810223E-2</v>
      </c>
      <c r="D243">
        <v>0.57591584248909877</v>
      </c>
      <c r="E243">
        <f>Datastream!AA244/Datastream!AA243-1</f>
        <v>-1.1826778780877012E-2</v>
      </c>
      <c r="F243">
        <f>Datastream!AB244/Datastream!AB243-1</f>
        <v>2.8689320388349371E-2</v>
      </c>
      <c r="G243">
        <f>Datastream!AD244/Datastream!AD243-1</f>
        <v>-5.276311063173722E-4</v>
      </c>
      <c r="H243">
        <f t="shared" si="6"/>
        <v>2.6437937344132387</v>
      </c>
      <c r="I243">
        <f t="shared" si="7"/>
        <v>1.3901652185592899</v>
      </c>
    </row>
    <row r="244" spans="1:9" x14ac:dyDescent="0.2">
      <c r="A244" s="5">
        <v>41334</v>
      </c>
      <c r="B244">
        <v>0.37270059242287612</v>
      </c>
      <c r="C244">
        <v>3.7226917332170276E-2</v>
      </c>
      <c r="D244">
        <v>0.59007249024495356</v>
      </c>
      <c r="E244">
        <f>Datastream!AA245/Datastream!AA244-1</f>
        <v>7.4606178211138463E-3</v>
      </c>
      <c r="F244">
        <f>Datastream!AB245/Datastream!AB244-1</f>
        <v>2.5576895852012616E-2</v>
      </c>
      <c r="G244">
        <f>Datastream!AD245/Datastream!AD244-1</f>
        <v>1.1749135524519394E-2</v>
      </c>
      <c r="H244">
        <f t="shared" si="6"/>
        <v>2.6718794927092682</v>
      </c>
      <c r="I244">
        <f t="shared" si="7"/>
        <v>1.4049333314463825</v>
      </c>
    </row>
    <row r="245" spans="1:9" x14ac:dyDescent="0.2">
      <c r="A245" s="5">
        <v>41365</v>
      </c>
      <c r="B245">
        <v>0.37365119430784027</v>
      </c>
      <c r="C245">
        <v>3.714327905123356E-2</v>
      </c>
      <c r="D245">
        <v>0.58920552664092618</v>
      </c>
      <c r="E245">
        <f>Datastream!AA246/Datastream!AA245-1</f>
        <v>-4.0436426281283966E-3</v>
      </c>
      <c r="F245">
        <f>Datastream!AB246/Datastream!AB245-1</f>
        <v>-3.0261200325158444E-2</v>
      </c>
      <c r="G245">
        <f>Datastream!AD246/Datastream!AD245-1</f>
        <v>-9.2854135363886758E-3</v>
      </c>
      <c r="H245">
        <f t="shared" si="6"/>
        <v>2.6502034260063398</v>
      </c>
      <c r="I245">
        <f t="shared" si="7"/>
        <v>1.3935355761626218</v>
      </c>
    </row>
    <row r="246" spans="1:9" x14ac:dyDescent="0.2">
      <c r="A246" s="5">
        <v>41395</v>
      </c>
      <c r="B246">
        <v>0.38077127842006425</v>
      </c>
      <c r="C246">
        <v>3.6721049027570722E-2</v>
      </c>
      <c r="D246">
        <v>0.58250767255236502</v>
      </c>
      <c r="E246">
        <f>Datastream!AA247/Datastream!AA246-1</f>
        <v>2.7867867867867879E-2</v>
      </c>
      <c r="F246">
        <f>Datastream!AB247/Datastream!AB246-1</f>
        <v>4.1153955651156204E-2</v>
      </c>
      <c r="G246">
        <f>Datastream!AD247/Datastream!AD246-1</f>
        <v>1.2921858649256102E-2</v>
      </c>
      <c r="H246">
        <f t="shared" si="6"/>
        <v>2.7020283805971208</v>
      </c>
      <c r="I246">
        <f t="shared" si="7"/>
        <v>1.4207862835032639</v>
      </c>
    </row>
    <row r="247" spans="1:9" x14ac:dyDescent="0.2">
      <c r="A247" s="5">
        <v>41426</v>
      </c>
      <c r="B247">
        <v>0.38388186165487831</v>
      </c>
      <c r="C247">
        <v>3.77542357697844E-2</v>
      </c>
      <c r="D247">
        <v>0.57836390257533732</v>
      </c>
      <c r="E247">
        <f>Datastream!AA248/Datastream!AA247-1</f>
        <v>1.0330723384363694E-2</v>
      </c>
      <c r="F247">
        <f>Datastream!AB248/Datastream!AB247-1</f>
        <v>9.4792489518138456E-3</v>
      </c>
      <c r="G247">
        <f>Datastream!AD248/Datastream!AD247-1</f>
        <v>2.0591801679095134E-2</v>
      </c>
      <c r="H247">
        <f t="shared" si="6"/>
        <v>2.7460082513638615</v>
      </c>
      <c r="I247">
        <f t="shared" si="7"/>
        <v>1.4439118722588573</v>
      </c>
    </row>
    <row r="248" spans="1:9" x14ac:dyDescent="0.2">
      <c r="A248" s="5">
        <v>41456</v>
      </c>
      <c r="B248">
        <v>0.38020897287170735</v>
      </c>
      <c r="C248">
        <v>3.7979301549293E-2</v>
      </c>
      <c r="D248">
        <v>0.58181172557899963</v>
      </c>
      <c r="E248">
        <f>Datastream!AA249/Datastream!AA248-1</f>
        <v>-1.6448053300020749E-2</v>
      </c>
      <c r="F248">
        <f>Datastream!AB249/Datastream!AB248-1</f>
        <v>-3.8072593751881101E-2</v>
      </c>
      <c r="G248">
        <f>Datastream!AD249/Datastream!AD248-1</f>
        <v>-1.8912968743484582E-2</v>
      </c>
      <c r="H248">
        <f t="shared" si="6"/>
        <v>2.6946851116141421</v>
      </c>
      <c r="I248">
        <f t="shared" si="7"/>
        <v>1.4169250302603258</v>
      </c>
    </row>
    <row r="249" spans="1:9" x14ac:dyDescent="0.2">
      <c r="A249" s="5">
        <v>41487</v>
      </c>
      <c r="B249">
        <v>0.38238406484451798</v>
      </c>
      <c r="C249">
        <v>3.7846017151299094E-2</v>
      </c>
      <c r="D249">
        <v>0.57976991800418298</v>
      </c>
      <c r="E249">
        <f>Datastream!AA250/Datastream!AA249-1</f>
        <v>4.4101044312729876E-3</v>
      </c>
      <c r="F249">
        <f>Datastream!AB250/Datastream!AB249-1</f>
        <v>1.0872626012953246E-2</v>
      </c>
      <c r="G249">
        <f>Datastream!AD250/Datastream!AD249-1</f>
        <v>6.9050093830835824E-3</v>
      </c>
      <c r="H249">
        <f t="shared" si="6"/>
        <v>2.7111418538928405</v>
      </c>
      <c r="I249">
        <f t="shared" si="7"/>
        <v>1.4255783493255962</v>
      </c>
    </row>
    <row r="250" spans="1:9" x14ac:dyDescent="0.2">
      <c r="A250" s="5">
        <v>41518</v>
      </c>
      <c r="B250">
        <v>0.39108710472651437</v>
      </c>
      <c r="C250">
        <v>3.2483324780031415E-2</v>
      </c>
      <c r="D250">
        <v>0.57642957049345422</v>
      </c>
      <c r="E250">
        <f>Datastream!AA251/Datastream!AA250-1</f>
        <v>-1.1216879178521766E-2</v>
      </c>
      <c r="F250">
        <f>Datastream!AB251/Datastream!AB250-1</f>
        <v>-3.3876534039029904E-2</v>
      </c>
      <c r="G250">
        <f>Datastream!AD251/Datastream!AD250-1</f>
        <v>-7.1865659203225185E-3</v>
      </c>
      <c r="H250">
        <f t="shared" si="6"/>
        <v>2.684741290030396</v>
      </c>
      <c r="I250">
        <f t="shared" si="7"/>
        <v>1.4116963489432672</v>
      </c>
    </row>
    <row r="251" spans="1:9" x14ac:dyDescent="0.2">
      <c r="A251" s="5">
        <v>41548</v>
      </c>
      <c r="B251">
        <v>0.39203403792296709</v>
      </c>
      <c r="C251">
        <v>3.2432809281338369E-2</v>
      </c>
      <c r="D251">
        <v>0.5755331527956945</v>
      </c>
      <c r="E251">
        <f>Datastream!AA252/Datastream!AA251-1</f>
        <v>-7.9929898518631415E-3</v>
      </c>
      <c r="F251">
        <f>Datastream!AB252/Datastream!AB251-1</f>
        <v>-1.2158006022938372E-2</v>
      </c>
      <c r="G251">
        <f>Datastream!AD252/Datastream!AD251-1</f>
        <v>-1.4118982685920267E-2</v>
      </c>
      <c r="H251">
        <f t="shared" si="6"/>
        <v>2.6534385842823101</v>
      </c>
      <c r="I251">
        <f t="shared" si="7"/>
        <v>1.3952366939363903</v>
      </c>
    </row>
    <row r="252" spans="1:9" x14ac:dyDescent="0.2">
      <c r="A252" s="5">
        <v>41579</v>
      </c>
      <c r="B252">
        <v>0.39438932995370268</v>
      </c>
      <c r="C252">
        <v>3.2210315134180913E-2</v>
      </c>
      <c r="D252">
        <v>0.57340035491211638</v>
      </c>
      <c r="E252">
        <f>Datastream!AA253/Datastream!AA252-1</f>
        <v>4.1898441043759505E-3</v>
      </c>
      <c r="F252">
        <f>Datastream!AB253/Datastream!AB252-1</f>
        <v>3.7458042128135638E-3</v>
      </c>
      <c r="G252">
        <f>Datastream!AD253/Datastream!AD252-1</f>
        <v>4.2995950013446915E-3</v>
      </c>
      <c r="H252">
        <f t="shared" si="6"/>
        <v>2.6646854700888802</v>
      </c>
      <c r="I252">
        <f t="shared" si="7"/>
        <v>1.4011505552417889</v>
      </c>
    </row>
    <row r="253" spans="1:9" x14ac:dyDescent="0.2">
      <c r="A253" s="5">
        <v>41609</v>
      </c>
      <c r="B253">
        <v>0.40046543844143317</v>
      </c>
      <c r="C253">
        <v>3.2435530937750569E-2</v>
      </c>
      <c r="D253">
        <v>0.56709903062081624</v>
      </c>
      <c r="E253">
        <f>Datastream!AA254/Datastream!AA253-1</f>
        <v>-1.2576523031203601E-2</v>
      </c>
      <c r="F253">
        <f>Datastream!AB254/Datastream!AB253-1</f>
        <v>-2.3747980613893382E-2</v>
      </c>
      <c r="G253">
        <f>Datastream!AD254/Datastream!AD253-1</f>
        <v>-9.3181875945814729E-3</v>
      </c>
      <c r="H253">
        <f t="shared" si="6"/>
        <v>2.6351926553499614</v>
      </c>
      <c r="I253">
        <f t="shared" si="7"/>
        <v>1.3856425809570412</v>
      </c>
    </row>
    <row r="254" spans="1:9" x14ac:dyDescent="0.2">
      <c r="A254" s="5">
        <v>41640</v>
      </c>
      <c r="B254">
        <v>0.40967350457206281</v>
      </c>
      <c r="C254">
        <v>3.1580609148098127E-2</v>
      </c>
      <c r="D254">
        <v>0.55874588627983901</v>
      </c>
      <c r="E254">
        <f>Datastream!AA255/Datastream!AA254-1</f>
        <v>2.3763949582866761E-2</v>
      </c>
      <c r="F254">
        <f>Datastream!AB255/Datastream!AB254-1</f>
        <v>4.3422141320536234E-2</v>
      </c>
      <c r="G254">
        <f>Datastream!AD255/Datastream!AD254-1</f>
        <v>2.8053997469444925E-2</v>
      </c>
      <c r="H254">
        <f t="shared" si="6"/>
        <v>2.7059066153067826</v>
      </c>
      <c r="I254">
        <f t="shared" si="7"/>
        <v>1.4228255450888421</v>
      </c>
    </row>
    <row r="255" spans="1:9" x14ac:dyDescent="0.2">
      <c r="A255" s="5">
        <v>41671</v>
      </c>
      <c r="B255">
        <v>0.40541177060175132</v>
      </c>
      <c r="C255">
        <v>3.1808598499502752E-2</v>
      </c>
      <c r="D255">
        <v>0.56277963089874594</v>
      </c>
      <c r="E255">
        <f>Datastream!AA256/Datastream!AA255-1</f>
        <v>-2.1989393351442343E-2</v>
      </c>
      <c r="F255">
        <f>Datastream!AB256/Datastream!AB255-1</f>
        <v>-4.4342944143115459E-2</v>
      </c>
      <c r="G255">
        <f>Datastream!AD256/Datastream!AD255-1</f>
        <v>-1.5617301632274483E-2</v>
      </c>
      <c r="H255">
        <f t="shared" si="6"/>
        <v>2.654129221925154</v>
      </c>
      <c r="I255">
        <f t="shared" si="7"/>
        <v>1.3955998464838875</v>
      </c>
    </row>
    <row r="256" spans="1:9" x14ac:dyDescent="0.2">
      <c r="A256" s="5">
        <v>41699</v>
      </c>
      <c r="B256">
        <v>0.41091544520735818</v>
      </c>
      <c r="C256">
        <v>3.1860100188855996E-2</v>
      </c>
      <c r="D256">
        <v>0.55722445460378589</v>
      </c>
      <c r="E256">
        <f>Datastream!AA257/Datastream!AA256-1</f>
        <v>2.3686140601892891E-3</v>
      </c>
      <c r="F256">
        <f>Datastream!AB257/Datastream!AB256-1</f>
        <v>4.6632812240698929E-3</v>
      </c>
      <c r="G256">
        <f>Datastream!AD257/Datastream!AD256-1</f>
        <v>-7.3080782963663715E-4</v>
      </c>
      <c r="H256">
        <f t="shared" si="6"/>
        <v>2.6559799799378214</v>
      </c>
      <c r="I256">
        <f t="shared" si="7"/>
        <v>1.396573015980316</v>
      </c>
    </row>
    <row r="257" spans="1:9" x14ac:dyDescent="0.2">
      <c r="A257" s="5">
        <v>41730</v>
      </c>
      <c r="B257">
        <v>0.41522767938950295</v>
      </c>
      <c r="C257">
        <v>3.1626876941084202E-2</v>
      </c>
      <c r="D257">
        <v>0.55314544366941287</v>
      </c>
      <c r="E257">
        <f>Datastream!AA258/Datastream!AA257-1</f>
        <v>8.9962575568565128E-3</v>
      </c>
      <c r="F257">
        <f>Datastream!AB258/Datastream!AB257-1</f>
        <v>1.9821932968828726E-3</v>
      </c>
      <c r="G257">
        <f>Datastream!AD258/Datastream!AD257-1</f>
        <v>6.8760181846345692E-3</v>
      </c>
      <c r="H257">
        <f t="shared" si="6"/>
        <v>2.6761424257742807</v>
      </c>
      <c r="I257">
        <f t="shared" si="7"/>
        <v>1.4071748759356095</v>
      </c>
    </row>
    <row r="258" spans="1:9" x14ac:dyDescent="0.2">
      <c r="A258" s="5">
        <v>41760</v>
      </c>
      <c r="B258">
        <v>0.41092050280826015</v>
      </c>
      <c r="C258">
        <v>3.1859826653129857E-2</v>
      </c>
      <c r="D258">
        <v>0.55721967053860999</v>
      </c>
      <c r="E258">
        <f>Datastream!AA259/Datastream!AA258-1</f>
        <v>-1.4978958130245745E-2</v>
      </c>
      <c r="F258">
        <f>Datastream!AB259/Datastream!AB258-1</f>
        <v>2.1101567780543729E-3</v>
      </c>
      <c r="G258">
        <f>Datastream!AD259/Datastream!AD258-1</f>
        <v>-1.4292182529021757E-2</v>
      </c>
      <c r="H258">
        <f t="shared" si="6"/>
        <v>2.6385196205681978</v>
      </c>
      <c r="I258">
        <f t="shared" si="7"/>
        <v>1.3873919728515549</v>
      </c>
    </row>
    <row r="259" spans="1:9" x14ac:dyDescent="0.2">
      <c r="A259" s="5">
        <v>41791</v>
      </c>
      <c r="B259">
        <v>0.41526580152503162</v>
      </c>
      <c r="C259">
        <v>3.627363047286699E-2</v>
      </c>
      <c r="D259">
        <v>0.54846056800210141</v>
      </c>
      <c r="E259">
        <f>Datastream!AA260/Datastream!AA259-1</f>
        <v>4.0551304641676111E-3</v>
      </c>
      <c r="F259">
        <f>Datastream!AB260/Datastream!AB259-1</f>
        <v>-4.2772303288529656E-4</v>
      </c>
      <c r="G259">
        <f>Datastream!AD260/Datastream!AD259-1</f>
        <v>8.8145306415021718E-3</v>
      </c>
      <c r="H259">
        <f t="shared" si="6"/>
        <v>2.6558397576247716</v>
      </c>
      <c r="I259">
        <f t="shared" si="7"/>
        <v>1.396499283986806</v>
      </c>
    </row>
    <row r="260" spans="1:9" x14ac:dyDescent="0.2">
      <c r="A260" s="5">
        <v>41821</v>
      </c>
      <c r="B260">
        <v>0.41549631142944499</v>
      </c>
      <c r="C260">
        <v>3.6259330931101119E-2</v>
      </c>
      <c r="D260">
        <v>0.54824435763945389</v>
      </c>
      <c r="E260">
        <f>Datastream!AA261/Datastream!AA260-1</f>
        <v>4.6157174796259692E-3</v>
      </c>
      <c r="F260">
        <f>Datastream!AB261/Datastream!AB260-1</f>
        <v>2.7353071871759838E-2</v>
      </c>
      <c r="G260">
        <f>Datastream!AD261/Datastream!AD260-1</f>
        <v>2.7051909860453804E-3</v>
      </c>
      <c r="H260">
        <f t="shared" ref="H260:H301" si="8">H259*(1+B259*E260+C259*F260+D259*G260)</f>
        <v>2.6675058934270375</v>
      </c>
      <c r="I260">
        <f t="shared" si="7"/>
        <v>1.4026335962125285</v>
      </c>
    </row>
    <row r="261" spans="1:9" x14ac:dyDescent="0.2">
      <c r="A261" s="5">
        <v>41852</v>
      </c>
      <c r="B261">
        <v>0.42057165664949814</v>
      </c>
      <c r="C261">
        <v>3.5944484976281665E-2</v>
      </c>
      <c r="D261">
        <v>0.5434838583742202</v>
      </c>
      <c r="E261">
        <f>Datastream!AA262/Datastream!AA261-1</f>
        <v>7.4421498480459203E-3</v>
      </c>
      <c r="F261">
        <f>Datastream!AB262/Datastream!AB261-1</f>
        <v>2.7121413581532527E-2</v>
      </c>
      <c r="G261">
        <f>Datastream!AD262/Datastream!AD261-1</f>
        <v>1.6272524038612346E-2</v>
      </c>
      <c r="H261">
        <f t="shared" si="8"/>
        <v>2.7021752264082162</v>
      </c>
      <c r="I261">
        <f t="shared" si="7"/>
        <v>1.4208634982785386</v>
      </c>
    </row>
    <row r="262" spans="1:9" x14ac:dyDescent="0.2">
      <c r="A262" s="5">
        <v>41883</v>
      </c>
      <c r="B262">
        <v>0.42282717467699282</v>
      </c>
      <c r="C262">
        <v>4.0029190327668919E-2</v>
      </c>
      <c r="D262">
        <v>0.53714363499533824</v>
      </c>
      <c r="E262">
        <f>Datastream!AA263/Datastream!AA262-1</f>
        <v>-7.0071258907362655E-3</v>
      </c>
      <c r="F262">
        <f>Datastream!AB263/Datastream!AB262-1</f>
        <v>3.2332023207935601E-2</v>
      </c>
      <c r="G262">
        <f>Datastream!AD263/Datastream!AD262-1</f>
        <v>-7.4935997560640066E-3</v>
      </c>
      <c r="H262">
        <f t="shared" si="8"/>
        <v>2.6863472589869977</v>
      </c>
      <c r="I262">
        <f t="shared" si="7"/>
        <v>1.4125408029399968</v>
      </c>
    </row>
    <row r="263" spans="1:9" x14ac:dyDescent="0.2">
      <c r="A263" s="5">
        <v>41913</v>
      </c>
      <c r="B263">
        <v>0.44826821299072334</v>
      </c>
      <c r="C263">
        <v>4.140085293433509E-2</v>
      </c>
      <c r="D263">
        <v>0.51033093407494157</v>
      </c>
      <c r="E263">
        <f>Datastream!AA264/Datastream!AA263-1</f>
        <v>1.106326994378648E-2</v>
      </c>
      <c r="F263">
        <f>Datastream!AB264/Datastream!AB263-1</f>
        <v>1.9746483554669236E-2</v>
      </c>
      <c r="G263">
        <f>Datastream!AD264/Datastream!AD263-1</f>
        <v>1.1486854715908601E-2</v>
      </c>
      <c r="H263">
        <f t="shared" si="8"/>
        <v>2.7176119833382395</v>
      </c>
      <c r="I263">
        <f t="shared" si="7"/>
        <v>1.4289804864883755</v>
      </c>
    </row>
    <row r="264" spans="1:9" x14ac:dyDescent="0.2">
      <c r="A264" s="5">
        <v>41944</v>
      </c>
      <c r="B264">
        <v>0.44978591420188163</v>
      </c>
      <c r="C264">
        <v>4.1286967662322711E-2</v>
      </c>
      <c r="D264">
        <v>0.50892711813579572</v>
      </c>
      <c r="E264">
        <f>Datastream!AA265/Datastream!AA264-1</f>
        <v>-9.1204826403264994E-3</v>
      </c>
      <c r="F264">
        <f>Datastream!AB265/Datastream!AB264-1</f>
        <v>-3.3483465686856562E-3</v>
      </c>
      <c r="G264">
        <f>Datastream!AD265/Datastream!AD264-1</f>
        <v>-6.1863398867662012E-3</v>
      </c>
      <c r="H264">
        <f t="shared" si="8"/>
        <v>2.6975447900349931</v>
      </c>
      <c r="I264">
        <f t="shared" si="7"/>
        <v>1.4184287124217536</v>
      </c>
    </row>
    <row r="265" spans="1:9" x14ac:dyDescent="0.2">
      <c r="A265" s="5">
        <v>41974</v>
      </c>
      <c r="B265">
        <v>0.43170262991391933</v>
      </c>
      <c r="C265">
        <v>3.8924999429289772E-2</v>
      </c>
      <c r="D265">
        <v>0.52937237065679088</v>
      </c>
      <c r="E265">
        <f>Datastream!AA266/Datastream!AA265-1</f>
        <v>2.3602024736163685E-2</v>
      </c>
      <c r="F265">
        <f>Datastream!AB266/Datastream!AB265-1</f>
        <v>5.3500817600713679E-2</v>
      </c>
      <c r="G265">
        <f>Datastream!AD266/Datastream!AD265-1</f>
        <v>2.3302403417540196E-2</v>
      </c>
      <c r="H265">
        <f t="shared" si="8"/>
        <v>2.7641309042097562</v>
      </c>
      <c r="I265">
        <f t="shared" si="7"/>
        <v>1.4534411639454414</v>
      </c>
    </row>
    <row r="266" spans="1:9" x14ac:dyDescent="0.2">
      <c r="A266" s="5">
        <v>42005</v>
      </c>
      <c r="B266">
        <v>0.42828290884373571</v>
      </c>
      <c r="C266">
        <v>3.9856687812375308E-2</v>
      </c>
      <c r="D266">
        <v>0.53186040334388895</v>
      </c>
      <c r="E266">
        <f>Datastream!AA267/Datastream!AA266-1</f>
        <v>-2.4655648989398427E-2</v>
      </c>
      <c r="F266">
        <f>Datastream!AB267/Datastream!AB266-1</f>
        <v>4.5337171400753551E-2</v>
      </c>
      <c r="G266">
        <f>Datastream!AD267/Datastream!AD266-1</f>
        <v>0.12835358013809484</v>
      </c>
      <c r="H266">
        <f t="shared" si="8"/>
        <v>2.927401703550562</v>
      </c>
      <c r="I266">
        <f t="shared" si="7"/>
        <v>1.5392925613126176</v>
      </c>
    </row>
    <row r="267" spans="1:9" x14ac:dyDescent="0.2">
      <c r="A267" s="5">
        <v>42036</v>
      </c>
      <c r="B267">
        <v>0.42460013565881882</v>
      </c>
      <c r="C267">
        <v>4.0113428678418266E-2</v>
      </c>
      <c r="D267">
        <v>0.5352864356627629</v>
      </c>
      <c r="E267">
        <f>Datastream!AA268/Datastream!AA267-1</f>
        <v>-7.318210625754773E-3</v>
      </c>
      <c r="F267">
        <f>Datastream!AB268/Datastream!AB267-1</f>
        <v>9.1790178450912308E-4</v>
      </c>
      <c r="G267">
        <f>Datastream!AD268/Datastream!AD267-1</f>
        <v>-3.2890507360000765E-2</v>
      </c>
      <c r="H267">
        <f t="shared" si="8"/>
        <v>2.8671240477891788</v>
      </c>
      <c r="I267">
        <f t="shared" si="7"/>
        <v>1.5075972367473816</v>
      </c>
    </row>
    <row r="268" spans="1:9" x14ac:dyDescent="0.2">
      <c r="A268" s="5">
        <v>42064</v>
      </c>
      <c r="B268">
        <v>0.40123826299391446</v>
      </c>
      <c r="C268">
        <v>4.0613223593872608E-2</v>
      </c>
      <c r="D268">
        <v>0.55814851341221294</v>
      </c>
      <c r="E268">
        <f>Datastream!AA269/Datastream!AA268-1</f>
        <v>-1.8599048364753457E-2</v>
      </c>
      <c r="F268">
        <f>Datastream!AB269/Datastream!AB268-1</f>
        <v>2.3884018880647284E-2</v>
      </c>
      <c r="G268">
        <f>Datastream!AD269/Datastream!AD268-1</f>
        <v>3.5663532787588714E-3</v>
      </c>
      <c r="H268">
        <f t="shared" si="8"/>
        <v>2.8527022187612183</v>
      </c>
      <c r="I268">
        <f t="shared" si="7"/>
        <v>1.5000139200756939</v>
      </c>
    </row>
    <row r="269" spans="1:9" x14ac:dyDescent="0.2">
      <c r="A269" s="5">
        <v>42095</v>
      </c>
      <c r="B269">
        <v>0.40274441513192305</v>
      </c>
      <c r="C269">
        <v>4.1340333281775395E-2</v>
      </c>
      <c r="D269">
        <v>0.55591525158630162</v>
      </c>
      <c r="E269">
        <f>Datastream!AA270/Datastream!AA269-1</f>
        <v>-7.867830270893883E-3</v>
      </c>
      <c r="F269">
        <f>Datastream!AB270/Datastream!AB269-1</f>
        <v>-5.1487730667404197E-2</v>
      </c>
      <c r="G269">
        <f>Datastream!AD270/Datastream!AD269-1</f>
        <v>-1.0699160157766507E-2</v>
      </c>
      <c r="H269">
        <f t="shared" si="8"/>
        <v>2.8206958195602905</v>
      </c>
      <c r="I269">
        <f t="shared" si="7"/>
        <v>1.4831842474876662</v>
      </c>
    </row>
    <row r="270" spans="1:9" x14ac:dyDescent="0.2">
      <c r="A270" s="5">
        <v>42125</v>
      </c>
      <c r="B270">
        <v>0.41018847013095872</v>
      </c>
      <c r="C270">
        <v>4.0825076961994014E-2</v>
      </c>
      <c r="D270">
        <v>0.54898645290704728</v>
      </c>
      <c r="E270">
        <f>Datastream!AA271/Datastream!AA270-1</f>
        <v>1.704812569590497E-2</v>
      </c>
      <c r="F270">
        <f>Datastream!AB271/Datastream!AB270-1</f>
        <v>3.8937954785313478E-2</v>
      </c>
      <c r="G270">
        <f>Datastream!AD271/Datastream!AD270-1</f>
        <v>3.0319730763910258E-2</v>
      </c>
      <c r="H270">
        <f t="shared" si="8"/>
        <v>2.8921467136016341</v>
      </c>
      <c r="I270">
        <f t="shared" si="7"/>
        <v>1.520754707859941</v>
      </c>
    </row>
    <row r="271" spans="1:9" x14ac:dyDescent="0.2">
      <c r="A271" s="5">
        <v>42156</v>
      </c>
      <c r="B271">
        <v>0.40665424749918655</v>
      </c>
      <c r="C271">
        <v>4.3595283782484694E-2</v>
      </c>
      <c r="D271">
        <v>0.54975046871832878</v>
      </c>
      <c r="E271">
        <f>Datastream!AA272/Datastream!AA271-1</f>
        <v>1.9596632931101476E-2</v>
      </c>
      <c r="F271">
        <f>Datastream!AB272/Datastream!AB271-1</f>
        <v>5.9078272027373036E-3</v>
      </c>
      <c r="G271">
        <f>Datastream!AD272/Datastream!AD271-1</f>
        <v>1.1069085963371306E-2</v>
      </c>
      <c r="H271">
        <f t="shared" si="8"/>
        <v>2.9336671776375431</v>
      </c>
      <c r="I271">
        <f t="shared" si="7"/>
        <v>1.5425870861615611</v>
      </c>
    </row>
    <row r="272" spans="1:9" x14ac:dyDescent="0.2">
      <c r="A272" s="5">
        <v>42186</v>
      </c>
      <c r="B272">
        <v>0.40523180186380731</v>
      </c>
      <c r="C272">
        <v>4.3699796068749748E-2</v>
      </c>
      <c r="D272">
        <v>0.55106840206744301</v>
      </c>
      <c r="E272">
        <f>Datastream!AA273/Datastream!AA272-1</f>
        <v>-1.0904448871973949E-2</v>
      </c>
      <c r="F272">
        <f>Datastream!AB273/Datastream!AB272-1</f>
        <v>2.5645114140688818E-3</v>
      </c>
      <c r="G272">
        <f>Datastream!AD273/Datastream!AD272-1</f>
        <v>-2.908995814921167E-2</v>
      </c>
      <c r="H272">
        <f t="shared" si="8"/>
        <v>2.8740704389443654</v>
      </c>
      <c r="I272">
        <f t="shared" si="7"/>
        <v>1.5112498028506867</v>
      </c>
    </row>
    <row r="273" spans="1:9" x14ac:dyDescent="0.2">
      <c r="A273" s="5">
        <v>42217</v>
      </c>
      <c r="B273">
        <v>0.41495591085238398</v>
      </c>
      <c r="C273">
        <v>4.2985330196023658E-2</v>
      </c>
      <c r="D273">
        <v>0.54205875895159239</v>
      </c>
      <c r="E273">
        <f>Datastream!AA274/Datastream!AA273-1</f>
        <v>2.1446233640914247E-2</v>
      </c>
      <c r="F273">
        <f>Datastream!AB274/Datastream!AB273-1</f>
        <v>8.0847172337006334E-4</v>
      </c>
      <c r="G273">
        <f>Datastream!AD274/Datastream!AD273-1</f>
        <v>-2.2649050178336072E-4</v>
      </c>
      <c r="H273">
        <f t="shared" si="8"/>
        <v>2.8987909343927285</v>
      </c>
      <c r="I273">
        <f t="shared" si="7"/>
        <v>1.5242483861026797</v>
      </c>
    </row>
    <row r="274" spans="1:9" x14ac:dyDescent="0.2">
      <c r="A274" s="5">
        <v>42248</v>
      </c>
      <c r="B274">
        <v>0.4326385088115654</v>
      </c>
      <c r="C274">
        <v>4.3051762689431575E-2</v>
      </c>
      <c r="D274">
        <v>0.52430972849900304</v>
      </c>
      <c r="E274">
        <f>Datastream!AA275/Datastream!AA274-1</f>
        <v>2.9167601525688092E-3</v>
      </c>
      <c r="F274">
        <f>Datastream!AB275/Datastream!AB274-1</f>
        <v>6.2771480029664151E-3</v>
      </c>
      <c r="G274">
        <f>Datastream!AD275/Datastream!AD274-1</f>
        <v>-1.3357776523992282E-4</v>
      </c>
      <c r="H274">
        <f t="shared" si="8"/>
        <v>2.9028716932650904</v>
      </c>
      <c r="I274">
        <f t="shared" si="7"/>
        <v>1.5263941393722491</v>
      </c>
    </row>
    <row r="275" spans="1:9" x14ac:dyDescent="0.2">
      <c r="A275" s="5">
        <v>42278</v>
      </c>
      <c r="B275">
        <v>0.43589277345096955</v>
      </c>
      <c r="C275">
        <v>4.2804826950647523E-2</v>
      </c>
      <c r="D275">
        <v>0.52130239959838298</v>
      </c>
      <c r="E275">
        <f>Datastream!AA276/Datastream!AA275-1</f>
        <v>8.3598257388461938E-4</v>
      </c>
      <c r="F275">
        <f>Datastream!AB276/Datastream!AB275-1</f>
        <v>1.643723843865974E-2</v>
      </c>
      <c r="G275">
        <f>Datastream!AD276/Datastream!AD275-1</f>
        <v>1.2112555146797099E-3</v>
      </c>
      <c r="H275">
        <f t="shared" si="8"/>
        <v>2.9078193576277611</v>
      </c>
      <c r="I275">
        <f t="shared" si="7"/>
        <v>1.5289957307220434</v>
      </c>
    </row>
    <row r="276" spans="1:9" x14ac:dyDescent="0.2">
      <c r="A276" s="5">
        <v>42309</v>
      </c>
      <c r="B276">
        <v>0.43545402529104282</v>
      </c>
      <c r="C276">
        <v>4.2838119449266042E-2</v>
      </c>
      <c r="D276">
        <v>0.5217078552596911</v>
      </c>
      <c r="E276">
        <f>Datastream!AA277/Datastream!AA276-1</f>
        <v>4.5293584781354035E-3</v>
      </c>
      <c r="F276">
        <f>Datastream!AB277/Datastream!AB276-1</f>
        <v>4.6455622450961354E-2</v>
      </c>
      <c r="G276">
        <f>Datastream!AD277/Datastream!AD276-1</f>
        <v>5.0531301463494493E-3</v>
      </c>
      <c r="H276">
        <f t="shared" si="8"/>
        <v>2.9270023826093468</v>
      </c>
      <c r="I276">
        <f t="shared" si="7"/>
        <v>1.5390825895299123</v>
      </c>
    </row>
    <row r="277" spans="1:9" x14ac:dyDescent="0.2">
      <c r="A277" s="5">
        <v>42339</v>
      </c>
      <c r="B277">
        <v>0.43571129743640541</v>
      </c>
      <c r="C277">
        <v>4.2729910164443871E-2</v>
      </c>
      <c r="D277">
        <v>0.52155879239915071</v>
      </c>
      <c r="E277">
        <f>Datastream!AA278/Datastream!AA277-1</f>
        <v>-1.9089780526080347E-3</v>
      </c>
      <c r="F277">
        <f>Datastream!AB278/Datastream!AB277-1</f>
        <v>-2.9100627296685166E-2</v>
      </c>
      <c r="G277">
        <f>Datastream!AD278/Datastream!AD277-1</f>
        <v>-3.2790931591237804E-3</v>
      </c>
      <c r="H277">
        <f t="shared" si="8"/>
        <v>2.9159130916685476</v>
      </c>
      <c r="I277">
        <f t="shared" si="7"/>
        <v>1.5332515950904746</v>
      </c>
    </row>
    <row r="278" spans="1:9" x14ac:dyDescent="0.2">
      <c r="A278" s="5">
        <v>42370</v>
      </c>
      <c r="B278">
        <v>0.45037632819044815</v>
      </c>
      <c r="C278">
        <v>4.1619422848585497E-2</v>
      </c>
      <c r="D278">
        <v>0.50800424896096641</v>
      </c>
      <c r="E278">
        <f>Datastream!AA279/Datastream!AA278-1</f>
        <v>3.7548549100594908E-2</v>
      </c>
      <c r="F278">
        <f>Datastream!AB279/Datastream!AB278-1</f>
        <v>3.9849116234022652E-2</v>
      </c>
      <c r="G278">
        <f>Datastream!AD279/Datastream!AD278-1</f>
        <v>1.8354971581608925E-2</v>
      </c>
      <c r="H278">
        <f t="shared" si="8"/>
        <v>2.9964980619576549</v>
      </c>
      <c r="I278">
        <f t="shared" si="7"/>
        <v>1.575624954772944</v>
      </c>
    </row>
    <row r="279" spans="1:9" x14ac:dyDescent="0.2">
      <c r="A279" s="5">
        <v>42401</v>
      </c>
      <c r="B279">
        <v>0.44509727283630113</v>
      </c>
      <c r="C279">
        <v>4.201917134613832E-2</v>
      </c>
      <c r="D279">
        <v>0.51288355581756062</v>
      </c>
      <c r="E279">
        <f>Datastream!AA280/Datastream!AA279-1</f>
        <v>-1.6285355620144104E-2</v>
      </c>
      <c r="F279">
        <f>Datastream!AB280/Datastream!AB279-1</f>
        <v>-1.9596068531091526E-2</v>
      </c>
      <c r="G279">
        <f>Datastream!AD280/Datastream!AD279-1</f>
        <v>4.6562871096518244E-3</v>
      </c>
      <c r="H279">
        <f t="shared" si="8"/>
        <v>2.979164213344712</v>
      </c>
      <c r="I279">
        <f t="shared" si="7"/>
        <v>1.5665104337980944</v>
      </c>
    </row>
    <row r="280" spans="1:9" x14ac:dyDescent="0.2">
      <c r="A280" s="5">
        <v>42430</v>
      </c>
      <c r="B280">
        <v>0.44403082821258627</v>
      </c>
      <c r="C280">
        <v>4.3891609697304289E-2</v>
      </c>
      <c r="D280">
        <v>0.51207756209010946</v>
      </c>
      <c r="E280">
        <f>Datastream!AA281/Datastream!AA280-1</f>
        <v>-2.4315096053251883E-2</v>
      </c>
      <c r="F280">
        <f>Datastream!AB281/Datastream!AB280-1</f>
        <v>-6.7788347354341916E-2</v>
      </c>
      <c r="G280">
        <f>Datastream!AD281/Datastream!AD280-1</f>
        <v>-3.2167054674614559E-2</v>
      </c>
      <c r="H280">
        <f t="shared" si="8"/>
        <v>2.8892859675582274</v>
      </c>
      <c r="I280">
        <f t="shared" si="7"/>
        <v>1.5192504643189608</v>
      </c>
    </row>
    <row r="281" spans="1:9" x14ac:dyDescent="0.2">
      <c r="A281" s="5">
        <v>42461</v>
      </c>
      <c r="B281">
        <v>0.45358498883325615</v>
      </c>
      <c r="C281">
        <v>4.3137345773641728E-2</v>
      </c>
      <c r="D281">
        <v>0.50327766539310215</v>
      </c>
      <c r="E281">
        <f>Datastream!AA282/Datastream!AA281-1</f>
        <v>3.0235188763727328E-2</v>
      </c>
      <c r="F281">
        <f>Datastream!AB282/Datastream!AB281-1</f>
        <v>2.3412357863119571E-2</v>
      </c>
      <c r="G281">
        <f>Datastream!AD282/Datastream!AD281-1</f>
        <v>2.5598452823648365E-2</v>
      </c>
      <c r="H281">
        <f t="shared" si="8"/>
        <v>2.968918604663453</v>
      </c>
      <c r="I281">
        <f t="shared" si="7"/>
        <v>1.5611230661505133</v>
      </c>
    </row>
    <row r="282" spans="1:9" x14ac:dyDescent="0.2">
      <c r="A282" s="5">
        <v>42491</v>
      </c>
      <c r="B282">
        <v>0.4502340249758221</v>
      </c>
      <c r="C282">
        <v>4.3401891372937124E-2</v>
      </c>
      <c r="D282">
        <v>0.50636408365124075</v>
      </c>
      <c r="E282">
        <f>Datastream!AA283/Datastream!AA282-1</f>
        <v>3.5226570899191678E-3</v>
      </c>
      <c r="F282">
        <f>Datastream!AB283/Datastream!AB282-1</f>
        <v>3.2729750268598812E-2</v>
      </c>
      <c r="G282">
        <f>Datastream!AD283/Datastream!AD282-1</f>
        <v>-2.5052925394783987E-3</v>
      </c>
      <c r="H282">
        <f t="shared" si="8"/>
        <v>2.9741107716927253</v>
      </c>
      <c r="I282">
        <f t="shared" si="7"/>
        <v>1.5638532224100925</v>
      </c>
    </row>
    <row r="283" spans="1:9" x14ac:dyDescent="0.2">
      <c r="A283" s="5">
        <v>42522</v>
      </c>
      <c r="B283">
        <v>0.4475589977726751</v>
      </c>
      <c r="C283">
        <v>4.3431931828402923E-2</v>
      </c>
      <c r="D283">
        <v>0.50900907039892196</v>
      </c>
      <c r="E283">
        <f>Datastream!AA284/Datastream!AA283-1</f>
        <v>-2.0970572815754984E-3</v>
      </c>
      <c r="F283">
        <f>Datastream!AB284/Datastream!AB283-1</f>
        <v>2.7911697538707259E-4</v>
      </c>
      <c r="G283">
        <f>Datastream!AD284/Datastream!AD283-1</f>
        <v>1.8212612054855359E-2</v>
      </c>
      <c r="H283">
        <f t="shared" si="8"/>
        <v>2.9987666266752089</v>
      </c>
      <c r="I283">
        <f t="shared" si="7"/>
        <v>1.5768178162754674</v>
      </c>
    </row>
    <row r="284" spans="1:9" x14ac:dyDescent="0.2">
      <c r="A284" s="5">
        <v>42552</v>
      </c>
      <c r="B284">
        <v>0.44872299023839501</v>
      </c>
      <c r="C284">
        <v>4.3340420805115194E-2</v>
      </c>
      <c r="D284">
        <v>0.50793658895648974</v>
      </c>
      <c r="E284">
        <f>Datastream!AA285/Datastream!AA284-1</f>
        <v>-5.0023984101965624E-3</v>
      </c>
      <c r="F284">
        <f>Datastream!AB285/Datastream!AB284-1</f>
        <v>-1.0983993303061768E-2</v>
      </c>
      <c r="G284">
        <f>Datastream!AD285/Datastream!AD284-1</f>
        <v>-4.0456781833472233E-3</v>
      </c>
      <c r="H284">
        <f t="shared" si="8"/>
        <v>2.9844468822179939</v>
      </c>
      <c r="I284">
        <f t="shared" si="7"/>
        <v>1.5692881779288905</v>
      </c>
    </row>
    <row r="285" spans="1:9" x14ac:dyDescent="0.2">
      <c r="A285" s="5">
        <v>42583</v>
      </c>
      <c r="B285">
        <v>0.44675643544245131</v>
      </c>
      <c r="C285">
        <v>4.3495027855442535E-2</v>
      </c>
      <c r="D285">
        <v>0.50974853670210618</v>
      </c>
      <c r="E285">
        <f>Datastream!AA286/Datastream!AA285-1</f>
        <v>1.0674931129475151E-3</v>
      </c>
      <c r="F285">
        <f>Datastream!AB286/Datastream!AB285-1</f>
        <v>2.2955781266029707E-3</v>
      </c>
      <c r="G285">
        <f>Datastream!AD286/Datastream!AD285-1</f>
        <v>-1.2477023909213125E-2</v>
      </c>
      <c r="H285">
        <f t="shared" si="8"/>
        <v>2.9672593423746232</v>
      </c>
      <c r="I285">
        <f t="shared" si="7"/>
        <v>1.5602505893410052</v>
      </c>
    </row>
    <row r="286" spans="1:9" x14ac:dyDescent="0.2">
      <c r="A286" s="5">
        <v>42614</v>
      </c>
      <c r="B286">
        <v>0.45547738882402444</v>
      </c>
      <c r="C286">
        <v>4.1510345897371168E-2</v>
      </c>
      <c r="D286">
        <v>0.50301226527860443</v>
      </c>
      <c r="E286">
        <f>Datastream!AA287/Datastream!AA286-1</f>
        <v>-1.4768440484790091E-2</v>
      </c>
      <c r="F286">
        <f>Datastream!AB287/Datastream!AB286-1</f>
        <v>-2.1956368754398436E-2</v>
      </c>
      <c r="G286">
        <f>Datastream!AD287/Datastream!AD286-1</f>
        <v>-9.6244923890453915E-3</v>
      </c>
      <c r="H286">
        <f t="shared" si="8"/>
        <v>2.9302903780743299</v>
      </c>
      <c r="I286">
        <f t="shared" si="7"/>
        <v>1.5408114902662682</v>
      </c>
    </row>
    <row r="287" spans="1:9" x14ac:dyDescent="0.2">
      <c r="A287" s="5">
        <v>42644</v>
      </c>
      <c r="B287">
        <v>0.45664362368395722</v>
      </c>
      <c r="C287">
        <v>4.142144084285225E-2</v>
      </c>
      <c r="D287">
        <v>0.50193493547319057</v>
      </c>
      <c r="E287">
        <f>Datastream!AA288/Datastream!AA287-1</f>
        <v>2.3508874018038917E-3</v>
      </c>
      <c r="F287">
        <f>Datastream!AB288/Datastream!AB287-1</f>
        <v>2.6086160206177489E-2</v>
      </c>
      <c r="G287">
        <f>Datastream!AD288/Datastream!AD287-1</f>
        <v>7.8798998567504164E-3</v>
      </c>
      <c r="H287">
        <f t="shared" si="8"/>
        <v>2.9482158664526108</v>
      </c>
      <c r="I287">
        <f t="shared" si="7"/>
        <v>1.5502371085150781</v>
      </c>
    </row>
    <row r="288" spans="1:9" x14ac:dyDescent="0.2">
      <c r="A288" s="5">
        <v>42675</v>
      </c>
      <c r="B288">
        <v>0.46588922745454497</v>
      </c>
      <c r="C288">
        <v>4.0716624912953046E-2</v>
      </c>
      <c r="D288">
        <v>0.493394147632502</v>
      </c>
      <c r="E288">
        <f>Datastream!AA289/Datastream!AA288-1</f>
        <v>3.4112415386580386E-2</v>
      </c>
      <c r="F288">
        <f>Datastream!AB289/Datastream!AB288-1</f>
        <v>7.2494995728838552E-2</v>
      </c>
      <c r="G288">
        <f>Datastream!AD289/Datastream!AD288-1</f>
        <v>4.2816220472247979E-2</v>
      </c>
      <c r="H288">
        <f t="shared" si="8"/>
        <v>3.0663538863841695</v>
      </c>
      <c r="I288">
        <f t="shared" si="7"/>
        <v>1.6123566922634549</v>
      </c>
    </row>
    <row r="289" spans="1:9" x14ac:dyDescent="0.2">
      <c r="A289" s="5">
        <v>42705</v>
      </c>
      <c r="B289">
        <v>0.46171422331539869</v>
      </c>
      <c r="C289">
        <v>4.1793338156235767E-2</v>
      </c>
      <c r="D289">
        <v>0.49649243852836555</v>
      </c>
      <c r="E289">
        <f>Datastream!AA290/Datastream!AA289-1</f>
        <v>-1.1980014596081556E-2</v>
      </c>
      <c r="F289">
        <f>Datastream!AB290/Datastream!AB289-1</f>
        <v>-5.2187971801852528E-3</v>
      </c>
      <c r="G289">
        <f>Datastream!AD290/Datastream!AD289-1</f>
        <v>-6.3421263074858736E-3</v>
      </c>
      <c r="H289">
        <f t="shared" si="8"/>
        <v>3.0389927506903329</v>
      </c>
      <c r="I289">
        <f t="shared" si="7"/>
        <v>1.5979696019671332</v>
      </c>
    </row>
    <row r="290" spans="1:9" x14ac:dyDescent="0.2">
      <c r="A290" s="5">
        <v>42736</v>
      </c>
      <c r="B290">
        <v>0.45339046111917009</v>
      </c>
      <c r="C290">
        <v>4.2439607894852523E-2</v>
      </c>
      <c r="D290">
        <v>0.5041699309859774</v>
      </c>
      <c r="E290">
        <f>Datastream!AA291/Datastream!AA290-1</f>
        <v>-1.7648128366553828E-2</v>
      </c>
      <c r="F290">
        <f>Datastream!AB291/Datastream!AB290-1</f>
        <v>-4.3343690248565991E-2</v>
      </c>
      <c r="G290">
        <f>Datastream!AD291/Datastream!AD290-1</f>
        <v>-1.5253665688724438E-2</v>
      </c>
      <c r="H290">
        <f t="shared" si="8"/>
        <v>2.9857094858520332</v>
      </c>
      <c r="I290">
        <f t="shared" si="7"/>
        <v>1.5699520828447775</v>
      </c>
    </row>
    <row r="291" spans="1:9" x14ac:dyDescent="0.2">
      <c r="A291" s="5">
        <v>42767</v>
      </c>
      <c r="B291">
        <v>0.45405909653505555</v>
      </c>
      <c r="C291">
        <v>4.2387694009608415E-2</v>
      </c>
      <c r="D291">
        <v>0.50355320945533599</v>
      </c>
      <c r="E291">
        <f>Datastream!AA292/Datastream!AA291-1</f>
        <v>-3.5745271559952663E-3</v>
      </c>
      <c r="F291">
        <f>Datastream!AB292/Datastream!AB291-1</f>
        <v>1.7288546338051214E-2</v>
      </c>
      <c r="G291">
        <f>Datastream!AD292/Datastream!AD291-1</f>
        <v>6.506495521483302E-4</v>
      </c>
      <c r="H291">
        <f t="shared" si="8"/>
        <v>2.9840407744682689</v>
      </c>
      <c r="I291">
        <f t="shared" si="7"/>
        <v>1.5690746374921665</v>
      </c>
    </row>
    <row r="292" spans="1:9" x14ac:dyDescent="0.2">
      <c r="A292" s="5">
        <v>42795</v>
      </c>
      <c r="B292" s="6">
        <v>0.45405909653505555</v>
      </c>
      <c r="C292" s="6">
        <v>4.2387694009608415E-2</v>
      </c>
      <c r="D292" s="6">
        <v>0.50355320945533599</v>
      </c>
      <c r="E292">
        <f>Datastream!AA293/Datastream!AA292-1</f>
        <v>-1.7286616513420561E-2</v>
      </c>
      <c r="F292">
        <f>Datastream!AB293/Datastream!AB292-1</f>
        <v>-2.4276434544494574E-2</v>
      </c>
      <c r="G292">
        <f>Datastream!AD293/Datastream!AD292-1</f>
        <v>-2.1650122485148748E-2</v>
      </c>
      <c r="H292">
        <f t="shared" si="8"/>
        <v>2.9250159817888646</v>
      </c>
      <c r="I292">
        <f t="shared" si="7"/>
        <v>1.5380380960451114</v>
      </c>
    </row>
    <row r="293" spans="1:9" x14ac:dyDescent="0.2">
      <c r="A293" s="5">
        <v>42826</v>
      </c>
      <c r="B293" s="6">
        <v>0.45405909653505555</v>
      </c>
      <c r="C293" s="6">
        <v>4.2387694009608415E-2</v>
      </c>
      <c r="D293" s="6">
        <v>0.50355320945533599</v>
      </c>
      <c r="E293">
        <f>Datastream!AA294/Datastream!AA293-1</f>
        <v>-1.1459354732005211E-3</v>
      </c>
      <c r="F293">
        <f>Datastream!AB294/Datastream!AB293-1</f>
        <v>-2.3533853511200631E-2</v>
      </c>
      <c r="G293">
        <f>Datastream!AD294/Datastream!AD293-1</f>
        <v>-1.5782564767971574E-2</v>
      </c>
      <c r="H293">
        <f t="shared" si="8"/>
        <v>2.8973300346702877</v>
      </c>
      <c r="I293">
        <f t="shared" si="7"/>
        <v>1.5234802127177802</v>
      </c>
    </row>
    <row r="294" spans="1:9" x14ac:dyDescent="0.2">
      <c r="A294" s="5">
        <v>42856</v>
      </c>
      <c r="B294" s="6">
        <v>0.45405909653505555</v>
      </c>
      <c r="C294" s="6">
        <v>4.2387694009608415E-2</v>
      </c>
      <c r="D294" s="6">
        <v>0.50355320945533599</v>
      </c>
      <c r="E294">
        <f>Datastream!AA295/Datastream!AA294-1</f>
        <v>-1.13069189828503E-2</v>
      </c>
      <c r="F294">
        <f>Datastream!AB295/Datastream!AB294-1</f>
        <v>-4.1770846758602875E-2</v>
      </c>
      <c r="G294">
        <f>Datastream!AD295/Datastream!AD294-1</f>
        <v>-1.464181307518253E-2</v>
      </c>
      <c r="H294">
        <f t="shared" si="8"/>
        <v>2.8559633724904647</v>
      </c>
      <c r="I294">
        <f t="shared" si="7"/>
        <v>1.5017287068337386</v>
      </c>
    </row>
    <row r="295" spans="1:9" x14ac:dyDescent="0.2">
      <c r="A295" s="5">
        <v>42887</v>
      </c>
      <c r="B295" s="6">
        <v>0.45405909653505555</v>
      </c>
      <c r="C295" s="6">
        <v>4.2387694009608415E-2</v>
      </c>
      <c r="D295" s="6">
        <v>0.50355320945533599</v>
      </c>
      <c r="E295">
        <f>Datastream!AA296/Datastream!AA295-1</f>
        <v>1.2082206856951272E-2</v>
      </c>
      <c r="F295">
        <f>Datastream!AB296/Datastream!AB295-1</f>
        <v>-4.0888243285047698E-3</v>
      </c>
      <c r="G295">
        <f>Datastream!AD296/Datastream!AD295-1</f>
        <v>5.7840298600366769E-3</v>
      </c>
      <c r="H295">
        <f t="shared" si="8"/>
        <v>2.8794544905900348</v>
      </c>
      <c r="I295">
        <f t="shared" si="7"/>
        <v>1.5140808562854955</v>
      </c>
    </row>
    <row r="296" spans="1:9" x14ac:dyDescent="0.2">
      <c r="A296" s="5">
        <v>42917</v>
      </c>
      <c r="B296" s="6">
        <v>0.45405909653505555</v>
      </c>
      <c r="C296" s="6">
        <v>4.2387694009608415E-2</v>
      </c>
      <c r="D296" s="6">
        <v>0.50355320945533599</v>
      </c>
      <c r="E296">
        <f>dane_update!AE305/dane_update!AE304-1</f>
        <v>-3.2439255898391472E-2</v>
      </c>
      <c r="F296">
        <f>dane_update!AF305/dane_update!AF304-1</f>
        <v>-2.1472545222671058E-2</v>
      </c>
      <c r="G296">
        <f>dane_update!AE305/dane_update!AE304-1</f>
        <v>-3.2439255898391472E-2</v>
      </c>
      <c r="H296">
        <f t="shared" si="8"/>
        <v>2.7873856542400848</v>
      </c>
      <c r="I296">
        <f t="shared" si="7"/>
        <v>1.4656690258386191</v>
      </c>
    </row>
    <row r="297" spans="1:9" x14ac:dyDescent="0.2">
      <c r="A297" s="5">
        <v>42948</v>
      </c>
      <c r="B297" s="6">
        <v>0.45405909653505555</v>
      </c>
      <c r="C297" s="6">
        <v>4.2387694009608415E-2</v>
      </c>
      <c r="D297" s="6">
        <v>0.50355320945533599</v>
      </c>
      <c r="E297">
        <f>dane_update!AE306/dane_update!AE305-1</f>
        <v>-5.5223658159415656E-3</v>
      </c>
      <c r="F297">
        <f>dane_update!AF306/dane_update!AF305-1</f>
        <v>-6.2104217239808968E-3</v>
      </c>
      <c r="G297">
        <f>dane_update!AE306/dane_update!AE305-1</f>
        <v>-5.5223658159415656E-3</v>
      </c>
      <c r="H297">
        <f t="shared" si="8"/>
        <v>2.7719113965967441</v>
      </c>
      <c r="I297">
        <f t="shared" si="7"/>
        <v>1.4575323189243137</v>
      </c>
    </row>
    <row r="298" spans="1:9" x14ac:dyDescent="0.2">
      <c r="A298" s="5">
        <v>42979</v>
      </c>
      <c r="B298" s="6">
        <v>0.45405909653505555</v>
      </c>
      <c r="C298" s="6">
        <v>4.2387694009608415E-2</v>
      </c>
      <c r="D298" s="6">
        <v>0.50355320945533599</v>
      </c>
      <c r="E298">
        <f>dane_update!AE307/dane_update!AE306-1</f>
        <v>9.8322030730764176E-3</v>
      </c>
      <c r="F298">
        <f>dane_update!AF307/dane_update!AF306-1</f>
        <v>1.242942307492001E-2</v>
      </c>
      <c r="G298">
        <f>dane_update!AE307/dane_update!AE306-1</f>
        <v>9.8322030730764176E-3</v>
      </c>
      <c r="H298">
        <f t="shared" si="8"/>
        <v>2.799470552536425</v>
      </c>
      <c r="I298">
        <f t="shared" si="7"/>
        <v>1.4720235326455304</v>
      </c>
    </row>
    <row r="299" spans="1:9" x14ac:dyDescent="0.2">
      <c r="A299" s="5">
        <v>43009</v>
      </c>
      <c r="B299" s="6">
        <v>0.45405909653505555</v>
      </c>
      <c r="C299" s="6">
        <v>4.2387694009608415E-2</v>
      </c>
      <c r="D299" s="6">
        <v>0.50355320945533599</v>
      </c>
      <c r="E299">
        <f>dane_update!AE308/dane_update!AE307-1</f>
        <v>-2.7984984087171094E-2</v>
      </c>
      <c r="F299">
        <f>dane_update!AF308/dane_update!AF307-1</f>
        <v>2.4723171113194553E-4</v>
      </c>
      <c r="G299">
        <f>dane_update!AE308/dane_update!AE307-1</f>
        <v>-2.7984984087171094E-2</v>
      </c>
      <c r="H299">
        <f t="shared" si="8"/>
        <v>2.7244775359507116</v>
      </c>
      <c r="I299">
        <f t="shared" si="7"/>
        <v>1.4325905458980086</v>
      </c>
    </row>
    <row r="300" spans="1:9" x14ac:dyDescent="0.2">
      <c r="A300" s="5">
        <v>43040</v>
      </c>
      <c r="B300" s="6">
        <v>0.45405909653505555</v>
      </c>
      <c r="C300" s="6">
        <v>4.2387694009608415E-2</v>
      </c>
      <c r="D300" s="6">
        <v>0.50355320945533599</v>
      </c>
      <c r="E300">
        <f>dane_update!AE309/dane_update!AE308-1</f>
        <v>-1.7934441660633071E-2</v>
      </c>
      <c r="F300">
        <f>dane_update!AF309/dane_update!AF308-1</f>
        <v>-2.903180684944684E-2</v>
      </c>
      <c r="G300">
        <f>dane_update!AE309/dane_update!AE308-1</f>
        <v>-1.7934441660633071E-2</v>
      </c>
      <c r="H300">
        <f t="shared" si="8"/>
        <v>2.6743339808524347</v>
      </c>
      <c r="I300">
        <f t="shared" si="7"/>
        <v>1.4062239555981768</v>
      </c>
    </row>
    <row r="301" spans="1:9" x14ac:dyDescent="0.2">
      <c r="A301" s="5">
        <v>43070</v>
      </c>
      <c r="B301" s="6">
        <v>0.45405909653505555</v>
      </c>
      <c r="C301" s="6">
        <v>4.2387694009608415E-2</v>
      </c>
      <c r="D301" s="6">
        <v>0.50355320945533599</v>
      </c>
      <c r="E301">
        <f>dane_update!AE310/dane_update!AE309-1</f>
        <v>-4.6647223432272344E-3</v>
      </c>
      <c r="F301">
        <f>dane_update!AF310/dane_update!AF309-1</f>
        <v>-1.6363545719470629E-2</v>
      </c>
      <c r="G301">
        <f>dane_update!AE310/dane_update!AE309-1</f>
        <v>-4.6647223432272344E-3</v>
      </c>
      <c r="H301">
        <f t="shared" si="8"/>
        <v>2.6605327902090363</v>
      </c>
      <c r="I301">
        <f t="shared" si="7"/>
        <v>1.3989669843158024</v>
      </c>
    </row>
  </sheetData>
  <pageMargins left="0.7" right="0.7" top="0.75" bottom="0.75" header="0.3" footer="0.3"/>
  <ignoredErrors>
    <ignoredError sqref="F296:F301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sheetData>
    <row r="1" spans="1:9" x14ac:dyDescent="0.2">
      <c r="B1" t="s">
        <v>441</v>
      </c>
      <c r="C1" t="s">
        <v>439</v>
      </c>
      <c r="D1" t="s">
        <v>440</v>
      </c>
      <c r="E1" t="s">
        <v>442</v>
      </c>
      <c r="F1" t="s">
        <v>443</v>
      </c>
      <c r="G1" t="s">
        <v>445</v>
      </c>
      <c r="H1" t="s">
        <v>444</v>
      </c>
      <c r="I1" t="s">
        <v>107</v>
      </c>
    </row>
    <row r="2" spans="1:9" x14ac:dyDescent="0.2">
      <c r="A2" s="5">
        <v>33970</v>
      </c>
      <c r="B2">
        <v>25133.8</v>
      </c>
      <c r="E2">
        <v>17699.5</v>
      </c>
      <c r="F2">
        <v>65658.399999999994</v>
      </c>
      <c r="G2">
        <f>E2/F2*100</f>
        <v>26.956946864376835</v>
      </c>
      <c r="I2">
        <f t="shared" ref="I2:I47" si="0">I3*B2/B3</f>
        <v>22923.042270476672</v>
      </c>
    </row>
    <row r="3" spans="1:9" x14ac:dyDescent="0.2">
      <c r="A3" s="5">
        <v>34001</v>
      </c>
      <c r="B3">
        <v>25612.3</v>
      </c>
      <c r="E3">
        <v>17621</v>
      </c>
      <c r="F3">
        <v>66447.199999999997</v>
      </c>
      <c r="G3">
        <f t="shared" ref="G3:G61" si="1">E3/F3*100</f>
        <v>26.51879988923536</v>
      </c>
      <c r="I3">
        <f t="shared" si="0"/>
        <v>23359.453625959053</v>
      </c>
    </row>
    <row r="4" spans="1:9" x14ac:dyDescent="0.2">
      <c r="A4" s="5">
        <v>34029</v>
      </c>
      <c r="B4">
        <v>26577.8</v>
      </c>
      <c r="E4">
        <v>18993.5</v>
      </c>
      <c r="F4">
        <v>68819.399999999994</v>
      </c>
      <c r="G4">
        <f t="shared" si="1"/>
        <v>27.599049105339486</v>
      </c>
      <c r="I4">
        <f t="shared" si="0"/>
        <v>24240.028680751609</v>
      </c>
    </row>
    <row r="5" spans="1:9" x14ac:dyDescent="0.2">
      <c r="A5" s="5">
        <v>34060</v>
      </c>
      <c r="B5">
        <v>27185.7</v>
      </c>
      <c r="E5">
        <v>20235</v>
      </c>
      <c r="F5">
        <v>70804.5</v>
      </c>
      <c r="G5">
        <f t="shared" si="1"/>
        <v>28.578692032286085</v>
      </c>
      <c r="I5">
        <f t="shared" si="0"/>
        <v>24794.458070506553</v>
      </c>
    </row>
    <row r="6" spans="1:9" x14ac:dyDescent="0.2">
      <c r="A6" s="5">
        <v>34090</v>
      </c>
      <c r="B6">
        <v>27580</v>
      </c>
      <c r="E6">
        <v>20726</v>
      </c>
      <c r="F6">
        <v>72050.5</v>
      </c>
      <c r="G6">
        <f t="shared" si="1"/>
        <v>28.765935003920863</v>
      </c>
      <c r="I6">
        <f t="shared" si="0"/>
        <v>25154.075620071242</v>
      </c>
    </row>
    <row r="7" spans="1:9" x14ac:dyDescent="0.2">
      <c r="A7" s="5">
        <v>34121</v>
      </c>
      <c r="B7">
        <v>28613</v>
      </c>
      <c r="E7">
        <v>21632.7</v>
      </c>
      <c r="F7">
        <v>74260.800000000003</v>
      </c>
      <c r="G7">
        <f t="shared" si="1"/>
        <v>29.130712300433071</v>
      </c>
      <c r="I7">
        <f t="shared" si="0"/>
        <v>26096.213405261002</v>
      </c>
    </row>
    <row r="8" spans="1:9" x14ac:dyDescent="0.2">
      <c r="A8" s="5">
        <v>34151</v>
      </c>
      <c r="B8">
        <v>29191.7</v>
      </c>
      <c r="E8">
        <v>20730.5</v>
      </c>
      <c r="F8">
        <v>74256.7</v>
      </c>
      <c r="G8">
        <f t="shared" si="1"/>
        <v>27.917346178863323</v>
      </c>
      <c r="I8">
        <f t="shared" si="0"/>
        <v>26624.011213866343</v>
      </c>
    </row>
    <row r="9" spans="1:9" x14ac:dyDescent="0.2">
      <c r="A9" s="5">
        <v>34182</v>
      </c>
      <c r="B9">
        <v>29978.7</v>
      </c>
      <c r="E9">
        <v>21495.1</v>
      </c>
      <c r="F9">
        <v>77476.7</v>
      </c>
      <c r="G9">
        <f t="shared" si="1"/>
        <v>27.743953988747585</v>
      </c>
      <c r="I9">
        <f t="shared" si="0"/>
        <v>27341.787048275193</v>
      </c>
    </row>
    <row r="10" spans="1:9" x14ac:dyDescent="0.2">
      <c r="A10" s="5">
        <v>34213</v>
      </c>
      <c r="B10">
        <v>30754.799999999999</v>
      </c>
      <c r="E10">
        <v>23880.2</v>
      </c>
      <c r="F10">
        <v>80536.899999999994</v>
      </c>
      <c r="G10">
        <f t="shared" si="1"/>
        <v>29.651253028115065</v>
      </c>
      <c r="I10">
        <f t="shared" si="0"/>
        <v>28049.621641775455</v>
      </c>
    </row>
    <row r="11" spans="1:9" x14ac:dyDescent="0.2">
      <c r="A11" s="5">
        <v>34243</v>
      </c>
      <c r="B11">
        <v>31585</v>
      </c>
      <c r="E11">
        <v>25884</v>
      </c>
      <c r="F11">
        <v>83961.1</v>
      </c>
      <c r="G11">
        <f t="shared" si="1"/>
        <v>30.828562274672432</v>
      </c>
      <c r="I11">
        <f t="shared" si="0"/>
        <v>28806.797623638515</v>
      </c>
    </row>
    <row r="12" spans="1:9" x14ac:dyDescent="0.2">
      <c r="A12" s="5">
        <v>34274</v>
      </c>
      <c r="B12">
        <v>32253.610100000002</v>
      </c>
      <c r="E12">
        <v>27657.361799999999</v>
      </c>
      <c r="F12">
        <v>88939.239199999996</v>
      </c>
      <c r="G12">
        <f t="shared" si="1"/>
        <v>31.096917455979316</v>
      </c>
      <c r="I12">
        <f t="shared" si="0"/>
        <v>29416.597080336975</v>
      </c>
    </row>
    <row r="13" spans="1:9" x14ac:dyDescent="0.2">
      <c r="A13" s="5">
        <v>34304</v>
      </c>
      <c r="B13">
        <v>33168.929700000001</v>
      </c>
      <c r="E13">
        <v>28540.954699999998</v>
      </c>
      <c r="F13">
        <v>91633.065700000006</v>
      </c>
      <c r="G13">
        <f t="shared" si="1"/>
        <v>31.147004066677209</v>
      </c>
      <c r="I13">
        <f t="shared" si="0"/>
        <v>30251.40558051585</v>
      </c>
    </row>
    <row r="14" spans="1:9" x14ac:dyDescent="0.2">
      <c r="A14" s="5">
        <v>34335</v>
      </c>
      <c r="B14">
        <v>33986.5</v>
      </c>
      <c r="E14">
        <v>28138.9</v>
      </c>
      <c r="F14">
        <v>91376.2</v>
      </c>
      <c r="G14">
        <f t="shared" si="1"/>
        <v>30.794561384693171</v>
      </c>
      <c r="I14">
        <f t="shared" si="0"/>
        <v>30997.062765103386</v>
      </c>
    </row>
    <row r="15" spans="1:9" x14ac:dyDescent="0.2">
      <c r="A15" s="5">
        <v>34366</v>
      </c>
      <c r="B15">
        <v>34563.4</v>
      </c>
      <c r="E15">
        <v>29375.9</v>
      </c>
      <c r="F15">
        <v>94345.3</v>
      </c>
      <c r="G15">
        <f t="shared" si="1"/>
        <v>31.136580200603532</v>
      </c>
      <c r="I15">
        <f t="shared" si="0"/>
        <v>31523.218900898133</v>
      </c>
    </row>
    <row r="16" spans="1:9" x14ac:dyDescent="0.2">
      <c r="A16" s="5">
        <v>34394</v>
      </c>
      <c r="B16">
        <v>35290.300000000003</v>
      </c>
      <c r="E16">
        <v>29618.3</v>
      </c>
      <c r="F16">
        <v>95093.9</v>
      </c>
      <c r="G16">
        <f t="shared" si="1"/>
        <v>31.146372164776082</v>
      </c>
      <c r="I16">
        <f t="shared" si="0"/>
        <v>32186.181104242216</v>
      </c>
    </row>
    <row r="17" spans="1:9" x14ac:dyDescent="0.2">
      <c r="A17" s="5">
        <v>34425</v>
      </c>
      <c r="B17">
        <v>35751.4</v>
      </c>
      <c r="E17">
        <v>30535.599999999999</v>
      </c>
      <c r="F17">
        <v>96365.8</v>
      </c>
      <c r="G17">
        <f t="shared" si="1"/>
        <v>31.687175325686077</v>
      </c>
      <c r="I17">
        <f t="shared" si="0"/>
        <v>32606.722955888872</v>
      </c>
    </row>
    <row r="18" spans="1:9" x14ac:dyDescent="0.2">
      <c r="A18" s="5">
        <v>34455</v>
      </c>
      <c r="B18">
        <v>36050.5</v>
      </c>
      <c r="E18">
        <v>32492.400000000001</v>
      </c>
      <c r="F18">
        <v>99688.6</v>
      </c>
      <c r="G18">
        <f t="shared" si="1"/>
        <v>32.593897396492679</v>
      </c>
      <c r="I18">
        <f t="shared" si="0"/>
        <v>32879.514254582245</v>
      </c>
    </row>
    <row r="19" spans="1:9" x14ac:dyDescent="0.2">
      <c r="A19" s="5">
        <v>34486</v>
      </c>
      <c r="B19">
        <v>36951.199999999997</v>
      </c>
      <c r="E19">
        <v>34283.599999999999</v>
      </c>
      <c r="F19">
        <v>103180.7</v>
      </c>
      <c r="G19">
        <f t="shared" si="1"/>
        <v>33.226756554278076</v>
      </c>
      <c r="I19">
        <f t="shared" si="0"/>
        <v>33700.989088193484</v>
      </c>
    </row>
    <row r="20" spans="1:9" x14ac:dyDescent="0.2">
      <c r="A20" s="5">
        <v>34516</v>
      </c>
      <c r="B20">
        <v>37522.9</v>
      </c>
      <c r="E20">
        <v>33370.9</v>
      </c>
      <c r="F20">
        <v>104318</v>
      </c>
      <c r="G20">
        <f t="shared" si="1"/>
        <v>31.989589524339042</v>
      </c>
      <c r="I20">
        <f t="shared" si="0"/>
        <v>34222.402613646525</v>
      </c>
    </row>
    <row r="21" spans="1:9" x14ac:dyDescent="0.2">
      <c r="A21" s="5">
        <v>34547</v>
      </c>
      <c r="B21">
        <v>37820.5</v>
      </c>
      <c r="E21">
        <v>33175.4</v>
      </c>
      <c r="F21">
        <v>106731.2</v>
      </c>
      <c r="G21">
        <f t="shared" si="1"/>
        <v>31.083132205015968</v>
      </c>
      <c r="I21">
        <f t="shared" si="0"/>
        <v>34493.825851664405</v>
      </c>
    </row>
    <row r="22" spans="1:9" x14ac:dyDescent="0.2">
      <c r="A22" s="5">
        <v>34578</v>
      </c>
      <c r="B22">
        <v>38599</v>
      </c>
      <c r="E22">
        <v>33399.300000000003</v>
      </c>
      <c r="F22">
        <v>108199.5</v>
      </c>
      <c r="G22">
        <f t="shared" si="1"/>
        <v>30.868257247029796</v>
      </c>
      <c r="I22">
        <f t="shared" si="0"/>
        <v>35203.849342245463</v>
      </c>
    </row>
    <row r="23" spans="1:9" x14ac:dyDescent="0.2">
      <c r="A23" s="5">
        <v>34608</v>
      </c>
      <c r="B23">
        <v>39607.199999999997</v>
      </c>
      <c r="E23">
        <v>34751.800000000003</v>
      </c>
      <c r="F23">
        <v>110913.1</v>
      </c>
      <c r="G23">
        <f t="shared" si="1"/>
        <v>31.332457572640205</v>
      </c>
      <c r="I23">
        <f t="shared" si="0"/>
        <v>36123.368524267069</v>
      </c>
    </row>
    <row r="24" spans="1:9" x14ac:dyDescent="0.2">
      <c r="A24" s="5">
        <v>34639</v>
      </c>
      <c r="B24">
        <v>40890.9</v>
      </c>
      <c r="E24">
        <v>38140.6</v>
      </c>
      <c r="F24">
        <v>117614.5</v>
      </c>
      <c r="G24">
        <f t="shared" si="1"/>
        <v>32.428484583108371</v>
      </c>
      <c r="I24">
        <f t="shared" si="0"/>
        <v>37294.154850354294</v>
      </c>
    </row>
    <row r="25" spans="1:9" x14ac:dyDescent="0.2">
      <c r="A25" s="5">
        <v>34669</v>
      </c>
      <c r="B25">
        <v>41538.699999999997</v>
      </c>
      <c r="E25">
        <v>34628.300000000003</v>
      </c>
      <c r="F25">
        <v>120952.9</v>
      </c>
      <c r="G25">
        <f t="shared" si="1"/>
        <v>28.629573991198232</v>
      </c>
      <c r="I25">
        <f t="shared" si="0"/>
        <v>37884.974654077356</v>
      </c>
    </row>
    <row r="26" spans="1:9" x14ac:dyDescent="0.2">
      <c r="A26" s="5">
        <v>34700</v>
      </c>
      <c r="B26">
        <v>42462.9</v>
      </c>
      <c r="E26">
        <v>36432.1</v>
      </c>
      <c r="F26">
        <v>120563.9</v>
      </c>
      <c r="G26">
        <f t="shared" si="1"/>
        <v>30.21808352251379</v>
      </c>
      <c r="I26">
        <f t="shared" si="0"/>
        <v>38727.882438271336</v>
      </c>
    </row>
    <row r="27" spans="1:9" x14ac:dyDescent="0.2">
      <c r="A27" s="5">
        <v>34731</v>
      </c>
      <c r="B27">
        <v>43044.800000000003</v>
      </c>
      <c r="E27">
        <v>37630</v>
      </c>
      <c r="F27">
        <v>123267.6</v>
      </c>
      <c r="G27">
        <f t="shared" si="1"/>
        <v>30.52708091988487</v>
      </c>
      <c r="I27">
        <f t="shared" si="0"/>
        <v>39258.598776317725</v>
      </c>
    </row>
    <row r="28" spans="1:9" x14ac:dyDescent="0.2">
      <c r="A28" s="5">
        <v>34759</v>
      </c>
      <c r="B28">
        <v>44726.2</v>
      </c>
      <c r="E28">
        <v>38705.599999999999</v>
      </c>
      <c r="F28">
        <v>126951.1</v>
      </c>
      <c r="G28">
        <f t="shared" si="1"/>
        <v>30.488589701073877</v>
      </c>
      <c r="I28">
        <f t="shared" si="0"/>
        <v>40792.103589500744</v>
      </c>
    </row>
    <row r="29" spans="1:9" x14ac:dyDescent="0.2">
      <c r="A29" s="5">
        <v>34790</v>
      </c>
      <c r="B29">
        <v>45642.6</v>
      </c>
      <c r="E29">
        <v>40533.9</v>
      </c>
      <c r="F29">
        <v>130722.9</v>
      </c>
      <c r="G29">
        <f t="shared" si="1"/>
        <v>31.007497538686795</v>
      </c>
      <c r="I29">
        <f t="shared" si="0"/>
        <v>41627.89745818216</v>
      </c>
    </row>
    <row r="30" spans="1:9" x14ac:dyDescent="0.2">
      <c r="A30" s="5">
        <v>34820</v>
      </c>
      <c r="B30">
        <v>46327</v>
      </c>
      <c r="E30">
        <v>41086.5</v>
      </c>
      <c r="F30">
        <v>133502.79999999999</v>
      </c>
      <c r="G30">
        <f t="shared" si="1"/>
        <v>30.775759010297914</v>
      </c>
      <c r="I30">
        <f t="shared" si="0"/>
        <v>42252.097942387263</v>
      </c>
    </row>
    <row r="31" spans="1:9" x14ac:dyDescent="0.2">
      <c r="A31" s="5">
        <v>34851</v>
      </c>
      <c r="B31">
        <v>47869</v>
      </c>
      <c r="E31">
        <v>41563.4</v>
      </c>
      <c r="F31">
        <v>135351.20000000001</v>
      </c>
      <c r="G31">
        <f t="shared" si="1"/>
        <v>30.707817884141402</v>
      </c>
      <c r="I31">
        <f t="shared" si="0"/>
        <v>43658.464316794438</v>
      </c>
    </row>
    <row r="32" spans="1:9" x14ac:dyDescent="0.2">
      <c r="A32" s="5">
        <v>34881</v>
      </c>
      <c r="B32">
        <v>49176.6</v>
      </c>
      <c r="E32">
        <v>42544.5</v>
      </c>
      <c r="F32">
        <v>138910.9</v>
      </c>
      <c r="G32">
        <f t="shared" si="1"/>
        <v>30.627186203530464</v>
      </c>
      <c r="I32">
        <f t="shared" si="0"/>
        <v>44851.048409644514</v>
      </c>
    </row>
    <row r="33" spans="1:9" x14ac:dyDescent="0.2">
      <c r="A33" s="5">
        <v>34912</v>
      </c>
      <c r="B33">
        <v>50353.2</v>
      </c>
      <c r="E33">
        <v>43138.2</v>
      </c>
      <c r="F33">
        <v>143790.6</v>
      </c>
      <c r="G33">
        <f t="shared" si="1"/>
        <v>30.000709364868079</v>
      </c>
      <c r="I33">
        <f t="shared" si="0"/>
        <v>45924.155203501505</v>
      </c>
    </row>
    <row r="34" spans="1:9" x14ac:dyDescent="0.2">
      <c r="A34" s="5">
        <v>34943</v>
      </c>
      <c r="B34">
        <v>51891.8</v>
      </c>
      <c r="E34">
        <v>44639.199999999997</v>
      </c>
      <c r="F34">
        <v>146841.79999999999</v>
      </c>
      <c r="G34">
        <f t="shared" si="1"/>
        <v>30.399518393264042</v>
      </c>
      <c r="I34">
        <f t="shared" si="0"/>
        <v>47327.420640377561</v>
      </c>
    </row>
    <row r="35" spans="1:9" x14ac:dyDescent="0.2">
      <c r="A35" s="5">
        <v>34973</v>
      </c>
      <c r="B35">
        <v>53499.8</v>
      </c>
      <c r="E35">
        <v>47277.4</v>
      </c>
      <c r="F35">
        <v>152094.39999999999</v>
      </c>
      <c r="G35">
        <f t="shared" si="1"/>
        <v>31.084247677758025</v>
      </c>
      <c r="I35">
        <f t="shared" si="0"/>
        <v>48793.981684506442</v>
      </c>
    </row>
    <row r="36" spans="1:9" x14ac:dyDescent="0.2">
      <c r="A36" s="5">
        <v>35004</v>
      </c>
      <c r="B36">
        <v>55402</v>
      </c>
      <c r="E36">
        <v>46826</v>
      </c>
      <c r="F36">
        <v>155088.79999999999</v>
      </c>
      <c r="G36">
        <f t="shared" si="1"/>
        <v>30.193024899283511</v>
      </c>
      <c r="I36">
        <f t="shared" si="0"/>
        <v>50528.865029122091</v>
      </c>
    </row>
    <row r="37" spans="1:9" x14ac:dyDescent="0.2">
      <c r="A37" s="5">
        <v>35034</v>
      </c>
      <c r="B37">
        <v>56190.7</v>
      </c>
      <c r="E37">
        <v>46735.4</v>
      </c>
      <c r="F37">
        <v>160064.29999999999</v>
      </c>
      <c r="G37">
        <f t="shared" si="1"/>
        <v>29.197891097515189</v>
      </c>
      <c r="I37">
        <f t="shared" si="0"/>
        <v>51248.191332296497</v>
      </c>
    </row>
    <row r="38" spans="1:9" x14ac:dyDescent="0.2">
      <c r="A38" s="5">
        <v>35065</v>
      </c>
      <c r="B38">
        <v>56946.9</v>
      </c>
      <c r="E38">
        <v>46349</v>
      </c>
      <c r="F38">
        <v>161889</v>
      </c>
      <c r="G38">
        <f t="shared" si="1"/>
        <v>28.630110754899963</v>
      </c>
      <c r="I38">
        <f t="shared" si="0"/>
        <v>51937.876320835217</v>
      </c>
    </row>
    <row r="39" spans="1:9" x14ac:dyDescent="0.2">
      <c r="A39" s="5">
        <v>35096</v>
      </c>
      <c r="B39">
        <v>58345.9</v>
      </c>
      <c r="E39">
        <v>48169.7</v>
      </c>
      <c r="F39">
        <v>166980.6</v>
      </c>
      <c r="G39">
        <f t="shared" si="1"/>
        <v>28.847482881244886</v>
      </c>
      <c r="I39">
        <f t="shared" si="0"/>
        <v>53213.820910845359</v>
      </c>
    </row>
    <row r="40" spans="1:9" x14ac:dyDescent="0.2">
      <c r="A40" s="5">
        <v>35125</v>
      </c>
      <c r="B40">
        <v>59537.1</v>
      </c>
      <c r="E40">
        <v>47151</v>
      </c>
      <c r="F40">
        <v>168700.9</v>
      </c>
      <c r="G40">
        <f t="shared" si="1"/>
        <v>27.949465592655404</v>
      </c>
      <c r="I40">
        <f t="shared" si="0"/>
        <v>54300.243495277151</v>
      </c>
    </row>
    <row r="41" spans="1:9" x14ac:dyDescent="0.2">
      <c r="A41" s="5">
        <v>35156</v>
      </c>
      <c r="B41">
        <v>60849.7</v>
      </c>
      <c r="E41">
        <v>48413.599999999999</v>
      </c>
      <c r="F41">
        <v>172041.4</v>
      </c>
      <c r="G41">
        <f t="shared" si="1"/>
        <v>28.140668467008524</v>
      </c>
      <c r="I41">
        <f t="shared" si="0"/>
        <v>55497.387790378874</v>
      </c>
    </row>
    <row r="42" spans="1:9" x14ac:dyDescent="0.2">
      <c r="A42" s="5">
        <v>35186</v>
      </c>
      <c r="B42">
        <v>61793.2</v>
      </c>
      <c r="E42">
        <v>49359.7</v>
      </c>
      <c r="F42">
        <v>175658.1</v>
      </c>
      <c r="G42">
        <f t="shared" si="1"/>
        <v>28.099871284045534</v>
      </c>
      <c r="I42">
        <f t="shared" si="0"/>
        <v>56357.897955264198</v>
      </c>
    </row>
    <row r="43" spans="1:9" x14ac:dyDescent="0.2">
      <c r="A43" s="5">
        <v>35217</v>
      </c>
      <c r="B43">
        <v>64133.7</v>
      </c>
      <c r="E43">
        <v>49904.6</v>
      </c>
      <c r="F43">
        <v>179067.5</v>
      </c>
      <c r="G43">
        <f t="shared" si="1"/>
        <v>27.869155486059725</v>
      </c>
      <c r="I43">
        <f t="shared" si="0"/>
        <v>58492.528629259003</v>
      </c>
    </row>
    <row r="44" spans="1:9" x14ac:dyDescent="0.2">
      <c r="A44" s="5">
        <v>35247</v>
      </c>
      <c r="B44">
        <v>65131.7</v>
      </c>
      <c r="E44">
        <v>50405.3</v>
      </c>
      <c r="F44">
        <v>182851.8</v>
      </c>
      <c r="G44">
        <f t="shared" si="1"/>
        <v>27.566203887519841</v>
      </c>
      <c r="I44">
        <f t="shared" si="0"/>
        <v>59402.744998687253</v>
      </c>
    </row>
    <row r="45" spans="1:9" x14ac:dyDescent="0.2">
      <c r="A45" s="5">
        <v>35278</v>
      </c>
      <c r="B45">
        <v>67741.7</v>
      </c>
      <c r="E45">
        <v>52332.9</v>
      </c>
      <c r="F45">
        <v>186226</v>
      </c>
      <c r="G45">
        <f t="shared" si="1"/>
        <v>28.101822516726987</v>
      </c>
      <c r="I45">
        <f t="shared" si="0"/>
        <v>61783.170574045696</v>
      </c>
    </row>
    <row r="46" spans="1:9" x14ac:dyDescent="0.2">
      <c r="A46" s="5">
        <v>35309</v>
      </c>
      <c r="B46">
        <v>70593.600000000006</v>
      </c>
      <c r="E46">
        <v>53931.3</v>
      </c>
      <c r="F46">
        <v>190701.8</v>
      </c>
      <c r="G46">
        <f t="shared" si="1"/>
        <v>28.280435737890258</v>
      </c>
      <c r="I46">
        <f t="shared" si="0"/>
        <v>64384.218734338712</v>
      </c>
    </row>
    <row r="47" spans="1:9" x14ac:dyDescent="0.2">
      <c r="A47" s="5">
        <v>35339</v>
      </c>
      <c r="B47">
        <v>73393.7</v>
      </c>
      <c r="E47">
        <v>55154</v>
      </c>
      <c r="F47">
        <v>195386.7</v>
      </c>
      <c r="G47">
        <f t="shared" si="1"/>
        <v>28.228124022771251</v>
      </c>
      <c r="I47">
        <f t="shared" si="0"/>
        <v>66938.023199304676</v>
      </c>
    </row>
    <row r="48" spans="1:9" x14ac:dyDescent="0.2">
      <c r="A48" s="5">
        <v>35370</v>
      </c>
      <c r="B48">
        <v>76927.600000000006</v>
      </c>
      <c r="E48">
        <v>57416.800000000003</v>
      </c>
      <c r="F48">
        <v>201001.8</v>
      </c>
      <c r="G48">
        <f t="shared" si="1"/>
        <v>28.565316330500529</v>
      </c>
      <c r="I48">
        <f>I49*B48/B49</f>
        <v>70161.082946722003</v>
      </c>
    </row>
    <row r="49" spans="1:9" x14ac:dyDescent="0.2">
      <c r="A49" s="5">
        <v>35400</v>
      </c>
      <c r="B49">
        <v>79977.100000000006</v>
      </c>
      <c r="C49">
        <v>63471.628700000001</v>
      </c>
      <c r="D49">
        <v>9470.7216000000008</v>
      </c>
      <c r="E49">
        <v>55422.1</v>
      </c>
      <c r="F49">
        <v>207111.7</v>
      </c>
      <c r="G49">
        <f t="shared" si="1"/>
        <v>26.759521552862537</v>
      </c>
      <c r="H49">
        <f>D49/era!I49</f>
        <v>9470.7216000000008</v>
      </c>
      <c r="I49">
        <f>C49+H49</f>
        <v>72942.350300000006</v>
      </c>
    </row>
    <row r="50" spans="1:9" x14ac:dyDescent="0.2">
      <c r="A50" s="5">
        <v>35431</v>
      </c>
      <c r="C50">
        <v>65042.256300000001</v>
      </c>
      <c r="D50">
        <v>10084.7796</v>
      </c>
      <c r="E50" s="6">
        <v>61879</v>
      </c>
      <c r="F50" s="6">
        <v>215210.8</v>
      </c>
      <c r="G50" s="6">
        <f t="shared" si="1"/>
        <v>28.752739174799778</v>
      </c>
      <c r="H50">
        <f>D50/era!I50</f>
        <v>10085.432255570591</v>
      </c>
      <c r="I50">
        <f t="shared" ref="I50:I113" si="2">C50+H50</f>
        <v>75127.688555570596</v>
      </c>
    </row>
    <row r="51" spans="1:9" x14ac:dyDescent="0.2">
      <c r="A51" s="5">
        <v>35462</v>
      </c>
      <c r="C51">
        <v>66714.697100000005</v>
      </c>
      <c r="D51">
        <v>10345.545700000001</v>
      </c>
      <c r="E51" s="6">
        <v>64072.4</v>
      </c>
      <c r="F51" s="6">
        <v>221547.8</v>
      </c>
      <c r="G51" s="6">
        <f t="shared" si="1"/>
        <v>28.920350371341989</v>
      </c>
      <c r="H51">
        <f>D51/era!I51</f>
        <v>10415.591482123482</v>
      </c>
      <c r="I51">
        <f t="shared" si="2"/>
        <v>77130.288582123481</v>
      </c>
    </row>
    <row r="52" spans="1:9" x14ac:dyDescent="0.2">
      <c r="A52" s="5">
        <v>35490</v>
      </c>
      <c r="C52">
        <v>68387.395399999994</v>
      </c>
      <c r="D52">
        <v>11109.371300000001</v>
      </c>
      <c r="E52" s="6">
        <v>64601.7</v>
      </c>
      <c r="F52" s="6">
        <v>227554</v>
      </c>
      <c r="G52" s="6">
        <f t="shared" si="1"/>
        <v>28.389613014932717</v>
      </c>
      <c r="H52">
        <f>D52/era!I52</f>
        <v>11030.390712508883</v>
      </c>
      <c r="I52">
        <f t="shared" si="2"/>
        <v>79417.786112508882</v>
      </c>
    </row>
    <row r="53" spans="1:9" x14ac:dyDescent="0.2">
      <c r="A53" s="5">
        <v>35521</v>
      </c>
      <c r="C53">
        <v>70048.103000000003</v>
      </c>
      <c r="D53">
        <v>11670.602999999999</v>
      </c>
      <c r="E53" s="6">
        <v>68287.600000000006</v>
      </c>
      <c r="F53" s="6">
        <v>234743</v>
      </c>
      <c r="G53" s="6">
        <f t="shared" si="1"/>
        <v>29.090366911899402</v>
      </c>
      <c r="H53">
        <f>D53/era!I53</f>
        <v>11466.386321702134</v>
      </c>
      <c r="I53">
        <f t="shared" si="2"/>
        <v>81514.489321702131</v>
      </c>
    </row>
    <row r="54" spans="1:9" x14ac:dyDescent="0.2">
      <c r="A54" s="5">
        <v>35551</v>
      </c>
      <c r="C54">
        <v>70817.038700000005</v>
      </c>
      <c r="D54">
        <v>12215.363300000001</v>
      </c>
      <c r="E54" s="6">
        <v>66279.7</v>
      </c>
      <c r="F54" s="6">
        <v>231843.5</v>
      </c>
      <c r="G54" s="6">
        <f t="shared" si="1"/>
        <v>28.58812086601522</v>
      </c>
      <c r="H54">
        <f>D54/era!I54</f>
        <v>11647.212709014937</v>
      </c>
      <c r="I54">
        <f t="shared" si="2"/>
        <v>82464.251409014949</v>
      </c>
    </row>
    <row r="55" spans="1:9" x14ac:dyDescent="0.2">
      <c r="A55" s="5">
        <v>35582</v>
      </c>
      <c r="C55">
        <v>72522.073799999998</v>
      </c>
      <c r="D55">
        <v>12954.6255</v>
      </c>
      <c r="E55" s="6">
        <v>67760.399999999994</v>
      </c>
      <c r="F55" s="6">
        <v>235762</v>
      </c>
      <c r="G55" s="6">
        <f t="shared" si="1"/>
        <v>28.741018484743087</v>
      </c>
      <c r="H55">
        <f>D55/era!I55</f>
        <v>12245.739008913455</v>
      </c>
      <c r="I55">
        <f t="shared" si="2"/>
        <v>84767.812808913455</v>
      </c>
    </row>
    <row r="56" spans="1:9" x14ac:dyDescent="0.2">
      <c r="A56" s="5">
        <v>35612</v>
      </c>
      <c r="C56">
        <v>73554.811300000001</v>
      </c>
      <c r="D56">
        <v>13770.6428</v>
      </c>
      <c r="E56" s="6">
        <v>67730.7</v>
      </c>
      <c r="F56" s="6">
        <v>244298.4</v>
      </c>
      <c r="G56" s="6">
        <f t="shared" si="1"/>
        <v>27.724577811397864</v>
      </c>
      <c r="H56">
        <f>D56/era!I56</f>
        <v>12765.867582613864</v>
      </c>
      <c r="I56">
        <f t="shared" si="2"/>
        <v>86320.678882613865</v>
      </c>
    </row>
    <row r="57" spans="1:9" x14ac:dyDescent="0.2">
      <c r="A57" s="5">
        <v>35643</v>
      </c>
      <c r="C57">
        <v>75430.924199999994</v>
      </c>
      <c r="D57">
        <v>14141.9398</v>
      </c>
      <c r="E57" s="6">
        <v>68751.3</v>
      </c>
      <c r="F57" s="6">
        <v>247636.8</v>
      </c>
      <c r="G57" s="6">
        <f t="shared" si="1"/>
        <v>27.762957686418176</v>
      </c>
      <c r="H57">
        <f>D57/era!I57</f>
        <v>12923.373995633849</v>
      </c>
      <c r="I57">
        <f t="shared" si="2"/>
        <v>88354.298195633848</v>
      </c>
    </row>
    <row r="58" spans="1:9" x14ac:dyDescent="0.2">
      <c r="A58" s="5">
        <v>35674</v>
      </c>
      <c r="C58">
        <v>77685.802200000006</v>
      </c>
      <c r="D58">
        <v>14536.8238</v>
      </c>
      <c r="E58" s="6">
        <v>68713.100000000006</v>
      </c>
      <c r="F58" s="6">
        <v>251798.5</v>
      </c>
      <c r="G58" s="6">
        <f t="shared" si="1"/>
        <v>27.288923484452848</v>
      </c>
      <c r="H58">
        <f>D58/era!I58</f>
        <v>13285.315611763215</v>
      </c>
      <c r="I58">
        <f t="shared" si="2"/>
        <v>90971.117811763223</v>
      </c>
    </row>
    <row r="59" spans="1:9" x14ac:dyDescent="0.2">
      <c r="A59" s="5">
        <v>35704</v>
      </c>
      <c r="C59">
        <v>78913.928199999995</v>
      </c>
      <c r="D59">
        <v>15427.704100000001</v>
      </c>
      <c r="E59" s="6">
        <v>69678.600000000006</v>
      </c>
      <c r="F59" s="6">
        <v>257907.8</v>
      </c>
      <c r="G59" s="6">
        <f t="shared" si="1"/>
        <v>27.016864166186522</v>
      </c>
      <c r="H59">
        <f>D59/era!I59</f>
        <v>13507.749584464005</v>
      </c>
      <c r="I59">
        <f t="shared" si="2"/>
        <v>92421.677784464002</v>
      </c>
    </row>
    <row r="60" spans="1:9" x14ac:dyDescent="0.2">
      <c r="A60" s="5">
        <v>35735</v>
      </c>
      <c r="C60">
        <v>81780.706000000006</v>
      </c>
      <c r="D60">
        <v>15735.878500000001</v>
      </c>
      <c r="E60" s="6">
        <v>73067.899999999994</v>
      </c>
      <c r="F60" s="6">
        <v>266769.59999999998</v>
      </c>
      <c r="G60" s="6">
        <f t="shared" si="1"/>
        <v>27.389890002459051</v>
      </c>
      <c r="H60">
        <f>D60/era!I60</f>
        <v>13820.102773312416</v>
      </c>
      <c r="I60">
        <f t="shared" si="2"/>
        <v>95600.808773312427</v>
      </c>
    </row>
    <row r="61" spans="1:9" x14ac:dyDescent="0.2">
      <c r="A61" s="5">
        <v>35765</v>
      </c>
      <c r="C61">
        <v>82834.0766</v>
      </c>
      <c r="D61">
        <v>15316.397499999999</v>
      </c>
      <c r="E61" s="6">
        <v>64103.6</v>
      </c>
      <c r="F61" s="6">
        <v>259636</v>
      </c>
      <c r="G61" s="6">
        <f t="shared" si="1"/>
        <v>24.6897964843088</v>
      </c>
      <c r="H61">
        <f>D61/era!I61</f>
        <v>13691.33545773048</v>
      </c>
      <c r="I61">
        <f t="shared" si="2"/>
        <v>96525.412057730486</v>
      </c>
    </row>
    <row r="62" spans="1:9" x14ac:dyDescent="0.2">
      <c r="A62" s="5">
        <v>35796</v>
      </c>
      <c r="C62">
        <v>85041.277100000007</v>
      </c>
      <c r="D62">
        <v>16055.118200000001</v>
      </c>
      <c r="H62">
        <f>D62/era!I62</f>
        <v>14442.677253627049</v>
      </c>
      <c r="I62">
        <f t="shared" si="2"/>
        <v>99483.95435362705</v>
      </c>
    </row>
    <row r="63" spans="1:9" x14ac:dyDescent="0.2">
      <c r="A63" s="5">
        <v>35827</v>
      </c>
      <c r="C63">
        <v>85865.075700000001</v>
      </c>
      <c r="D63">
        <v>16407.731400000001</v>
      </c>
      <c r="H63">
        <f>D63/era!I63</f>
        <v>14939.497005210949</v>
      </c>
      <c r="I63">
        <f t="shared" si="2"/>
        <v>100804.57270521094</v>
      </c>
    </row>
    <row r="64" spans="1:9" x14ac:dyDescent="0.2">
      <c r="A64" s="5">
        <v>35855</v>
      </c>
      <c r="C64">
        <v>87139.728900000002</v>
      </c>
      <c r="D64">
        <v>16985.580699999999</v>
      </c>
      <c r="H64">
        <f>D64/era!I64</f>
        <v>15874.898427681968</v>
      </c>
      <c r="I64">
        <f t="shared" si="2"/>
        <v>103014.62732768197</v>
      </c>
    </row>
    <row r="65" spans="1:9" x14ac:dyDescent="0.2">
      <c r="A65" s="5">
        <v>35886</v>
      </c>
      <c r="C65">
        <v>87714.756899999993</v>
      </c>
      <c r="D65">
        <v>18231.484100000001</v>
      </c>
      <c r="H65">
        <f>D65/era!I65</f>
        <v>17018.420579959795</v>
      </c>
      <c r="I65">
        <f t="shared" si="2"/>
        <v>104733.17747995979</v>
      </c>
    </row>
    <row r="66" spans="1:9" x14ac:dyDescent="0.2">
      <c r="A66" s="5">
        <v>35916</v>
      </c>
      <c r="C66">
        <v>88002.851299999995</v>
      </c>
      <c r="D66">
        <v>19957.809700000002</v>
      </c>
      <c r="H66">
        <f>D66/era!I66</f>
        <v>18051.40109533388</v>
      </c>
      <c r="I66">
        <f t="shared" si="2"/>
        <v>106054.25239533387</v>
      </c>
    </row>
    <row r="67" spans="1:9" x14ac:dyDescent="0.2">
      <c r="A67" s="5">
        <v>35947</v>
      </c>
      <c r="C67">
        <v>89080.575899999996</v>
      </c>
      <c r="D67">
        <v>21146.363600000001</v>
      </c>
      <c r="H67">
        <f>D67/era!I67</f>
        <v>19359.941783724858</v>
      </c>
      <c r="I67">
        <f t="shared" si="2"/>
        <v>108440.51768372486</v>
      </c>
    </row>
    <row r="68" spans="1:9" x14ac:dyDescent="0.2">
      <c r="A68" s="5">
        <v>35977</v>
      </c>
      <c r="C68">
        <v>89373.964000000007</v>
      </c>
      <c r="D68">
        <v>21855.0088</v>
      </c>
      <c r="H68">
        <f>D68/era!I68</f>
        <v>20077.405913054608</v>
      </c>
      <c r="I68">
        <f t="shared" si="2"/>
        <v>109451.36991305462</v>
      </c>
    </row>
    <row r="69" spans="1:9" x14ac:dyDescent="0.2">
      <c r="A69" s="5">
        <v>36008</v>
      </c>
      <c r="C69">
        <v>89789.405799999993</v>
      </c>
      <c r="D69">
        <v>25391.2418</v>
      </c>
      <c r="H69">
        <f>D69/era!I69</f>
        <v>21227.091563982543</v>
      </c>
      <c r="I69">
        <f t="shared" si="2"/>
        <v>111016.49736398253</v>
      </c>
    </row>
    <row r="70" spans="1:9" x14ac:dyDescent="0.2">
      <c r="A70" s="5">
        <v>36039</v>
      </c>
      <c r="C70">
        <v>92143.255499999999</v>
      </c>
      <c r="D70">
        <v>26550.725200000001</v>
      </c>
      <c r="H70">
        <f>D70/era!I70</f>
        <v>22263.848077641418</v>
      </c>
      <c r="I70">
        <f t="shared" si="2"/>
        <v>114407.10357764142</v>
      </c>
    </row>
    <row r="71" spans="1:9" x14ac:dyDescent="0.2">
      <c r="A71" s="5">
        <v>36069</v>
      </c>
      <c r="C71">
        <v>94719.715899999996</v>
      </c>
      <c r="D71">
        <v>26298.746200000001</v>
      </c>
      <c r="H71">
        <f>D71/era!I71</f>
        <v>22694.639942559821</v>
      </c>
      <c r="I71">
        <f t="shared" si="2"/>
        <v>117414.35584255982</v>
      </c>
    </row>
    <row r="72" spans="1:9" x14ac:dyDescent="0.2">
      <c r="A72" s="5">
        <v>36100</v>
      </c>
      <c r="C72">
        <v>96995.425199999998</v>
      </c>
      <c r="D72">
        <v>26698.123</v>
      </c>
      <c r="H72">
        <f>D72/era!I72</f>
        <v>23268.872816753945</v>
      </c>
      <c r="I72">
        <f t="shared" si="2"/>
        <v>120264.29801675395</v>
      </c>
    </row>
    <row r="73" spans="1:9" x14ac:dyDescent="0.2">
      <c r="A73" s="5">
        <v>36130</v>
      </c>
      <c r="C73">
        <v>97804.327300000004</v>
      </c>
      <c r="D73">
        <v>26749.984100000001</v>
      </c>
      <c r="H73">
        <f>D73/era!I73</f>
        <v>22896.548368174423</v>
      </c>
      <c r="I73">
        <f t="shared" si="2"/>
        <v>120700.87566817443</v>
      </c>
    </row>
    <row r="74" spans="1:9" x14ac:dyDescent="0.2">
      <c r="A74" s="5">
        <v>36161</v>
      </c>
      <c r="C74">
        <v>99656.592300000004</v>
      </c>
      <c r="D74">
        <v>28069.287</v>
      </c>
      <c r="H74">
        <f>D74/era!I74</f>
        <v>23475.426820250806</v>
      </c>
      <c r="I74">
        <f t="shared" si="2"/>
        <v>123132.01912025081</v>
      </c>
    </row>
    <row r="75" spans="1:9" x14ac:dyDescent="0.2">
      <c r="A75" s="5">
        <v>36192</v>
      </c>
      <c r="C75">
        <v>101346.2412</v>
      </c>
      <c r="D75">
        <v>30232.716</v>
      </c>
      <c r="H75">
        <f>D75/era!I75</f>
        <v>24047.1711072998</v>
      </c>
      <c r="I75">
        <f t="shared" si="2"/>
        <v>125393.4123072998</v>
      </c>
    </row>
    <row r="76" spans="1:9" x14ac:dyDescent="0.2">
      <c r="A76" s="5">
        <v>36220</v>
      </c>
      <c r="C76">
        <v>103303.6761</v>
      </c>
      <c r="D76">
        <v>30184.395400000001</v>
      </c>
      <c r="H76">
        <f>D76/era!I76</f>
        <v>24160.352240679655</v>
      </c>
      <c r="I76">
        <f t="shared" si="2"/>
        <v>127464.02834067965</v>
      </c>
    </row>
    <row r="77" spans="1:9" x14ac:dyDescent="0.2">
      <c r="A77" s="5">
        <v>36251</v>
      </c>
      <c r="C77">
        <v>105908.8348</v>
      </c>
      <c r="D77">
        <v>29742.574000000001</v>
      </c>
      <c r="H77">
        <f>D77/era!I77</f>
        <v>24469.735736148101</v>
      </c>
      <c r="I77">
        <f t="shared" si="2"/>
        <v>130378.57053614809</v>
      </c>
    </row>
    <row r="78" spans="1:9" x14ac:dyDescent="0.2">
      <c r="A78" s="5">
        <v>36281</v>
      </c>
      <c r="C78">
        <v>108293.1275</v>
      </c>
      <c r="D78">
        <v>29859.300899999998</v>
      </c>
      <c r="H78">
        <f>D78/era!I78</f>
        <v>24688.207908785746</v>
      </c>
      <c r="I78">
        <f t="shared" si="2"/>
        <v>132981.33540878576</v>
      </c>
    </row>
    <row r="79" spans="1:9" x14ac:dyDescent="0.2">
      <c r="A79" s="5">
        <v>36312</v>
      </c>
      <c r="C79">
        <v>110812.1425</v>
      </c>
      <c r="D79">
        <v>28820.729800000001</v>
      </c>
      <c r="H79">
        <f>D79/era!I79</f>
        <v>24319.719733826299</v>
      </c>
      <c r="I79">
        <f t="shared" si="2"/>
        <v>135131.86223382631</v>
      </c>
    </row>
    <row r="80" spans="1:9" x14ac:dyDescent="0.2">
      <c r="A80" s="5">
        <v>36342</v>
      </c>
      <c r="C80">
        <v>112697.5625</v>
      </c>
      <c r="D80">
        <v>28919.4254</v>
      </c>
      <c r="H80">
        <f>D80/era!I80</f>
        <v>24100.960124333622</v>
      </c>
      <c r="I80">
        <f t="shared" si="2"/>
        <v>136798.52262433362</v>
      </c>
    </row>
    <row r="81" spans="1:9" x14ac:dyDescent="0.2">
      <c r="A81" s="5">
        <v>36373</v>
      </c>
      <c r="C81">
        <v>115622.351</v>
      </c>
      <c r="D81">
        <v>29966.9372</v>
      </c>
      <c r="H81">
        <f>D81/era!I81</f>
        <v>24510.612470436132</v>
      </c>
      <c r="I81">
        <f t="shared" si="2"/>
        <v>140132.96347043614</v>
      </c>
    </row>
    <row r="82" spans="1:9" x14ac:dyDescent="0.2">
      <c r="A82" s="5">
        <v>36404</v>
      </c>
      <c r="C82">
        <v>118986.2653</v>
      </c>
      <c r="D82">
        <v>31366.0455</v>
      </c>
      <c r="H82">
        <f>D82/era!I82</f>
        <v>24626.596437547014</v>
      </c>
      <c r="I82">
        <f t="shared" si="2"/>
        <v>143612.86173754701</v>
      </c>
    </row>
    <row r="83" spans="1:9" x14ac:dyDescent="0.2">
      <c r="A83" s="5">
        <v>36434</v>
      </c>
      <c r="C83">
        <v>122170.2874</v>
      </c>
      <c r="D83">
        <v>32023.030200000001</v>
      </c>
      <c r="H83">
        <f>D83/era!I83</f>
        <v>24703.092437370786</v>
      </c>
      <c r="I83">
        <f t="shared" si="2"/>
        <v>146873.3798373708</v>
      </c>
    </row>
    <row r="84" spans="1:9" x14ac:dyDescent="0.2">
      <c r="A84" s="5">
        <v>36465</v>
      </c>
      <c r="C84">
        <v>125940.8849</v>
      </c>
      <c r="D84">
        <v>32105.5399</v>
      </c>
      <c r="H84">
        <f>D84/era!I84</f>
        <v>25534.528068028732</v>
      </c>
      <c r="I84">
        <f t="shared" si="2"/>
        <v>151475.41296802874</v>
      </c>
    </row>
    <row r="85" spans="1:9" x14ac:dyDescent="0.2">
      <c r="A85" s="5">
        <v>36495</v>
      </c>
      <c r="C85">
        <v>126546.2176</v>
      </c>
      <c r="D85">
        <v>30308.906999999999</v>
      </c>
      <c r="H85">
        <f>D85/era!I85</f>
        <v>24749.345585690731</v>
      </c>
      <c r="I85">
        <f t="shared" si="2"/>
        <v>151295.56318569073</v>
      </c>
    </row>
    <row r="86" spans="1:9" x14ac:dyDescent="0.2">
      <c r="A86" s="5">
        <v>36526</v>
      </c>
      <c r="C86">
        <v>129168.64599999999</v>
      </c>
      <c r="D86">
        <v>31109.8806</v>
      </c>
      <c r="H86">
        <f>D86/era!I86</f>
        <v>25758.35897624529</v>
      </c>
      <c r="I86">
        <f t="shared" si="2"/>
        <v>154927.00497624528</v>
      </c>
    </row>
    <row r="87" spans="1:9" x14ac:dyDescent="0.2">
      <c r="A87" s="5">
        <v>36557</v>
      </c>
      <c r="C87">
        <v>130945.149</v>
      </c>
      <c r="D87">
        <v>30513.257799999999</v>
      </c>
      <c r="H87">
        <f>D87/era!I87</f>
        <v>25628.233863725178</v>
      </c>
      <c r="I87">
        <f t="shared" si="2"/>
        <v>156573.38286372519</v>
      </c>
    </row>
    <row r="88" spans="1:9" x14ac:dyDescent="0.2">
      <c r="A88" s="5">
        <v>36586</v>
      </c>
      <c r="C88">
        <v>132768.34419999999</v>
      </c>
      <c r="D88">
        <v>30533.569200000002</v>
      </c>
      <c r="H88">
        <f>D88/era!I88</f>
        <v>25991.817511720434</v>
      </c>
      <c r="I88">
        <f t="shared" si="2"/>
        <v>158760.16171172043</v>
      </c>
    </row>
    <row r="89" spans="1:9" x14ac:dyDescent="0.2">
      <c r="A89" s="5">
        <v>36617</v>
      </c>
      <c r="C89">
        <v>133994.47579999999</v>
      </c>
      <c r="D89">
        <v>32685.236099999998</v>
      </c>
      <c r="H89">
        <f>D89/era!I89</f>
        <v>26587.039067843303</v>
      </c>
      <c r="I89">
        <f t="shared" si="2"/>
        <v>160581.5148678433</v>
      </c>
    </row>
    <row r="90" spans="1:9" x14ac:dyDescent="0.2">
      <c r="A90" s="5">
        <v>36647</v>
      </c>
      <c r="C90">
        <v>135501.42989999999</v>
      </c>
      <c r="D90">
        <v>33825.553699999997</v>
      </c>
      <c r="H90">
        <f>D90/era!I90</f>
        <v>27404.646840828045</v>
      </c>
      <c r="I90">
        <f t="shared" si="2"/>
        <v>162906.07674082802</v>
      </c>
    </row>
    <row r="91" spans="1:9" x14ac:dyDescent="0.2">
      <c r="A91" s="5">
        <v>36678</v>
      </c>
      <c r="C91">
        <v>146700.5074</v>
      </c>
      <c r="D91">
        <v>34880.298600000002</v>
      </c>
      <c r="H91">
        <f>D91/era!I91</f>
        <v>28076.303573278634</v>
      </c>
      <c r="I91">
        <f t="shared" si="2"/>
        <v>174776.81097327863</v>
      </c>
    </row>
    <row r="92" spans="1:9" x14ac:dyDescent="0.2">
      <c r="A92" s="5">
        <v>36708</v>
      </c>
      <c r="C92">
        <v>139595.62409999999</v>
      </c>
      <c r="D92">
        <v>34496.939100000003</v>
      </c>
      <c r="H92">
        <f>D92/era!I92</f>
        <v>28469.58817539168</v>
      </c>
      <c r="I92">
        <f t="shared" si="2"/>
        <v>168065.21227539168</v>
      </c>
    </row>
    <row r="93" spans="1:9" x14ac:dyDescent="0.2">
      <c r="A93" s="5">
        <v>36739</v>
      </c>
      <c r="C93">
        <v>142225.32430000001</v>
      </c>
      <c r="D93">
        <v>35223.462399999997</v>
      </c>
      <c r="H93">
        <f>D93/era!I93</f>
        <v>29802.732026330134</v>
      </c>
      <c r="I93">
        <f t="shared" si="2"/>
        <v>172028.05632633014</v>
      </c>
    </row>
    <row r="94" spans="1:9" x14ac:dyDescent="0.2">
      <c r="A94" s="5">
        <v>36770</v>
      </c>
      <c r="C94">
        <v>143637.86979999999</v>
      </c>
      <c r="D94">
        <v>38049.806799999998</v>
      </c>
      <c r="H94">
        <f>D94/era!I94</f>
        <v>31109.624181172156</v>
      </c>
      <c r="I94">
        <f t="shared" si="2"/>
        <v>174747.49398117216</v>
      </c>
    </row>
    <row r="95" spans="1:9" x14ac:dyDescent="0.2">
      <c r="A95" s="5">
        <v>36800</v>
      </c>
      <c r="C95">
        <v>145323.1</v>
      </c>
      <c r="D95">
        <v>39409.764199999998</v>
      </c>
      <c r="H95">
        <f>D95/era!I95</f>
        <v>32441.750379278801</v>
      </c>
      <c r="I95">
        <f t="shared" si="2"/>
        <v>177764.8503792788</v>
      </c>
    </row>
    <row r="96" spans="1:9" x14ac:dyDescent="0.2">
      <c r="A96" s="5">
        <v>36831</v>
      </c>
      <c r="C96">
        <v>146705.5796</v>
      </c>
      <c r="D96">
        <v>39380.607499999998</v>
      </c>
      <c r="H96">
        <f>D96/era!I96</f>
        <v>32755.959724786579</v>
      </c>
      <c r="I96">
        <f t="shared" si="2"/>
        <v>179461.53932478657</v>
      </c>
    </row>
    <row r="97" spans="1:9" x14ac:dyDescent="0.2">
      <c r="A97" s="5">
        <v>36861</v>
      </c>
      <c r="C97">
        <v>145970.91209999999</v>
      </c>
      <c r="D97">
        <v>38544.103600000002</v>
      </c>
      <c r="H97">
        <f>D97/era!I97</f>
        <v>32740.616168720513</v>
      </c>
      <c r="I97">
        <f t="shared" si="2"/>
        <v>178711.52826872049</v>
      </c>
    </row>
    <row r="98" spans="1:9" x14ac:dyDescent="0.2">
      <c r="A98" s="5">
        <v>36892</v>
      </c>
      <c r="C98">
        <v>147007.2512</v>
      </c>
      <c r="D98">
        <v>39651.547299999998</v>
      </c>
      <c r="H98">
        <f>D98/era!I98</f>
        <v>34349.83397984859</v>
      </c>
      <c r="I98">
        <f t="shared" si="2"/>
        <v>181357.0851798486</v>
      </c>
    </row>
    <row r="99" spans="1:9" x14ac:dyDescent="0.2">
      <c r="A99" s="5">
        <v>36923</v>
      </c>
      <c r="C99">
        <v>147551.8829</v>
      </c>
      <c r="D99">
        <v>40821.281300000002</v>
      </c>
      <c r="H99">
        <f>D99/era!I99</f>
        <v>36198.783178988655</v>
      </c>
      <c r="I99">
        <f t="shared" si="2"/>
        <v>183750.66607898864</v>
      </c>
    </row>
    <row r="100" spans="1:9" x14ac:dyDescent="0.2">
      <c r="A100" s="5">
        <v>36951</v>
      </c>
      <c r="C100">
        <v>147667.2659</v>
      </c>
      <c r="D100">
        <v>41451.596100000002</v>
      </c>
      <c r="H100">
        <f>D100/era!I100</f>
        <v>37725.652740172365</v>
      </c>
      <c r="I100">
        <f t="shared" si="2"/>
        <v>185392.91864017237</v>
      </c>
    </row>
    <row r="101" spans="1:9" x14ac:dyDescent="0.2">
      <c r="A101" s="5">
        <v>36982</v>
      </c>
      <c r="C101">
        <v>148401.7738</v>
      </c>
      <c r="D101">
        <v>41318.987399999998</v>
      </c>
      <c r="H101">
        <f>D101/era!I101</f>
        <v>38528.305812927603</v>
      </c>
      <c r="I101">
        <f t="shared" si="2"/>
        <v>186930.0796129276</v>
      </c>
    </row>
    <row r="102" spans="1:9" x14ac:dyDescent="0.2">
      <c r="A102" s="5">
        <v>37012</v>
      </c>
      <c r="C102">
        <v>147939.47709999999</v>
      </c>
      <c r="D102">
        <v>41914.253900000003</v>
      </c>
      <c r="H102">
        <f>D102/era!I102</f>
        <v>40297.086010313862</v>
      </c>
      <c r="I102">
        <f t="shared" si="2"/>
        <v>188236.56311031384</v>
      </c>
    </row>
    <row r="103" spans="1:9" x14ac:dyDescent="0.2">
      <c r="A103" s="5">
        <v>37043</v>
      </c>
      <c r="C103">
        <v>148778.90059999999</v>
      </c>
      <c r="D103">
        <v>42831.630799999999</v>
      </c>
      <c r="H103">
        <f>D103/era!I103</f>
        <v>40774.277442169863</v>
      </c>
      <c r="I103">
        <f t="shared" si="2"/>
        <v>189553.17804216986</v>
      </c>
    </row>
    <row r="104" spans="1:9" x14ac:dyDescent="0.2">
      <c r="A104" s="5">
        <v>37073</v>
      </c>
      <c r="C104">
        <v>148276.77189999999</v>
      </c>
      <c r="D104">
        <v>48059.092199999999</v>
      </c>
      <c r="H104">
        <f>D104/era!I104</f>
        <v>41940.629790486644</v>
      </c>
      <c r="I104">
        <f t="shared" si="2"/>
        <v>190217.40169048664</v>
      </c>
    </row>
    <row r="105" spans="1:9" x14ac:dyDescent="0.2">
      <c r="A105" s="5">
        <v>37104</v>
      </c>
      <c r="C105">
        <v>149414.81400000001</v>
      </c>
      <c r="D105">
        <v>49997.950100000002</v>
      </c>
      <c r="H105">
        <f>D105/era!I105</f>
        <v>42453.367081021264</v>
      </c>
      <c r="I105">
        <f t="shared" si="2"/>
        <v>191868.18108102126</v>
      </c>
    </row>
    <row r="106" spans="1:9" x14ac:dyDescent="0.2">
      <c r="A106" s="5">
        <v>37135</v>
      </c>
      <c r="C106">
        <v>151001.0398</v>
      </c>
      <c r="D106">
        <v>50934.327499999999</v>
      </c>
      <c r="H106">
        <f>D106/era!I106</f>
        <v>43112.211367031829</v>
      </c>
      <c r="I106">
        <f t="shared" si="2"/>
        <v>194113.25116703182</v>
      </c>
    </row>
    <row r="107" spans="1:9" x14ac:dyDescent="0.2">
      <c r="A107" s="5">
        <v>37165</v>
      </c>
      <c r="C107">
        <v>152081.42970000001</v>
      </c>
      <c r="D107">
        <v>49241.603199999998</v>
      </c>
      <c r="H107">
        <f>D107/era!I107</f>
        <v>43486.72241459629</v>
      </c>
      <c r="I107">
        <f t="shared" si="2"/>
        <v>195568.15211459631</v>
      </c>
    </row>
    <row r="108" spans="1:9" x14ac:dyDescent="0.2">
      <c r="A108" s="5">
        <v>37196</v>
      </c>
      <c r="C108">
        <v>152616.6323</v>
      </c>
      <c r="D108">
        <v>49115.603300000002</v>
      </c>
      <c r="H108">
        <f>D108/era!I108</f>
        <v>43798.436400627921</v>
      </c>
      <c r="I108">
        <f t="shared" si="2"/>
        <v>196415.06870062792</v>
      </c>
    </row>
    <row r="109" spans="1:9" x14ac:dyDescent="0.2">
      <c r="A109" s="5">
        <v>37226</v>
      </c>
      <c r="C109">
        <v>150421.65270000001</v>
      </c>
      <c r="D109">
        <v>47731.315999999999</v>
      </c>
      <c r="H109">
        <f>D109/era!I109</f>
        <v>43912.78865845054</v>
      </c>
      <c r="I109">
        <f t="shared" si="2"/>
        <v>194334.44135845054</v>
      </c>
    </row>
    <row r="110" spans="1:9" x14ac:dyDescent="0.2">
      <c r="A110" s="5">
        <v>37257</v>
      </c>
      <c r="C110">
        <v>149680.1354</v>
      </c>
      <c r="D110">
        <v>49970.265299999999</v>
      </c>
      <c r="H110">
        <f>D110/era!I110</f>
        <v>44960.257401116702</v>
      </c>
      <c r="I110">
        <f t="shared" si="2"/>
        <v>194640.39280111669</v>
      </c>
    </row>
    <row r="111" spans="1:9" x14ac:dyDescent="0.2">
      <c r="A111" s="5">
        <v>37288</v>
      </c>
      <c r="C111">
        <v>148915.16329999999</v>
      </c>
      <c r="D111">
        <v>51673.435799999999</v>
      </c>
      <c r="H111">
        <f>D111/era!I111</f>
        <v>45478.862585351126</v>
      </c>
      <c r="I111">
        <f t="shared" si="2"/>
        <v>194394.02588535112</v>
      </c>
    </row>
    <row r="112" spans="1:9" x14ac:dyDescent="0.2">
      <c r="A112" s="5">
        <v>37316</v>
      </c>
      <c r="C112">
        <v>146325.62</v>
      </c>
      <c r="D112">
        <v>51818.108999999997</v>
      </c>
      <c r="H112">
        <f>D112/era!I112</f>
        <v>46582.79448716886</v>
      </c>
      <c r="I112">
        <f t="shared" si="2"/>
        <v>192908.41448716886</v>
      </c>
    </row>
    <row r="113" spans="1:9" x14ac:dyDescent="0.2">
      <c r="A113" s="5">
        <v>37347</v>
      </c>
      <c r="C113">
        <v>146614.372</v>
      </c>
      <c r="D113">
        <v>51603.792000000001</v>
      </c>
      <c r="H113">
        <f>D113/era!I113</f>
        <v>46566.871417669136</v>
      </c>
      <c r="I113">
        <f t="shared" si="2"/>
        <v>193181.24341766915</v>
      </c>
    </row>
    <row r="114" spans="1:9" x14ac:dyDescent="0.2">
      <c r="A114" s="5">
        <v>37377</v>
      </c>
      <c r="C114">
        <v>145631.823</v>
      </c>
      <c r="D114">
        <v>54681.618999999999</v>
      </c>
      <c r="H114">
        <f>D114/era!I114</f>
        <v>47643.528723410098</v>
      </c>
      <c r="I114">
        <f t="shared" ref="I114:I177" si="3">C114+H114</f>
        <v>193275.3517234101</v>
      </c>
    </row>
    <row r="115" spans="1:9" x14ac:dyDescent="0.2">
      <c r="A115" s="5">
        <v>37408</v>
      </c>
      <c r="C115">
        <v>146407.76999999999</v>
      </c>
      <c r="D115">
        <v>57870.514999999999</v>
      </c>
      <c r="H115">
        <f>D115/era!I115</f>
        <v>47554.73184681077</v>
      </c>
      <c r="I115">
        <f t="shared" si="3"/>
        <v>193962.50184681074</v>
      </c>
    </row>
    <row r="116" spans="1:9" x14ac:dyDescent="0.2">
      <c r="A116" s="5">
        <v>37438</v>
      </c>
      <c r="C116">
        <v>149389.484</v>
      </c>
      <c r="D116">
        <v>56701.057000000001</v>
      </c>
      <c r="H116">
        <f>D116/era!I116</f>
        <v>45653.095536590707</v>
      </c>
      <c r="I116">
        <f t="shared" si="3"/>
        <v>195042.5795365907</v>
      </c>
    </row>
    <row r="117" spans="1:9" x14ac:dyDescent="0.2">
      <c r="A117" s="5">
        <v>37469</v>
      </c>
      <c r="C117">
        <v>150445.03400000001</v>
      </c>
      <c r="D117">
        <v>56936.963000000003</v>
      </c>
      <c r="H117">
        <f>D117/era!I117</f>
        <v>45921.475299744918</v>
      </c>
      <c r="I117">
        <f t="shared" si="3"/>
        <v>196366.50929974494</v>
      </c>
    </row>
    <row r="118" spans="1:9" x14ac:dyDescent="0.2">
      <c r="A118" s="5">
        <v>37500</v>
      </c>
      <c r="C118">
        <v>152245.53200000001</v>
      </c>
      <c r="D118">
        <v>56596.932000000001</v>
      </c>
      <c r="H118">
        <f>D118/era!I118</f>
        <v>45568.371150626946</v>
      </c>
      <c r="I118">
        <f t="shared" si="3"/>
        <v>197813.90315062695</v>
      </c>
    </row>
    <row r="119" spans="1:9" x14ac:dyDescent="0.2">
      <c r="A119" s="5">
        <v>37530</v>
      </c>
      <c r="C119">
        <v>152557.95600000001</v>
      </c>
      <c r="D119">
        <v>55039.374000000003</v>
      </c>
      <c r="H119">
        <f>D119/era!I119</f>
        <v>45574.090273786387</v>
      </c>
      <c r="I119">
        <f t="shared" si="3"/>
        <v>198132.0462737864</v>
      </c>
    </row>
    <row r="120" spans="1:9" x14ac:dyDescent="0.2">
      <c r="A120" s="5">
        <v>37561</v>
      </c>
      <c r="C120">
        <v>153047.08799999999</v>
      </c>
      <c r="D120">
        <v>55117.067000000003</v>
      </c>
      <c r="H120">
        <f>D120/era!I120</f>
        <v>45756.193477853252</v>
      </c>
      <c r="I120">
        <f t="shared" si="3"/>
        <v>198803.28147785325</v>
      </c>
    </row>
    <row r="121" spans="1:9" x14ac:dyDescent="0.2">
      <c r="A121" s="5">
        <v>37591</v>
      </c>
      <c r="C121">
        <v>150313.35800000001</v>
      </c>
      <c r="D121">
        <v>54677.623</v>
      </c>
      <c r="H121">
        <f>D121/era!I121</f>
        <v>45358.227301034189</v>
      </c>
      <c r="I121">
        <f t="shared" si="3"/>
        <v>195671.58530103421</v>
      </c>
    </row>
    <row r="122" spans="1:9" x14ac:dyDescent="0.2">
      <c r="A122" s="5">
        <v>37622</v>
      </c>
      <c r="C122">
        <v>150889.12899999999</v>
      </c>
      <c r="D122">
        <v>56064.076999999997</v>
      </c>
      <c r="H122">
        <f>D122/era!I122</f>
        <v>45779.083534778772</v>
      </c>
      <c r="I122">
        <f t="shared" si="3"/>
        <v>196668.21253477875</v>
      </c>
    </row>
    <row r="123" spans="1:9" x14ac:dyDescent="0.2">
      <c r="A123" s="5">
        <v>37653</v>
      </c>
      <c r="C123">
        <v>150843.82699999999</v>
      </c>
      <c r="D123">
        <v>57606.125</v>
      </c>
      <c r="H123">
        <f>D123/era!I123</f>
        <v>45667.675311948915</v>
      </c>
      <c r="I123">
        <f t="shared" si="3"/>
        <v>196511.50231194892</v>
      </c>
    </row>
    <row r="124" spans="1:9" x14ac:dyDescent="0.2">
      <c r="A124" s="5">
        <v>37681</v>
      </c>
      <c r="C124">
        <v>151374.18599999999</v>
      </c>
      <c r="D124">
        <v>61379.582999999999</v>
      </c>
      <c r="H124">
        <f>D124/era!I124</f>
        <v>46234.759391033134</v>
      </c>
      <c r="I124">
        <f t="shared" si="3"/>
        <v>197608.94539103314</v>
      </c>
    </row>
    <row r="125" spans="1:9" x14ac:dyDescent="0.2">
      <c r="A125" s="5">
        <v>37712</v>
      </c>
      <c r="C125">
        <v>151827.003</v>
      </c>
      <c r="D125">
        <v>58612.042000000001</v>
      </c>
      <c r="H125">
        <f>D125/era!I125</f>
        <v>46942.516311730309</v>
      </c>
      <c r="I125">
        <f t="shared" si="3"/>
        <v>198769.51931173031</v>
      </c>
    </row>
    <row r="126" spans="1:9" x14ac:dyDescent="0.2">
      <c r="A126" s="5">
        <v>37742</v>
      </c>
      <c r="C126">
        <v>153072.587</v>
      </c>
      <c r="D126">
        <v>59199.197999999997</v>
      </c>
      <c r="H126">
        <f>D126/era!I126</f>
        <v>46566.547444219512</v>
      </c>
      <c r="I126">
        <f t="shared" si="3"/>
        <v>199639.13444421953</v>
      </c>
    </row>
    <row r="127" spans="1:9" x14ac:dyDescent="0.2">
      <c r="A127" s="5">
        <v>37773</v>
      </c>
      <c r="C127">
        <v>145925.13800000001</v>
      </c>
      <c r="D127">
        <v>67639.817999999999</v>
      </c>
      <c r="H127">
        <f>D127/era!I127</f>
        <v>52038.814224125643</v>
      </c>
      <c r="I127">
        <f t="shared" si="3"/>
        <v>197963.95222412565</v>
      </c>
    </row>
    <row r="128" spans="1:9" x14ac:dyDescent="0.2">
      <c r="A128" s="5">
        <v>37803</v>
      </c>
      <c r="C128">
        <v>147035.03700000001</v>
      </c>
      <c r="D128">
        <v>66841.235000000001</v>
      </c>
      <c r="H128">
        <f>D128/era!I128</f>
        <v>52612.521469579267</v>
      </c>
      <c r="I128">
        <f t="shared" si="3"/>
        <v>199647.55846957926</v>
      </c>
    </row>
    <row r="129" spans="1:9" x14ac:dyDescent="0.2">
      <c r="A129" s="5">
        <v>37834</v>
      </c>
      <c r="C129">
        <v>148416.864</v>
      </c>
      <c r="D129">
        <v>67144.714000000007</v>
      </c>
      <c r="H129">
        <f>D129/era!I129</f>
        <v>52614.473186513365</v>
      </c>
      <c r="I129">
        <f t="shared" si="3"/>
        <v>201031.33718651335</v>
      </c>
    </row>
    <row r="130" spans="1:9" x14ac:dyDescent="0.2">
      <c r="A130" s="5">
        <v>37865</v>
      </c>
      <c r="C130">
        <v>148666.696</v>
      </c>
      <c r="D130">
        <v>70473.129000000001</v>
      </c>
      <c r="H130">
        <f>D130/era!I130</f>
        <v>52786.873245375209</v>
      </c>
      <c r="I130">
        <f t="shared" si="3"/>
        <v>201453.5692453752</v>
      </c>
    </row>
    <row r="131" spans="1:9" x14ac:dyDescent="0.2">
      <c r="A131" s="5">
        <v>37895</v>
      </c>
      <c r="C131">
        <v>150633.927</v>
      </c>
      <c r="D131">
        <v>70875.063999999998</v>
      </c>
      <c r="H131">
        <f>D131/era!I131</f>
        <v>52357.841027150622</v>
      </c>
      <c r="I131">
        <f t="shared" si="3"/>
        <v>202991.76802715063</v>
      </c>
    </row>
    <row r="132" spans="1:9" x14ac:dyDescent="0.2">
      <c r="A132" s="5">
        <v>37926</v>
      </c>
      <c r="C132">
        <v>152922.40100000001</v>
      </c>
      <c r="D132">
        <v>70975.798999999999</v>
      </c>
      <c r="H132">
        <f>D132/era!I132</f>
        <v>52838.649952602143</v>
      </c>
      <c r="I132">
        <f t="shared" si="3"/>
        <v>205761.05095260215</v>
      </c>
    </row>
    <row r="133" spans="1:9" x14ac:dyDescent="0.2">
      <c r="A133" s="5">
        <v>37956</v>
      </c>
      <c r="C133">
        <v>150852.37599999999</v>
      </c>
      <c r="D133">
        <v>68436.732000000004</v>
      </c>
      <c r="H133">
        <f>D133/era!I133</f>
        <v>51162.987987695458</v>
      </c>
      <c r="I133">
        <f t="shared" si="3"/>
        <v>202015.36398769545</v>
      </c>
    </row>
    <row r="134" spans="1:9" x14ac:dyDescent="0.2">
      <c r="A134" s="5">
        <v>37987</v>
      </c>
      <c r="C134">
        <v>153155.845</v>
      </c>
      <c r="D134">
        <v>69044.303</v>
      </c>
      <c r="H134">
        <f>D134/era!I134</f>
        <v>50462.871563863984</v>
      </c>
      <c r="I134">
        <f t="shared" si="3"/>
        <v>203618.71656386397</v>
      </c>
    </row>
    <row r="135" spans="1:9" x14ac:dyDescent="0.2">
      <c r="A135" s="5">
        <v>38018</v>
      </c>
      <c r="C135">
        <v>153377.394</v>
      </c>
      <c r="D135">
        <v>70182.100000000006</v>
      </c>
      <c r="H135">
        <f>D135/era!I135</f>
        <v>50401.398703917424</v>
      </c>
      <c r="I135">
        <f t="shared" si="3"/>
        <v>203778.79270391742</v>
      </c>
    </row>
    <row r="136" spans="1:9" x14ac:dyDescent="0.2">
      <c r="A136" s="5">
        <v>38047</v>
      </c>
      <c r="C136">
        <v>155603.69899999999</v>
      </c>
      <c r="D136">
        <v>68022.123000000007</v>
      </c>
      <c r="H136">
        <f>D136/era!I136</f>
        <v>50085.455870182479</v>
      </c>
      <c r="I136">
        <f t="shared" si="3"/>
        <v>205689.15487018248</v>
      </c>
    </row>
    <row r="137" spans="1:9" x14ac:dyDescent="0.2">
      <c r="A137" s="5">
        <v>38078</v>
      </c>
      <c r="C137">
        <v>157724.72200000001</v>
      </c>
      <c r="D137">
        <v>69398.123999999996</v>
      </c>
      <c r="H137">
        <f>D137/era!I137</f>
        <v>50384.92982537223</v>
      </c>
      <c r="I137">
        <f t="shared" si="3"/>
        <v>208109.65182537225</v>
      </c>
    </row>
    <row r="138" spans="1:9" x14ac:dyDescent="0.2">
      <c r="A138" s="5">
        <v>38108</v>
      </c>
      <c r="C138">
        <v>158818.99100000001</v>
      </c>
      <c r="D138">
        <v>63671.552000000003</v>
      </c>
      <c r="H138">
        <f>D138/era!I138</f>
        <v>47517.580541166775</v>
      </c>
      <c r="I138">
        <f t="shared" si="3"/>
        <v>206336.57154116678</v>
      </c>
    </row>
    <row r="139" spans="1:9" x14ac:dyDescent="0.2">
      <c r="A139" s="5">
        <v>38139</v>
      </c>
      <c r="C139">
        <v>161038.41699999999</v>
      </c>
      <c r="D139">
        <v>61870.906999999999</v>
      </c>
      <c r="H139">
        <f>D139/era!I139</f>
        <v>47682.992868335234</v>
      </c>
      <c r="I139">
        <f t="shared" si="3"/>
        <v>208721.40986833523</v>
      </c>
    </row>
    <row r="140" spans="1:9" x14ac:dyDescent="0.2">
      <c r="A140" s="5">
        <v>38169</v>
      </c>
      <c r="C140">
        <v>162225.32800000001</v>
      </c>
      <c r="D140">
        <v>59081.718999999997</v>
      </c>
      <c r="H140">
        <f>D140/era!I140</f>
        <v>47002.114258265123</v>
      </c>
      <c r="I140">
        <f t="shared" si="3"/>
        <v>209227.44225826513</v>
      </c>
    </row>
    <row r="141" spans="1:9" x14ac:dyDescent="0.2">
      <c r="A141" s="5">
        <v>38200</v>
      </c>
      <c r="C141">
        <v>164874.842</v>
      </c>
      <c r="D141">
        <v>60122.466</v>
      </c>
      <c r="H141">
        <f>D141/era!I141</f>
        <v>47036.520396382795</v>
      </c>
      <c r="I141">
        <f t="shared" si="3"/>
        <v>211911.36239638278</v>
      </c>
    </row>
    <row r="142" spans="1:9" x14ac:dyDescent="0.2">
      <c r="A142" s="5">
        <v>38231</v>
      </c>
      <c r="C142">
        <v>167452.467</v>
      </c>
      <c r="D142">
        <v>58797.838000000003</v>
      </c>
      <c r="H142">
        <f>D142/era!I142</f>
        <v>47117.505383285832</v>
      </c>
      <c r="I142">
        <f t="shared" si="3"/>
        <v>214569.97238328584</v>
      </c>
    </row>
    <row r="143" spans="1:9" x14ac:dyDescent="0.2">
      <c r="A143" s="5">
        <v>38261</v>
      </c>
      <c r="C143">
        <v>184120.35</v>
      </c>
      <c r="D143">
        <v>58650.235999999997</v>
      </c>
      <c r="H143">
        <f>D143/era!I143</f>
        <v>47486.760058124135</v>
      </c>
      <c r="I143">
        <f t="shared" si="3"/>
        <v>231607.11005812415</v>
      </c>
    </row>
    <row r="144" spans="1:9" x14ac:dyDescent="0.2">
      <c r="A144" s="5">
        <v>38292</v>
      </c>
      <c r="C144">
        <v>174009.674</v>
      </c>
      <c r="D144">
        <v>57123.701000000001</v>
      </c>
      <c r="H144">
        <f>D144/era!I144</f>
        <v>48029.99178451817</v>
      </c>
      <c r="I144">
        <f t="shared" si="3"/>
        <v>222039.66578451818</v>
      </c>
    </row>
    <row r="145" spans="1:9" x14ac:dyDescent="0.2">
      <c r="A145" s="5">
        <v>38322</v>
      </c>
      <c r="C145">
        <v>171491.49600000001</v>
      </c>
      <c r="D145">
        <v>54853.411</v>
      </c>
      <c r="H145">
        <f>D145/era!I145</f>
        <v>47719.40549835781</v>
      </c>
      <c r="I145">
        <f t="shared" si="3"/>
        <v>219210.90149835782</v>
      </c>
    </row>
    <row r="146" spans="1:9" x14ac:dyDescent="0.2">
      <c r="A146" s="5">
        <v>38353</v>
      </c>
      <c r="C146">
        <v>173505.88099999999</v>
      </c>
      <c r="D146">
        <v>55035.841</v>
      </c>
      <c r="H146">
        <f>D146/era!I146</f>
        <v>47893.680523656767</v>
      </c>
      <c r="I146">
        <f t="shared" si="3"/>
        <v>221399.56152365677</v>
      </c>
    </row>
    <row r="147" spans="1:9" x14ac:dyDescent="0.2">
      <c r="A147" s="5">
        <v>38384</v>
      </c>
      <c r="C147">
        <v>174895.68599999999</v>
      </c>
      <c r="D147">
        <v>53292.212</v>
      </c>
      <c r="H147">
        <f>D147/era!I147</f>
        <v>48402.501445668837</v>
      </c>
      <c r="I147">
        <f t="shared" si="3"/>
        <v>223298.18744566882</v>
      </c>
    </row>
    <row r="148" spans="1:9" x14ac:dyDescent="0.2">
      <c r="A148" s="5">
        <v>38412</v>
      </c>
      <c r="C148">
        <v>175155.47099999999</v>
      </c>
      <c r="D148">
        <v>56904.904000000002</v>
      </c>
      <c r="H148">
        <f>D148/era!I148</f>
        <v>49223.869871287003</v>
      </c>
      <c r="I148">
        <f t="shared" si="3"/>
        <v>224379.34087128699</v>
      </c>
    </row>
    <row r="149" spans="1:9" x14ac:dyDescent="0.2">
      <c r="A149" s="5">
        <v>38443</v>
      </c>
      <c r="C149">
        <v>177769.13500000001</v>
      </c>
      <c r="D149">
        <v>61701.35</v>
      </c>
      <c r="H149">
        <f>D149/era!I149</f>
        <v>50865.737995023112</v>
      </c>
      <c r="I149">
        <f t="shared" si="3"/>
        <v>228634.87299502312</v>
      </c>
    </row>
    <row r="150" spans="1:9" x14ac:dyDescent="0.2">
      <c r="A150" s="5">
        <v>38473</v>
      </c>
      <c r="C150">
        <v>184306.37299999999</v>
      </c>
      <c r="D150">
        <v>61537.04</v>
      </c>
      <c r="H150">
        <f>D150/era!I150</f>
        <v>51536.230404156828</v>
      </c>
      <c r="I150">
        <f t="shared" si="3"/>
        <v>235842.60340415681</v>
      </c>
    </row>
    <row r="151" spans="1:9" x14ac:dyDescent="0.2">
      <c r="A151" s="5">
        <v>38504</v>
      </c>
      <c r="C151">
        <v>179298.321</v>
      </c>
      <c r="D151">
        <v>61895.413999999997</v>
      </c>
      <c r="H151">
        <f>D151/era!I151</f>
        <v>53408.153119176699</v>
      </c>
      <c r="I151">
        <f t="shared" si="3"/>
        <v>232706.47411917668</v>
      </c>
    </row>
    <row r="152" spans="1:9" x14ac:dyDescent="0.2">
      <c r="A152" s="5">
        <v>38534</v>
      </c>
      <c r="C152">
        <v>180543.92300000001</v>
      </c>
      <c r="D152">
        <v>63427.413999999997</v>
      </c>
      <c r="H152">
        <f>D152/era!I152</f>
        <v>54734.234655318382</v>
      </c>
      <c r="I152">
        <f t="shared" si="3"/>
        <v>235278.15765531838</v>
      </c>
    </row>
    <row r="153" spans="1:9" x14ac:dyDescent="0.2">
      <c r="A153" s="5">
        <v>38565</v>
      </c>
      <c r="C153">
        <v>182644.505</v>
      </c>
      <c r="D153">
        <v>64279.743999999999</v>
      </c>
      <c r="H153">
        <f>D153/era!I153</f>
        <v>56035.229566895519</v>
      </c>
      <c r="I153">
        <f t="shared" si="3"/>
        <v>238679.73456689552</v>
      </c>
    </row>
    <row r="154" spans="1:9" x14ac:dyDescent="0.2">
      <c r="A154" s="5">
        <v>38596</v>
      </c>
      <c r="C154">
        <v>186160.75599999999</v>
      </c>
      <c r="D154">
        <v>63147.25</v>
      </c>
      <c r="H154">
        <f>D154/era!I154</f>
        <v>56267.34253859477</v>
      </c>
      <c r="I154">
        <f t="shared" si="3"/>
        <v>242428.09853859476</v>
      </c>
    </row>
    <row r="155" spans="1:9" x14ac:dyDescent="0.2">
      <c r="A155" s="5">
        <v>38626</v>
      </c>
      <c r="C155">
        <v>187181.27600000001</v>
      </c>
      <c r="D155">
        <v>66786.004000000001</v>
      </c>
      <c r="H155">
        <f>D155/era!I155</f>
        <v>58676.784667299151</v>
      </c>
      <c r="I155">
        <f t="shared" si="3"/>
        <v>245858.06066729917</v>
      </c>
    </row>
    <row r="156" spans="1:9" x14ac:dyDescent="0.2">
      <c r="A156" s="5">
        <v>38657</v>
      </c>
      <c r="C156">
        <v>189429.13</v>
      </c>
      <c r="D156">
        <v>66588.951000000001</v>
      </c>
      <c r="H156">
        <f>D156/era!I156</f>
        <v>59251.984095299245</v>
      </c>
      <c r="I156">
        <f t="shared" si="3"/>
        <v>248681.11409529924</v>
      </c>
    </row>
    <row r="157" spans="1:9" x14ac:dyDescent="0.2">
      <c r="A157" s="5">
        <v>38687</v>
      </c>
      <c r="C157">
        <v>189061.478</v>
      </c>
      <c r="D157">
        <v>66953.274000000005</v>
      </c>
      <c r="H157">
        <f>D157/era!I157</f>
        <v>60753.92078640277</v>
      </c>
      <c r="I157">
        <f t="shared" si="3"/>
        <v>249815.39878640277</v>
      </c>
    </row>
    <row r="158" spans="1:9" x14ac:dyDescent="0.2">
      <c r="A158" s="5">
        <v>38718</v>
      </c>
      <c r="C158">
        <v>191661.72</v>
      </c>
      <c r="D158">
        <v>67994.263000000006</v>
      </c>
      <c r="H158">
        <f>D158/era!I158</f>
        <v>62200.345119904705</v>
      </c>
      <c r="I158">
        <f t="shared" si="3"/>
        <v>253862.0651199047</v>
      </c>
    </row>
    <row r="159" spans="1:9" x14ac:dyDescent="0.2">
      <c r="A159" s="5">
        <v>38749</v>
      </c>
      <c r="C159">
        <v>193381.09</v>
      </c>
      <c r="D159">
        <v>68042.320999999996</v>
      </c>
      <c r="H159">
        <f>D159/era!I159</f>
        <v>62965.715302936194</v>
      </c>
      <c r="I159">
        <f t="shared" si="3"/>
        <v>256346.80530293618</v>
      </c>
    </row>
    <row r="160" spans="1:9" x14ac:dyDescent="0.2">
      <c r="A160" s="5">
        <v>38777</v>
      </c>
      <c r="C160">
        <v>194616.867</v>
      </c>
      <c r="D160">
        <v>72049.923999999999</v>
      </c>
      <c r="H160">
        <f>D160/era!I160</f>
        <v>64775.216962754632</v>
      </c>
      <c r="I160">
        <f t="shared" si="3"/>
        <v>259392.08396275464</v>
      </c>
    </row>
    <row r="161" spans="1:9" x14ac:dyDescent="0.2">
      <c r="A161" s="5">
        <v>38808</v>
      </c>
      <c r="C161">
        <v>198076.66800000001</v>
      </c>
      <c r="D161">
        <v>72733.546000000002</v>
      </c>
      <c r="H161">
        <f>D161/era!I161</f>
        <v>66252.532856082413</v>
      </c>
      <c r="I161">
        <f t="shared" si="3"/>
        <v>264329.20085608243</v>
      </c>
    </row>
    <row r="162" spans="1:9" x14ac:dyDescent="0.2">
      <c r="A162" s="5">
        <v>38838</v>
      </c>
      <c r="C162">
        <v>201479.60399999999</v>
      </c>
      <c r="D162">
        <v>76309.212</v>
      </c>
      <c r="H162">
        <f>D162/era!I162</f>
        <v>68168.337312955045</v>
      </c>
      <c r="I162">
        <f t="shared" si="3"/>
        <v>269647.94131295505</v>
      </c>
    </row>
    <row r="163" spans="1:9" x14ac:dyDescent="0.2">
      <c r="A163" s="5">
        <v>38869</v>
      </c>
      <c r="C163">
        <v>203108.967</v>
      </c>
      <c r="D163">
        <v>80452.497000000003</v>
      </c>
      <c r="H163">
        <f>D163/era!I163</f>
        <v>69816.259866736946</v>
      </c>
      <c r="I163">
        <f t="shared" si="3"/>
        <v>272925.22686673695</v>
      </c>
    </row>
    <row r="164" spans="1:9" x14ac:dyDescent="0.2">
      <c r="A164" s="5">
        <v>38899</v>
      </c>
      <c r="C164">
        <v>208522.64300000001</v>
      </c>
      <c r="D164">
        <v>80594.747000000003</v>
      </c>
      <c r="H164">
        <f>D164/era!I164</f>
        <v>72295.103335378488</v>
      </c>
      <c r="I164">
        <f t="shared" si="3"/>
        <v>280817.7463353785</v>
      </c>
    </row>
    <row r="165" spans="1:9" x14ac:dyDescent="0.2">
      <c r="A165" s="5">
        <v>38930</v>
      </c>
      <c r="C165">
        <v>213460.93400000001</v>
      </c>
      <c r="D165">
        <v>82161.629000000001</v>
      </c>
      <c r="H165">
        <f>D165/era!I165</f>
        <v>73696.848205342336</v>
      </c>
      <c r="I165">
        <f t="shared" si="3"/>
        <v>287157.78220534232</v>
      </c>
    </row>
    <row r="166" spans="1:9" x14ac:dyDescent="0.2">
      <c r="A166" s="5">
        <v>38961</v>
      </c>
      <c r="C166">
        <v>217337.25700000001</v>
      </c>
      <c r="D166">
        <v>84894.805999999997</v>
      </c>
      <c r="H166">
        <f>D166/era!I166</f>
        <v>75847.007702275354</v>
      </c>
      <c r="I166">
        <f t="shared" si="3"/>
        <v>293184.2647022754</v>
      </c>
    </row>
    <row r="167" spans="1:9" x14ac:dyDescent="0.2">
      <c r="A167" s="5">
        <v>38991</v>
      </c>
      <c r="C167">
        <v>222632.41800000001</v>
      </c>
      <c r="D167">
        <v>84865.63</v>
      </c>
      <c r="H167">
        <f>D167/era!I167</f>
        <v>78020.522904555313</v>
      </c>
      <c r="I167">
        <f t="shared" si="3"/>
        <v>300652.94090455532</v>
      </c>
    </row>
    <row r="168" spans="1:9" x14ac:dyDescent="0.2">
      <c r="A168" s="5">
        <v>39022</v>
      </c>
      <c r="C168">
        <v>228822.58199999999</v>
      </c>
      <c r="D168">
        <v>84522.84</v>
      </c>
      <c r="H168">
        <f>D168/era!I168</f>
        <v>79004.755626086044</v>
      </c>
      <c r="I168">
        <f t="shared" si="3"/>
        <v>307827.33762608602</v>
      </c>
    </row>
    <row r="169" spans="1:9" x14ac:dyDescent="0.2">
      <c r="A169" s="5">
        <v>39052</v>
      </c>
      <c r="C169">
        <v>231958.30100000001</v>
      </c>
      <c r="D169">
        <v>88000.523000000001</v>
      </c>
      <c r="H169">
        <f>D169/era!I169</f>
        <v>82484.488725403877</v>
      </c>
      <c r="I169">
        <f t="shared" si="3"/>
        <v>314442.78972540388</v>
      </c>
    </row>
    <row r="170" spans="1:9" x14ac:dyDescent="0.2">
      <c r="A170" s="5">
        <v>39083</v>
      </c>
      <c r="C170">
        <v>235225.59400000001</v>
      </c>
      <c r="D170">
        <v>91682.008000000002</v>
      </c>
      <c r="H170">
        <f>D170/era!I170</f>
        <v>84647.969664729098</v>
      </c>
      <c r="I170">
        <f t="shared" si="3"/>
        <v>319873.56366472912</v>
      </c>
    </row>
    <row r="171" spans="1:9" x14ac:dyDescent="0.2">
      <c r="A171" s="5">
        <v>39114</v>
      </c>
      <c r="C171">
        <v>239287.62700000001</v>
      </c>
      <c r="D171">
        <v>93681.430999999997</v>
      </c>
      <c r="H171">
        <f>D171/era!I171</f>
        <v>86287.946650223399</v>
      </c>
      <c r="I171">
        <f t="shared" si="3"/>
        <v>325575.57365022344</v>
      </c>
    </row>
    <row r="172" spans="1:9" x14ac:dyDescent="0.2">
      <c r="A172" s="5">
        <v>39142</v>
      </c>
      <c r="C172">
        <v>248794.53400000001</v>
      </c>
      <c r="D172">
        <v>94268.447</v>
      </c>
      <c r="H172">
        <f>D172/era!I172</f>
        <v>88119.08616834016</v>
      </c>
      <c r="I172">
        <f t="shared" si="3"/>
        <v>336913.62016834016</v>
      </c>
    </row>
    <row r="173" spans="1:9" x14ac:dyDescent="0.2">
      <c r="A173" s="5">
        <v>39173</v>
      </c>
      <c r="C173">
        <v>258937.465</v>
      </c>
      <c r="D173">
        <v>92971.301000000007</v>
      </c>
      <c r="H173">
        <f>D173/era!I173</f>
        <v>89585.833878676422</v>
      </c>
      <c r="I173">
        <f t="shared" si="3"/>
        <v>348523.29887867643</v>
      </c>
    </row>
    <row r="174" spans="1:9" x14ac:dyDescent="0.2">
      <c r="A174" s="5">
        <v>39203</v>
      </c>
      <c r="C174">
        <v>265999.18400000001</v>
      </c>
      <c r="D174">
        <v>94508.995999999999</v>
      </c>
      <c r="H174">
        <f>D174/era!I174</f>
        <v>90530.850556382269</v>
      </c>
      <c r="I174">
        <f t="shared" si="3"/>
        <v>356530.03455638228</v>
      </c>
    </row>
    <row r="175" spans="1:9" x14ac:dyDescent="0.2">
      <c r="A175" s="5">
        <v>39234</v>
      </c>
      <c r="C175">
        <v>276743.022</v>
      </c>
      <c r="D175">
        <v>94506.270999999993</v>
      </c>
      <c r="H175">
        <f>D175/era!I175</f>
        <v>91658.300495678021</v>
      </c>
      <c r="I175">
        <f t="shared" si="3"/>
        <v>368401.32249567803</v>
      </c>
    </row>
    <row r="176" spans="1:9" x14ac:dyDescent="0.2">
      <c r="A176" s="5">
        <v>39264</v>
      </c>
      <c r="C176">
        <v>285012.99099999998</v>
      </c>
      <c r="D176">
        <v>97512.433000000005</v>
      </c>
      <c r="H176">
        <f>D176/era!I176</f>
        <v>93639.940769224326</v>
      </c>
      <c r="I176">
        <f t="shared" si="3"/>
        <v>378652.93176922429</v>
      </c>
    </row>
    <row r="177" spans="1:9" x14ac:dyDescent="0.2">
      <c r="A177" s="5">
        <v>39295</v>
      </c>
      <c r="C177">
        <v>291998.38500000001</v>
      </c>
      <c r="D177">
        <v>101149.497</v>
      </c>
      <c r="H177">
        <f>D177/era!I177</f>
        <v>96636.833747582612</v>
      </c>
      <c r="I177">
        <f t="shared" si="3"/>
        <v>388635.21874758264</v>
      </c>
    </row>
    <row r="178" spans="1:9" x14ac:dyDescent="0.2">
      <c r="A178" s="5">
        <v>39326</v>
      </c>
      <c r="C178">
        <v>301368.065</v>
      </c>
      <c r="D178">
        <v>101119.80899999999</v>
      </c>
      <c r="H178">
        <f>D178/era!I178</f>
        <v>98549.873657828255</v>
      </c>
      <c r="I178">
        <f t="shared" ref="I178:I241" si="4">C178+H178</f>
        <v>399917.93865782826</v>
      </c>
    </row>
    <row r="179" spans="1:9" x14ac:dyDescent="0.2">
      <c r="A179" s="5">
        <v>39356</v>
      </c>
      <c r="C179">
        <v>310028.53700000001</v>
      </c>
      <c r="D179">
        <v>98761.807000000001</v>
      </c>
      <c r="H179">
        <f>D179/era!I179</f>
        <v>100865.09108082255</v>
      </c>
      <c r="I179">
        <f t="shared" si="4"/>
        <v>410893.62808082253</v>
      </c>
    </row>
    <row r="180" spans="1:9" x14ac:dyDescent="0.2">
      <c r="A180" s="5">
        <v>39387</v>
      </c>
      <c r="C180">
        <v>315617.60700000002</v>
      </c>
      <c r="D180">
        <v>102622.65700000001</v>
      </c>
      <c r="H180">
        <f>D180/era!I180</f>
        <v>104440.84871509587</v>
      </c>
      <c r="I180">
        <f t="shared" si="4"/>
        <v>420058.45571509586</v>
      </c>
    </row>
    <row r="181" spans="1:9" x14ac:dyDescent="0.2">
      <c r="A181" s="5">
        <v>39417</v>
      </c>
      <c r="C181">
        <v>318233.72600000002</v>
      </c>
      <c r="D181">
        <v>104449.798</v>
      </c>
      <c r="H181">
        <f>D181/era!I181</f>
        <v>106334.3137694109</v>
      </c>
      <c r="I181">
        <f t="shared" si="4"/>
        <v>424568.03976941091</v>
      </c>
    </row>
    <row r="182" spans="1:9" x14ac:dyDescent="0.2">
      <c r="A182" s="5">
        <v>39448</v>
      </c>
      <c r="C182">
        <v>324013.174</v>
      </c>
      <c r="D182">
        <v>111633.291</v>
      </c>
      <c r="H182">
        <f>D182/era!I182</f>
        <v>111961.92812148886</v>
      </c>
      <c r="I182">
        <f t="shared" si="4"/>
        <v>435975.10212148889</v>
      </c>
    </row>
    <row r="183" spans="1:9" x14ac:dyDescent="0.2">
      <c r="A183" s="5">
        <v>39479</v>
      </c>
      <c r="C183">
        <v>330660.17</v>
      </c>
      <c r="D183">
        <v>111565.402</v>
      </c>
      <c r="H183">
        <f>D183/era!I183</f>
        <v>113359.37276986938</v>
      </c>
      <c r="I183">
        <f t="shared" si="4"/>
        <v>444019.54276986938</v>
      </c>
    </row>
    <row r="184" spans="1:9" x14ac:dyDescent="0.2">
      <c r="A184" s="5">
        <v>39508</v>
      </c>
      <c r="C184">
        <v>338543.37599999999</v>
      </c>
      <c r="D184">
        <v>115901.329</v>
      </c>
      <c r="H184">
        <f>D184/era!I184</f>
        <v>117995.95252769478</v>
      </c>
      <c r="I184">
        <f t="shared" si="4"/>
        <v>456539.3285276948</v>
      </c>
    </row>
    <row r="185" spans="1:9" x14ac:dyDescent="0.2">
      <c r="A185" s="5">
        <v>39539</v>
      </c>
      <c r="C185">
        <v>346862.43699999998</v>
      </c>
      <c r="D185">
        <v>116259.96799999999</v>
      </c>
      <c r="H185">
        <f>D185/era!I185</f>
        <v>123070.63107149146</v>
      </c>
      <c r="I185">
        <f t="shared" si="4"/>
        <v>469933.06807149143</v>
      </c>
    </row>
    <row r="186" spans="1:9" x14ac:dyDescent="0.2">
      <c r="A186" s="5">
        <v>39569</v>
      </c>
      <c r="C186">
        <v>354767.54100000003</v>
      </c>
      <c r="D186">
        <v>117254.851</v>
      </c>
      <c r="H186">
        <f>D186/era!I186</f>
        <v>127167.90786633131</v>
      </c>
      <c r="I186">
        <f t="shared" si="4"/>
        <v>481935.44886633137</v>
      </c>
    </row>
    <row r="187" spans="1:9" x14ac:dyDescent="0.2">
      <c r="A187" s="5">
        <v>39600</v>
      </c>
      <c r="C187">
        <v>361618.03700000001</v>
      </c>
      <c r="D187">
        <v>123100.03200000001</v>
      </c>
      <c r="H187">
        <f>D187/era!I187</f>
        <v>133636.68689791919</v>
      </c>
      <c r="I187">
        <f t="shared" si="4"/>
        <v>495254.72389791918</v>
      </c>
    </row>
    <row r="188" spans="1:9" x14ac:dyDescent="0.2">
      <c r="A188" s="5">
        <v>39630</v>
      </c>
      <c r="C188">
        <v>367353.86499999999</v>
      </c>
      <c r="D188">
        <v>122014.876</v>
      </c>
      <c r="H188">
        <f>D188/era!I188</f>
        <v>139517.32827757561</v>
      </c>
      <c r="I188">
        <f t="shared" si="4"/>
        <v>506871.1932775756</v>
      </c>
    </row>
    <row r="189" spans="1:9" x14ac:dyDescent="0.2">
      <c r="A189" s="5">
        <v>39661</v>
      </c>
      <c r="C189">
        <v>373009.31800000003</v>
      </c>
      <c r="D189">
        <v>135288.38</v>
      </c>
      <c r="H189">
        <f>D189/era!I189</f>
        <v>147905.80791530761</v>
      </c>
      <c r="I189">
        <f t="shared" si="4"/>
        <v>520915.12591530767</v>
      </c>
    </row>
    <row r="190" spans="1:9" x14ac:dyDescent="0.2">
      <c r="A190" s="5">
        <v>39692</v>
      </c>
      <c r="C190">
        <v>377146.13</v>
      </c>
      <c r="D190">
        <v>146151.14799999999</v>
      </c>
      <c r="H190">
        <f>D190/era!I190</f>
        <v>154446.67891540148</v>
      </c>
      <c r="I190">
        <f t="shared" si="4"/>
        <v>531592.80891540146</v>
      </c>
    </row>
    <row r="191" spans="1:9" x14ac:dyDescent="0.2">
      <c r="A191" s="5">
        <v>39722</v>
      </c>
      <c r="C191">
        <v>380610.28</v>
      </c>
      <c r="D191">
        <v>171883.323</v>
      </c>
      <c r="H191">
        <f>D191/era!I191</f>
        <v>165075.93586755753</v>
      </c>
      <c r="I191">
        <f t="shared" si="4"/>
        <v>545686.21586755756</v>
      </c>
    </row>
    <row r="192" spans="1:9" x14ac:dyDescent="0.2">
      <c r="A192" s="5">
        <v>39753</v>
      </c>
      <c r="C192">
        <v>386686.67200000002</v>
      </c>
      <c r="D192">
        <v>173505.64799999999</v>
      </c>
      <c r="H192">
        <f>D192/era!I192</f>
        <v>160496.68643341219</v>
      </c>
      <c r="I192">
        <f t="shared" si="4"/>
        <v>547183.35843341216</v>
      </c>
    </row>
    <row r="193" spans="1:9" x14ac:dyDescent="0.2">
      <c r="A193" s="5">
        <v>39783</v>
      </c>
      <c r="C193">
        <v>384471.26899999997</v>
      </c>
      <c r="D193">
        <v>200805.079</v>
      </c>
      <c r="H193">
        <f>D193/era!I193</f>
        <v>166302.33273742895</v>
      </c>
      <c r="I193">
        <f t="shared" si="4"/>
        <v>550773.60173742892</v>
      </c>
    </row>
    <row r="194" spans="1:9" x14ac:dyDescent="0.2">
      <c r="A194" s="5">
        <v>39814</v>
      </c>
      <c r="C194">
        <v>386537.10600000003</v>
      </c>
      <c r="D194">
        <v>217387.58199999999</v>
      </c>
      <c r="H194">
        <f>D194/era!I194</f>
        <v>166153.66895637728</v>
      </c>
      <c r="I194">
        <f t="shared" si="4"/>
        <v>552690.77495637734</v>
      </c>
    </row>
    <row r="195" spans="1:9" x14ac:dyDescent="0.2">
      <c r="A195" s="5">
        <v>39845</v>
      </c>
      <c r="C195">
        <v>389202.45199999999</v>
      </c>
      <c r="D195">
        <v>228770.75099999999</v>
      </c>
      <c r="H195">
        <f>D195/era!I195</f>
        <v>168159.28453287613</v>
      </c>
      <c r="I195">
        <f t="shared" si="4"/>
        <v>557361.73653287615</v>
      </c>
    </row>
    <row r="196" spans="1:9" x14ac:dyDescent="0.2">
      <c r="A196" s="5">
        <v>39873</v>
      </c>
      <c r="C196">
        <v>392761.679</v>
      </c>
      <c r="D196">
        <v>228036.73499999999</v>
      </c>
      <c r="H196">
        <f>D196/era!I196</f>
        <v>169719.38087492829</v>
      </c>
      <c r="I196">
        <f t="shared" si="4"/>
        <v>562481.05987492832</v>
      </c>
    </row>
    <row r="197" spans="1:9" x14ac:dyDescent="0.2">
      <c r="A197" s="5">
        <v>39904</v>
      </c>
      <c r="C197">
        <v>396020.19300000003</v>
      </c>
      <c r="D197">
        <v>214000.45300000001</v>
      </c>
      <c r="H197">
        <f>D197/era!I197</f>
        <v>166924.14245677573</v>
      </c>
      <c r="I197">
        <f t="shared" si="4"/>
        <v>562944.33545677573</v>
      </c>
    </row>
    <row r="198" spans="1:9" x14ac:dyDescent="0.2">
      <c r="A198" s="5">
        <v>39934</v>
      </c>
      <c r="C198">
        <v>399311.86700000003</v>
      </c>
      <c r="D198">
        <v>216981.90900000001</v>
      </c>
      <c r="H198">
        <f>D198/era!I198</f>
        <v>166811.93430282426</v>
      </c>
      <c r="I198">
        <f t="shared" si="4"/>
        <v>566123.80130282429</v>
      </c>
    </row>
    <row r="199" spans="1:9" x14ac:dyDescent="0.2">
      <c r="A199" s="5">
        <v>39965</v>
      </c>
      <c r="C199">
        <v>402118.147</v>
      </c>
      <c r="D199">
        <v>215915.541</v>
      </c>
      <c r="H199">
        <f>D199/era!I199</f>
        <v>169232.3148823831</v>
      </c>
      <c r="I199">
        <f t="shared" si="4"/>
        <v>571350.4618823831</v>
      </c>
    </row>
    <row r="200" spans="1:9" x14ac:dyDescent="0.2">
      <c r="A200" s="5">
        <v>39995</v>
      </c>
      <c r="C200">
        <v>405834.19500000001</v>
      </c>
      <c r="D200">
        <v>200673.073</v>
      </c>
      <c r="H200">
        <f>D200/era!I200</f>
        <v>168543.96442151209</v>
      </c>
      <c r="I200">
        <f t="shared" si="4"/>
        <v>574378.15942151216</v>
      </c>
    </row>
    <row r="201" spans="1:9" x14ac:dyDescent="0.2">
      <c r="A201" s="5">
        <v>40026</v>
      </c>
      <c r="C201">
        <v>408894.50199999998</v>
      </c>
      <c r="D201">
        <v>199648.245</v>
      </c>
      <c r="H201">
        <f>D201/era!I201</f>
        <v>169520.55718337715</v>
      </c>
      <c r="I201">
        <f t="shared" si="4"/>
        <v>578415.05918337707</v>
      </c>
    </row>
    <row r="202" spans="1:9" x14ac:dyDescent="0.2">
      <c r="A202" s="5">
        <v>40057</v>
      </c>
      <c r="C202">
        <v>412814.39</v>
      </c>
      <c r="D202">
        <v>207087.027</v>
      </c>
      <c r="H202">
        <f>D202/era!I202</f>
        <v>171452.55215013935</v>
      </c>
      <c r="I202">
        <f t="shared" si="4"/>
        <v>584266.94215013937</v>
      </c>
    </row>
    <row r="203" spans="1:9" x14ac:dyDescent="0.2">
      <c r="A203" s="5">
        <v>40087</v>
      </c>
      <c r="C203">
        <v>419713.21799999999</v>
      </c>
      <c r="D203">
        <v>208422.14300000001</v>
      </c>
      <c r="H203">
        <f>D203/era!I203</f>
        <v>170196.99134665678</v>
      </c>
      <c r="I203">
        <f t="shared" si="4"/>
        <v>589910.2093466568</v>
      </c>
    </row>
    <row r="204" spans="1:9" x14ac:dyDescent="0.2">
      <c r="A204" s="5">
        <v>40118</v>
      </c>
      <c r="C204">
        <v>418791.16399999999</v>
      </c>
      <c r="D204">
        <v>203866.796</v>
      </c>
      <c r="H204">
        <f>D204/era!I204</f>
        <v>169936.57217822908</v>
      </c>
      <c r="I204">
        <f t="shared" si="4"/>
        <v>588727.7361782291</v>
      </c>
    </row>
    <row r="205" spans="1:9" x14ac:dyDescent="0.2">
      <c r="A205" s="5">
        <v>40148</v>
      </c>
      <c r="C205">
        <v>415329.27500000002</v>
      </c>
      <c r="D205">
        <v>205510.94899999999</v>
      </c>
      <c r="H205">
        <f>D205/era!I205</f>
        <v>171388.43309923733</v>
      </c>
      <c r="I205">
        <f t="shared" si="4"/>
        <v>586717.70809923741</v>
      </c>
    </row>
    <row r="206" spans="1:9" x14ac:dyDescent="0.2">
      <c r="A206" s="5">
        <v>40179</v>
      </c>
      <c r="C206">
        <v>418191.32900000003</v>
      </c>
      <c r="D206">
        <v>205954.54800000001</v>
      </c>
      <c r="H206">
        <f>D206/era!I206</f>
        <v>172794.87754854336</v>
      </c>
      <c r="I206">
        <f t="shared" si="4"/>
        <v>590986.20654854341</v>
      </c>
    </row>
    <row r="207" spans="1:9" x14ac:dyDescent="0.2">
      <c r="A207" s="5">
        <v>40210</v>
      </c>
      <c r="C207">
        <v>420316.11200000002</v>
      </c>
      <c r="D207">
        <v>202247.18100000001</v>
      </c>
      <c r="H207">
        <f>D207/era!I207</f>
        <v>173538.05528838636</v>
      </c>
      <c r="I207">
        <f t="shared" si="4"/>
        <v>593854.16728838638</v>
      </c>
    </row>
    <row r="208" spans="1:9" x14ac:dyDescent="0.2">
      <c r="A208" s="5">
        <v>40238</v>
      </c>
      <c r="C208">
        <v>422409.77</v>
      </c>
      <c r="D208">
        <v>198910.55499999999</v>
      </c>
      <c r="H208">
        <f>D208/era!I208</f>
        <v>171327.87529257472</v>
      </c>
      <c r="I208">
        <f t="shared" si="4"/>
        <v>593737.64529257477</v>
      </c>
    </row>
    <row r="209" spans="1:9" x14ac:dyDescent="0.2">
      <c r="A209" s="5">
        <v>40269</v>
      </c>
      <c r="C209">
        <v>423440.10800000001</v>
      </c>
      <c r="D209">
        <v>201655.878</v>
      </c>
      <c r="H209">
        <f>D209/era!I209</f>
        <v>171093.71291497114</v>
      </c>
      <c r="I209">
        <f t="shared" si="4"/>
        <v>594533.82091497118</v>
      </c>
    </row>
    <row r="210" spans="1:9" x14ac:dyDescent="0.2">
      <c r="A210" s="5">
        <v>40299</v>
      </c>
      <c r="C210">
        <v>427859.64399999997</v>
      </c>
      <c r="D210">
        <v>212916.693</v>
      </c>
      <c r="H210">
        <f>D210/era!I210</f>
        <v>172806.26215447483</v>
      </c>
      <c r="I210">
        <f t="shared" si="4"/>
        <v>600665.90615447483</v>
      </c>
    </row>
    <row r="211" spans="1:9" x14ac:dyDescent="0.2">
      <c r="A211" s="5">
        <v>40330</v>
      </c>
      <c r="C211">
        <v>430638.90399999998</v>
      </c>
      <c r="D211">
        <v>228647.36499999999</v>
      </c>
      <c r="H211">
        <f>D211/era!I211</f>
        <v>172975.10767527495</v>
      </c>
      <c r="I211">
        <f t="shared" si="4"/>
        <v>603614.01167527493</v>
      </c>
    </row>
    <row r="212" spans="1:9" x14ac:dyDescent="0.2">
      <c r="A212" s="5">
        <v>40360</v>
      </c>
      <c r="C212">
        <v>433959.50300000003</v>
      </c>
      <c r="D212">
        <v>217552.25899999999</v>
      </c>
      <c r="H212">
        <f>D212/era!I212</f>
        <v>174517.1133470613</v>
      </c>
      <c r="I212">
        <f t="shared" si="4"/>
        <v>608476.61634706135</v>
      </c>
    </row>
    <row r="213" spans="1:9" x14ac:dyDescent="0.2">
      <c r="A213" s="5">
        <v>40391</v>
      </c>
      <c r="C213">
        <v>437464.94699999999</v>
      </c>
      <c r="D213">
        <v>226207.77299999999</v>
      </c>
      <c r="H213">
        <f>D213/era!I213</f>
        <v>174466.08707421515</v>
      </c>
      <c r="I213">
        <f t="shared" si="4"/>
        <v>611931.0340742151</v>
      </c>
    </row>
    <row r="214" spans="1:9" x14ac:dyDescent="0.2">
      <c r="A214" s="5">
        <v>40422</v>
      </c>
      <c r="C214">
        <v>441358.90299999999</v>
      </c>
      <c r="D214">
        <v>220006.19099999999</v>
      </c>
      <c r="H214">
        <f>D214/era!I214</f>
        <v>176560.1482514402</v>
      </c>
      <c r="I214">
        <f t="shared" si="4"/>
        <v>617919.05125144019</v>
      </c>
    </row>
    <row r="215" spans="1:9" x14ac:dyDescent="0.2">
      <c r="A215" s="5">
        <v>40452</v>
      </c>
      <c r="C215">
        <v>444957.16</v>
      </c>
      <c r="D215">
        <v>217463.08</v>
      </c>
      <c r="H215">
        <f>D215/era!I215</f>
        <v>177337.69294927051</v>
      </c>
      <c r="I215">
        <f t="shared" si="4"/>
        <v>622294.85294927051</v>
      </c>
    </row>
    <row r="216" spans="1:9" x14ac:dyDescent="0.2">
      <c r="A216" s="5">
        <v>40483</v>
      </c>
      <c r="C216">
        <v>447187.34299999999</v>
      </c>
      <c r="D216">
        <v>230832.315</v>
      </c>
      <c r="H216">
        <f>D216/era!I216</f>
        <v>178977.23792773121</v>
      </c>
      <c r="I216">
        <f t="shared" si="4"/>
        <v>626164.58092773124</v>
      </c>
    </row>
    <row r="217" spans="1:9" x14ac:dyDescent="0.2">
      <c r="A217" s="5">
        <v>40513</v>
      </c>
      <c r="C217">
        <v>445112.61499999999</v>
      </c>
      <c r="D217">
        <v>230035.29</v>
      </c>
      <c r="H217">
        <f>D217/era!I217</f>
        <v>176080.06159328751</v>
      </c>
      <c r="I217">
        <f t="shared" si="4"/>
        <v>621192.6765932875</v>
      </c>
    </row>
    <row r="218" spans="1:9" x14ac:dyDescent="0.2">
      <c r="A218" s="5">
        <v>40544</v>
      </c>
      <c r="C218">
        <v>449012.86099999998</v>
      </c>
      <c r="D218">
        <v>224564.30900000001</v>
      </c>
      <c r="H218">
        <f>D218/era!I218</f>
        <v>177546.95366065987</v>
      </c>
      <c r="I218">
        <f t="shared" si="4"/>
        <v>626559.81466065987</v>
      </c>
    </row>
    <row r="219" spans="1:9" x14ac:dyDescent="0.2">
      <c r="A219" s="5">
        <v>40575</v>
      </c>
      <c r="C219">
        <v>451834.94199999998</v>
      </c>
      <c r="D219">
        <v>227211.557</v>
      </c>
      <c r="H219">
        <f>D219/era!I219</f>
        <v>177559.18263750619</v>
      </c>
      <c r="I219">
        <f t="shared" si="4"/>
        <v>629394.1246375062</v>
      </c>
    </row>
    <row r="220" spans="1:9" x14ac:dyDescent="0.2">
      <c r="A220" s="5">
        <v>40603</v>
      </c>
      <c r="C220">
        <v>456214.64899999998</v>
      </c>
      <c r="D220">
        <v>226851.739</v>
      </c>
      <c r="H220">
        <f>D220/era!I220</f>
        <v>176256.35493884879</v>
      </c>
      <c r="I220">
        <f t="shared" si="4"/>
        <v>632471.00393884873</v>
      </c>
    </row>
    <row r="221" spans="1:9" x14ac:dyDescent="0.2">
      <c r="A221" s="5">
        <v>40634</v>
      </c>
      <c r="C221">
        <v>462087.68400000001</v>
      </c>
      <c r="D221">
        <v>225683.22</v>
      </c>
      <c r="H221">
        <f>D221/era!I221</f>
        <v>177918.57303329572</v>
      </c>
      <c r="I221">
        <f t="shared" si="4"/>
        <v>640006.2570332957</v>
      </c>
    </row>
    <row r="222" spans="1:9" x14ac:dyDescent="0.2">
      <c r="A222" s="5">
        <v>40664</v>
      </c>
      <c r="C222">
        <v>467154.79200000002</v>
      </c>
      <c r="D222">
        <v>236477.326</v>
      </c>
      <c r="H222">
        <f>D222/era!I222</f>
        <v>180444.95686453985</v>
      </c>
      <c r="I222">
        <f t="shared" si="4"/>
        <v>647599.7488645399</v>
      </c>
    </row>
    <row r="223" spans="1:9" x14ac:dyDescent="0.2">
      <c r="A223" s="5">
        <v>40695</v>
      </c>
      <c r="C223">
        <v>472915.09399999998</v>
      </c>
      <c r="D223">
        <v>240519.185</v>
      </c>
      <c r="H223">
        <f>D223/era!I223</f>
        <v>181186.38874565472</v>
      </c>
      <c r="I223">
        <f t="shared" si="4"/>
        <v>654101.48274565465</v>
      </c>
    </row>
    <row r="224" spans="1:9" x14ac:dyDescent="0.2">
      <c r="A224" s="5">
        <v>40725</v>
      </c>
      <c r="C224">
        <v>477604.26699999999</v>
      </c>
      <c r="D224">
        <v>252524.88500000001</v>
      </c>
      <c r="H224">
        <f>D224/era!I224</f>
        <v>180127.40998378274</v>
      </c>
      <c r="I224">
        <f t="shared" si="4"/>
        <v>657731.67698378279</v>
      </c>
    </row>
    <row r="225" spans="1:9" x14ac:dyDescent="0.2">
      <c r="A225" s="5">
        <v>40756</v>
      </c>
      <c r="C225">
        <v>480068.57</v>
      </c>
      <c r="D225">
        <v>257777.01</v>
      </c>
      <c r="H225">
        <f>D225/era!I225</f>
        <v>180513.21056297739</v>
      </c>
      <c r="I225">
        <f t="shared" si="4"/>
        <v>660581.78056297742</v>
      </c>
    </row>
    <row r="226" spans="1:9" x14ac:dyDescent="0.2">
      <c r="A226" s="5">
        <v>40787</v>
      </c>
      <c r="C226">
        <v>483678.85700000002</v>
      </c>
      <c r="D226">
        <v>269475.49699999997</v>
      </c>
      <c r="H226">
        <f>D226/era!I226</f>
        <v>181544.17662706049</v>
      </c>
      <c r="I226">
        <f t="shared" si="4"/>
        <v>665223.03362706047</v>
      </c>
    </row>
    <row r="227" spans="1:9" x14ac:dyDescent="0.2">
      <c r="A227" s="5">
        <v>40817</v>
      </c>
      <c r="C227">
        <v>487672.36900000001</v>
      </c>
      <c r="D227">
        <v>266364.50199999998</v>
      </c>
      <c r="H227">
        <f>D227/era!I227</f>
        <v>180622.93707877066</v>
      </c>
      <c r="I227">
        <f t="shared" si="4"/>
        <v>668295.30607877066</v>
      </c>
    </row>
    <row r="228" spans="1:9" x14ac:dyDescent="0.2">
      <c r="A228" s="5">
        <v>40848</v>
      </c>
      <c r="C228">
        <v>494501.53100000002</v>
      </c>
      <c r="D228">
        <v>279433.245</v>
      </c>
      <c r="H228">
        <f>D228/era!I228</f>
        <v>185796.69846161755</v>
      </c>
      <c r="I228">
        <f t="shared" si="4"/>
        <v>680298.22946161753</v>
      </c>
    </row>
    <row r="229" spans="1:9" x14ac:dyDescent="0.2">
      <c r="A229" s="5">
        <v>40878</v>
      </c>
      <c r="C229">
        <v>493679.39</v>
      </c>
      <c r="D229">
        <v>273440.62900000002</v>
      </c>
      <c r="H229">
        <f>D229/era!I229</f>
        <v>181899.97809050861</v>
      </c>
      <c r="I229">
        <f t="shared" si="4"/>
        <v>675579.36809050862</v>
      </c>
    </row>
    <row r="230" spans="1:9" x14ac:dyDescent="0.2">
      <c r="A230" s="5">
        <v>40909</v>
      </c>
      <c r="C230">
        <v>496584.08299999998</v>
      </c>
      <c r="D230">
        <v>263498.37699999998</v>
      </c>
      <c r="H230">
        <f>D230/era!I230</f>
        <v>184660.14686954417</v>
      </c>
      <c r="I230">
        <f t="shared" si="4"/>
        <v>681244.22986954416</v>
      </c>
    </row>
    <row r="231" spans="1:9" x14ac:dyDescent="0.2">
      <c r="A231" s="5">
        <v>40940</v>
      </c>
      <c r="C231">
        <v>499520.24400000001</v>
      </c>
      <c r="D231">
        <v>256717.851</v>
      </c>
      <c r="H231">
        <f>D231/era!I231</f>
        <v>184236.40220125532</v>
      </c>
      <c r="I231">
        <f t="shared" si="4"/>
        <v>683756.64620125527</v>
      </c>
    </row>
    <row r="232" spans="1:9" x14ac:dyDescent="0.2">
      <c r="A232" s="5">
        <v>40969</v>
      </c>
      <c r="C232">
        <v>504475.4</v>
      </c>
      <c r="D232">
        <v>257773.234</v>
      </c>
      <c r="H232">
        <f>D232/era!I232</f>
        <v>183726.08807807183</v>
      </c>
      <c r="I232">
        <f t="shared" si="4"/>
        <v>688201.48807807185</v>
      </c>
    </row>
    <row r="233" spans="1:9" x14ac:dyDescent="0.2">
      <c r="A233" s="5">
        <v>41000</v>
      </c>
      <c r="C233">
        <v>507468.29499999998</v>
      </c>
      <c r="D233">
        <v>258432.58900000001</v>
      </c>
      <c r="H233">
        <f>D233/era!I233</f>
        <v>182939.444681836</v>
      </c>
      <c r="I233">
        <f t="shared" si="4"/>
        <v>690407.73968183598</v>
      </c>
    </row>
    <row r="234" spans="1:9" x14ac:dyDescent="0.2">
      <c r="A234" s="5">
        <v>41030</v>
      </c>
      <c r="C234">
        <v>511071.29300000001</v>
      </c>
      <c r="D234">
        <v>272731.73599999998</v>
      </c>
      <c r="H234">
        <f>D234/era!I234</f>
        <v>182974.00892634239</v>
      </c>
      <c r="I234">
        <f t="shared" si="4"/>
        <v>694045.30192634242</v>
      </c>
    </row>
    <row r="235" spans="1:9" x14ac:dyDescent="0.2">
      <c r="A235" s="5">
        <v>41061</v>
      </c>
      <c r="C235">
        <v>515203.41399999999</v>
      </c>
      <c r="D235">
        <v>263253.29200000002</v>
      </c>
      <c r="H235">
        <f>D235/era!I235</f>
        <v>183070.51207795896</v>
      </c>
      <c r="I235">
        <f t="shared" si="4"/>
        <v>698273.92607795889</v>
      </c>
    </row>
    <row r="236" spans="1:9" x14ac:dyDescent="0.2">
      <c r="A236" s="5">
        <v>41091</v>
      </c>
      <c r="C236">
        <v>520717.50599999999</v>
      </c>
      <c r="D236">
        <v>253287.45600000001</v>
      </c>
      <c r="H236">
        <f>D236/era!I236</f>
        <v>181283.53948360687</v>
      </c>
      <c r="I236">
        <f t="shared" si="4"/>
        <v>702001.04548360687</v>
      </c>
    </row>
    <row r="237" spans="1:9" x14ac:dyDescent="0.2">
      <c r="A237" s="5">
        <v>41122</v>
      </c>
      <c r="C237">
        <v>523997.49599999998</v>
      </c>
      <c r="D237">
        <v>256938.174</v>
      </c>
      <c r="H237">
        <f>D237/era!I237</f>
        <v>181687.46774831752</v>
      </c>
      <c r="I237">
        <f t="shared" si="4"/>
        <v>705684.96374831744</v>
      </c>
    </row>
    <row r="238" spans="1:9" x14ac:dyDescent="0.2">
      <c r="A238" s="5">
        <v>41153</v>
      </c>
      <c r="C238">
        <v>528254.13699999999</v>
      </c>
      <c r="D238">
        <v>250222.27900000001</v>
      </c>
      <c r="H238">
        <f>D238/era!I238</f>
        <v>180083.02028297799</v>
      </c>
      <c r="I238">
        <f t="shared" si="4"/>
        <v>708337.15728297795</v>
      </c>
    </row>
    <row r="239" spans="1:9" x14ac:dyDescent="0.2">
      <c r="A239" s="5">
        <v>41183</v>
      </c>
      <c r="C239">
        <v>528961.41299999994</v>
      </c>
      <c r="D239">
        <v>250907.85</v>
      </c>
      <c r="H239">
        <f>D239/era!I239</f>
        <v>179496.70772734494</v>
      </c>
      <c r="I239">
        <f t="shared" si="4"/>
        <v>708458.12072734488</v>
      </c>
    </row>
    <row r="240" spans="1:9" x14ac:dyDescent="0.2">
      <c r="A240" s="5">
        <v>41214</v>
      </c>
      <c r="C240">
        <v>531860.11800000002</v>
      </c>
      <c r="D240">
        <v>248528.845</v>
      </c>
      <c r="H240">
        <f>D240/era!I240</f>
        <v>179189.64448392633</v>
      </c>
      <c r="I240">
        <f t="shared" si="4"/>
        <v>711049.76248392637</v>
      </c>
    </row>
    <row r="241" spans="1:9" x14ac:dyDescent="0.2">
      <c r="A241" s="5">
        <v>41244</v>
      </c>
      <c r="C241">
        <v>528153.00899999996</v>
      </c>
      <c r="D241">
        <v>245279.24100000001</v>
      </c>
      <c r="H241">
        <f>D241/era!I241</f>
        <v>178114.48920122266</v>
      </c>
      <c r="I241">
        <f t="shared" si="4"/>
        <v>706267.49820122262</v>
      </c>
    </row>
    <row r="242" spans="1:9" x14ac:dyDescent="0.2">
      <c r="A242" s="5">
        <v>41275</v>
      </c>
      <c r="C242">
        <v>528233.97600000002</v>
      </c>
      <c r="D242">
        <v>246672.033</v>
      </c>
      <c r="H242">
        <f>D242/era!I242</f>
        <v>176770.10504585496</v>
      </c>
      <c r="I242">
        <f t="shared" ref="I242:I301" si="5">C242+H242</f>
        <v>705004.08104585495</v>
      </c>
    </row>
    <row r="243" spans="1:9" x14ac:dyDescent="0.2">
      <c r="A243" s="5">
        <v>41306</v>
      </c>
      <c r="C243">
        <v>529614.66</v>
      </c>
      <c r="D243">
        <v>246578.95</v>
      </c>
      <c r="H243">
        <f>D243/era!I243</f>
        <v>177373.84499918961</v>
      </c>
      <c r="I243">
        <f t="shared" si="5"/>
        <v>706988.50499918964</v>
      </c>
    </row>
    <row r="244" spans="1:9" x14ac:dyDescent="0.2">
      <c r="A244" s="5">
        <v>41334</v>
      </c>
      <c r="C244">
        <v>532119.78399999999</v>
      </c>
      <c r="D244">
        <v>246993.65900000001</v>
      </c>
      <c r="H244">
        <f>D244/era!I244</f>
        <v>175804.54066508578</v>
      </c>
      <c r="I244">
        <f t="shared" si="5"/>
        <v>707924.32466508576</v>
      </c>
    </row>
    <row r="245" spans="1:9" x14ac:dyDescent="0.2">
      <c r="A245" s="5">
        <v>41365</v>
      </c>
      <c r="C245">
        <v>535376.69099999999</v>
      </c>
      <c r="D245">
        <v>243001.71100000001</v>
      </c>
      <c r="H245">
        <f>D245/era!I245</f>
        <v>174377.83086180958</v>
      </c>
      <c r="I245">
        <f t="shared" si="5"/>
        <v>709754.52186180954</v>
      </c>
    </row>
    <row r="246" spans="1:9" x14ac:dyDescent="0.2">
      <c r="A246" s="5">
        <v>41395</v>
      </c>
      <c r="C246">
        <v>537356.33200000005</v>
      </c>
      <c r="D246">
        <v>249358.519</v>
      </c>
      <c r="H246">
        <f>D246/era!I246</f>
        <v>175507.40874633956</v>
      </c>
      <c r="I246">
        <f t="shared" si="5"/>
        <v>712863.74074633955</v>
      </c>
    </row>
    <row r="247" spans="1:9" x14ac:dyDescent="0.2">
      <c r="A247" s="5">
        <v>41426</v>
      </c>
      <c r="C247">
        <v>541225.03399999999</v>
      </c>
      <c r="D247">
        <v>252486.14199999999</v>
      </c>
      <c r="H247">
        <f>D247/era!I247</f>
        <v>174862.5708056617</v>
      </c>
      <c r="I247">
        <f t="shared" si="5"/>
        <v>716087.60480566171</v>
      </c>
    </row>
    <row r="248" spans="1:9" x14ac:dyDescent="0.2">
      <c r="A248" s="5">
        <v>41456</v>
      </c>
      <c r="C248">
        <v>544431.60100000002</v>
      </c>
      <c r="D248">
        <v>247008.34</v>
      </c>
      <c r="H248">
        <f>D248/era!I248</f>
        <v>174327.03546398511</v>
      </c>
      <c r="I248">
        <f t="shared" si="5"/>
        <v>718758.63646398508</v>
      </c>
    </row>
    <row r="249" spans="1:9" x14ac:dyDescent="0.2">
      <c r="A249" s="5">
        <v>41487</v>
      </c>
      <c r="C249">
        <v>548834.01800000004</v>
      </c>
      <c r="D249">
        <v>248461.571</v>
      </c>
      <c r="H249">
        <f>D249/era!I249</f>
        <v>174288.26070313193</v>
      </c>
      <c r="I249">
        <f t="shared" si="5"/>
        <v>723122.27870313195</v>
      </c>
    </row>
    <row r="250" spans="1:9" x14ac:dyDescent="0.2">
      <c r="A250" s="5">
        <v>41518</v>
      </c>
      <c r="C250">
        <v>556039.89300000004</v>
      </c>
      <c r="D250">
        <v>244676.326</v>
      </c>
      <c r="H250">
        <f>D250/era!I250</f>
        <v>173320.789689053</v>
      </c>
      <c r="I250">
        <f t="shared" si="5"/>
        <v>729360.68268905301</v>
      </c>
    </row>
    <row r="251" spans="1:9" x14ac:dyDescent="0.2">
      <c r="A251" s="5">
        <v>41548</v>
      </c>
      <c r="C251">
        <v>558120.85900000005</v>
      </c>
      <c r="D251">
        <v>239953.764</v>
      </c>
      <c r="H251">
        <f>D251/era!I251</f>
        <v>171980.6861752015</v>
      </c>
      <c r="I251">
        <f t="shared" si="5"/>
        <v>730101.54517520149</v>
      </c>
    </row>
    <row r="252" spans="1:9" x14ac:dyDescent="0.2">
      <c r="A252" s="5">
        <v>41579</v>
      </c>
      <c r="C252">
        <v>561709.30599999998</v>
      </c>
      <c r="D252">
        <v>240957.75700000001</v>
      </c>
      <c r="H252">
        <f>D252/era!I252</f>
        <v>171971.35318439727</v>
      </c>
      <c r="I252">
        <f t="shared" si="5"/>
        <v>733680.6591843972</v>
      </c>
    </row>
    <row r="253" spans="1:9" x14ac:dyDescent="0.2">
      <c r="A253" s="5">
        <v>41609</v>
      </c>
      <c r="C253">
        <v>559669.39199999999</v>
      </c>
      <c r="D253">
        <v>237395.204</v>
      </c>
      <c r="H253">
        <f>D253/era!I253</f>
        <v>171324.99192976224</v>
      </c>
      <c r="I253">
        <f t="shared" si="5"/>
        <v>730994.38392976229</v>
      </c>
    </row>
    <row r="254" spans="1:9" x14ac:dyDescent="0.2">
      <c r="A254" s="5">
        <v>41640</v>
      </c>
      <c r="C254">
        <v>563283.14800000004</v>
      </c>
      <c r="D254">
        <v>244335.37100000001</v>
      </c>
      <c r="H254">
        <f>D254/era!I254</f>
        <v>171725.45983825697</v>
      </c>
      <c r="I254">
        <f t="shared" si="5"/>
        <v>735008.60783825698</v>
      </c>
    </row>
    <row r="255" spans="1:9" x14ac:dyDescent="0.2">
      <c r="A255" s="5">
        <v>41671</v>
      </c>
      <c r="C255">
        <v>567707.98300000001</v>
      </c>
      <c r="D255">
        <v>240231.19500000001</v>
      </c>
      <c r="H255">
        <f>D255/era!I255</f>
        <v>172134.72443784302</v>
      </c>
      <c r="I255">
        <f t="shared" si="5"/>
        <v>739842.70743784308</v>
      </c>
    </row>
    <row r="256" spans="1:9" x14ac:dyDescent="0.2">
      <c r="A256" s="5">
        <v>41699</v>
      </c>
      <c r="C256">
        <v>571995.55099999998</v>
      </c>
      <c r="D256">
        <v>240109.11199999999</v>
      </c>
      <c r="H256">
        <f>D256/era!I256</f>
        <v>171927.36022574292</v>
      </c>
      <c r="I256">
        <f t="shared" si="5"/>
        <v>743922.91122574289</v>
      </c>
    </row>
    <row r="257" spans="1:9" x14ac:dyDescent="0.2">
      <c r="A257" s="5">
        <v>41730</v>
      </c>
      <c r="C257">
        <v>576435.71499999997</v>
      </c>
      <c r="D257">
        <v>242714.323</v>
      </c>
      <c r="H257">
        <f>D257/era!I257</f>
        <v>172483.41137317626</v>
      </c>
      <c r="I257">
        <f t="shared" si="5"/>
        <v>748919.12637317623</v>
      </c>
    </row>
    <row r="258" spans="1:9" x14ac:dyDescent="0.2">
      <c r="A258" s="5">
        <v>41760</v>
      </c>
      <c r="C258">
        <v>584337.59299999999</v>
      </c>
      <c r="D258">
        <v>238508.44500000001</v>
      </c>
      <c r="H258">
        <f>D258/era!I258</f>
        <v>171911.3629508648</v>
      </c>
      <c r="I258">
        <f t="shared" si="5"/>
        <v>756248.95595086482</v>
      </c>
    </row>
    <row r="259" spans="1:9" x14ac:dyDescent="0.2">
      <c r="A259" s="5">
        <v>41791</v>
      </c>
      <c r="C259">
        <v>588770.59</v>
      </c>
      <c r="D259">
        <v>240161.84899999999</v>
      </c>
      <c r="H259">
        <f>D259/era!I259</f>
        <v>171974.20131457012</v>
      </c>
      <c r="I259">
        <f t="shared" si="5"/>
        <v>760744.79131457012</v>
      </c>
    </row>
    <row r="260" spans="1:9" x14ac:dyDescent="0.2">
      <c r="A260" s="5">
        <v>41821</v>
      </c>
      <c r="C260">
        <v>590681.397</v>
      </c>
      <c r="D260">
        <v>239547.34299999999</v>
      </c>
      <c r="H260">
        <f>D260/era!I260</f>
        <v>170783.97640470002</v>
      </c>
      <c r="I260">
        <f t="shared" si="5"/>
        <v>761465.37340470008</v>
      </c>
    </row>
    <row r="261" spans="1:9" x14ac:dyDescent="0.2">
      <c r="A261" s="5">
        <v>41852</v>
      </c>
      <c r="C261">
        <v>593582.61199999996</v>
      </c>
      <c r="D261">
        <v>244554.894</v>
      </c>
      <c r="H261">
        <f>D261/era!I261</f>
        <v>172117.09238522415</v>
      </c>
      <c r="I261">
        <f t="shared" si="5"/>
        <v>765699.70438522415</v>
      </c>
    </row>
    <row r="262" spans="1:9" x14ac:dyDescent="0.2">
      <c r="A262" s="5">
        <v>41883</v>
      </c>
      <c r="C262">
        <v>598371.75899999996</v>
      </c>
      <c r="D262">
        <v>241655.15700000001</v>
      </c>
      <c r="H262">
        <f>D262/era!I262</f>
        <v>171078.35504435</v>
      </c>
      <c r="I262">
        <f t="shared" si="5"/>
        <v>769450.11404434999</v>
      </c>
    </row>
    <row r="263" spans="1:9" x14ac:dyDescent="0.2">
      <c r="A263" s="5">
        <v>41913</v>
      </c>
      <c r="C263">
        <v>598527.76300000004</v>
      </c>
      <c r="D263">
        <v>242078.524</v>
      </c>
      <c r="H263">
        <f>D263/era!I263</f>
        <v>169406.45886277416</v>
      </c>
      <c r="I263">
        <f t="shared" si="5"/>
        <v>767934.22186277423</v>
      </c>
    </row>
    <row r="264" spans="1:9" x14ac:dyDescent="0.2">
      <c r="A264" s="5">
        <v>41944</v>
      </c>
      <c r="C264">
        <v>603712.82299999997</v>
      </c>
      <c r="D264">
        <v>241319.43</v>
      </c>
      <c r="H264">
        <f>D264/era!I264</f>
        <v>170131.51798653553</v>
      </c>
      <c r="I264">
        <f t="shared" si="5"/>
        <v>773844.34098653554</v>
      </c>
    </row>
    <row r="265" spans="1:9" x14ac:dyDescent="0.2">
      <c r="A265" s="5">
        <v>41974</v>
      </c>
      <c r="C265">
        <v>599574.26</v>
      </c>
      <c r="D265">
        <v>244198.30600000001</v>
      </c>
      <c r="H265">
        <f>D265/era!I265</f>
        <v>168013.89148571453</v>
      </c>
      <c r="I265">
        <f t="shared" si="5"/>
        <v>767588.1514857146</v>
      </c>
    </row>
    <row r="266" spans="1:9" x14ac:dyDescent="0.2">
      <c r="A266" s="5">
        <v>42005</v>
      </c>
      <c r="C266">
        <v>603759.14199999999</v>
      </c>
      <c r="D266">
        <v>262208.99900000001</v>
      </c>
      <c r="H266">
        <f>D266/era!I266</f>
        <v>170343.83559705096</v>
      </c>
      <c r="I266">
        <f t="shared" si="5"/>
        <v>774102.97759705095</v>
      </c>
    </row>
    <row r="267" spans="1:9" x14ac:dyDescent="0.2">
      <c r="A267" s="5">
        <v>42036</v>
      </c>
      <c r="C267">
        <v>607806.33700000006</v>
      </c>
      <c r="D267">
        <v>254531.508</v>
      </c>
      <c r="H267">
        <f>D267/era!I267</f>
        <v>168832.5646902537</v>
      </c>
      <c r="I267">
        <f t="shared" si="5"/>
        <v>776638.90169025376</v>
      </c>
    </row>
    <row r="268" spans="1:9" x14ac:dyDescent="0.2">
      <c r="A268" s="5">
        <v>42064</v>
      </c>
      <c r="C268">
        <v>615612.44200000004</v>
      </c>
      <c r="D268">
        <v>252373.82199999999</v>
      </c>
      <c r="H268">
        <f>D268/era!I268</f>
        <v>168247.65331995362</v>
      </c>
      <c r="I268">
        <f t="shared" si="5"/>
        <v>783860.09531995363</v>
      </c>
    </row>
    <row r="269" spans="1:9" x14ac:dyDescent="0.2">
      <c r="A269" s="5">
        <v>42095</v>
      </c>
      <c r="C269">
        <v>618970.58100000001</v>
      </c>
      <c r="D269">
        <v>246260.435</v>
      </c>
      <c r="H269">
        <f>D269/era!I269</f>
        <v>166034.95851384292</v>
      </c>
      <c r="I269">
        <f t="shared" si="5"/>
        <v>785005.5395138429</v>
      </c>
    </row>
    <row r="270" spans="1:9" x14ac:dyDescent="0.2">
      <c r="A270" s="5">
        <v>42125</v>
      </c>
      <c r="C270">
        <v>623708.04500000004</v>
      </c>
      <c r="D270">
        <v>254450.68799999999</v>
      </c>
      <c r="H270">
        <f>D270/era!I270</f>
        <v>167318.69162389237</v>
      </c>
      <c r="I270">
        <f t="shared" si="5"/>
        <v>791026.73662389244</v>
      </c>
    </row>
    <row r="271" spans="1:9" x14ac:dyDescent="0.2">
      <c r="A271" s="5">
        <v>42156</v>
      </c>
      <c r="C271">
        <v>629721.65899999999</v>
      </c>
      <c r="D271">
        <v>259019.12700000001</v>
      </c>
      <c r="H271">
        <f>D271/era!I271</f>
        <v>167912.15829799313</v>
      </c>
      <c r="I271">
        <f t="shared" si="5"/>
        <v>797633.81729799311</v>
      </c>
    </row>
    <row r="272" spans="1:9" x14ac:dyDescent="0.2">
      <c r="A272" s="5">
        <v>42186</v>
      </c>
      <c r="C272">
        <v>633933.49899999995</v>
      </c>
      <c r="D272">
        <v>254498.59</v>
      </c>
      <c r="H272">
        <f>D272/era!I272</f>
        <v>168402.72833778808</v>
      </c>
      <c r="I272">
        <f t="shared" si="5"/>
        <v>802336.22733778809</v>
      </c>
    </row>
    <row r="273" spans="1:9" x14ac:dyDescent="0.2">
      <c r="A273" s="5">
        <v>42217</v>
      </c>
      <c r="C273">
        <v>641101.58400000003</v>
      </c>
      <c r="D273">
        <v>255422.44899999999</v>
      </c>
      <c r="H273">
        <f>D273/era!I273</f>
        <v>167572.72064632757</v>
      </c>
      <c r="I273">
        <f t="shared" si="5"/>
        <v>808674.30464632763</v>
      </c>
    </row>
    <row r="274" spans="1:9" x14ac:dyDescent="0.2">
      <c r="A274" s="5">
        <v>42248</v>
      </c>
      <c r="C274">
        <v>646321.29799999995</v>
      </c>
      <c r="D274">
        <v>254815.046</v>
      </c>
      <c r="H274">
        <f>D274/era!I274</f>
        <v>166939.21931906542</v>
      </c>
      <c r="I274">
        <f t="shared" si="5"/>
        <v>813260.5173190654</v>
      </c>
    </row>
    <row r="275" spans="1:9" x14ac:dyDescent="0.2">
      <c r="A275" s="5">
        <v>42278</v>
      </c>
      <c r="C275">
        <v>648749.38199999998</v>
      </c>
      <c r="D275">
        <v>257250.875</v>
      </c>
      <c r="H275">
        <f>D275/era!I275</f>
        <v>168248.26245820677</v>
      </c>
      <c r="I275">
        <f t="shared" si="5"/>
        <v>816997.64445820672</v>
      </c>
    </row>
    <row r="276" spans="1:9" x14ac:dyDescent="0.2">
      <c r="A276" s="5">
        <v>42309</v>
      </c>
      <c r="C276">
        <v>652954.77800000005</v>
      </c>
      <c r="D276">
        <v>255868.30499999999</v>
      </c>
      <c r="H276">
        <f>D276/era!I276</f>
        <v>166247.28701411065</v>
      </c>
      <c r="I276">
        <f t="shared" si="5"/>
        <v>819202.06501411065</v>
      </c>
    </row>
    <row r="277" spans="1:9" x14ac:dyDescent="0.2">
      <c r="A277" s="5">
        <v>42339</v>
      </c>
      <c r="C277">
        <v>649635.16</v>
      </c>
      <c r="D277">
        <v>254643.508</v>
      </c>
      <c r="H277">
        <f>D277/era!I277</f>
        <v>166080.70639898727</v>
      </c>
      <c r="I277">
        <f t="shared" si="5"/>
        <v>815715.86639898736</v>
      </c>
    </row>
    <row r="278" spans="1:9" x14ac:dyDescent="0.2">
      <c r="A278" s="5">
        <v>42370</v>
      </c>
      <c r="C278">
        <v>656979.61899999995</v>
      </c>
      <c r="D278">
        <v>264032.61599999998</v>
      </c>
      <c r="H278">
        <f>D278/era!I278</f>
        <v>167573.26367558612</v>
      </c>
      <c r="I278">
        <f t="shared" si="5"/>
        <v>824552.88267558604</v>
      </c>
    </row>
    <row r="279" spans="1:9" x14ac:dyDescent="0.2">
      <c r="A279" s="5">
        <v>42401</v>
      </c>
      <c r="C279">
        <v>659375.61399999994</v>
      </c>
      <c r="D279">
        <v>259983.14499999999</v>
      </c>
      <c r="H279">
        <f>D279/era!I279</f>
        <v>165963.23866777954</v>
      </c>
      <c r="I279">
        <f t="shared" si="5"/>
        <v>825338.85266777943</v>
      </c>
    </row>
    <row r="280" spans="1:9" x14ac:dyDescent="0.2">
      <c r="A280" s="5">
        <v>42430</v>
      </c>
      <c r="C280">
        <v>662937.53599999996</v>
      </c>
      <c r="D280">
        <v>251700.899</v>
      </c>
      <c r="H280">
        <f>D280/era!I280</f>
        <v>165674.39333502573</v>
      </c>
      <c r="I280">
        <f t="shared" si="5"/>
        <v>828611.92933502572</v>
      </c>
    </row>
    <row r="281" spans="1:9" x14ac:dyDescent="0.2">
      <c r="A281" s="5">
        <v>42461</v>
      </c>
      <c r="C281">
        <v>669567.72699999996</v>
      </c>
      <c r="D281">
        <v>259718.40700000001</v>
      </c>
      <c r="H281">
        <f>D281/era!I281</f>
        <v>166366.38880778642</v>
      </c>
      <c r="I281">
        <f t="shared" si="5"/>
        <v>835934.11580778635</v>
      </c>
    </row>
    <row r="282" spans="1:9" x14ac:dyDescent="0.2">
      <c r="A282" s="5">
        <v>42491</v>
      </c>
      <c r="C282">
        <v>673035.11100000003</v>
      </c>
      <c r="D282">
        <v>255647.55799999999</v>
      </c>
      <c r="H282">
        <f>D282/era!I282</f>
        <v>163472.85943243143</v>
      </c>
      <c r="I282">
        <f t="shared" si="5"/>
        <v>836507.97043243144</v>
      </c>
    </row>
    <row r="283" spans="1:9" x14ac:dyDescent="0.2">
      <c r="A283" s="5">
        <v>42522</v>
      </c>
      <c r="C283">
        <v>676423.01599999995</v>
      </c>
      <c r="D283">
        <v>257679.726</v>
      </c>
      <c r="H283">
        <f>D283/era!I283</f>
        <v>163417.56374154502</v>
      </c>
      <c r="I283">
        <f t="shared" si="5"/>
        <v>839840.57974154502</v>
      </c>
    </row>
    <row r="284" spans="1:9" x14ac:dyDescent="0.2">
      <c r="A284" s="5">
        <v>42552</v>
      </c>
      <c r="C284">
        <v>681301.33299999998</v>
      </c>
      <c r="D284">
        <v>255880.96599999999</v>
      </c>
      <c r="H284">
        <f>D284/era!I284</f>
        <v>163055.43468612988</v>
      </c>
      <c r="I284">
        <f t="shared" si="5"/>
        <v>844356.7676861299</v>
      </c>
    </row>
    <row r="285" spans="1:9" x14ac:dyDescent="0.2">
      <c r="A285" s="5">
        <v>42583</v>
      </c>
      <c r="C285">
        <v>686628.48600000003</v>
      </c>
      <c r="D285">
        <v>251782.40299999999</v>
      </c>
      <c r="H285">
        <f>D285/era!I285</f>
        <v>161373.05425171735</v>
      </c>
      <c r="I285">
        <f t="shared" si="5"/>
        <v>848001.54025171744</v>
      </c>
    </row>
    <row r="286" spans="1:9" x14ac:dyDescent="0.2">
      <c r="A286" s="5">
        <v>42614</v>
      </c>
      <c r="C286">
        <v>694893.42799999996</v>
      </c>
      <c r="D286">
        <v>250406.408</v>
      </c>
      <c r="H286">
        <f>D286/era!I286</f>
        <v>162515.92721230758</v>
      </c>
      <c r="I286">
        <f t="shared" si="5"/>
        <v>857409.35521230754</v>
      </c>
    </row>
    <row r="287" spans="1:9" x14ac:dyDescent="0.2">
      <c r="A287" s="5">
        <v>42644</v>
      </c>
      <c r="C287">
        <v>697390.16200000001</v>
      </c>
      <c r="D287">
        <v>251255.06099999999</v>
      </c>
      <c r="H287">
        <f>D287/era!I287</f>
        <v>162075.24618003052</v>
      </c>
      <c r="I287">
        <f t="shared" si="5"/>
        <v>859465.40818003053</v>
      </c>
    </row>
    <row r="288" spans="1:9" x14ac:dyDescent="0.2">
      <c r="A288" s="5">
        <v>42675</v>
      </c>
      <c r="C288">
        <v>698528.60900000005</v>
      </c>
      <c r="D288">
        <v>258696.85399999999</v>
      </c>
      <c r="H288">
        <f>D288/era!I288</f>
        <v>160446.4168761794</v>
      </c>
      <c r="I288">
        <f t="shared" si="5"/>
        <v>858975.02587617945</v>
      </c>
    </row>
    <row r="289" spans="1:9" x14ac:dyDescent="0.2">
      <c r="A289" s="5">
        <v>42705</v>
      </c>
      <c r="C289">
        <v>696110.26100000006</v>
      </c>
      <c r="D289">
        <v>254880.03700000001</v>
      </c>
      <c r="H289">
        <f>D289/era!I289</f>
        <v>159502.43151449031</v>
      </c>
      <c r="I289">
        <f t="shared" si="5"/>
        <v>855612.69251449034</v>
      </c>
    </row>
    <row r="290" spans="1:9" x14ac:dyDescent="0.2">
      <c r="A290" s="5">
        <v>42736</v>
      </c>
      <c r="C290">
        <v>702881.326</v>
      </c>
      <c r="D290">
        <v>249500.34599999999</v>
      </c>
      <c r="H290">
        <f>D290/era!I290</f>
        <v>158922.26821846786</v>
      </c>
      <c r="I290">
        <f t="shared" si="5"/>
        <v>861803.59421846783</v>
      </c>
    </row>
    <row r="291" spans="1:9" x14ac:dyDescent="0.2">
      <c r="A291" s="5">
        <v>42767</v>
      </c>
      <c r="C291">
        <v>707376.30599999998</v>
      </c>
      <c r="D291">
        <v>248218.429</v>
      </c>
      <c r="H291">
        <f>D291/era!I291</f>
        <v>158194.15027746838</v>
      </c>
      <c r="I291">
        <f t="shared" si="5"/>
        <v>865570.45627746836</v>
      </c>
    </row>
    <row r="292" spans="1:9" x14ac:dyDescent="0.2">
      <c r="A292" s="5">
        <v>42795</v>
      </c>
      <c r="C292">
        <v>715826.73300000001</v>
      </c>
      <c r="D292">
        <v>240535.72500000001</v>
      </c>
      <c r="H292">
        <f>D292/era!I292</f>
        <v>156391.26600212962</v>
      </c>
      <c r="I292">
        <f t="shared" si="5"/>
        <v>872217.99900212965</v>
      </c>
    </row>
    <row r="293" spans="1:9" x14ac:dyDescent="0.2">
      <c r="A293" s="5">
        <v>42826</v>
      </c>
      <c r="C293">
        <v>725299.08299999998</v>
      </c>
      <c r="D293">
        <v>238913.17</v>
      </c>
      <c r="H293">
        <f>D293/era!I293</f>
        <v>156820.65838833307</v>
      </c>
      <c r="I293">
        <f t="shared" si="5"/>
        <v>882119.74138833303</v>
      </c>
    </row>
    <row r="294" spans="1:9" x14ac:dyDescent="0.2">
      <c r="A294" s="5">
        <v>42856</v>
      </c>
      <c r="C294">
        <v>731263.99</v>
      </c>
      <c r="D294">
        <v>232673.43299999999</v>
      </c>
      <c r="H294">
        <f>D294/era!I294</f>
        <v>154937.06149532908</v>
      </c>
      <c r="I294">
        <f t="shared" si="5"/>
        <v>886201.05149532901</v>
      </c>
    </row>
    <row r="295" spans="1:9" x14ac:dyDescent="0.2">
      <c r="A295" s="5">
        <v>42887</v>
      </c>
      <c r="C295">
        <v>736775.67299999995</v>
      </c>
      <c r="D295">
        <v>233604.315</v>
      </c>
      <c r="H295">
        <f>D295/era!I295</f>
        <v>154287.87308829927</v>
      </c>
      <c r="I295">
        <f t="shared" si="5"/>
        <v>891063.54608829925</v>
      </c>
    </row>
    <row r="296" spans="1:9" x14ac:dyDescent="0.2">
      <c r="A296" s="5">
        <v>42917</v>
      </c>
      <c r="C296">
        <f>C295*dane_update!Q255/dane_update!Q254</f>
        <v>741602.04404694773</v>
      </c>
      <c r="D296">
        <f>D295*dane_update!R255/dane_update!R254</f>
        <v>229029.37471955581</v>
      </c>
      <c r="H296">
        <f>D296/era!I296</f>
        <v>156262.68324017487</v>
      </c>
      <c r="I296">
        <f t="shared" si="5"/>
        <v>897864.72728712263</v>
      </c>
    </row>
    <row r="297" spans="1:9" x14ac:dyDescent="0.2">
      <c r="A297" s="5">
        <v>42948</v>
      </c>
      <c r="C297">
        <f>C296*dane_update!Q256/dane_update!Q255</f>
        <v>747545.12487099017</v>
      </c>
      <c r="D297">
        <f>D296*dane_update!R256/dane_update!R255</f>
        <v>227646.04081213541</v>
      </c>
      <c r="H297">
        <f>D297/era!I297</f>
        <v>156185.93005206395</v>
      </c>
      <c r="I297">
        <f t="shared" si="5"/>
        <v>903731.05492305406</v>
      </c>
    </row>
    <row r="298" spans="1:9" x14ac:dyDescent="0.2">
      <c r="A298" s="5">
        <v>42979</v>
      </c>
      <c r="C298">
        <f>C297*dane_update!Q257/dane_update!Q256</f>
        <v>752548.89616835653</v>
      </c>
      <c r="D298">
        <f>D297*dane_update!R257/dane_update!R256</f>
        <v>229693.95331698377</v>
      </c>
      <c r="H298">
        <f>D298/era!I298</f>
        <v>156039.59326939311</v>
      </c>
      <c r="I298">
        <f t="shared" si="5"/>
        <v>908588.48943774961</v>
      </c>
    </row>
    <row r="299" spans="1:9" x14ac:dyDescent="0.2">
      <c r="A299" s="5">
        <v>43009</v>
      </c>
      <c r="C299">
        <f>C298*dane_update!Q258/dane_update!Q257</f>
        <v>756757.56735980348</v>
      </c>
      <c r="D299">
        <f>D298*dane_update!R258/dane_update!R257</f>
        <v>224812.52621044355</v>
      </c>
      <c r="H299">
        <f>D299/era!I299</f>
        <v>156927.27196487362</v>
      </c>
      <c r="I299">
        <f t="shared" si="5"/>
        <v>913684.83932467713</v>
      </c>
    </row>
    <row r="300" spans="1:9" x14ac:dyDescent="0.2">
      <c r="A300" s="5">
        <v>43040</v>
      </c>
      <c r="C300">
        <f>C299*dane_update!Q259/dane_update!Q258</f>
        <v>761591.52106869745</v>
      </c>
      <c r="D300">
        <f>D299*dane_update!R259/dane_update!R258</f>
        <v>219742.51305377885</v>
      </c>
      <c r="H300">
        <f>D300/era!I300</f>
        <v>156264.23670211562</v>
      </c>
      <c r="I300">
        <f t="shared" si="5"/>
        <v>917855.75777081307</v>
      </c>
    </row>
    <row r="301" spans="1:9" x14ac:dyDescent="0.2">
      <c r="A301" s="5">
        <v>43070</v>
      </c>
      <c r="C301">
        <f>C300*dane_update!Q260/dane_update!Q259</f>
        <v>764426.61521882284</v>
      </c>
      <c r="D301">
        <f>D300*dane_update!R260/dane_update!R259</f>
        <v>216029.58242245554</v>
      </c>
      <c r="H301">
        <f>D301/era!I301</f>
        <v>154420.78679798858</v>
      </c>
      <c r="I301">
        <f t="shared" si="5"/>
        <v>918847.40201681142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/>
  </sheetViews>
  <sheetFormatPr defaultRowHeight="12.75" x14ac:dyDescent="0.2"/>
  <cols>
    <col min="1" max="1" width="27.7109375" style="15" customWidth="1"/>
    <col min="2" max="2" width="7" style="16" customWidth="1"/>
  </cols>
  <sheetData>
    <row r="1" spans="1:2" x14ac:dyDescent="0.2">
      <c r="A1" s="15" t="s">
        <v>433</v>
      </c>
    </row>
    <row r="2" spans="1:2" x14ac:dyDescent="0.2">
      <c r="A2" s="15" t="s">
        <v>434</v>
      </c>
    </row>
    <row r="3" spans="1:2" x14ac:dyDescent="0.2">
      <c r="A3" s="15" t="s">
        <v>435</v>
      </c>
    </row>
    <row r="4" spans="1:2" x14ac:dyDescent="0.2">
      <c r="A4" s="15" t="s">
        <v>436</v>
      </c>
      <c r="B4" s="16" t="s">
        <v>437</v>
      </c>
    </row>
    <row r="5" spans="1:2" x14ac:dyDescent="0.2">
      <c r="A5" s="16"/>
      <c r="B5" s="16" t="s">
        <v>438</v>
      </c>
    </row>
    <row r="6" spans="1:2" x14ac:dyDescent="0.2">
      <c r="A6" s="17">
        <v>34365</v>
      </c>
      <c r="B6" s="16">
        <v>68.69</v>
      </c>
    </row>
    <row r="7" spans="1:2" x14ac:dyDescent="0.2">
      <c r="A7" s="17">
        <v>34393</v>
      </c>
      <c r="B7" s="16">
        <v>67.94</v>
      </c>
    </row>
    <row r="8" spans="1:2" x14ac:dyDescent="0.2">
      <c r="A8" s="17">
        <v>34424</v>
      </c>
      <c r="B8" s="16">
        <v>67.83</v>
      </c>
    </row>
    <row r="9" spans="1:2" x14ac:dyDescent="0.2">
      <c r="A9" s="17">
        <v>34454</v>
      </c>
      <c r="B9" s="16">
        <v>68.44</v>
      </c>
    </row>
    <row r="10" spans="1:2" x14ac:dyDescent="0.2">
      <c r="A10" s="17">
        <v>34485</v>
      </c>
      <c r="B10" s="16">
        <v>67.959999999999994</v>
      </c>
    </row>
    <row r="11" spans="1:2" x14ac:dyDescent="0.2">
      <c r="A11" s="17">
        <v>34515</v>
      </c>
      <c r="B11" s="16">
        <v>68.180000000000007</v>
      </c>
    </row>
    <row r="12" spans="1:2" x14ac:dyDescent="0.2">
      <c r="A12" s="17">
        <v>34546</v>
      </c>
      <c r="B12" s="16">
        <v>67.489999999999995</v>
      </c>
    </row>
    <row r="13" spans="1:2" x14ac:dyDescent="0.2">
      <c r="A13" s="17">
        <v>34577</v>
      </c>
      <c r="B13" s="16">
        <v>67.47</v>
      </c>
    </row>
    <row r="14" spans="1:2" x14ac:dyDescent="0.2">
      <c r="A14" s="17">
        <v>34607</v>
      </c>
      <c r="B14" s="16">
        <v>68.930000000000007</v>
      </c>
    </row>
    <row r="15" spans="1:2" x14ac:dyDescent="0.2">
      <c r="A15" s="17">
        <v>34638</v>
      </c>
      <c r="B15" s="16">
        <v>69.52</v>
      </c>
    </row>
    <row r="16" spans="1:2" x14ac:dyDescent="0.2">
      <c r="A16" s="17">
        <v>34668</v>
      </c>
      <c r="B16" s="16">
        <v>69.77</v>
      </c>
    </row>
    <row r="17" spans="1:2" x14ac:dyDescent="0.2">
      <c r="A17" s="17">
        <v>34699</v>
      </c>
      <c r="B17" s="16">
        <v>70.239999999999995</v>
      </c>
    </row>
    <row r="18" spans="1:2" x14ac:dyDescent="0.2">
      <c r="A18" s="17">
        <v>34730</v>
      </c>
      <c r="B18" s="16">
        <v>71.66</v>
      </c>
    </row>
    <row r="19" spans="1:2" x14ac:dyDescent="0.2">
      <c r="A19" s="17">
        <v>34758</v>
      </c>
      <c r="B19" s="16">
        <v>71.66</v>
      </c>
    </row>
    <row r="20" spans="1:2" x14ac:dyDescent="0.2">
      <c r="A20" s="17">
        <v>34789</v>
      </c>
      <c r="B20" s="16">
        <v>71.5</v>
      </c>
    </row>
    <row r="21" spans="1:2" x14ac:dyDescent="0.2">
      <c r="A21" s="17">
        <v>34819</v>
      </c>
      <c r="B21" s="16">
        <v>71.790000000000006</v>
      </c>
    </row>
    <row r="22" spans="1:2" x14ac:dyDescent="0.2">
      <c r="A22" s="17">
        <v>34850</v>
      </c>
      <c r="B22" s="16">
        <v>73.62</v>
      </c>
    </row>
    <row r="23" spans="1:2" x14ac:dyDescent="0.2">
      <c r="A23" s="17">
        <v>34880</v>
      </c>
      <c r="B23" s="16">
        <v>75.040000000000006</v>
      </c>
    </row>
    <row r="24" spans="1:2" x14ac:dyDescent="0.2">
      <c r="A24" s="17">
        <v>34911</v>
      </c>
      <c r="B24" s="16">
        <v>73.09</v>
      </c>
    </row>
    <row r="25" spans="1:2" x14ac:dyDescent="0.2">
      <c r="A25" s="17">
        <v>34942</v>
      </c>
      <c r="B25" s="16">
        <v>72.739999999999995</v>
      </c>
    </row>
    <row r="26" spans="1:2" x14ac:dyDescent="0.2">
      <c r="A26" s="17">
        <v>34972</v>
      </c>
      <c r="B26" s="16">
        <v>74.75</v>
      </c>
    </row>
    <row r="27" spans="1:2" x14ac:dyDescent="0.2">
      <c r="A27" s="17">
        <v>35003</v>
      </c>
      <c r="B27" s="16">
        <v>74.91</v>
      </c>
    </row>
    <row r="28" spans="1:2" x14ac:dyDescent="0.2">
      <c r="A28" s="17">
        <v>35033</v>
      </c>
      <c r="B28" s="16">
        <v>74.680000000000007</v>
      </c>
    </row>
    <row r="29" spans="1:2" x14ac:dyDescent="0.2">
      <c r="A29" s="17">
        <v>35064</v>
      </c>
      <c r="B29" s="16">
        <v>75.400000000000006</v>
      </c>
    </row>
    <row r="30" spans="1:2" x14ac:dyDescent="0.2">
      <c r="A30" s="17">
        <v>35095</v>
      </c>
      <c r="B30" s="16">
        <v>78.55</v>
      </c>
    </row>
    <row r="31" spans="1:2" x14ac:dyDescent="0.2">
      <c r="A31" s="17">
        <v>35124</v>
      </c>
      <c r="B31" s="16">
        <v>78.47</v>
      </c>
    </row>
    <row r="32" spans="1:2" x14ac:dyDescent="0.2">
      <c r="A32" s="17">
        <v>35155</v>
      </c>
      <c r="B32" s="16">
        <v>78.64</v>
      </c>
    </row>
    <row r="33" spans="1:2" x14ac:dyDescent="0.2">
      <c r="A33" s="17">
        <v>35185</v>
      </c>
      <c r="B33" s="16">
        <v>79.569999999999993</v>
      </c>
    </row>
    <row r="34" spans="1:2" x14ac:dyDescent="0.2">
      <c r="A34" s="17">
        <v>35216</v>
      </c>
      <c r="B34" s="16">
        <v>79.72</v>
      </c>
    </row>
    <row r="35" spans="1:2" x14ac:dyDescent="0.2">
      <c r="A35" s="17">
        <v>35246</v>
      </c>
      <c r="B35" s="16">
        <v>79.03</v>
      </c>
    </row>
    <row r="36" spans="1:2" x14ac:dyDescent="0.2">
      <c r="A36" s="17">
        <v>35277</v>
      </c>
      <c r="B36" s="16">
        <v>78.16</v>
      </c>
    </row>
    <row r="37" spans="1:2" x14ac:dyDescent="0.2">
      <c r="A37" s="17">
        <v>35308</v>
      </c>
      <c r="B37" s="16">
        <v>77.52</v>
      </c>
    </row>
    <row r="38" spans="1:2" x14ac:dyDescent="0.2">
      <c r="A38" s="17">
        <v>35338</v>
      </c>
      <c r="B38" s="16">
        <v>78.02</v>
      </c>
    </row>
    <row r="39" spans="1:2" x14ac:dyDescent="0.2">
      <c r="A39" s="17">
        <v>35369</v>
      </c>
      <c r="B39" s="16">
        <v>78.37</v>
      </c>
    </row>
    <row r="40" spans="1:2" x14ac:dyDescent="0.2">
      <c r="A40" s="17">
        <v>35399</v>
      </c>
      <c r="B40" s="16">
        <v>78.44</v>
      </c>
    </row>
    <row r="41" spans="1:2" x14ac:dyDescent="0.2">
      <c r="A41" s="17">
        <v>35430</v>
      </c>
      <c r="B41" s="16">
        <v>79.44</v>
      </c>
    </row>
    <row r="42" spans="1:2" x14ac:dyDescent="0.2">
      <c r="A42" s="17">
        <v>35461</v>
      </c>
      <c r="B42" s="16">
        <v>79.319999999999993</v>
      </c>
    </row>
    <row r="43" spans="1:2" x14ac:dyDescent="0.2">
      <c r="A43" s="17">
        <v>35489</v>
      </c>
      <c r="B43" s="16">
        <v>82.03</v>
      </c>
    </row>
    <row r="44" spans="1:2" x14ac:dyDescent="0.2">
      <c r="A44" s="17">
        <v>35520</v>
      </c>
      <c r="B44" s="16">
        <v>82.27</v>
      </c>
    </row>
    <row r="45" spans="1:2" x14ac:dyDescent="0.2">
      <c r="A45" s="17">
        <v>35550</v>
      </c>
      <c r="B45" s="16">
        <v>82.14</v>
      </c>
    </row>
    <row r="46" spans="1:2" x14ac:dyDescent="0.2">
      <c r="A46" s="17">
        <v>35581</v>
      </c>
      <c r="B46" s="16">
        <v>80.84</v>
      </c>
    </row>
    <row r="47" spans="1:2" x14ac:dyDescent="0.2">
      <c r="A47" s="17">
        <v>35611</v>
      </c>
      <c r="B47" s="16">
        <v>80.91</v>
      </c>
    </row>
    <row r="48" spans="1:2" x14ac:dyDescent="0.2">
      <c r="A48" s="17">
        <v>35642</v>
      </c>
      <c r="B48" s="16">
        <v>78.459999999999994</v>
      </c>
    </row>
    <row r="49" spans="1:2" x14ac:dyDescent="0.2">
      <c r="A49" s="17">
        <v>35673</v>
      </c>
      <c r="B49" s="16">
        <v>78.52</v>
      </c>
    </row>
    <row r="50" spans="1:2" x14ac:dyDescent="0.2">
      <c r="A50" s="17">
        <v>35703</v>
      </c>
      <c r="B50" s="16">
        <v>78.7</v>
      </c>
    </row>
    <row r="51" spans="1:2" x14ac:dyDescent="0.2">
      <c r="A51" s="17">
        <v>35734</v>
      </c>
      <c r="B51" s="16">
        <v>79.239999999999995</v>
      </c>
    </row>
    <row r="52" spans="1:2" x14ac:dyDescent="0.2">
      <c r="A52" s="17">
        <v>35764</v>
      </c>
      <c r="B52" s="16">
        <v>77.77</v>
      </c>
    </row>
    <row r="53" spans="1:2" x14ac:dyDescent="0.2">
      <c r="A53" s="17">
        <v>35795</v>
      </c>
      <c r="B53" s="16">
        <v>80.3</v>
      </c>
    </row>
    <row r="54" spans="1:2" x14ac:dyDescent="0.2">
      <c r="A54" s="17">
        <v>35826</v>
      </c>
      <c r="B54" s="16">
        <v>84.51</v>
      </c>
    </row>
    <row r="55" spans="1:2" x14ac:dyDescent="0.2">
      <c r="A55" s="17">
        <v>35854</v>
      </c>
      <c r="B55" s="16">
        <v>85.13</v>
      </c>
    </row>
    <row r="56" spans="1:2" x14ac:dyDescent="0.2">
      <c r="A56" s="17">
        <v>35885</v>
      </c>
      <c r="B56" s="16">
        <v>87.46</v>
      </c>
    </row>
    <row r="57" spans="1:2" x14ac:dyDescent="0.2">
      <c r="A57" s="17">
        <v>35915</v>
      </c>
      <c r="B57" s="16">
        <v>88.24</v>
      </c>
    </row>
    <row r="58" spans="1:2" x14ac:dyDescent="0.2">
      <c r="A58" s="17">
        <v>35946</v>
      </c>
      <c r="B58" s="16">
        <v>87.55</v>
      </c>
    </row>
    <row r="59" spans="1:2" x14ac:dyDescent="0.2">
      <c r="A59" s="17">
        <v>35976</v>
      </c>
      <c r="B59" s="16">
        <v>87.03</v>
      </c>
    </row>
    <row r="60" spans="1:2" x14ac:dyDescent="0.2">
      <c r="A60" s="17">
        <v>36007</v>
      </c>
      <c r="B60" s="16">
        <v>87.42</v>
      </c>
    </row>
    <row r="61" spans="1:2" x14ac:dyDescent="0.2">
      <c r="A61" s="17">
        <v>36038</v>
      </c>
      <c r="B61" s="16">
        <v>84.28</v>
      </c>
    </row>
    <row r="62" spans="1:2" x14ac:dyDescent="0.2">
      <c r="A62" s="17">
        <v>36068</v>
      </c>
      <c r="B62" s="16">
        <v>81.87</v>
      </c>
    </row>
    <row r="63" spans="1:2" x14ac:dyDescent="0.2">
      <c r="A63" s="17">
        <v>36099</v>
      </c>
      <c r="B63" s="16">
        <v>82.19</v>
      </c>
    </row>
    <row r="64" spans="1:2" x14ac:dyDescent="0.2">
      <c r="A64" s="17">
        <v>36129</v>
      </c>
      <c r="B64" s="16">
        <v>85.14</v>
      </c>
    </row>
    <row r="65" spans="1:2" x14ac:dyDescent="0.2">
      <c r="A65" s="17">
        <v>36160</v>
      </c>
      <c r="B65" s="16">
        <v>84.2</v>
      </c>
    </row>
    <row r="66" spans="1:2" x14ac:dyDescent="0.2">
      <c r="A66" s="17">
        <v>36191</v>
      </c>
      <c r="B66" s="16">
        <v>84.89</v>
      </c>
    </row>
    <row r="67" spans="1:2" x14ac:dyDescent="0.2">
      <c r="A67" s="17">
        <v>36219</v>
      </c>
      <c r="B67" s="16">
        <v>81.88</v>
      </c>
    </row>
    <row r="68" spans="1:2" x14ac:dyDescent="0.2">
      <c r="A68" s="17">
        <v>36250</v>
      </c>
      <c r="B68" s="16">
        <v>81.16</v>
      </c>
    </row>
    <row r="69" spans="1:2" x14ac:dyDescent="0.2">
      <c r="A69" s="17">
        <v>36280</v>
      </c>
      <c r="B69" s="16">
        <v>81.52</v>
      </c>
    </row>
    <row r="70" spans="1:2" x14ac:dyDescent="0.2">
      <c r="A70" s="17">
        <v>36311</v>
      </c>
      <c r="B70" s="16">
        <v>83.71</v>
      </c>
    </row>
    <row r="71" spans="1:2" x14ac:dyDescent="0.2">
      <c r="A71" s="17">
        <v>36341</v>
      </c>
      <c r="B71" s="16">
        <v>85.01</v>
      </c>
    </row>
    <row r="72" spans="1:2" x14ac:dyDescent="0.2">
      <c r="A72" s="17">
        <v>36372</v>
      </c>
      <c r="B72" s="16">
        <v>86.19</v>
      </c>
    </row>
    <row r="73" spans="1:2" x14ac:dyDescent="0.2">
      <c r="A73" s="17">
        <v>36403</v>
      </c>
      <c r="B73" s="16">
        <v>83.17</v>
      </c>
    </row>
    <row r="74" spans="1:2" x14ac:dyDescent="0.2">
      <c r="A74" s="17">
        <v>36433</v>
      </c>
      <c r="B74" s="16">
        <v>82</v>
      </c>
    </row>
    <row r="75" spans="1:2" x14ac:dyDescent="0.2">
      <c r="A75" s="17">
        <v>36464</v>
      </c>
      <c r="B75" s="16">
        <v>81.040000000000006</v>
      </c>
    </row>
    <row r="76" spans="1:2" x14ac:dyDescent="0.2">
      <c r="A76" s="17">
        <v>36494</v>
      </c>
      <c r="B76" s="16">
        <v>81.06</v>
      </c>
    </row>
    <row r="77" spans="1:2" x14ac:dyDescent="0.2">
      <c r="A77" s="17">
        <v>36525</v>
      </c>
      <c r="B77" s="16">
        <v>84.49</v>
      </c>
    </row>
    <row r="78" spans="1:2" x14ac:dyDescent="0.2">
      <c r="A78" s="17">
        <v>36556</v>
      </c>
      <c r="B78" s="16">
        <v>87.06</v>
      </c>
    </row>
    <row r="79" spans="1:2" x14ac:dyDescent="0.2">
      <c r="A79" s="17">
        <v>36585</v>
      </c>
      <c r="B79" s="16">
        <v>88.76</v>
      </c>
    </row>
    <row r="80" spans="1:2" x14ac:dyDescent="0.2">
      <c r="A80" s="17">
        <v>36616</v>
      </c>
      <c r="B80" s="16">
        <v>91.78</v>
      </c>
    </row>
    <row r="81" spans="1:2" x14ac:dyDescent="0.2">
      <c r="A81" s="17">
        <v>36646</v>
      </c>
      <c r="B81" s="16">
        <v>90.23</v>
      </c>
    </row>
    <row r="82" spans="1:2" x14ac:dyDescent="0.2">
      <c r="A82" s="17">
        <v>36677</v>
      </c>
      <c r="B82" s="16">
        <v>88.67</v>
      </c>
    </row>
    <row r="83" spans="1:2" x14ac:dyDescent="0.2">
      <c r="A83" s="17">
        <v>36707</v>
      </c>
      <c r="B83" s="16">
        <v>87.89</v>
      </c>
    </row>
    <row r="84" spans="1:2" x14ac:dyDescent="0.2">
      <c r="A84" s="17">
        <v>36738</v>
      </c>
      <c r="B84" s="16">
        <v>90.82</v>
      </c>
    </row>
    <row r="85" spans="1:2" x14ac:dyDescent="0.2">
      <c r="A85" s="17">
        <v>36769</v>
      </c>
      <c r="B85" s="16">
        <v>92.05</v>
      </c>
    </row>
    <row r="86" spans="1:2" x14ac:dyDescent="0.2">
      <c r="A86" s="17">
        <v>36799</v>
      </c>
      <c r="B86" s="16">
        <v>92.5</v>
      </c>
    </row>
    <row r="87" spans="1:2" x14ac:dyDescent="0.2">
      <c r="A87" s="17">
        <v>36830</v>
      </c>
      <c r="B87" s="16">
        <v>91.63</v>
      </c>
    </row>
    <row r="88" spans="1:2" x14ac:dyDescent="0.2">
      <c r="A88" s="17">
        <v>36860</v>
      </c>
      <c r="B88" s="16">
        <v>93.6</v>
      </c>
    </row>
    <row r="89" spans="1:2" x14ac:dyDescent="0.2">
      <c r="A89" s="17">
        <v>36891</v>
      </c>
      <c r="B89" s="16">
        <v>95.27</v>
      </c>
    </row>
    <row r="90" spans="1:2" x14ac:dyDescent="0.2">
      <c r="A90" s="17">
        <v>36922</v>
      </c>
      <c r="B90" s="16">
        <v>97.9</v>
      </c>
    </row>
    <row r="91" spans="1:2" x14ac:dyDescent="0.2">
      <c r="A91" s="17">
        <v>36950</v>
      </c>
      <c r="B91" s="16">
        <v>99.8</v>
      </c>
    </row>
    <row r="92" spans="1:2" x14ac:dyDescent="0.2">
      <c r="A92" s="17">
        <v>36981</v>
      </c>
      <c r="B92" s="16">
        <v>101.91</v>
      </c>
    </row>
    <row r="93" spans="1:2" x14ac:dyDescent="0.2">
      <c r="A93" s="17">
        <v>37011</v>
      </c>
      <c r="B93" s="16">
        <v>104.91</v>
      </c>
    </row>
    <row r="94" spans="1:2" x14ac:dyDescent="0.2">
      <c r="A94" s="17">
        <v>37042</v>
      </c>
      <c r="B94" s="16">
        <v>108.09</v>
      </c>
    </row>
    <row r="95" spans="1:2" x14ac:dyDescent="0.2">
      <c r="A95" s="17">
        <v>37072</v>
      </c>
      <c r="B95" s="16">
        <v>110.34</v>
      </c>
    </row>
    <row r="96" spans="1:2" x14ac:dyDescent="0.2">
      <c r="A96" s="17">
        <v>37103</v>
      </c>
      <c r="B96" s="16">
        <v>103.58</v>
      </c>
    </row>
    <row r="97" spans="1:2" x14ac:dyDescent="0.2">
      <c r="A97" s="17">
        <v>37134</v>
      </c>
      <c r="B97" s="16">
        <v>98.65</v>
      </c>
    </row>
    <row r="98" spans="1:2" x14ac:dyDescent="0.2">
      <c r="A98" s="17">
        <v>37164</v>
      </c>
      <c r="B98" s="16">
        <v>98.43</v>
      </c>
    </row>
    <row r="99" spans="1:2" x14ac:dyDescent="0.2">
      <c r="A99" s="17">
        <v>37195</v>
      </c>
      <c r="B99" s="16">
        <v>101.33</v>
      </c>
    </row>
    <row r="100" spans="1:2" x14ac:dyDescent="0.2">
      <c r="A100" s="17">
        <v>37225</v>
      </c>
      <c r="B100" s="16">
        <v>103.92</v>
      </c>
    </row>
    <row r="101" spans="1:2" x14ac:dyDescent="0.2">
      <c r="A101" s="17">
        <v>37256</v>
      </c>
      <c r="B101" s="16">
        <v>105.29</v>
      </c>
    </row>
    <row r="102" spans="1:2" x14ac:dyDescent="0.2">
      <c r="A102" s="17">
        <v>37287</v>
      </c>
      <c r="B102" s="16">
        <v>105.37</v>
      </c>
    </row>
    <row r="103" spans="1:2" x14ac:dyDescent="0.2">
      <c r="A103" s="17">
        <v>37315</v>
      </c>
      <c r="B103" s="16">
        <v>103.39</v>
      </c>
    </row>
    <row r="104" spans="1:2" x14ac:dyDescent="0.2">
      <c r="A104" s="17">
        <v>37346</v>
      </c>
      <c r="B104" s="16">
        <v>103.79</v>
      </c>
    </row>
    <row r="105" spans="1:2" x14ac:dyDescent="0.2">
      <c r="A105" s="17">
        <v>37376</v>
      </c>
      <c r="B105" s="16">
        <v>104.65</v>
      </c>
    </row>
    <row r="106" spans="1:2" x14ac:dyDescent="0.2">
      <c r="A106" s="17">
        <v>37407</v>
      </c>
      <c r="B106" s="16">
        <v>101.74</v>
      </c>
    </row>
    <row r="107" spans="1:2" x14ac:dyDescent="0.2">
      <c r="A107" s="17">
        <v>37437</v>
      </c>
      <c r="B107" s="16">
        <v>98.7</v>
      </c>
    </row>
    <row r="108" spans="1:2" x14ac:dyDescent="0.2">
      <c r="A108" s="17">
        <v>37468</v>
      </c>
      <c r="B108" s="16">
        <v>93.22</v>
      </c>
    </row>
    <row r="109" spans="1:2" x14ac:dyDescent="0.2">
      <c r="A109" s="17">
        <v>37499</v>
      </c>
      <c r="B109" s="16">
        <v>92.75</v>
      </c>
    </row>
    <row r="110" spans="1:2" x14ac:dyDescent="0.2">
      <c r="A110" s="17">
        <v>37529</v>
      </c>
      <c r="B110" s="16">
        <v>93.03</v>
      </c>
    </row>
    <row r="111" spans="1:2" x14ac:dyDescent="0.2">
      <c r="A111" s="17">
        <v>37560</v>
      </c>
      <c r="B111" s="16">
        <v>93.85</v>
      </c>
    </row>
    <row r="112" spans="1:2" x14ac:dyDescent="0.2">
      <c r="A112" s="17">
        <v>37590</v>
      </c>
      <c r="B112" s="16">
        <v>96.02</v>
      </c>
    </row>
    <row r="113" spans="1:2" x14ac:dyDescent="0.2">
      <c r="A113" s="17">
        <v>37621</v>
      </c>
      <c r="B113" s="16">
        <v>95.42</v>
      </c>
    </row>
    <row r="114" spans="1:2" x14ac:dyDescent="0.2">
      <c r="A114" s="17">
        <v>37652</v>
      </c>
      <c r="B114" s="16">
        <v>94.6</v>
      </c>
    </row>
    <row r="115" spans="1:2" x14ac:dyDescent="0.2">
      <c r="A115" s="17">
        <v>37680</v>
      </c>
      <c r="B115" s="16">
        <v>92.51</v>
      </c>
    </row>
    <row r="116" spans="1:2" x14ac:dyDescent="0.2">
      <c r="A116" s="17">
        <v>37711</v>
      </c>
      <c r="B116" s="16">
        <v>88.96</v>
      </c>
    </row>
    <row r="117" spans="1:2" x14ac:dyDescent="0.2">
      <c r="A117" s="17">
        <v>37741</v>
      </c>
      <c r="B117" s="16">
        <v>89.89</v>
      </c>
    </row>
    <row r="118" spans="1:2" x14ac:dyDescent="0.2">
      <c r="A118" s="17">
        <v>37772</v>
      </c>
      <c r="B118" s="16">
        <v>90.28</v>
      </c>
    </row>
    <row r="119" spans="1:2" x14ac:dyDescent="0.2">
      <c r="A119" s="17">
        <v>37802</v>
      </c>
      <c r="B119" s="16">
        <v>88.28</v>
      </c>
    </row>
    <row r="120" spans="1:2" x14ac:dyDescent="0.2">
      <c r="A120" s="17">
        <v>37833</v>
      </c>
      <c r="B120" s="16">
        <v>87.59</v>
      </c>
    </row>
    <row r="121" spans="1:2" x14ac:dyDescent="0.2">
      <c r="A121" s="17">
        <v>37864</v>
      </c>
      <c r="B121" s="16">
        <v>88.11</v>
      </c>
    </row>
    <row r="122" spans="1:2" x14ac:dyDescent="0.2">
      <c r="A122" s="17">
        <v>37894</v>
      </c>
      <c r="B122" s="16">
        <v>86.28</v>
      </c>
    </row>
    <row r="123" spans="1:2" x14ac:dyDescent="0.2">
      <c r="A123" s="17">
        <v>37925</v>
      </c>
      <c r="B123" s="16">
        <v>84.71</v>
      </c>
    </row>
    <row r="124" spans="1:2" x14ac:dyDescent="0.2">
      <c r="A124" s="17">
        <v>37955</v>
      </c>
      <c r="B124" s="16">
        <v>84.5</v>
      </c>
    </row>
    <row r="125" spans="1:2" x14ac:dyDescent="0.2">
      <c r="A125" s="17">
        <v>37986</v>
      </c>
      <c r="B125" s="16">
        <v>84.56</v>
      </c>
    </row>
    <row r="126" spans="1:2" x14ac:dyDescent="0.2">
      <c r="A126" s="17">
        <v>38017</v>
      </c>
      <c r="B126" s="16">
        <v>84.21</v>
      </c>
    </row>
    <row r="127" spans="1:2" x14ac:dyDescent="0.2">
      <c r="A127" s="17">
        <v>38046</v>
      </c>
      <c r="B127" s="16">
        <v>81.52</v>
      </c>
    </row>
    <row r="128" spans="1:2" x14ac:dyDescent="0.2">
      <c r="A128" s="17">
        <v>38077</v>
      </c>
      <c r="B128" s="16">
        <v>82.35</v>
      </c>
    </row>
    <row r="129" spans="1:2" x14ac:dyDescent="0.2">
      <c r="A129" s="17">
        <v>38107</v>
      </c>
      <c r="B129" s="16">
        <v>82.17</v>
      </c>
    </row>
    <row r="130" spans="1:2" x14ac:dyDescent="0.2">
      <c r="A130" s="17">
        <v>38138</v>
      </c>
      <c r="B130" s="16">
        <v>83.7</v>
      </c>
    </row>
    <row r="131" spans="1:2" x14ac:dyDescent="0.2">
      <c r="A131" s="17">
        <v>38168</v>
      </c>
      <c r="B131" s="16">
        <v>86.88</v>
      </c>
    </row>
    <row r="132" spans="1:2" x14ac:dyDescent="0.2">
      <c r="A132" s="17">
        <v>38199</v>
      </c>
      <c r="B132" s="16">
        <v>89.52</v>
      </c>
    </row>
    <row r="133" spans="1:2" x14ac:dyDescent="0.2">
      <c r="A133" s="17">
        <v>38230</v>
      </c>
      <c r="B133" s="16">
        <v>89.65</v>
      </c>
    </row>
    <row r="134" spans="1:2" x14ac:dyDescent="0.2">
      <c r="A134" s="17">
        <v>38260</v>
      </c>
      <c r="B134" s="16">
        <v>91</v>
      </c>
    </row>
    <row r="135" spans="1:2" x14ac:dyDescent="0.2">
      <c r="A135" s="17">
        <v>38291</v>
      </c>
      <c r="B135" s="16">
        <v>92.73</v>
      </c>
    </row>
    <row r="136" spans="1:2" x14ac:dyDescent="0.2">
      <c r="A136" s="17">
        <v>38321</v>
      </c>
      <c r="B136" s="16">
        <v>94.76</v>
      </c>
    </row>
    <row r="137" spans="1:2" x14ac:dyDescent="0.2">
      <c r="A137" s="17">
        <v>38352</v>
      </c>
      <c r="B137" s="16">
        <v>97.7</v>
      </c>
    </row>
    <row r="138" spans="1:2" x14ac:dyDescent="0.2">
      <c r="A138" s="17">
        <v>38383</v>
      </c>
      <c r="B138" s="16">
        <v>98.76</v>
      </c>
    </row>
    <row r="139" spans="1:2" x14ac:dyDescent="0.2">
      <c r="A139" s="17">
        <v>38411</v>
      </c>
      <c r="B139" s="16">
        <v>100.09</v>
      </c>
    </row>
    <row r="140" spans="1:2" x14ac:dyDescent="0.2">
      <c r="A140" s="17">
        <v>38442</v>
      </c>
      <c r="B140" s="16">
        <v>99.27</v>
      </c>
    </row>
    <row r="141" spans="1:2" x14ac:dyDescent="0.2">
      <c r="A141" s="17">
        <v>38472</v>
      </c>
      <c r="B141" s="16">
        <v>95.52</v>
      </c>
    </row>
    <row r="142" spans="1:2" x14ac:dyDescent="0.2">
      <c r="A142" s="17">
        <v>38503</v>
      </c>
      <c r="B142" s="16">
        <v>94.77</v>
      </c>
    </row>
    <row r="143" spans="1:2" x14ac:dyDescent="0.2">
      <c r="A143" s="17">
        <v>38533</v>
      </c>
      <c r="B143" s="16">
        <v>96.15</v>
      </c>
    </row>
    <row r="144" spans="1:2" x14ac:dyDescent="0.2">
      <c r="A144" s="17">
        <v>38564</v>
      </c>
      <c r="B144" s="16">
        <v>95.07</v>
      </c>
    </row>
    <row r="145" spans="1:2" x14ac:dyDescent="0.2">
      <c r="A145" s="17">
        <v>38595</v>
      </c>
      <c r="B145" s="16">
        <v>96.21</v>
      </c>
    </row>
    <row r="146" spans="1:2" x14ac:dyDescent="0.2">
      <c r="A146" s="17">
        <v>38625</v>
      </c>
      <c r="B146" s="16">
        <v>99.08</v>
      </c>
    </row>
    <row r="147" spans="1:2" x14ac:dyDescent="0.2">
      <c r="A147" s="17">
        <v>38656</v>
      </c>
      <c r="B147" s="16">
        <v>98.88</v>
      </c>
    </row>
    <row r="148" spans="1:2" x14ac:dyDescent="0.2">
      <c r="A148" s="17">
        <v>38686</v>
      </c>
      <c r="B148" s="16">
        <v>97.23</v>
      </c>
    </row>
    <row r="149" spans="1:2" x14ac:dyDescent="0.2">
      <c r="A149" s="17">
        <v>38717</v>
      </c>
      <c r="B149" s="16">
        <v>99.81</v>
      </c>
    </row>
    <row r="150" spans="1:2" x14ac:dyDescent="0.2">
      <c r="A150" s="17">
        <v>38748</v>
      </c>
      <c r="B150" s="16">
        <v>101.04</v>
      </c>
    </row>
    <row r="151" spans="1:2" x14ac:dyDescent="0.2">
      <c r="A151" s="17">
        <v>38776</v>
      </c>
      <c r="B151" s="16">
        <v>100.96</v>
      </c>
    </row>
    <row r="152" spans="1:2" x14ac:dyDescent="0.2">
      <c r="A152" s="17">
        <v>38807</v>
      </c>
      <c r="B152" s="16">
        <v>98.51</v>
      </c>
    </row>
    <row r="153" spans="1:2" x14ac:dyDescent="0.2">
      <c r="A153" s="17">
        <v>38837</v>
      </c>
      <c r="B153" s="16">
        <v>98.08</v>
      </c>
    </row>
    <row r="154" spans="1:2" x14ac:dyDescent="0.2">
      <c r="A154" s="17">
        <v>38868</v>
      </c>
      <c r="B154" s="16">
        <v>99.52</v>
      </c>
    </row>
    <row r="155" spans="1:2" x14ac:dyDescent="0.2">
      <c r="A155" s="17">
        <v>38898</v>
      </c>
      <c r="B155" s="16">
        <v>96.14</v>
      </c>
    </row>
    <row r="156" spans="1:2" x14ac:dyDescent="0.2">
      <c r="A156" s="17">
        <v>38929</v>
      </c>
      <c r="B156" s="16">
        <v>96.99</v>
      </c>
    </row>
    <row r="157" spans="1:2" x14ac:dyDescent="0.2">
      <c r="A157" s="17">
        <v>38960</v>
      </c>
      <c r="B157" s="16">
        <v>99.4</v>
      </c>
    </row>
    <row r="158" spans="1:2" x14ac:dyDescent="0.2">
      <c r="A158" s="17">
        <v>38990</v>
      </c>
      <c r="B158" s="16">
        <v>97.9</v>
      </c>
    </row>
    <row r="159" spans="1:2" x14ac:dyDescent="0.2">
      <c r="A159" s="17">
        <v>39021</v>
      </c>
      <c r="B159" s="16">
        <v>99.25</v>
      </c>
    </row>
    <row r="160" spans="1:2" x14ac:dyDescent="0.2">
      <c r="A160" s="17">
        <v>39051</v>
      </c>
      <c r="B160" s="16">
        <v>101.28</v>
      </c>
    </row>
    <row r="161" spans="1:2" x14ac:dyDescent="0.2">
      <c r="A161" s="17">
        <v>39082</v>
      </c>
      <c r="B161" s="16">
        <v>101.32</v>
      </c>
    </row>
    <row r="162" spans="1:2" x14ac:dyDescent="0.2">
      <c r="A162" s="17">
        <v>39113</v>
      </c>
      <c r="B162" s="16">
        <v>99.8</v>
      </c>
    </row>
    <row r="163" spans="1:2" x14ac:dyDescent="0.2">
      <c r="A163" s="17">
        <v>39141</v>
      </c>
      <c r="B163" s="16">
        <v>99.42</v>
      </c>
    </row>
    <row r="164" spans="1:2" x14ac:dyDescent="0.2">
      <c r="A164" s="17">
        <v>39172</v>
      </c>
      <c r="B164" s="16">
        <v>99.92</v>
      </c>
    </row>
    <row r="165" spans="1:2" x14ac:dyDescent="0.2">
      <c r="A165" s="17">
        <v>39202</v>
      </c>
      <c r="B165" s="16">
        <v>102.03</v>
      </c>
    </row>
    <row r="166" spans="1:2" x14ac:dyDescent="0.2">
      <c r="A166" s="17">
        <v>39233</v>
      </c>
      <c r="B166" s="16">
        <v>103.09</v>
      </c>
    </row>
    <row r="167" spans="1:2" x14ac:dyDescent="0.2">
      <c r="A167" s="17">
        <v>39263</v>
      </c>
      <c r="B167" s="16">
        <v>102.08</v>
      </c>
    </row>
    <row r="168" spans="1:2" x14ac:dyDescent="0.2">
      <c r="A168" s="17">
        <v>39294</v>
      </c>
      <c r="B168" s="16">
        <v>103.07</v>
      </c>
    </row>
    <row r="169" spans="1:2" x14ac:dyDescent="0.2">
      <c r="A169" s="17">
        <v>39325</v>
      </c>
      <c r="B169" s="16">
        <v>101.25</v>
      </c>
    </row>
    <row r="170" spans="1:2" x14ac:dyDescent="0.2">
      <c r="A170" s="17">
        <v>39355</v>
      </c>
      <c r="B170" s="16">
        <v>102.57</v>
      </c>
    </row>
    <row r="171" spans="1:2" x14ac:dyDescent="0.2">
      <c r="A171" s="17">
        <v>39386</v>
      </c>
      <c r="B171" s="16">
        <v>105.2</v>
      </c>
    </row>
    <row r="172" spans="1:2" x14ac:dyDescent="0.2">
      <c r="A172" s="17">
        <v>39416</v>
      </c>
      <c r="B172" s="16">
        <v>107.42</v>
      </c>
    </row>
    <row r="173" spans="1:2" x14ac:dyDescent="0.2">
      <c r="A173" s="17">
        <v>39447</v>
      </c>
      <c r="B173" s="16">
        <v>108.87</v>
      </c>
    </row>
    <row r="174" spans="1:2" x14ac:dyDescent="0.2">
      <c r="A174" s="17">
        <v>39478</v>
      </c>
      <c r="B174" s="16">
        <v>109.45</v>
      </c>
    </row>
    <row r="175" spans="1:2" x14ac:dyDescent="0.2">
      <c r="A175" s="17">
        <v>39507</v>
      </c>
      <c r="B175" s="16">
        <v>109.99</v>
      </c>
    </row>
    <row r="176" spans="1:2" x14ac:dyDescent="0.2">
      <c r="A176" s="17">
        <v>39538</v>
      </c>
      <c r="B176" s="16">
        <v>112.46</v>
      </c>
    </row>
    <row r="177" spans="1:2" x14ac:dyDescent="0.2">
      <c r="A177" s="17">
        <v>39568</v>
      </c>
      <c r="B177" s="16">
        <v>116.01</v>
      </c>
    </row>
    <row r="178" spans="1:2" x14ac:dyDescent="0.2">
      <c r="A178" s="17">
        <v>39599</v>
      </c>
      <c r="B178" s="16">
        <v>117.29</v>
      </c>
    </row>
    <row r="179" spans="1:2" x14ac:dyDescent="0.2">
      <c r="A179" s="17">
        <v>39629</v>
      </c>
      <c r="B179" s="16">
        <v>117.85</v>
      </c>
    </row>
    <row r="180" spans="1:2" x14ac:dyDescent="0.2">
      <c r="A180" s="17">
        <v>39660</v>
      </c>
      <c r="B180" s="16">
        <v>121.92</v>
      </c>
    </row>
    <row r="181" spans="1:2" x14ac:dyDescent="0.2">
      <c r="A181" s="17">
        <v>39691</v>
      </c>
      <c r="B181" s="16">
        <v>119.03</v>
      </c>
    </row>
    <row r="182" spans="1:2" x14ac:dyDescent="0.2">
      <c r="A182" s="17">
        <v>39721</v>
      </c>
      <c r="B182" s="16">
        <v>115.65</v>
      </c>
    </row>
    <row r="183" spans="1:2" x14ac:dyDescent="0.2">
      <c r="A183" s="17">
        <v>39752</v>
      </c>
      <c r="B183" s="16">
        <v>108.39</v>
      </c>
    </row>
    <row r="184" spans="1:2" x14ac:dyDescent="0.2">
      <c r="A184" s="17">
        <v>39782</v>
      </c>
      <c r="B184" s="16">
        <v>104.34</v>
      </c>
    </row>
    <row r="185" spans="1:2" x14ac:dyDescent="0.2">
      <c r="A185" s="17">
        <v>39813</v>
      </c>
      <c r="B185" s="16">
        <v>99.72</v>
      </c>
    </row>
    <row r="186" spans="1:2" x14ac:dyDescent="0.2">
      <c r="A186" s="17">
        <v>39844</v>
      </c>
      <c r="B186" s="16">
        <v>95.13</v>
      </c>
    </row>
    <row r="187" spans="1:2" x14ac:dyDescent="0.2">
      <c r="A187" s="17">
        <v>39872</v>
      </c>
      <c r="B187" s="16">
        <v>86.89</v>
      </c>
    </row>
    <row r="188" spans="1:2" x14ac:dyDescent="0.2">
      <c r="A188" s="17">
        <v>39903</v>
      </c>
      <c r="B188" s="16">
        <v>88.42</v>
      </c>
    </row>
    <row r="189" spans="1:2" x14ac:dyDescent="0.2">
      <c r="A189" s="17">
        <v>39933</v>
      </c>
      <c r="B189" s="16">
        <v>92.13</v>
      </c>
    </row>
    <row r="190" spans="1:2" x14ac:dyDescent="0.2">
      <c r="A190" s="17">
        <v>39964</v>
      </c>
      <c r="B190" s="16">
        <v>93.12</v>
      </c>
    </row>
    <row r="191" spans="1:2" x14ac:dyDescent="0.2">
      <c r="A191" s="17">
        <v>39994</v>
      </c>
      <c r="B191" s="16">
        <v>91.6</v>
      </c>
    </row>
    <row r="192" spans="1:2" x14ac:dyDescent="0.2">
      <c r="A192" s="17">
        <v>40025</v>
      </c>
      <c r="B192" s="16">
        <v>96.51</v>
      </c>
    </row>
    <row r="193" spans="1:2" x14ac:dyDescent="0.2">
      <c r="A193" s="17">
        <v>40056</v>
      </c>
      <c r="B193" s="16">
        <v>99.74</v>
      </c>
    </row>
    <row r="194" spans="1:2" x14ac:dyDescent="0.2">
      <c r="A194" s="17">
        <v>40086</v>
      </c>
      <c r="B194" s="16">
        <v>99.41</v>
      </c>
    </row>
    <row r="195" spans="1:2" x14ac:dyDescent="0.2">
      <c r="A195" s="17">
        <v>40117</v>
      </c>
      <c r="B195" s="16">
        <v>98.37</v>
      </c>
    </row>
    <row r="196" spans="1:2" x14ac:dyDescent="0.2">
      <c r="A196" s="17">
        <v>40147</v>
      </c>
      <c r="B196" s="16">
        <v>99.7</v>
      </c>
    </row>
    <row r="197" spans="1:2" x14ac:dyDescent="0.2">
      <c r="A197" s="17">
        <v>40178</v>
      </c>
      <c r="B197" s="16">
        <v>99.49</v>
      </c>
    </row>
    <row r="198" spans="1:2" x14ac:dyDescent="0.2">
      <c r="A198" s="17">
        <v>40209</v>
      </c>
      <c r="B198" s="16">
        <v>101.1</v>
      </c>
    </row>
    <row r="199" spans="1:2" x14ac:dyDescent="0.2">
      <c r="A199" s="17">
        <v>40237</v>
      </c>
      <c r="B199" s="16">
        <v>101.1</v>
      </c>
    </row>
    <row r="200" spans="1:2" x14ac:dyDescent="0.2">
      <c r="A200" s="17">
        <v>40268</v>
      </c>
      <c r="B200" s="16">
        <v>103.5</v>
      </c>
    </row>
    <row r="201" spans="1:2" x14ac:dyDescent="0.2">
      <c r="A201" s="17">
        <v>40298</v>
      </c>
      <c r="B201" s="16">
        <v>103.12</v>
      </c>
    </row>
    <row r="202" spans="1:2" x14ac:dyDescent="0.2">
      <c r="A202" s="17">
        <v>40329</v>
      </c>
      <c r="B202" s="16">
        <v>97.38</v>
      </c>
    </row>
    <row r="203" spans="1:2" x14ac:dyDescent="0.2">
      <c r="A203" s="17">
        <v>40359</v>
      </c>
      <c r="B203" s="16">
        <v>95.86</v>
      </c>
    </row>
    <row r="204" spans="1:2" x14ac:dyDescent="0.2">
      <c r="A204" s="17">
        <v>40390</v>
      </c>
      <c r="B204" s="16">
        <v>97.27</v>
      </c>
    </row>
    <row r="205" spans="1:2" x14ac:dyDescent="0.2">
      <c r="A205" s="17">
        <v>40421</v>
      </c>
      <c r="B205" s="16">
        <v>98.76</v>
      </c>
    </row>
    <row r="206" spans="1:2" x14ac:dyDescent="0.2">
      <c r="A206" s="17">
        <v>40451</v>
      </c>
      <c r="B206" s="16">
        <v>100.05</v>
      </c>
    </row>
    <row r="207" spans="1:2" x14ac:dyDescent="0.2">
      <c r="A207" s="17">
        <v>40482</v>
      </c>
      <c r="B207" s="16">
        <v>101.79</v>
      </c>
    </row>
    <row r="208" spans="1:2" x14ac:dyDescent="0.2">
      <c r="A208" s="17">
        <v>40512</v>
      </c>
      <c r="B208" s="16">
        <v>101.11</v>
      </c>
    </row>
    <row r="209" spans="1:2" x14ac:dyDescent="0.2">
      <c r="A209" s="17">
        <v>40543</v>
      </c>
      <c r="B209" s="16">
        <v>98.96</v>
      </c>
    </row>
    <row r="210" spans="1:2" x14ac:dyDescent="0.2">
      <c r="A210" s="17">
        <v>40574</v>
      </c>
      <c r="B210" s="16">
        <v>102.9</v>
      </c>
    </row>
    <row r="211" spans="1:2" x14ac:dyDescent="0.2">
      <c r="A211" s="17">
        <v>40602</v>
      </c>
      <c r="B211" s="16">
        <v>102.05</v>
      </c>
    </row>
    <row r="212" spans="1:2" x14ac:dyDescent="0.2">
      <c r="A212" s="17">
        <v>40633</v>
      </c>
      <c r="B212" s="16">
        <v>100.53</v>
      </c>
    </row>
    <row r="213" spans="1:2" x14ac:dyDescent="0.2">
      <c r="A213" s="17">
        <v>40663</v>
      </c>
      <c r="B213" s="16">
        <v>102.34</v>
      </c>
    </row>
    <row r="214" spans="1:2" x14ac:dyDescent="0.2">
      <c r="A214" s="17">
        <v>40694</v>
      </c>
      <c r="B214" s="16">
        <v>103.26</v>
      </c>
    </row>
    <row r="215" spans="1:2" x14ac:dyDescent="0.2">
      <c r="A215" s="17">
        <v>40724</v>
      </c>
      <c r="B215" s="16">
        <v>102.18</v>
      </c>
    </row>
    <row r="216" spans="1:2" x14ac:dyDescent="0.2">
      <c r="A216" s="17">
        <v>40755</v>
      </c>
      <c r="B216" s="16">
        <v>101.07</v>
      </c>
    </row>
    <row r="217" spans="1:2" x14ac:dyDescent="0.2">
      <c r="A217" s="17">
        <v>40786</v>
      </c>
      <c r="B217" s="16">
        <v>98.03</v>
      </c>
    </row>
    <row r="218" spans="1:2" x14ac:dyDescent="0.2">
      <c r="A218" s="17">
        <v>40816</v>
      </c>
      <c r="B218" s="16">
        <v>92.26</v>
      </c>
    </row>
    <row r="219" spans="1:2" x14ac:dyDescent="0.2">
      <c r="A219" s="17">
        <v>40847</v>
      </c>
      <c r="B219" s="16">
        <v>92.56</v>
      </c>
    </row>
    <row r="220" spans="1:2" x14ac:dyDescent="0.2">
      <c r="A220" s="17">
        <v>40877</v>
      </c>
      <c r="B220" s="16">
        <v>91.16</v>
      </c>
    </row>
    <row r="221" spans="1:2" x14ac:dyDescent="0.2">
      <c r="A221" s="17">
        <v>40908</v>
      </c>
      <c r="B221" s="16">
        <v>89.66</v>
      </c>
    </row>
    <row r="222" spans="1:2" x14ac:dyDescent="0.2">
      <c r="A222" s="17">
        <v>40939</v>
      </c>
      <c r="B222" s="16">
        <v>91.67</v>
      </c>
    </row>
    <row r="223" spans="1:2" x14ac:dyDescent="0.2">
      <c r="A223" s="17">
        <v>40968</v>
      </c>
      <c r="B223" s="16">
        <v>96.03</v>
      </c>
    </row>
    <row r="224" spans="1:2" x14ac:dyDescent="0.2">
      <c r="A224" s="17">
        <v>40999</v>
      </c>
      <c r="B224" s="16">
        <v>96.85</v>
      </c>
    </row>
    <row r="225" spans="1:2" x14ac:dyDescent="0.2">
      <c r="A225" s="17">
        <v>41029</v>
      </c>
      <c r="B225" s="16">
        <v>96.02</v>
      </c>
    </row>
    <row r="226" spans="1:2" x14ac:dyDescent="0.2">
      <c r="A226" s="17">
        <v>41060</v>
      </c>
      <c r="B226" s="16">
        <v>93.17</v>
      </c>
    </row>
    <row r="227" spans="1:2" x14ac:dyDescent="0.2">
      <c r="A227" s="17">
        <v>41090</v>
      </c>
      <c r="B227" s="16">
        <v>93.2</v>
      </c>
    </row>
    <row r="228" spans="1:2" x14ac:dyDescent="0.2">
      <c r="A228" s="17">
        <v>41121</v>
      </c>
      <c r="B228" s="16">
        <v>94.61</v>
      </c>
    </row>
    <row r="229" spans="1:2" x14ac:dyDescent="0.2">
      <c r="A229" s="17">
        <v>41152</v>
      </c>
      <c r="B229" s="16">
        <v>95.97</v>
      </c>
    </row>
    <row r="230" spans="1:2" x14ac:dyDescent="0.2">
      <c r="A230" s="17">
        <v>41182</v>
      </c>
      <c r="B230" s="16">
        <v>95.51</v>
      </c>
    </row>
    <row r="231" spans="1:2" x14ac:dyDescent="0.2">
      <c r="A231" s="17">
        <v>41213</v>
      </c>
      <c r="B231" s="16">
        <v>96.59</v>
      </c>
    </row>
    <row r="232" spans="1:2" x14ac:dyDescent="0.2">
      <c r="A232" s="17">
        <v>41243</v>
      </c>
      <c r="B232" s="16">
        <v>95.94</v>
      </c>
    </row>
    <row r="233" spans="1:2" x14ac:dyDescent="0.2">
      <c r="A233" s="17">
        <v>41274</v>
      </c>
      <c r="B233" s="16">
        <v>97.24</v>
      </c>
    </row>
    <row r="234" spans="1:2" x14ac:dyDescent="0.2">
      <c r="A234" s="17">
        <v>41305</v>
      </c>
      <c r="B234" s="16">
        <v>97.2</v>
      </c>
    </row>
    <row r="235" spans="1:2" x14ac:dyDescent="0.2">
      <c r="A235" s="17">
        <v>41333</v>
      </c>
      <c r="B235" s="16">
        <v>96.51</v>
      </c>
    </row>
    <row r="236" spans="1:2" x14ac:dyDescent="0.2">
      <c r="A236" s="17">
        <v>41364</v>
      </c>
      <c r="B236" s="16">
        <v>95.77</v>
      </c>
    </row>
    <row r="237" spans="1:2" x14ac:dyDescent="0.2">
      <c r="A237" s="17">
        <v>41394</v>
      </c>
      <c r="B237" s="16">
        <v>96.77</v>
      </c>
    </row>
    <row r="238" spans="1:2" x14ac:dyDescent="0.2">
      <c r="A238" s="17">
        <v>41425</v>
      </c>
      <c r="B238" s="16">
        <v>95.57</v>
      </c>
    </row>
    <row r="239" spans="1:2" x14ac:dyDescent="0.2">
      <c r="A239" s="17">
        <v>41455</v>
      </c>
      <c r="B239" s="16">
        <v>93.93</v>
      </c>
    </row>
    <row r="240" spans="1:2" x14ac:dyDescent="0.2">
      <c r="A240" s="17">
        <v>41486</v>
      </c>
      <c r="B240" s="16">
        <v>94.61</v>
      </c>
    </row>
    <row r="241" spans="1:2" x14ac:dyDescent="0.2">
      <c r="A241" s="17">
        <v>41517</v>
      </c>
      <c r="B241" s="16">
        <v>95.77</v>
      </c>
    </row>
    <row r="242" spans="1:2" x14ac:dyDescent="0.2">
      <c r="A242" s="17">
        <v>41547</v>
      </c>
      <c r="B242" s="16">
        <v>95.25</v>
      </c>
    </row>
    <row r="243" spans="1:2" x14ac:dyDescent="0.2">
      <c r="A243" s="17">
        <v>41578</v>
      </c>
      <c r="B243" s="16">
        <v>96.87</v>
      </c>
    </row>
    <row r="244" spans="1:2" x14ac:dyDescent="0.2">
      <c r="A244" s="17">
        <v>41608</v>
      </c>
      <c r="B244" s="16">
        <v>96.83</v>
      </c>
    </row>
    <row r="245" spans="1:2" x14ac:dyDescent="0.2">
      <c r="A245" s="17">
        <v>41639</v>
      </c>
      <c r="B245" s="16">
        <v>97.76</v>
      </c>
    </row>
    <row r="246" spans="1:2" x14ac:dyDescent="0.2">
      <c r="A246" s="17">
        <v>41670</v>
      </c>
      <c r="B246" s="16">
        <v>98.21</v>
      </c>
    </row>
    <row r="247" spans="1:2" x14ac:dyDescent="0.2">
      <c r="A247" s="17">
        <v>41698</v>
      </c>
      <c r="B247" s="16">
        <v>98.32</v>
      </c>
    </row>
    <row r="248" spans="1:2" x14ac:dyDescent="0.2">
      <c r="A248" s="17">
        <v>41729</v>
      </c>
      <c r="B248" s="16">
        <v>97.87</v>
      </c>
    </row>
    <row r="249" spans="1:2" x14ac:dyDescent="0.2">
      <c r="A249" s="17">
        <v>41759</v>
      </c>
      <c r="B249" s="16">
        <v>97.82</v>
      </c>
    </row>
    <row r="250" spans="1:2" x14ac:dyDescent="0.2">
      <c r="A250" s="17">
        <v>41790</v>
      </c>
      <c r="B250" s="16">
        <v>97.38</v>
      </c>
    </row>
    <row r="251" spans="1:2" x14ac:dyDescent="0.2">
      <c r="A251" s="17">
        <v>41820</v>
      </c>
      <c r="B251" s="16">
        <v>98</v>
      </c>
    </row>
    <row r="252" spans="1:2" x14ac:dyDescent="0.2">
      <c r="A252" s="17">
        <v>41851</v>
      </c>
      <c r="B252" s="16">
        <v>97.73</v>
      </c>
    </row>
    <row r="253" spans="1:2" x14ac:dyDescent="0.2">
      <c r="A253" s="17">
        <v>41882</v>
      </c>
      <c r="B253" s="16">
        <v>95.89</v>
      </c>
    </row>
    <row r="254" spans="1:2" x14ac:dyDescent="0.2">
      <c r="A254" s="17">
        <v>41912</v>
      </c>
      <c r="B254" s="16">
        <v>94.95</v>
      </c>
    </row>
    <row r="255" spans="1:2" x14ac:dyDescent="0.2">
      <c r="A255" s="17">
        <v>41943</v>
      </c>
      <c r="B255" s="16">
        <v>94.35</v>
      </c>
    </row>
    <row r="256" spans="1:2" x14ac:dyDescent="0.2">
      <c r="A256" s="17">
        <v>41973</v>
      </c>
      <c r="B256" s="16">
        <v>94.37</v>
      </c>
    </row>
    <row r="257" spans="1:2" x14ac:dyDescent="0.2">
      <c r="A257" s="17">
        <v>42004</v>
      </c>
      <c r="B257" s="16">
        <v>94.33</v>
      </c>
    </row>
    <row r="258" spans="1:2" x14ac:dyDescent="0.2">
      <c r="A258" s="17">
        <v>42035</v>
      </c>
      <c r="B258" s="16">
        <v>92.42</v>
      </c>
    </row>
    <row r="259" spans="1:2" x14ac:dyDescent="0.2">
      <c r="A259" s="17">
        <v>42063</v>
      </c>
      <c r="B259" s="16">
        <v>93.17</v>
      </c>
    </row>
    <row r="260" spans="1:2" x14ac:dyDescent="0.2">
      <c r="A260" s="17">
        <v>42094</v>
      </c>
      <c r="B260" s="16">
        <v>92.39</v>
      </c>
    </row>
    <row r="261" spans="1:2" x14ac:dyDescent="0.2">
      <c r="A261" s="17">
        <v>42124</v>
      </c>
      <c r="B261" s="16">
        <v>94.36</v>
      </c>
    </row>
    <row r="262" spans="1:2" x14ac:dyDescent="0.2">
      <c r="A262" s="17">
        <v>42155</v>
      </c>
      <c r="B262" s="16">
        <v>93.62</v>
      </c>
    </row>
    <row r="263" spans="1:2" x14ac:dyDescent="0.2">
      <c r="A263" s="17">
        <v>42185</v>
      </c>
      <c r="B263" s="16">
        <v>92.45</v>
      </c>
    </row>
    <row r="264" spans="1:2" x14ac:dyDescent="0.2">
      <c r="A264" s="17">
        <v>42216</v>
      </c>
      <c r="B264" s="16">
        <v>92.4</v>
      </c>
    </row>
    <row r="265" spans="1:2" x14ac:dyDescent="0.2">
      <c r="A265" s="17">
        <v>42247</v>
      </c>
      <c r="B265" s="16">
        <v>92.33</v>
      </c>
    </row>
    <row r="266" spans="1:2" x14ac:dyDescent="0.2">
      <c r="A266" s="17">
        <v>42277</v>
      </c>
      <c r="B266" s="16">
        <v>92.01</v>
      </c>
    </row>
    <row r="267" spans="1:2" x14ac:dyDescent="0.2">
      <c r="A267" s="17">
        <v>42308</v>
      </c>
      <c r="B267" s="16">
        <v>90.95</v>
      </c>
    </row>
    <row r="268" spans="1:2" x14ac:dyDescent="0.2">
      <c r="A268" s="17">
        <v>42338</v>
      </c>
      <c r="B268" s="16">
        <v>89.74</v>
      </c>
    </row>
    <row r="269" spans="1:2" x14ac:dyDescent="0.2">
      <c r="A269" s="17">
        <v>42369</v>
      </c>
      <c r="B269" s="16">
        <v>89.65</v>
      </c>
    </row>
    <row r="270" spans="1:2" x14ac:dyDescent="0.2">
      <c r="A270" s="17">
        <v>42400</v>
      </c>
      <c r="B270" s="16">
        <v>88.27</v>
      </c>
    </row>
    <row r="271" spans="1:2" x14ac:dyDescent="0.2">
      <c r="A271" s="17">
        <v>42429</v>
      </c>
      <c r="B271" s="16">
        <v>88.41</v>
      </c>
    </row>
    <row r="272" spans="1:2" x14ac:dyDescent="0.2">
      <c r="A272" s="17">
        <v>42460</v>
      </c>
      <c r="B272" s="16">
        <v>89.61</v>
      </c>
    </row>
    <row r="273" spans="1:2" x14ac:dyDescent="0.2">
      <c r="A273" s="17">
        <v>42490</v>
      </c>
      <c r="B273" s="16">
        <v>89.53</v>
      </c>
    </row>
    <row r="274" spans="1:2" x14ac:dyDescent="0.2">
      <c r="A274" s="17">
        <v>42521</v>
      </c>
      <c r="B274" s="16">
        <v>87.67</v>
      </c>
    </row>
    <row r="275" spans="1:2" x14ac:dyDescent="0.2">
      <c r="A275" s="17">
        <v>42551</v>
      </c>
      <c r="B275" s="16">
        <v>87.61</v>
      </c>
    </row>
    <row r="276" spans="1:2" x14ac:dyDescent="0.2">
      <c r="A276" s="17">
        <v>42582</v>
      </c>
      <c r="B276" s="16">
        <v>87.54</v>
      </c>
    </row>
    <row r="277" spans="1:2" x14ac:dyDescent="0.2">
      <c r="A277" s="17">
        <v>42613</v>
      </c>
      <c r="B277" s="16">
        <v>89.49</v>
      </c>
    </row>
    <row r="278" spans="1:2" x14ac:dyDescent="0.2">
      <c r="A278" s="17">
        <v>42643</v>
      </c>
      <c r="B278" s="16">
        <v>88.83</v>
      </c>
    </row>
    <row r="279" spans="1:2" x14ac:dyDescent="0.2">
      <c r="A279" s="17">
        <v>42674</v>
      </c>
      <c r="B279" s="16">
        <v>89.21</v>
      </c>
    </row>
    <row r="280" spans="1:2" x14ac:dyDescent="0.2">
      <c r="A280" s="17">
        <v>42704</v>
      </c>
      <c r="B280" s="16">
        <v>87.51</v>
      </c>
    </row>
    <row r="281" spans="1:2" x14ac:dyDescent="0.2">
      <c r="A281" s="17">
        <v>42735</v>
      </c>
      <c r="B281" s="16">
        <v>86.51</v>
      </c>
    </row>
    <row r="282" spans="1:2" x14ac:dyDescent="0.2">
      <c r="A282" s="17">
        <v>42766</v>
      </c>
      <c r="B282" s="16">
        <v>88.54</v>
      </c>
    </row>
    <row r="283" spans="1:2" x14ac:dyDescent="0.2">
      <c r="A283" s="17">
        <v>42794</v>
      </c>
      <c r="B283" s="16">
        <v>89.37</v>
      </c>
    </row>
    <row r="284" spans="1:2" x14ac:dyDescent="0.2">
      <c r="A284" s="17">
        <v>42825</v>
      </c>
      <c r="B284" s="16">
        <v>89.52</v>
      </c>
    </row>
    <row r="285" spans="1:2" x14ac:dyDescent="0.2">
      <c r="A285" s="17">
        <v>42855</v>
      </c>
      <c r="B285" s="16">
        <v>90.37</v>
      </c>
    </row>
    <row r="286" spans="1:2" x14ac:dyDescent="0.2">
      <c r="A286" s="17">
        <v>42886</v>
      </c>
      <c r="B286" s="16">
        <v>92.1</v>
      </c>
    </row>
    <row r="287" spans="1:2" x14ac:dyDescent="0.2">
      <c r="A287" s="17">
        <v>42916</v>
      </c>
      <c r="B287" s="16">
        <v>92.04</v>
      </c>
    </row>
    <row r="288" spans="1:2" x14ac:dyDescent="0.2">
      <c r="A288" s="29">
        <v>42947</v>
      </c>
      <c r="B288" s="28">
        <v>92.2</v>
      </c>
    </row>
    <row r="289" spans="1:2" x14ac:dyDescent="0.2">
      <c r="A289" s="29">
        <v>42978</v>
      </c>
      <c r="B289" s="28">
        <v>91.79</v>
      </c>
    </row>
    <row r="290" spans="1:2" x14ac:dyDescent="0.2">
      <c r="A290" s="29">
        <v>43008</v>
      </c>
      <c r="B290" s="28">
        <v>91.72</v>
      </c>
    </row>
    <row r="291" spans="1:2" x14ac:dyDescent="0.2">
      <c r="A291" s="29">
        <v>43039</v>
      </c>
      <c r="B291" s="28">
        <v>92.09</v>
      </c>
    </row>
    <row r="292" spans="1:2" x14ac:dyDescent="0.2">
      <c r="A292" s="29">
        <v>43069</v>
      </c>
      <c r="B292" s="28">
        <v>93.34</v>
      </c>
    </row>
    <row r="293" spans="1:2" x14ac:dyDescent="0.2">
      <c r="A293" s="29">
        <v>43100</v>
      </c>
      <c r="B293" s="28">
        <v>93.91</v>
      </c>
    </row>
    <row r="294" spans="1:2" x14ac:dyDescent="0.2">
      <c r="A294" s="29">
        <v>43131</v>
      </c>
      <c r="B294" s="28">
        <v>95.71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sheetData>
    <row r="1" spans="1:2" x14ac:dyDescent="0.2">
      <c r="B1" t="s">
        <v>547</v>
      </c>
    </row>
    <row r="2" spans="1:2" x14ac:dyDescent="0.2">
      <c r="A2">
        <v>1993</v>
      </c>
      <c r="B2">
        <v>9.4</v>
      </c>
    </row>
    <row r="3" spans="1:2" x14ac:dyDescent="0.2">
      <c r="A3">
        <v>1994</v>
      </c>
      <c r="B3">
        <v>11.5</v>
      </c>
    </row>
    <row r="4" spans="1:2" x14ac:dyDescent="0.2">
      <c r="A4">
        <v>1995</v>
      </c>
      <c r="B4">
        <v>11.5</v>
      </c>
    </row>
    <row r="5" spans="1:2" x14ac:dyDescent="0.2">
      <c r="A5">
        <v>1996</v>
      </c>
      <c r="B5">
        <v>12.3</v>
      </c>
    </row>
    <row r="6" spans="1:2" x14ac:dyDescent="0.2">
      <c r="A6">
        <v>1997</v>
      </c>
      <c r="B6">
        <v>12.2</v>
      </c>
    </row>
    <row r="7" spans="1:2" x14ac:dyDescent="0.2">
      <c r="A7">
        <v>1998</v>
      </c>
      <c r="B7">
        <v>10.8333333333333</v>
      </c>
    </row>
    <row r="8" spans="1:2" x14ac:dyDescent="0.2">
      <c r="A8">
        <v>1999</v>
      </c>
      <c r="B8">
        <v>12.7</v>
      </c>
    </row>
    <row r="9" spans="1:2" x14ac:dyDescent="0.2">
      <c r="A9">
        <v>2000</v>
      </c>
      <c r="B9">
        <v>13.1</v>
      </c>
    </row>
    <row r="10" spans="1:2" x14ac:dyDescent="0.2">
      <c r="A10">
        <v>2001</v>
      </c>
      <c r="B10">
        <v>14.2666666666666</v>
      </c>
    </row>
    <row r="11" spans="1:2" x14ac:dyDescent="0.2">
      <c r="A11">
        <v>2002</v>
      </c>
      <c r="B11">
        <v>13.4</v>
      </c>
    </row>
    <row r="12" spans="1:2" x14ac:dyDescent="0.2">
      <c r="A12">
        <v>2003</v>
      </c>
      <c r="B12">
        <v>14.1</v>
      </c>
    </row>
    <row r="13" spans="1:2" x14ac:dyDescent="0.2">
      <c r="A13">
        <v>2004</v>
      </c>
      <c r="B13">
        <v>14.9333333333333</v>
      </c>
    </row>
    <row r="14" spans="1:2" x14ac:dyDescent="0.2">
      <c r="A14">
        <v>2005</v>
      </c>
      <c r="B14">
        <v>14.6666666666666</v>
      </c>
    </row>
    <row r="15" spans="1:2" x14ac:dyDescent="0.2">
      <c r="A15">
        <v>2006</v>
      </c>
      <c r="B15">
        <v>12.733333333333301</v>
      </c>
    </row>
    <row r="16" spans="1:2" x14ac:dyDescent="0.2">
      <c r="A16">
        <v>2007</v>
      </c>
      <c r="B16">
        <v>11.4333333333333</v>
      </c>
    </row>
    <row r="17" spans="1:2" x14ac:dyDescent="0.2">
      <c r="A17">
        <v>2008</v>
      </c>
      <c r="B17">
        <v>11.136571426053299</v>
      </c>
    </row>
    <row r="18" spans="1:2" x14ac:dyDescent="0.2">
      <c r="A18">
        <v>2009</v>
      </c>
      <c r="B18">
        <v>13.29</v>
      </c>
    </row>
    <row r="19" spans="1:2" x14ac:dyDescent="0.2">
      <c r="A19">
        <v>2010</v>
      </c>
      <c r="B19">
        <v>13.84</v>
      </c>
    </row>
    <row r="20" spans="1:2" x14ac:dyDescent="0.2">
      <c r="A20">
        <v>2011</v>
      </c>
      <c r="B20">
        <v>13.1</v>
      </c>
    </row>
    <row r="21" spans="1:2" x14ac:dyDescent="0.2">
      <c r="A21">
        <v>2012</v>
      </c>
      <c r="B21">
        <v>14.74</v>
      </c>
    </row>
    <row r="22" spans="1:2" x14ac:dyDescent="0.2">
      <c r="A22">
        <v>2013</v>
      </c>
      <c r="B22">
        <v>15.66</v>
      </c>
    </row>
    <row r="23" spans="1:2" x14ac:dyDescent="0.2">
      <c r="A23">
        <v>2014</v>
      </c>
      <c r="B23">
        <v>14.823105544366101</v>
      </c>
    </row>
    <row r="24" spans="1:2" x14ac:dyDescent="0.2">
      <c r="A24">
        <v>2015</v>
      </c>
      <c r="B24">
        <v>16.8022320242322</v>
      </c>
    </row>
    <row r="25" spans="1:2" x14ac:dyDescent="0.2">
      <c r="A25">
        <v>2016</v>
      </c>
      <c r="B25">
        <v>17.8650028587492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sheetData>
    <row r="1" spans="1:2" x14ac:dyDescent="0.2">
      <c r="B1" t="s">
        <v>447</v>
      </c>
    </row>
    <row r="2" spans="1:2" x14ac:dyDescent="0.2">
      <c r="A2" t="s">
        <v>448</v>
      </c>
    </row>
    <row r="3" spans="1:2" x14ac:dyDescent="0.2">
      <c r="A3" t="s">
        <v>449</v>
      </c>
    </row>
    <row r="4" spans="1:2" x14ac:dyDescent="0.2">
      <c r="A4" t="s">
        <v>450</v>
      </c>
    </row>
    <row r="5" spans="1:2" x14ac:dyDescent="0.2">
      <c r="A5" t="s">
        <v>451</v>
      </c>
    </row>
    <row r="6" spans="1:2" x14ac:dyDescent="0.2">
      <c r="A6" t="s">
        <v>452</v>
      </c>
    </row>
    <row r="7" spans="1:2" x14ac:dyDescent="0.2">
      <c r="A7" t="s">
        <v>453</v>
      </c>
    </row>
    <row r="8" spans="1:2" x14ac:dyDescent="0.2">
      <c r="A8" t="s">
        <v>454</v>
      </c>
    </row>
    <row r="9" spans="1:2" x14ac:dyDescent="0.2">
      <c r="A9" t="s">
        <v>455</v>
      </c>
    </row>
    <row r="10" spans="1:2" x14ac:dyDescent="0.2">
      <c r="A10" t="s">
        <v>456</v>
      </c>
    </row>
    <row r="11" spans="1:2" x14ac:dyDescent="0.2">
      <c r="A11" t="s">
        <v>457</v>
      </c>
    </row>
    <row r="12" spans="1:2" x14ac:dyDescent="0.2">
      <c r="A12" t="s">
        <v>458</v>
      </c>
    </row>
    <row r="13" spans="1:2" x14ac:dyDescent="0.2">
      <c r="A13" t="s">
        <v>459</v>
      </c>
    </row>
    <row r="14" spans="1:2" x14ac:dyDescent="0.2">
      <c r="A14" t="s">
        <v>460</v>
      </c>
    </row>
    <row r="15" spans="1:2" x14ac:dyDescent="0.2">
      <c r="A15" t="s">
        <v>461</v>
      </c>
    </row>
    <row r="16" spans="1:2" x14ac:dyDescent="0.2">
      <c r="A16" t="s">
        <v>462</v>
      </c>
    </row>
    <row r="17" spans="1:2" x14ac:dyDescent="0.2">
      <c r="A17" t="s">
        <v>463</v>
      </c>
    </row>
    <row r="18" spans="1:2" x14ac:dyDescent="0.2">
      <c r="A18" t="s">
        <v>464</v>
      </c>
      <c r="B18" s="9">
        <f>ZBDE!BK10</f>
        <v>11.3</v>
      </c>
    </row>
    <row r="19" spans="1:2" x14ac:dyDescent="0.2">
      <c r="A19" t="s">
        <v>465</v>
      </c>
      <c r="B19" s="9">
        <f>ZBDE!BK11</f>
        <v>12.9</v>
      </c>
    </row>
    <row r="20" spans="1:2" x14ac:dyDescent="0.2">
      <c r="A20" t="s">
        <v>466</v>
      </c>
      <c r="B20" s="9">
        <f>ZBDE!BK12</f>
        <v>12.700000000000001</v>
      </c>
    </row>
    <row r="21" spans="1:2" x14ac:dyDescent="0.2">
      <c r="A21" t="s">
        <v>467</v>
      </c>
      <c r="B21" s="9">
        <f>ZBDE!BK13</f>
        <v>12.4</v>
      </c>
    </row>
    <row r="22" spans="1:2" x14ac:dyDescent="0.2">
      <c r="A22" t="s">
        <v>468</v>
      </c>
      <c r="B22" s="9">
        <f>ZBDE!BK14</f>
        <v>12.1</v>
      </c>
    </row>
    <row r="23" spans="1:2" x14ac:dyDescent="0.2">
      <c r="A23" t="s">
        <v>469</v>
      </c>
      <c r="B23" s="9">
        <f>ZBDE!BK15</f>
        <v>13</v>
      </c>
    </row>
    <row r="24" spans="1:2" x14ac:dyDescent="0.2">
      <c r="A24" t="s">
        <v>470</v>
      </c>
      <c r="B24" s="9">
        <f>ZBDE!BK16</f>
        <v>12.5</v>
      </c>
    </row>
    <row r="25" spans="1:2" x14ac:dyDescent="0.2">
      <c r="A25" t="s">
        <v>471</v>
      </c>
      <c r="B25" s="9">
        <f>ZBDE!BK17</f>
        <v>11.700000000000001</v>
      </c>
    </row>
    <row r="26" spans="1:2" x14ac:dyDescent="0.2">
      <c r="A26" t="s">
        <v>472</v>
      </c>
      <c r="B26" s="9">
        <f>ZBDE!BK18</f>
        <v>10.4</v>
      </c>
    </row>
    <row r="27" spans="1:2" x14ac:dyDescent="0.2">
      <c r="A27" t="s">
        <v>473</v>
      </c>
      <c r="B27" s="9">
        <f>ZBDE!BK19</f>
        <v>13.8</v>
      </c>
    </row>
    <row r="28" spans="1:2" x14ac:dyDescent="0.2">
      <c r="A28" t="s">
        <v>474</v>
      </c>
      <c r="B28" s="9">
        <f>ZBDE!BK20</f>
        <v>13.5</v>
      </c>
    </row>
    <row r="29" spans="1:2" x14ac:dyDescent="0.2">
      <c r="A29" t="s">
        <v>475</v>
      </c>
      <c r="B29" s="9">
        <f>ZBDE!BK21</f>
        <v>13.1</v>
      </c>
    </row>
    <row r="30" spans="1:2" x14ac:dyDescent="0.2">
      <c r="A30" t="s">
        <v>476</v>
      </c>
      <c r="B30" s="9">
        <f>ZBDE!BK22</f>
        <v>12.5</v>
      </c>
    </row>
    <row r="31" spans="1:2" x14ac:dyDescent="0.2">
      <c r="A31" t="s">
        <v>477</v>
      </c>
      <c r="B31" s="9">
        <f>ZBDE!BK23</f>
        <v>12.5</v>
      </c>
    </row>
    <row r="32" spans="1:2" x14ac:dyDescent="0.2">
      <c r="A32" t="s">
        <v>478</v>
      </c>
      <c r="B32" s="9">
        <f>ZBDE!BK24</f>
        <v>12.6</v>
      </c>
    </row>
    <row r="33" spans="1:2" x14ac:dyDescent="0.2">
      <c r="A33" t="s">
        <v>479</v>
      </c>
      <c r="B33" s="9">
        <f>ZBDE!BK25</f>
        <v>12.9</v>
      </c>
    </row>
    <row r="34" spans="1:2" x14ac:dyDescent="0.2">
      <c r="A34" t="s">
        <v>480</v>
      </c>
      <c r="B34" s="9">
        <f>ZBDE!BK26</f>
        <v>13.200000000000001</v>
      </c>
    </row>
    <row r="35" spans="1:2" x14ac:dyDescent="0.2">
      <c r="A35" t="s">
        <v>481</v>
      </c>
      <c r="B35" s="9">
        <f>ZBDE!BK27</f>
        <v>14.4</v>
      </c>
    </row>
    <row r="36" spans="1:2" x14ac:dyDescent="0.2">
      <c r="A36" t="s">
        <v>482</v>
      </c>
      <c r="B36" s="9">
        <f>ZBDE!BK28</f>
        <v>14</v>
      </c>
    </row>
    <row r="37" spans="1:2" x14ac:dyDescent="0.2">
      <c r="A37" t="s">
        <v>483</v>
      </c>
      <c r="B37" s="9">
        <f>ZBDE!BK29</f>
        <v>15</v>
      </c>
    </row>
    <row r="38" spans="1:2" x14ac:dyDescent="0.2">
      <c r="A38" t="s">
        <v>484</v>
      </c>
      <c r="B38" s="9">
        <f>ZBDE!BK30</f>
        <v>13.9</v>
      </c>
    </row>
    <row r="39" spans="1:2" x14ac:dyDescent="0.2">
      <c r="A39" t="s">
        <v>485</v>
      </c>
      <c r="B39" s="9">
        <f>ZBDE!BK31</f>
        <v>13.700000000000001</v>
      </c>
    </row>
    <row r="40" spans="1:2" x14ac:dyDescent="0.2">
      <c r="A40" t="s">
        <v>486</v>
      </c>
      <c r="B40" s="9">
        <f>ZBDE!BK32</f>
        <v>14</v>
      </c>
    </row>
    <row r="41" spans="1:2" x14ac:dyDescent="0.2">
      <c r="A41" t="s">
        <v>487</v>
      </c>
      <c r="B41" s="9">
        <f>ZBDE!BK33</f>
        <v>13.8</v>
      </c>
    </row>
    <row r="42" spans="1:2" x14ac:dyDescent="0.2">
      <c r="A42" t="s">
        <v>488</v>
      </c>
      <c r="B42" s="9">
        <f>ZBDE!BK34</f>
        <v>13.200000000000001</v>
      </c>
    </row>
    <row r="43" spans="1:2" x14ac:dyDescent="0.2">
      <c r="A43" t="s">
        <v>489</v>
      </c>
      <c r="B43" s="9">
        <f>ZBDE!BK35</f>
        <v>13.4</v>
      </c>
    </row>
    <row r="44" spans="1:2" x14ac:dyDescent="0.2">
      <c r="A44" t="s">
        <v>490</v>
      </c>
      <c r="B44" s="9">
        <f>ZBDE!BK36</f>
        <v>13.8</v>
      </c>
    </row>
    <row r="45" spans="1:2" x14ac:dyDescent="0.2">
      <c r="A45" t="s">
        <v>491</v>
      </c>
      <c r="B45" s="9">
        <f>ZBDE!BK37</f>
        <v>13.700000000000001</v>
      </c>
    </row>
    <row r="46" spans="1:2" x14ac:dyDescent="0.2">
      <c r="A46" t="s">
        <v>492</v>
      </c>
      <c r="B46" s="9">
        <f>ZBDE!BK38</f>
        <v>14.3</v>
      </c>
    </row>
    <row r="47" spans="1:2" x14ac:dyDescent="0.2">
      <c r="A47" t="s">
        <v>493</v>
      </c>
      <c r="B47" s="9">
        <f>ZBDE!BK39</f>
        <v>15.6</v>
      </c>
    </row>
    <row r="48" spans="1:2" x14ac:dyDescent="0.2">
      <c r="A48" t="s">
        <v>494</v>
      </c>
      <c r="B48" s="9">
        <f>ZBDE!BK40</f>
        <v>15.1</v>
      </c>
    </row>
    <row r="49" spans="1:2" x14ac:dyDescent="0.2">
      <c r="A49" t="s">
        <v>495</v>
      </c>
      <c r="B49" s="9">
        <f>ZBDE!BK41</f>
        <v>15.4</v>
      </c>
    </row>
    <row r="50" spans="1:2" x14ac:dyDescent="0.2">
      <c r="A50" t="s">
        <v>496</v>
      </c>
      <c r="B50" s="9">
        <f>ZBDE!BK42</f>
        <v>14.700000000000001</v>
      </c>
    </row>
    <row r="51" spans="1:2" x14ac:dyDescent="0.2">
      <c r="A51" t="s">
        <v>497</v>
      </c>
      <c r="B51" s="9">
        <f>ZBDE!BK43</f>
        <v>15.4</v>
      </c>
    </row>
    <row r="52" spans="1:2" x14ac:dyDescent="0.2">
      <c r="A52" t="s">
        <v>498</v>
      </c>
      <c r="B52" s="9">
        <f>ZBDE!BK44</f>
        <v>14.700000000000001</v>
      </c>
    </row>
    <row r="53" spans="1:2" x14ac:dyDescent="0.2">
      <c r="A53" t="s">
        <v>499</v>
      </c>
      <c r="B53" s="9">
        <f>ZBDE!BK45</f>
        <v>14.6</v>
      </c>
    </row>
    <row r="54" spans="1:2" x14ac:dyDescent="0.2">
      <c r="A54" t="s">
        <v>500</v>
      </c>
      <c r="B54">
        <v>14.7</v>
      </c>
    </row>
    <row r="55" spans="1:2" x14ac:dyDescent="0.2">
      <c r="A55" t="s">
        <v>501</v>
      </c>
      <c r="B55">
        <v>14.1</v>
      </c>
    </row>
    <row r="56" spans="1:2" x14ac:dyDescent="0.2">
      <c r="A56" t="s">
        <v>502</v>
      </c>
      <c r="B56">
        <v>13.5</v>
      </c>
    </row>
    <row r="57" spans="1:2" x14ac:dyDescent="0.2">
      <c r="A57" t="s">
        <v>503</v>
      </c>
      <c r="B57">
        <v>13.2</v>
      </c>
    </row>
    <row r="58" spans="1:2" x14ac:dyDescent="0.2">
      <c r="A58" t="s">
        <v>504</v>
      </c>
      <c r="B58">
        <v>12.5</v>
      </c>
    </row>
    <row r="59" spans="1:2" x14ac:dyDescent="0.2">
      <c r="A59" t="s">
        <v>505</v>
      </c>
      <c r="B59">
        <v>12.4</v>
      </c>
    </row>
    <row r="60" spans="1:2" x14ac:dyDescent="0.2">
      <c r="A60" t="s">
        <v>506</v>
      </c>
      <c r="B60">
        <v>11.8</v>
      </c>
    </row>
    <row r="61" spans="1:2" x14ac:dyDescent="0.2">
      <c r="A61" t="s">
        <v>507</v>
      </c>
      <c r="B61">
        <v>12.1</v>
      </c>
    </row>
    <row r="62" spans="1:2" x14ac:dyDescent="0.2">
      <c r="A62" t="s">
        <v>508</v>
      </c>
      <c r="B62">
        <v>11.1</v>
      </c>
    </row>
    <row r="63" spans="1:2" x14ac:dyDescent="0.2">
      <c r="A63" t="s">
        <v>509</v>
      </c>
      <c r="B63">
        <v>10.9</v>
      </c>
    </row>
    <row r="64" spans="1:2" x14ac:dyDescent="0.2">
      <c r="A64" t="s">
        <v>510</v>
      </c>
      <c r="B64">
        <v>11.6</v>
      </c>
    </row>
    <row r="65" spans="1:3" x14ac:dyDescent="0.2">
      <c r="A65" t="s">
        <v>511</v>
      </c>
      <c r="B65">
        <v>11.2</v>
      </c>
    </row>
    <row r="66" spans="1:3" x14ac:dyDescent="0.2">
      <c r="A66" t="s">
        <v>512</v>
      </c>
      <c r="B66">
        <v>11.104857139079973</v>
      </c>
    </row>
    <row r="67" spans="1:3" x14ac:dyDescent="0.2">
      <c r="A67" t="s">
        <v>513</v>
      </c>
      <c r="B67">
        <v>12.369826436594884</v>
      </c>
    </row>
    <row r="68" spans="1:3" x14ac:dyDescent="0.2">
      <c r="A68" t="s">
        <v>514</v>
      </c>
      <c r="B68">
        <v>12.203489123666376</v>
      </c>
    </row>
    <row r="69" spans="1:3" x14ac:dyDescent="0.2">
      <c r="A69" t="s">
        <v>515</v>
      </c>
      <c r="B69">
        <v>13.288360850736444</v>
      </c>
    </row>
    <row r="70" spans="1:3" x14ac:dyDescent="0.2">
      <c r="A70" t="s">
        <v>516</v>
      </c>
      <c r="B70">
        <v>14.149302094767416</v>
      </c>
    </row>
    <row r="71" spans="1:3" x14ac:dyDescent="0.2">
      <c r="A71" t="s">
        <v>517</v>
      </c>
      <c r="B71">
        <v>13.527409195948476</v>
      </c>
    </row>
    <row r="72" spans="1:3" x14ac:dyDescent="0.2">
      <c r="A72" t="s">
        <v>518</v>
      </c>
      <c r="B72">
        <v>13.915894515600188</v>
      </c>
    </row>
    <row r="73" spans="1:3" x14ac:dyDescent="0.2">
      <c r="A73" t="s">
        <v>519</v>
      </c>
      <c r="B73" s="6">
        <v>13.84</v>
      </c>
      <c r="C73" s="5"/>
    </row>
    <row r="74" spans="1:3" x14ac:dyDescent="0.2">
      <c r="A74" t="s">
        <v>520</v>
      </c>
      <c r="B74" s="6">
        <v>13.88</v>
      </c>
      <c r="C74" s="5"/>
    </row>
    <row r="75" spans="1:3" x14ac:dyDescent="0.2">
      <c r="A75" t="s">
        <v>521</v>
      </c>
      <c r="B75" s="6">
        <v>13.71</v>
      </c>
      <c r="C75" s="5"/>
    </row>
    <row r="76" spans="1:3" x14ac:dyDescent="0.2">
      <c r="A76" t="s">
        <v>522</v>
      </c>
      <c r="B76" s="6">
        <v>13.19</v>
      </c>
      <c r="C76" s="5"/>
    </row>
    <row r="77" spans="1:3" x14ac:dyDescent="0.2">
      <c r="A77" t="s">
        <v>523</v>
      </c>
      <c r="B77" s="6">
        <v>13.1</v>
      </c>
      <c r="C77" s="5"/>
    </row>
    <row r="78" spans="1:3" x14ac:dyDescent="0.2">
      <c r="A78" t="s">
        <v>524</v>
      </c>
      <c r="B78" s="6">
        <v>14.16</v>
      </c>
      <c r="C78" s="5"/>
    </row>
    <row r="79" spans="1:3" x14ac:dyDescent="0.2">
      <c r="A79" t="s">
        <v>525</v>
      </c>
      <c r="B79" s="6">
        <v>13.62</v>
      </c>
      <c r="C79" s="5"/>
    </row>
    <row r="80" spans="1:3" x14ac:dyDescent="0.2">
      <c r="A80" t="s">
        <v>526</v>
      </c>
      <c r="B80" s="6">
        <v>14.04</v>
      </c>
      <c r="C80" s="5"/>
    </row>
    <row r="81" spans="1:3" x14ac:dyDescent="0.2">
      <c r="A81" t="s">
        <v>527</v>
      </c>
      <c r="B81" s="6">
        <v>14.74</v>
      </c>
      <c r="C81" s="5"/>
    </row>
    <row r="82" spans="1:3" x14ac:dyDescent="0.2">
      <c r="A82" t="s">
        <v>528</v>
      </c>
      <c r="B82" s="6">
        <v>15.42</v>
      </c>
      <c r="C82" s="5"/>
    </row>
    <row r="83" spans="1:3" x14ac:dyDescent="0.2">
      <c r="A83" t="s">
        <v>529</v>
      </c>
      <c r="B83" s="6">
        <v>15.22</v>
      </c>
      <c r="C83" s="5"/>
    </row>
    <row r="84" spans="1:3" x14ac:dyDescent="0.2">
      <c r="A84" t="s">
        <v>530</v>
      </c>
      <c r="B84" s="6">
        <v>15.64</v>
      </c>
      <c r="C84" s="5"/>
    </row>
    <row r="85" spans="1:3" x14ac:dyDescent="0.2">
      <c r="A85" t="s">
        <v>531</v>
      </c>
      <c r="B85" s="6">
        <v>15.66</v>
      </c>
      <c r="C85" s="5"/>
    </row>
    <row r="86" spans="1:3" x14ac:dyDescent="0.2">
      <c r="A86" t="s">
        <v>532</v>
      </c>
      <c r="B86" s="7">
        <f>AVERAGE(car_m!E86,car_m!B256)</f>
        <v>15.10968889541385</v>
      </c>
    </row>
    <row r="87" spans="1:3" x14ac:dyDescent="0.2">
      <c r="A87" t="s">
        <v>533</v>
      </c>
      <c r="B87">
        <v>14.785246804082</v>
      </c>
    </row>
    <row r="88" spans="1:3" x14ac:dyDescent="0.2">
      <c r="A88" t="s">
        <v>534</v>
      </c>
      <c r="B88">
        <v>14.9260497766281</v>
      </c>
    </row>
    <row r="89" spans="1:3" x14ac:dyDescent="0.2">
      <c r="A89" t="s">
        <v>535</v>
      </c>
      <c r="B89">
        <v>14.693928576409901</v>
      </c>
    </row>
    <row r="90" spans="1:3" x14ac:dyDescent="0.2">
      <c r="A90" t="s">
        <v>536</v>
      </c>
      <c r="B90">
        <v>14.8876940283442</v>
      </c>
    </row>
    <row r="91" spans="1:3" x14ac:dyDescent="0.2">
      <c r="A91" t="s">
        <v>537</v>
      </c>
      <c r="B91">
        <v>15.3073741965885</v>
      </c>
    </row>
    <row r="92" spans="1:3" x14ac:dyDescent="0.2">
      <c r="A92" t="s">
        <v>538</v>
      </c>
      <c r="B92">
        <v>15.5488276941746</v>
      </c>
    </row>
    <row r="93" spans="1:3" x14ac:dyDescent="0.2">
      <c r="A93" t="s">
        <v>539</v>
      </c>
      <c r="B93">
        <v>16.3055904261414</v>
      </c>
    </row>
    <row r="94" spans="1:3" x14ac:dyDescent="0.2">
      <c r="A94" t="s">
        <v>540</v>
      </c>
      <c r="B94">
        <v>17.050552823277599</v>
      </c>
    </row>
    <row r="95" spans="1:3" x14ac:dyDescent="0.2">
      <c r="A95" t="s">
        <v>541</v>
      </c>
      <c r="B95">
        <v>17.357699870235201</v>
      </c>
    </row>
    <row r="96" spans="1:3" x14ac:dyDescent="0.2">
      <c r="A96" t="s">
        <v>542</v>
      </c>
      <c r="B96">
        <v>17.545771257481601</v>
      </c>
    </row>
    <row r="97" spans="1:2" x14ac:dyDescent="0.2">
      <c r="A97" t="s">
        <v>543</v>
      </c>
      <c r="B97">
        <v>17.723255118734201</v>
      </c>
    </row>
    <row r="98" spans="1:2" x14ac:dyDescent="0.2">
      <c r="A98" t="s">
        <v>544</v>
      </c>
      <c r="B98">
        <v>17.935876728756799</v>
      </c>
    </row>
    <row r="99" spans="1:2" x14ac:dyDescent="0.2">
      <c r="A99" t="s">
        <v>545</v>
      </c>
      <c r="B99">
        <f>B98</f>
        <v>17.935876728756799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dane_sa</vt:lpstr>
      <vt:lpstr>DSAFO32ADVVERINF32</vt:lpstr>
      <vt:lpstr>Datastream</vt:lpstr>
      <vt:lpstr>ZBDE</vt:lpstr>
      <vt:lpstr>era</vt:lpstr>
      <vt:lpstr>NBP</vt:lpstr>
      <vt:lpstr>BIS</vt:lpstr>
      <vt:lpstr>car_a</vt:lpstr>
      <vt:lpstr>car_q</vt:lpstr>
      <vt:lpstr>car_m</vt:lpstr>
      <vt:lpstr>dane</vt:lpstr>
      <vt:lpstr>dane_update</vt:lpstr>
      <vt:lpstr>dane_update_sa</vt:lpstr>
      <vt:lpstr>dane_update_fred</vt:lpstr>
      <vt:lpstr>spr_det_m3</vt:lpstr>
    </vt:vector>
  </TitlesOfParts>
  <Company>NBP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Kapuściński, Mariusz</dc:creator>
  <cp:lastModifiedBy>Piotr Dybka</cp:lastModifiedBy>
  <dcterms:created xsi:type="dcterms:W3CDTF">2017-08-02T06:11:16Z</dcterms:created>
  <dcterms:modified xsi:type="dcterms:W3CDTF">2018-08-29T18:06:52Z</dcterms:modified>
</cp:coreProperties>
</file>